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03-企画部\03-財務課\01-財政班\02 財務\02-01 財政\02-01-01 諸務\財政事情の作成及び公表\R4\財政状況資料集\02 公表（HP）\R2年度2回目公表（追加）\02市ホームページ公表\"/>
    </mc:Choice>
  </mc:AlternateContent>
  <bookViews>
    <workbookView xWindow="0" yWindow="0" windowWidth="15360" windowHeight="7632"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<sst xmlns="http://schemas.openxmlformats.org/spreadsheetml/2006/main" count="1156" uniqueCount="613">
  <si>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</si>
  <si>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</si>
  <si>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</si>
  <si>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</si>
  <si>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</si>
  <si>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</si>
  <si>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</si>
  <si>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</si>
  <si>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</si>
  <si>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</si>
  <si>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</si>
  <si>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</si>
  <si>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</si>
  <si>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</si>
  <si>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</si>
  <si>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</si>
  <si>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</si>
  <si>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</si>
  <si>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</si>
  <si>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</si>
  <si>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</si>
  <si>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</si>
  <si>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</si>
  <si>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</si>
  <si>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</si>
  <si>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</si>
  <si>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</si>
  <si>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</si>
  <si>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</si>
  <si>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</si>
  <si>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</si>
  <si>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</si>
  <si>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</si>
  <si>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</si>
  <si>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</si>
  <si>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</si>
  <si>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</si>
  <si>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</si>
  <si>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</si>
  <si>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</si>
  <si>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</si>
  <si>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</si>
  <si>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</si>
  <si>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</si>
  <si>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</si>
  <si>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</si>
  <si>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</si>
  <si>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</si>
  <si>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</si>
  <si>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</si>
  <si>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</si>
  <si>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</si>
  <si>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</si>
  <si>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</si>
  <si>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</si>
  <si>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</si>
  <si>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</si>
  <si>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</si>
  <si>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</si>
  <si>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</si>
  <si>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</si>
  <si>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</si>
  <si>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</si>
  <si>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</si>
  <si>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</si>
  <si>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</si>
  <si>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</si>
  <si>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</si>
  <si>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</si>
  <si>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</si>
  <si>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</si>
  <si>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</si>
  <si>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</si>
  <si>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</si>
  <si>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</si>
  <si>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</si>
  <si>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</si>
  <si>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</si>
  <si>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</si>
  <si>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</si>
  <si>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</si>
  <si>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</si>
  <si>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</si>
  <si>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</si>
  <si>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</si>
  <si>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</si>
  <si>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</si>
  <si>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</si>
  <si>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</si>
  <si>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</si>
  <si>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</si>
  <si>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</si>
  <si>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</si>
  <si>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</si>
  <si>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</si>
  <si>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</si>
  <si>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</si>
  <si>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紀の川市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</si>
  <si>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</si>
  <si>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</si>
  <si>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</si>
  <si>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</si>
  <si>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</si>
  <si>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</si>
  <si>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</si>
  <si>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</si>
  <si>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</si>
  <si>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</si>
  <si>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</si>
  <si>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</si>
  <si>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</si>
  <si>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</si>
  <si>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</si>
  <si>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</si>
  <si>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</si>
  <si>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</si>
  <si>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</si>
  <si>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</si>
  <si>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</si>
  <si>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</si>
  <si>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</si>
  <si>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</si>
  <si>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</si>
  <si>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</si>
  <si>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</si>
  <si>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</si>
  <si>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</si>
  <si>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</si>
  <si>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</si>
  <si>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</si>
  <si>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</si>
  <si>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</si>
  <si>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</si>
  <si>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</si>
  <si>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</si>
  <si>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</si>
  <si>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</si>
  <si>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</si>
  <si>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</si>
  <si>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</si>
  <si>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</si>
  <si>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</si>
  <si>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</si>
  <si>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</si>
  <si>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</si>
  <si>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</si>
  <si>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</si>
  <si>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</si>
  <si>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</si>
  <si>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</si>
  <si>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</si>
  <si>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</si>
  <si>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</si>
  <si>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</si>
  <si>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</si>
  <si>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</si>
  <si>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</si>
  <si>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</si>
  <si>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</si>
  <si>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</si>
  <si>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</si>
  <si>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</si>
  <si>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</si>
  <si>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</si>
  <si>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</si>
  <si>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</si>
  <si>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</si>
  <si>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</si>
  <si>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</si>
  <si>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</si>
  <si>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</si>
  <si>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</si>
  <si>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</si>
  <si>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</si>
  <si>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</si>
  <si>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</si>
  <si>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</si>
  <si>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</si>
  <si>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</si>
  <si>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</si>
  <si>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</si>
  <si>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</si>
  <si>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</si>
  <si>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</si>
  <si>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</si>
  <si>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</si>
  <si>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</si>
  <si>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</si>
  <si>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</si>
  <si>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</si>
  <si>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</si>
  <si>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</si>
  <si>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</si>
  <si>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</si>
  <si>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</si>
  <si>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</si>
  <si>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</si>
  <si>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</si>
  <si>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</si>
  <si>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</si>
  <si>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</si>
  <si>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</si>
  <si>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</si>
  <si>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</si>
  <si>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</si>
  <si>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</si>
  <si>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</si>
  <si>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</si>
  <si>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</si>
  <si>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</si>
  <si>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</si>
  <si>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和歌山県紀の川市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</si>
  <si>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</si>
  <si>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</si>
  <si>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</si>
  <si>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</si>
  <si>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</si>
  <si>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</si>
  <si>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</si>
  <si>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</si>
  <si>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</si>
  <si>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</si>
  <si>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</si>
  <si>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</si>
  <si>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</si>
  <si>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</si>
  <si>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</si>
  <si>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</si>
  <si>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</si>
  <si>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</si>
  <si>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</si>
  <si>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</si>
  <si>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</si>
  <si>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</si>
  <si>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</si>
  <si>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</si>
  <si>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</si>
  <si>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</si>
  <si>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</si>
  <si>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</si>
  <si>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</si>
  <si>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</si>
  <si>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</si>
  <si>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</si>
  <si>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</si>
  <si>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</si>
  <si>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</si>
  <si>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</si>
  <si>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</si>
  <si>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</si>
  <si>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</si>
  <si>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</si>
  <si>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</si>
  <si>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</si>
  <si>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</si>
  <si>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</si>
  <si>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</si>
  <si>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</si>
  <si>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</si>
  <si>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</si>
  <si>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</si>
  <si>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</si>
  <si>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</si>
  <si>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</si>
  <si>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</si>
  <si>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</si>
  <si>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</si>
  <si>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</si>
  <si>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</si>
  <si>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</si>
  <si>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</si>
  <si>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</si>
  <si>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</si>
  <si>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</si>
  <si>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</si>
  <si>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</si>
  <si>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</si>
  <si>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</si>
  <si>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</si>
  <si>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</si>
  <si>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</si>
  <si>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</si>
  <si>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</si>
  <si>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</si>
  <si>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</si>
  <si>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</si>
  <si>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</si>
  <si>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</si>
  <si>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</si>
  <si>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</si>
  <si>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</si>
  <si>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</si>
  <si>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</si>
  <si>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</si>
  <si>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</si>
  <si>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</si>
  <si>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</si>
  <si>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</si>
  <si>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</si>
  <si>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</si>
  <si>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</si>
  <si>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</si>
  <si>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</si>
  <si>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</si>
  <si>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</si>
  <si>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</si>
  <si>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</si>
  <si>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</si>
  <si>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</si>
  <si>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</si>
  <si>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</si>
  <si>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</si>
  <si>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</si>
  <si>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</si>
  <si>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</si>
  <si>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</si>
  <si>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</si>
  <si>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</si>
  <si>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</si>
  <si>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</si>
  <si>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</si>
  <si>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</si>
  <si>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</si>
  <si>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</si>
  <si>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</si>
  <si>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</si>
  <si>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</si>
  <si>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</si>
  <si>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</si>
  <si>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</si>
  <si>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</si>
  <si>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</si>
  <si>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</si>
  <si>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</si>
  <si>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</si>
  <si>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</si>
  <si>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</si>
  <si>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</si>
  <si>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</si>
  <si>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</si>
  <si>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</si>
  <si>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</si>
  <si>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</si>
  <si>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</si>
  <si>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</si>
  <si>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</si>
  <si>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</si>
  <si>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</si>
  <si>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</si>
  <si>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</si>
  <si>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</si>
  <si>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</si>
  <si>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</si>
  <si>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</si>
  <si>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</si>
  <si>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</si>
  <si>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</si>
  <si>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</si>
  <si>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</si>
  <si>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</si>
  <si>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</si>
  <si>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</si>
  <si>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</si>
  <si>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</si>
  <si>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令和2年度</t>
  </si>
  <si>
    <t>和歌山県紀の川市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</si>
  <si>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</si>
  <si>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</si>
  <si>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</si>
  <si>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</si>
  <si>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</si>
  <si>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</si>
  <si>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</si>
  <si>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</si>
  <si>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</si>
  <si>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</si>
  <si>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</si>
  <si>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</si>
  <si>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</si>
  <si>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</si>
  <si>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</si>
  <si>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</si>
  <si>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</si>
  <si>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</si>
  <si>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</si>
  <si>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</si>
  <si>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</si>
  <si>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土地取得事業特別会計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</si>
  <si>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</si>
  <si>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</si>
  <si>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</si>
  <si>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</si>
  <si>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</si>
  <si>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</si>
  <si>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</si>
  <si>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</si>
  <si>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</si>
  <si>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</si>
  <si>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</si>
  <si>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</si>
  <si>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</si>
  <si>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</si>
  <si>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</si>
  <si>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</si>
  <si>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国民健康保険直営診療施設勘定特別会計</t>
    <phoneticPr fontId="5"/>
  </si>
  <si>
    <t>-</t>
    <phoneticPr fontId="5"/>
  </si>
  <si>
    <t>後期高齢者医療特別会計</t>
    <phoneticPr fontId="5"/>
  </si>
  <si>
    <t>介護保険事業勘定特別会計</t>
    <phoneticPr fontId="5"/>
  </si>
  <si>
    <t>水道事業会計</t>
    <phoneticPr fontId="5"/>
  </si>
  <si>
    <t>法適用企業</t>
    <phoneticPr fontId="5"/>
  </si>
  <si>
    <t>工業用水道事業会計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</si>
  <si>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</si>
  <si>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</si>
  <si>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</si>
  <si>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</si>
  <si>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</si>
  <si>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</si>
  <si>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</si>
  <si>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</si>
  <si>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</si>
  <si>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</si>
  <si>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</si>
  <si>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</si>
  <si>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</si>
  <si>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</si>
  <si>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</si>
  <si>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</si>
  <si>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</si>
  <si>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</si>
  <si>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</si>
  <si>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</si>
  <si>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</si>
  <si>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</si>
  <si>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</si>
  <si>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</si>
  <si>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</si>
  <si>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</si>
  <si>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</si>
  <si>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</si>
  <si>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</si>
  <si>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</si>
  <si>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</si>
  <si>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</si>
  <si>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</si>
  <si>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</si>
  <si>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</si>
  <si>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</si>
  <si>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</si>
  <si>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</si>
  <si>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</si>
  <si>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</si>
  <si>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</si>
  <si>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</si>
  <si>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</si>
  <si>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</si>
  <si>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</si>
  <si>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</si>
  <si>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</si>
  <si>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</si>
  <si>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</si>
  <si>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</si>
  <si>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</si>
  <si>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</si>
  <si>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</si>
  <si>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</si>
  <si>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</si>
  <si>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</si>
  <si>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</si>
  <si>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</si>
  <si>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</si>
  <si>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</si>
  <si>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</si>
  <si>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</si>
  <si>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</si>
  <si>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</si>
  <si>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</si>
  <si>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</si>
  <si>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</si>
  <si>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</si>
  <si>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介護保険事業勘定特別会計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</si>
  <si>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</si>
  <si>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</si>
  <si>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</si>
  <si>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</si>
  <si>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</si>
  <si>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</si>
  <si>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</si>
  <si>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</si>
  <si>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</si>
  <si>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</si>
  <si>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</si>
  <si>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</si>
  <si>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</si>
  <si>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</si>
  <si>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</si>
  <si>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</si>
  <si>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</si>
  <si>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</si>
  <si>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</si>
  <si>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</si>
  <si>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</si>
  <si>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</si>
  <si>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</si>
  <si>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</si>
  <si>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</si>
  <si>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</si>
  <si>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</si>
  <si>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</si>
  <si>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</si>
  <si>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</si>
  <si>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</si>
  <si>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</si>
  <si>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</si>
  <si>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</si>
  <si>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</si>
  <si>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</si>
  <si>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</si>
  <si>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</si>
  <si>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</si>
  <si>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</si>
  <si>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</si>
  <si>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</si>
  <si>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</si>
  <si>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</si>
  <si>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</si>
  <si>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</si>
  <si>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</si>
  <si>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</si>
  <si>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</si>
  <si>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</si>
  <si>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</si>
  <si>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</si>
  <si>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</si>
  <si>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</si>
  <si>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</si>
  <si>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</si>
  <si>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</si>
  <si>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</si>
  <si>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</si>
  <si>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</si>
  <si>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</si>
  <si>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</si>
  <si>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</si>
  <si>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</si>
  <si>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</si>
  <si>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</si>
  <si>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</si>
  <si>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</si>
  <si>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</si>
  <si>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</si>
  <si>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</si>
  <si>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</si>
  <si>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</si>
  <si>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</si>
  <si>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</si>
  <si>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</si>
  <si>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</si>
  <si>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</si>
  <si>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</si>
  <si>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</si>
  <si>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</si>
  <si>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</si>
  <si>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</si>
  <si>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</si>
  <si>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</si>
  <si>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0.98</t>
  </si>
  <si>
    <t>水道事業会計</t>
  </si>
  <si>
    <t>一般会計</t>
  </si>
  <si>
    <t>工業用水道事業会計</t>
  </si>
  <si>
    <t>介護保険事業勘定特別会計</t>
  </si>
  <si>
    <t>国民健康保険事業勘定特別会計</t>
  </si>
  <si>
    <t>下水道事業会計</t>
  </si>
  <si>
    <t>住宅新築資金等貸付事業特別会計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</si>
  <si>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</si>
  <si>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</si>
  <si>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</si>
  <si>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</si>
  <si>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</si>
  <si>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</si>
  <si>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</si>
  <si>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</si>
  <si>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</si>
  <si>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</si>
  <si>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公立那賀病院経営事務組合</t>
  </si>
  <si>
    <t>和歌山県後期高齢者医療広域連合（特別会計）</t>
  </si>
  <si>
    <t>和歌山県市町村総合事務組合</t>
    <rPh sb="0" eb="4">
      <t>ワカヤマケン</t>
    </rPh>
    <rPh sb="4" eb="7">
      <t>シチョウソン</t>
    </rPh>
    <rPh sb="7" eb="9">
      <t>ソウゴウ</t>
    </rPh>
    <rPh sb="9" eb="13">
      <t>ジムクミアイ</t>
    </rPh>
    <phoneticPr fontId="2"/>
  </si>
  <si>
    <t>那賀児童福祉施設組合</t>
    <rPh sb="0" eb="2">
      <t>ナガ</t>
    </rPh>
    <rPh sb="2" eb="4">
      <t>ジドウ</t>
    </rPh>
    <rPh sb="4" eb="6">
      <t>フクシ</t>
    </rPh>
    <rPh sb="6" eb="8">
      <t>シセツ</t>
    </rPh>
    <rPh sb="8" eb="10">
      <t>クミアイ</t>
    </rPh>
    <phoneticPr fontId="2"/>
  </si>
  <si>
    <t>那賀広域事務組合</t>
    <rPh sb="0" eb="2">
      <t>ナガ</t>
    </rPh>
    <rPh sb="2" eb="4">
      <t>コウイキ</t>
    </rPh>
    <rPh sb="4" eb="6">
      <t>ジム</t>
    </rPh>
    <rPh sb="6" eb="8">
      <t>クミアイ</t>
    </rPh>
    <phoneticPr fontId="2"/>
  </si>
  <si>
    <t>那賀衛生環境整備組合</t>
    <rPh sb="0" eb="2">
      <t>ナガ</t>
    </rPh>
    <rPh sb="2" eb="4">
      <t>エイセイ</t>
    </rPh>
    <rPh sb="4" eb="6">
      <t>カンキョウ</t>
    </rPh>
    <rPh sb="6" eb="8">
      <t>セイビ</t>
    </rPh>
    <rPh sb="8" eb="10">
      <t>クミアイ</t>
    </rPh>
    <phoneticPr fontId="2"/>
  </si>
  <si>
    <t>那賀消防組合</t>
    <rPh sb="0" eb="2">
      <t>ナガ</t>
    </rPh>
    <rPh sb="2" eb="4">
      <t>ショウボウ</t>
    </rPh>
    <rPh sb="4" eb="6">
      <t>クミアイ</t>
    </rPh>
    <phoneticPr fontId="2"/>
  </si>
  <si>
    <t>那賀休日急患診療所経営事務組合</t>
    <rPh sb="0" eb="2">
      <t>ナガ</t>
    </rPh>
    <rPh sb="2" eb="4">
      <t>キュウジツ</t>
    </rPh>
    <rPh sb="4" eb="6">
      <t>キュウカン</t>
    </rPh>
    <rPh sb="6" eb="8">
      <t>シンリョウ</t>
    </rPh>
    <rPh sb="8" eb="9">
      <t>ショ</t>
    </rPh>
    <rPh sb="9" eb="11">
      <t>ケイエイ</t>
    </rPh>
    <rPh sb="11" eb="15">
      <t>ジムクミアイ</t>
    </rPh>
    <phoneticPr fontId="2"/>
  </si>
  <si>
    <t>五色台広域施設組合</t>
    <rPh sb="0" eb="2">
      <t>ゴシキ</t>
    </rPh>
    <rPh sb="2" eb="3">
      <t>ダイ</t>
    </rPh>
    <rPh sb="3" eb="5">
      <t>コウイキ</t>
    </rPh>
    <rPh sb="5" eb="7">
      <t>シセツ</t>
    </rPh>
    <rPh sb="7" eb="9">
      <t>クミアイ</t>
    </rPh>
    <phoneticPr fontId="2"/>
  </si>
  <si>
    <t>和歌山地方税回収機構</t>
    <rPh sb="0" eb="3">
      <t>ワカヤマ</t>
    </rPh>
    <rPh sb="3" eb="6">
      <t>チホウゼイ</t>
    </rPh>
    <rPh sb="6" eb="8">
      <t>カイシュウ</t>
    </rPh>
    <rPh sb="8" eb="10">
      <t>キコウ</t>
    </rPh>
    <phoneticPr fontId="2"/>
  </si>
  <si>
    <t>和歌山県後期高齢者医療広域連合</t>
    <rPh sb="0" eb="4">
      <t>ワカヤマケン</t>
    </rPh>
    <rPh sb="4" eb="15">
      <t>コウキコウレイシャイリョウコウイキレンゴウ</t>
    </rPh>
    <phoneticPr fontId="2"/>
  </si>
  <si>
    <t>紀の海広域施設組合</t>
    <rPh sb="0" eb="1">
      <t>キ</t>
    </rPh>
    <rPh sb="2" eb="3">
      <t>ウミ</t>
    </rPh>
    <rPh sb="3" eb="5">
      <t>コウイキ</t>
    </rPh>
    <rPh sb="5" eb="7">
      <t>シセツ</t>
    </rPh>
    <rPh sb="7" eb="9">
      <t>クミアイ</t>
    </rPh>
    <phoneticPr fontId="2"/>
  </si>
  <si>
    <t>青洲の里</t>
    <rPh sb="0" eb="2">
      <t>セイシュウ</t>
    </rPh>
    <rPh sb="3" eb="4">
      <t>サト</t>
    </rPh>
    <phoneticPr fontId="2"/>
  </si>
  <si>
    <t>地域振興基金</t>
  </si>
  <si>
    <t>公共施設等整備基金</t>
  </si>
  <si>
    <t>地域福祉基金</t>
  </si>
  <si>
    <t>中山間ふるさと水と土保全対策基金</t>
    <phoneticPr fontId="2"/>
  </si>
  <si>
    <t>人材育成基金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</si>
  <si>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</si>
  <si>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</si>
  <si>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</si>
  <si>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平均を大幅に下回っているが、これは、当市が借り入れている地方債の多くが交付税算入率の高いものであること、さらに、平成28年度から29年度にかけて行った繰上償還により、地方債残高が大きく減少したことが主な要因である。
　一方で、老朽化施設を多く抱えていることで、有形固定資産減価償却率は類似団体平均を上回っている。これらのことから、将来負担比率は低くても、今後、計画的な施設の更新や再編に大きな財政負担が必要になることが分か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</si>
  <si>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</si>
  <si>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</si>
  <si>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</si>
  <si>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</si>
  <si>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</si>
  <si>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</si>
  <si>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平成28年度から29年度にかけて地方債の繰上償還を行ったため、地方債残高の減少により将来負担比率が、また償還額の減少により実質公債費比率がともに減少している。
　類似団体平均と比較すると、実質公債費比率は1.5ポイント下回っており、将来負担比率は大きく下回っている。これは、合併特例債を筆頭に、近年借り入れている地方債の多くが交付税算入率が高いため、地方債残高に対して充当される財源が多いことが要因である。つまり、交付税算入率の低い地方債の償還が進んでいる一方で、残っている地方債には一定の財源が確保されていることで、実質公債費比率が平均を下回り、将来負担比率は低いということである。
　合併特例事業もピークを過ぎたことで、借入額が減少傾向にあるため、実質公債費比率は年々低くなっていく見込みである。</t>
    <rPh sb="110" eb="112">
      <t>シタマワ</t>
    </rPh>
    <rPh sb="271" eb="273">
      <t>シタマワ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</si>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</sst>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3"/>
      <name val="ＭＳ Ｐゴシック"/>
      <family val="3"/>
      <charset val="128"/>
    </font>
    <font>
      <sz val="13"/>
      <color indexed="8"/>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39" fillId="0" borderId="41" xfId="16" applyFont="1" applyBorder="1" applyAlignment="1" applyProtection="1">
      <alignment horizontal="left" vertical="top" wrapText="1"/>
      <protection locked="0"/>
    </xf>
    <xf numFmtId="0" fontId="40" fillId="0" borderId="12" xfId="16" applyFont="1" applyBorder="1" applyAlignment="1" applyProtection="1">
      <alignment horizontal="left" vertical="top" wrapText="1"/>
      <protection locked="0"/>
    </xf>
    <xf numFmtId="0" fontId="40" fillId="0" borderId="48" xfId="16" applyFont="1" applyBorder="1" applyAlignment="1" applyProtection="1">
      <alignment horizontal="left" vertical="top" wrapText="1"/>
      <protection locked="0"/>
    </xf>
    <xf numFmtId="0" fontId="40" fillId="0" borderId="64"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54" xfId="16" applyFont="1" applyBorder="1" applyAlignment="1" applyProtection="1">
      <alignment horizontal="left" vertical="top" wrapText="1"/>
      <protection locked="0"/>
    </xf>
    <xf numFmtId="0" fontId="40"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0" fontId="16"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1"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67319</c:v>
                </c:pt>
                <c:pt idx="1">
                  <c:v>70615</c:v>
                </c:pt>
                <c:pt idx="2">
                  <c:v>69185</c:v>
                </c:pt>
                <c:pt idx="3">
                  <c:v>70166</c:v>
                </c:pt>
                <c:pt idx="4">
                  <c:v>70329</c:v>
                </c:pt>
              </c:numCache>
            </c:numRef>
          </c:val>
          <c:smooth val="0"/>
          <c:extLst>
            <c:ext xmlns:c16="http://schemas.microsoft.com/office/drawing/2014/chart" uri="{C3380CC4-5D6E-409C-BE32-E72D297353CC}">
              <c16:uniqueId val="{00000000-AF4A-4E05-85DA-4EF9CE4F045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42055</c:v>
                </c:pt>
                <c:pt idx="1">
                  <c:v>40000</c:v>
                </c:pt>
                <c:pt idx="2">
                  <c:v>53801</c:v>
                </c:pt>
                <c:pt idx="3">
                  <c:v>61578</c:v>
                </c:pt>
                <c:pt idx="4">
                  <c:v>40389</c:v>
                </c:pt>
              </c:numCache>
            </c:numRef>
          </c:val>
          <c:smooth val="0"/>
          <c:extLst>
            <c:ext xmlns:c16="http://schemas.microsoft.com/office/drawing/2014/chart" uri="{C3380CC4-5D6E-409C-BE32-E72D297353CC}">
              <c16:uniqueId val="{00000001-AF4A-4E05-85DA-4EF9CE4F045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3.26</c:v>
                </c:pt>
                <c:pt idx="1">
                  <c:v>4.1100000000000003</c:v>
                </c:pt>
                <c:pt idx="2">
                  <c:v>4.38</c:v>
                </c:pt>
                <c:pt idx="3">
                  <c:v>6.44</c:v>
                </c:pt>
                <c:pt idx="4">
                  <c:v>5.0199999999999996</c:v>
                </c:pt>
              </c:numCache>
            </c:numRef>
          </c:val>
          <c:extLst>
            <c:ext xmlns:c16="http://schemas.microsoft.com/office/drawing/2014/chart" uri="{C3380CC4-5D6E-409C-BE32-E72D297353CC}">
              <c16:uniqueId val="{00000000-45E9-4BD8-81AD-BEF90E6DE42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22.44</c:v>
                </c:pt>
                <c:pt idx="1">
                  <c:v>26.24</c:v>
                </c:pt>
                <c:pt idx="2">
                  <c:v>27.88</c:v>
                </c:pt>
                <c:pt idx="3">
                  <c:v>30.41</c:v>
                </c:pt>
                <c:pt idx="4">
                  <c:v>31.06</c:v>
                </c:pt>
              </c:numCache>
            </c:numRef>
          </c:val>
          <c:extLst>
            <c:ext xmlns:c16="http://schemas.microsoft.com/office/drawing/2014/chart" uri="{C3380CC4-5D6E-409C-BE32-E72D297353CC}">
              <c16:uniqueId val="{00000001-45E9-4BD8-81AD-BEF90E6DE42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1.36</c:v>
                </c:pt>
                <c:pt idx="1">
                  <c:v>11.56</c:v>
                </c:pt>
                <c:pt idx="2">
                  <c:v>2.09</c:v>
                </c:pt>
                <c:pt idx="3">
                  <c:v>4.07</c:v>
                </c:pt>
                <c:pt idx="4">
                  <c:v>-0.98</c:v>
                </c:pt>
              </c:numCache>
            </c:numRef>
          </c:val>
          <c:smooth val="0"/>
          <c:extLst>
            <c:ext xmlns:c16="http://schemas.microsoft.com/office/drawing/2014/chart" uri="{C3380CC4-5D6E-409C-BE32-E72D297353CC}">
              <c16:uniqueId val="{00000002-45E9-4BD8-81AD-BEF90E6DE42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0.19</c:v>
                </c:pt>
                <c:pt idx="2">
                  <c:v>#N/A</c:v>
                </c:pt>
                <c:pt idx="3">
                  <c:v>0.2</c:v>
                </c:pt>
                <c:pt idx="4">
                  <c:v>#N/A</c:v>
                </c:pt>
                <c:pt idx="5">
                  <c:v>0.17</c:v>
                </c:pt>
                <c:pt idx="6">
                  <c:v>#N/A</c:v>
                </c:pt>
                <c:pt idx="7">
                  <c:v>0.52</c:v>
                </c:pt>
                <c:pt idx="8">
                  <c:v>#N/A</c:v>
                </c:pt>
                <c:pt idx="9">
                  <c:v>0</c:v>
                </c:pt>
              </c:numCache>
            </c:numRef>
          </c:val>
          <c:extLst>
            <c:ext xmlns:c16="http://schemas.microsoft.com/office/drawing/2014/chart" uri="{C3380CC4-5D6E-409C-BE32-E72D297353CC}">
              <c16:uniqueId val="{00000000-40D5-4C3C-8ADD-DE39BE8559E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0D5-4C3C-8ADD-DE39BE8559E0}"/>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40D5-4C3C-8ADD-DE39BE8559E0}"/>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0.02</c:v>
                </c:pt>
                <c:pt idx="4">
                  <c:v>#N/A</c:v>
                </c:pt>
                <c:pt idx="5">
                  <c:v>0.01</c:v>
                </c:pt>
                <c:pt idx="6">
                  <c:v>#N/A</c:v>
                </c:pt>
                <c:pt idx="7">
                  <c:v>0.01</c:v>
                </c:pt>
                <c:pt idx="8">
                  <c:v>#N/A</c:v>
                </c:pt>
                <c:pt idx="9">
                  <c:v>0.02</c:v>
                </c:pt>
              </c:numCache>
            </c:numRef>
          </c:val>
          <c:extLst>
            <c:ext xmlns:c16="http://schemas.microsoft.com/office/drawing/2014/chart" uri="{C3380CC4-5D6E-409C-BE32-E72D297353CC}">
              <c16:uniqueId val="{00000003-40D5-4C3C-8ADD-DE39BE8559E0}"/>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0.3</c:v>
                </c:pt>
              </c:numCache>
            </c:numRef>
          </c:val>
          <c:extLst>
            <c:ext xmlns:c16="http://schemas.microsoft.com/office/drawing/2014/chart" uri="{C3380CC4-5D6E-409C-BE32-E72D297353CC}">
              <c16:uniqueId val="{00000004-40D5-4C3C-8ADD-DE39BE8559E0}"/>
            </c:ext>
          </c:extLst>
        </c:ser>
        <c:ser>
          <c:idx val="5"/>
          <c:order val="5"/>
          <c:tx>
            <c:strRef>
              <c:f>データシート!$A$32</c:f>
              <c:strCache>
                <c:ptCount val="1"/>
                <c:pt idx="0">
                  <c:v>国民健康保険事業勘定特別会計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1.84</c:v>
                </c:pt>
                <c:pt idx="2">
                  <c:v>#N/A</c:v>
                </c:pt>
                <c:pt idx="3">
                  <c:v>2.41</c:v>
                </c:pt>
                <c:pt idx="4">
                  <c:v>#N/A</c:v>
                </c:pt>
                <c:pt idx="5">
                  <c:v>0.26</c:v>
                </c:pt>
                <c:pt idx="6">
                  <c:v>#N/A</c:v>
                </c:pt>
                <c:pt idx="7">
                  <c:v>0.17</c:v>
                </c:pt>
                <c:pt idx="8">
                  <c:v>#N/A</c:v>
                </c:pt>
                <c:pt idx="9">
                  <c:v>0.63</c:v>
                </c:pt>
              </c:numCache>
            </c:numRef>
          </c:val>
          <c:extLst>
            <c:ext xmlns:c16="http://schemas.microsoft.com/office/drawing/2014/chart" uri="{C3380CC4-5D6E-409C-BE32-E72D297353CC}">
              <c16:uniqueId val="{00000005-40D5-4C3C-8ADD-DE39BE8559E0}"/>
            </c:ext>
          </c:extLst>
        </c:ser>
        <c:ser>
          <c:idx val="6"/>
          <c:order val="6"/>
          <c:tx>
            <c:strRef>
              <c:f>データシート!$A$33</c:f>
              <c:strCache>
                <c:ptCount val="1"/>
                <c:pt idx="0">
                  <c:v>介護保険事業勘定特別会計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0.83</c:v>
                </c:pt>
                <c:pt idx="2">
                  <c:v>#N/A</c:v>
                </c:pt>
                <c:pt idx="3">
                  <c:v>0.27</c:v>
                </c:pt>
                <c:pt idx="4">
                  <c:v>#N/A</c:v>
                </c:pt>
                <c:pt idx="5">
                  <c:v>0.72</c:v>
                </c:pt>
                <c:pt idx="6">
                  <c:v>#N/A</c:v>
                </c:pt>
                <c:pt idx="7">
                  <c:v>1.23</c:v>
                </c:pt>
                <c:pt idx="8">
                  <c:v>#N/A</c:v>
                </c:pt>
                <c:pt idx="9">
                  <c:v>0.81</c:v>
                </c:pt>
              </c:numCache>
            </c:numRef>
          </c:val>
          <c:extLst>
            <c:ext xmlns:c16="http://schemas.microsoft.com/office/drawing/2014/chart" uri="{C3380CC4-5D6E-409C-BE32-E72D297353CC}">
              <c16:uniqueId val="{00000006-40D5-4C3C-8ADD-DE39BE8559E0}"/>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0.65</c:v>
                </c:pt>
                <c:pt idx="2">
                  <c:v>#N/A</c:v>
                </c:pt>
                <c:pt idx="3">
                  <c:v>0.67</c:v>
                </c:pt>
                <c:pt idx="4">
                  <c:v>#N/A</c:v>
                </c:pt>
                <c:pt idx="5">
                  <c:v>0.71</c:v>
                </c:pt>
                <c:pt idx="6">
                  <c:v>#N/A</c:v>
                </c:pt>
                <c:pt idx="7">
                  <c:v>0.76</c:v>
                </c:pt>
                <c:pt idx="8">
                  <c:v>#N/A</c:v>
                </c:pt>
                <c:pt idx="9">
                  <c:v>0.81</c:v>
                </c:pt>
              </c:numCache>
            </c:numRef>
          </c:val>
          <c:extLst>
            <c:ext xmlns:c16="http://schemas.microsoft.com/office/drawing/2014/chart" uri="{C3380CC4-5D6E-409C-BE32-E72D297353CC}">
              <c16:uniqueId val="{00000007-40D5-4C3C-8ADD-DE39BE8559E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3.23</c:v>
                </c:pt>
                <c:pt idx="2">
                  <c:v>#N/A</c:v>
                </c:pt>
                <c:pt idx="3">
                  <c:v>4.09</c:v>
                </c:pt>
                <c:pt idx="4">
                  <c:v>#N/A</c:v>
                </c:pt>
                <c:pt idx="5">
                  <c:v>4.3600000000000003</c:v>
                </c:pt>
                <c:pt idx="6">
                  <c:v>#N/A</c:v>
                </c:pt>
                <c:pt idx="7">
                  <c:v>6.42</c:v>
                </c:pt>
                <c:pt idx="8">
                  <c:v>#N/A</c:v>
                </c:pt>
                <c:pt idx="9">
                  <c:v>5</c:v>
                </c:pt>
              </c:numCache>
            </c:numRef>
          </c:val>
          <c:extLst>
            <c:ext xmlns:c16="http://schemas.microsoft.com/office/drawing/2014/chart" uri="{C3380CC4-5D6E-409C-BE32-E72D297353CC}">
              <c16:uniqueId val="{00000008-40D5-4C3C-8ADD-DE39BE8559E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12.33</c:v>
                </c:pt>
                <c:pt idx="2">
                  <c:v>#N/A</c:v>
                </c:pt>
                <c:pt idx="3">
                  <c:v>11.69</c:v>
                </c:pt>
                <c:pt idx="4">
                  <c:v>#N/A</c:v>
                </c:pt>
                <c:pt idx="5">
                  <c:v>11.28</c:v>
                </c:pt>
                <c:pt idx="6">
                  <c:v>#N/A</c:v>
                </c:pt>
                <c:pt idx="7">
                  <c:v>10.58</c:v>
                </c:pt>
                <c:pt idx="8">
                  <c:v>#N/A</c:v>
                </c:pt>
                <c:pt idx="9">
                  <c:v>10.02</c:v>
                </c:pt>
              </c:numCache>
            </c:numRef>
          </c:val>
          <c:extLst>
            <c:ext xmlns:c16="http://schemas.microsoft.com/office/drawing/2014/chart" uri="{C3380CC4-5D6E-409C-BE32-E72D297353CC}">
              <c16:uniqueId val="{00000009-40D5-4C3C-8ADD-DE39BE8559E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4265</c:v>
                </c:pt>
                <c:pt idx="5">
                  <c:v>4364</c:v>
                </c:pt>
                <c:pt idx="8">
                  <c:v>4230</c:v>
                </c:pt>
                <c:pt idx="11">
                  <c:v>4112</c:v>
                </c:pt>
                <c:pt idx="14">
                  <c:v>3826</c:v>
                </c:pt>
              </c:numCache>
            </c:numRef>
          </c:val>
          <c:extLst>
            <c:ext xmlns:c16="http://schemas.microsoft.com/office/drawing/2014/chart" uri="{C3380CC4-5D6E-409C-BE32-E72D297353CC}">
              <c16:uniqueId val="{00000000-F3A6-42ED-A921-4D5CB21CFD0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3A6-42ED-A921-4D5CB21CFD0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3A6-42ED-A921-4D5CB21CFD0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331</c:v>
                </c:pt>
                <c:pt idx="3">
                  <c:v>355</c:v>
                </c:pt>
                <c:pt idx="6">
                  <c:v>348</c:v>
                </c:pt>
                <c:pt idx="9">
                  <c:v>354</c:v>
                </c:pt>
                <c:pt idx="12">
                  <c:v>393</c:v>
                </c:pt>
              </c:numCache>
            </c:numRef>
          </c:val>
          <c:extLst>
            <c:ext xmlns:c16="http://schemas.microsoft.com/office/drawing/2014/chart" uri="{C3380CC4-5D6E-409C-BE32-E72D297353CC}">
              <c16:uniqueId val="{00000003-F3A6-42ED-A921-4D5CB21CFD0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621</c:v>
                </c:pt>
                <c:pt idx="3">
                  <c:v>634</c:v>
                </c:pt>
                <c:pt idx="6">
                  <c:v>620</c:v>
                </c:pt>
                <c:pt idx="9">
                  <c:v>632</c:v>
                </c:pt>
                <c:pt idx="12">
                  <c:v>440</c:v>
                </c:pt>
              </c:numCache>
            </c:numRef>
          </c:val>
          <c:extLst>
            <c:ext xmlns:c16="http://schemas.microsoft.com/office/drawing/2014/chart" uri="{C3380CC4-5D6E-409C-BE32-E72D297353CC}">
              <c16:uniqueId val="{00000004-F3A6-42ED-A921-4D5CB21CFD0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3A6-42ED-A921-4D5CB21CFD0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3A6-42ED-A921-4D5CB21CFD0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4822</c:v>
                </c:pt>
                <c:pt idx="3">
                  <c:v>4614</c:v>
                </c:pt>
                <c:pt idx="6">
                  <c:v>4248</c:v>
                </c:pt>
                <c:pt idx="9">
                  <c:v>4080</c:v>
                </c:pt>
                <c:pt idx="12">
                  <c:v>3698</c:v>
                </c:pt>
              </c:numCache>
            </c:numRef>
          </c:val>
          <c:extLst>
            <c:ext xmlns:c16="http://schemas.microsoft.com/office/drawing/2014/chart" uri="{C3380CC4-5D6E-409C-BE32-E72D297353CC}">
              <c16:uniqueId val="{00000007-F3A6-42ED-A921-4D5CB21CFD0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1509</c:v>
                </c:pt>
                <c:pt idx="2">
                  <c:v>#N/A</c:v>
                </c:pt>
                <c:pt idx="3">
                  <c:v>#N/A</c:v>
                </c:pt>
                <c:pt idx="4">
                  <c:v>1239</c:v>
                </c:pt>
                <c:pt idx="5">
                  <c:v>#N/A</c:v>
                </c:pt>
                <c:pt idx="6">
                  <c:v>#N/A</c:v>
                </c:pt>
                <c:pt idx="7">
                  <c:v>986</c:v>
                </c:pt>
                <c:pt idx="8">
                  <c:v>#N/A</c:v>
                </c:pt>
                <c:pt idx="9">
                  <c:v>#N/A</c:v>
                </c:pt>
                <c:pt idx="10">
                  <c:v>954</c:v>
                </c:pt>
                <c:pt idx="11">
                  <c:v>#N/A</c:v>
                </c:pt>
                <c:pt idx="12">
                  <c:v>#N/A</c:v>
                </c:pt>
                <c:pt idx="13">
                  <c:v>705</c:v>
                </c:pt>
                <c:pt idx="14">
                  <c:v>#N/A</c:v>
                </c:pt>
              </c:numCache>
            </c:numRef>
          </c:val>
          <c:smooth val="0"/>
          <c:extLst>
            <c:ext xmlns:c16="http://schemas.microsoft.com/office/drawing/2014/chart" uri="{C3380CC4-5D6E-409C-BE32-E72D297353CC}">
              <c16:uniqueId val="{00000008-F3A6-42ED-A921-4D5CB21CFD0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35739</c:v>
                </c:pt>
                <c:pt idx="5">
                  <c:v>35090</c:v>
                </c:pt>
                <c:pt idx="8">
                  <c:v>33937</c:v>
                </c:pt>
                <c:pt idx="11">
                  <c:v>32929</c:v>
                </c:pt>
                <c:pt idx="14">
                  <c:v>31146</c:v>
                </c:pt>
              </c:numCache>
            </c:numRef>
          </c:val>
          <c:extLst>
            <c:ext xmlns:c16="http://schemas.microsoft.com/office/drawing/2014/chart" uri="{C3380CC4-5D6E-409C-BE32-E72D297353CC}">
              <c16:uniqueId val="{00000000-6776-42A2-9555-CC987ADB2D0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3703</c:v>
                </c:pt>
                <c:pt idx="5">
                  <c:v>3420</c:v>
                </c:pt>
                <c:pt idx="8">
                  <c:v>3405</c:v>
                </c:pt>
                <c:pt idx="11">
                  <c:v>3403</c:v>
                </c:pt>
                <c:pt idx="14">
                  <c:v>3343</c:v>
                </c:pt>
              </c:numCache>
            </c:numRef>
          </c:val>
          <c:extLst>
            <c:ext xmlns:c16="http://schemas.microsoft.com/office/drawing/2014/chart" uri="{C3380CC4-5D6E-409C-BE32-E72D297353CC}">
              <c16:uniqueId val="{00000001-6776-42A2-9555-CC987ADB2D0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7966</c:v>
                </c:pt>
                <c:pt idx="5">
                  <c:v>8890</c:v>
                </c:pt>
                <c:pt idx="8">
                  <c:v>9966</c:v>
                </c:pt>
                <c:pt idx="11">
                  <c:v>10687</c:v>
                </c:pt>
                <c:pt idx="14">
                  <c:v>11116</c:v>
                </c:pt>
              </c:numCache>
            </c:numRef>
          </c:val>
          <c:extLst>
            <c:ext xmlns:c16="http://schemas.microsoft.com/office/drawing/2014/chart" uri="{C3380CC4-5D6E-409C-BE32-E72D297353CC}">
              <c16:uniqueId val="{00000002-6776-42A2-9555-CC987ADB2D0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776-42A2-9555-CC987ADB2D0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776-42A2-9555-CC987ADB2D0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776-42A2-9555-CC987ADB2D0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4706</c:v>
                </c:pt>
                <c:pt idx="3">
                  <c:v>4566</c:v>
                </c:pt>
                <c:pt idx="6">
                  <c:v>4383</c:v>
                </c:pt>
                <c:pt idx="9">
                  <c:v>4362</c:v>
                </c:pt>
                <c:pt idx="12">
                  <c:v>4260</c:v>
                </c:pt>
              </c:numCache>
            </c:numRef>
          </c:val>
          <c:extLst>
            <c:ext xmlns:c16="http://schemas.microsoft.com/office/drawing/2014/chart" uri="{C3380CC4-5D6E-409C-BE32-E72D297353CC}">
              <c16:uniqueId val="{00000006-6776-42A2-9555-CC987ADB2D0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2705</c:v>
                </c:pt>
                <c:pt idx="3">
                  <c:v>2461</c:v>
                </c:pt>
                <c:pt idx="6">
                  <c:v>2320</c:v>
                </c:pt>
                <c:pt idx="9">
                  <c:v>2333</c:v>
                </c:pt>
                <c:pt idx="12">
                  <c:v>2141</c:v>
                </c:pt>
              </c:numCache>
            </c:numRef>
          </c:val>
          <c:extLst>
            <c:ext xmlns:c16="http://schemas.microsoft.com/office/drawing/2014/chart" uri="{C3380CC4-5D6E-409C-BE32-E72D297353CC}">
              <c16:uniqueId val="{00000007-6776-42A2-9555-CC987ADB2D0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10710</c:v>
                </c:pt>
                <c:pt idx="3">
                  <c:v>10629</c:v>
                </c:pt>
                <c:pt idx="6">
                  <c:v>10002</c:v>
                </c:pt>
                <c:pt idx="9">
                  <c:v>9692</c:v>
                </c:pt>
                <c:pt idx="12">
                  <c:v>8383</c:v>
                </c:pt>
              </c:numCache>
            </c:numRef>
          </c:val>
          <c:extLst>
            <c:ext xmlns:c16="http://schemas.microsoft.com/office/drawing/2014/chart" uri="{C3380CC4-5D6E-409C-BE32-E72D297353CC}">
              <c16:uniqueId val="{00000008-6776-42A2-9555-CC987ADB2D0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264</c:v>
                </c:pt>
              </c:numCache>
            </c:numRef>
          </c:val>
          <c:extLst>
            <c:ext xmlns:c16="http://schemas.microsoft.com/office/drawing/2014/chart" uri="{C3380CC4-5D6E-409C-BE32-E72D297353CC}">
              <c16:uniqueId val="{00000009-6776-42A2-9555-CC987ADB2D0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32511</c:v>
                </c:pt>
                <c:pt idx="3">
                  <c:v>29425</c:v>
                </c:pt>
                <c:pt idx="6">
                  <c:v>28340</c:v>
                </c:pt>
                <c:pt idx="9">
                  <c:v>27564</c:v>
                </c:pt>
                <c:pt idx="12">
                  <c:v>25913</c:v>
                </c:pt>
              </c:numCache>
            </c:numRef>
          </c:val>
          <c:extLst>
            <c:ext xmlns:c16="http://schemas.microsoft.com/office/drawing/2014/chart" uri="{C3380CC4-5D6E-409C-BE32-E72D297353CC}">
              <c16:uniqueId val="{0000000A-6776-42A2-9555-CC987ADB2D0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3223</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776-42A2-9555-CC987ADB2D0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5201</c:v>
                </c:pt>
                <c:pt idx="1">
                  <c:v>5582</c:v>
                </c:pt>
                <c:pt idx="2">
                  <c:v>5669</c:v>
                </c:pt>
              </c:numCache>
            </c:numRef>
          </c:val>
          <c:extLst>
            <c:ext xmlns:c16="http://schemas.microsoft.com/office/drawing/2014/chart" uri="{C3380CC4-5D6E-409C-BE32-E72D297353CC}">
              <c16:uniqueId val="{00000000-5001-4BFC-8471-96DC6B08E3D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1941</c:v>
                </c:pt>
                <c:pt idx="1">
                  <c:v>2051</c:v>
                </c:pt>
                <c:pt idx="2">
                  <c:v>2345</c:v>
                </c:pt>
              </c:numCache>
            </c:numRef>
          </c:val>
          <c:extLst>
            <c:ext xmlns:c16="http://schemas.microsoft.com/office/drawing/2014/chart" uri="{C3380CC4-5D6E-409C-BE32-E72D297353CC}">
              <c16:uniqueId val="{00000001-5001-4BFC-8471-96DC6B08E3D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4521</c:v>
                </c:pt>
                <c:pt idx="1">
                  <c:v>4532</c:v>
                </c:pt>
                <c:pt idx="2">
                  <c:v>4592</c:v>
                </c:pt>
              </c:numCache>
            </c:numRef>
          </c:val>
          <c:extLst>
            <c:ext xmlns:c16="http://schemas.microsoft.com/office/drawing/2014/chart" uri="{C3380CC4-5D6E-409C-BE32-E72D297353CC}">
              <c16:uniqueId val="{00000002-5001-4BFC-8471-96DC6B08E3D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{21E7D0FA-3CE0-4B7D-9CA4-C6DE72B41B1F}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3D85-4E5C-BE4E-857CD5F2A8C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{41D7C0C0-F7FE-48C0-B499-EA5BF0BD19CE}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D85-4E5C-BE4E-857CD5F2A8C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{17A1E5F0-4033-410D-837C-224F8A297559}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D85-4E5C-BE4E-857CD5F2A8C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{45048D2C-BF71-42D5-B73C-AD3F21AA5231}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D85-4E5C-BE4E-857CD5F2A8C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{1CF884FA-2986-4E7E-8453-32EE4253A433}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D85-4E5C-BE4E-857CD5F2A8C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{191E0406-BE47-402D-AC76-F4E0B950ADB7}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3D85-4E5C-BE4E-857CD5F2A8C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{011BFF51-F95B-44C7-A45B-547776396DEF}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3D85-4E5C-BE4E-857CD5F2A8CC}"/>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{19D0A10C-D73F-43BF-8883-D40459140C67}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3D85-4E5C-BE4E-857CD5F2A8C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{DF14AC56-60EB-48B6-A4B2-B8770B3295B5}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3D85-4E5C-BE4E-857CD5F2A8C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62.5</c:v>
                </c:pt>
                <c:pt idx="8">
                  <c:v>63.6</c:v>
                </c:pt>
                <c:pt idx="16">
                  <c:v>64.400000000000006</c:v>
                </c:pt>
                <c:pt idx="24">
                  <c:v>65.2</c:v>
                </c:pt>
                <c:pt idx="32">
                  <c:v>66.2</c:v>
                </c:pt>
              </c:numCache>
            </c:numRef>
          </c:xVal>
          <c:yVal>
            <c:numRef>
              <c:f>公会計指標分析・財政指標組合せ分析表!$BP$51:$DC$51</c:f>
              <c:numCache>
                <c:formatCode>#,##0.0;"▲ "#,##0.0</c:formatCode>
                <c:ptCount val="40"/>
                <c:pt idx="0">
                  <c:v>22</c:v>
                </c:pt>
              </c:numCache>
            </c:numRef>
          </c:yVal>
          <c:smooth val="0"/>
          <c:extLst>
            <c:ext xmlns:c16="http://schemas.microsoft.com/office/drawing/2014/chart" uri="{C3380CC4-5D6E-409C-BE32-E72D297353CC}">
              <c16:uniqueId val="{00000009-3D85-4E5C-BE4E-857CD5F2A8C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{CB50605E-898B-4E9B-9458-680C3FBD5910}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3D85-4E5C-BE4E-857CD5F2A8C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{C7A915F8-BA90-42CE-8E06-F70122754971}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D85-4E5C-BE4E-857CD5F2A8C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{42BC9AAA-D2F0-4310-B5A0-229A1536E1D3}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D85-4E5C-BE4E-857CD5F2A8C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{DBAED9D6-6B1C-4DE5-9754-4B183ACCC126}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D85-4E5C-BE4E-857CD5F2A8C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{B6445A84-8638-4A73-AC8B-04096CBF05ED}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D85-4E5C-BE4E-857CD5F2A8C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{16772E79-5DFF-4DEA-BA8C-61B564226464}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3D85-4E5C-BE4E-857CD5F2A8C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{4E5F4D51-58B8-4429-85AB-682886317B48}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3D85-4E5C-BE4E-857CD5F2A8CC}"/>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{8133EFE8-CA81-42D9-A398-CBA2ED62A4D6}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3D85-4E5C-BE4E-857CD5F2A8C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{A12BC06D-CDCC-4ED6-81D8-DDA8E31FC379}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3D85-4E5C-BE4E-857CD5F2A8C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58.9</c:v>
                </c:pt>
                <c:pt idx="16">
                  <c:v>60</c:v>
                </c:pt>
                <c:pt idx="24">
                  <c:v>60.6</c:v>
                </c:pt>
                <c:pt idx="32">
                  <c:v>62.3</c:v>
                </c:pt>
              </c:numCache>
            </c:numRef>
          </c:xVal>
          <c:yVal>
            <c:numRef>
              <c:f>公会計指標分析・財政指標組合せ分析表!$BP$55:$DC$55</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3D85-4E5C-BE4E-857CD5F2A8CC}"/>
            </c:ext>
          </c:extLst>
        </c:ser>
        <c:dLbls>
          <c:showLegendKey val="0"/>
          <c:showVal val="1"/>
          <c:showCatName val="0"/>
          <c:showSerName val="0"/>
          <c:showPercent val="0"/>
          <c:showBubbleSize val="0"/>
        </c:dLbls>
        <c:axId val="46179840"/>
        <c:axId val="46181760"/>
      </c:scatterChart>
      <c:valAx>
        <c:axId val="46179840"/>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{BED7718E-4CB8-4CD1-8A9C-2C5E38957ED9}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1D54-4B2B-AEFC-0FAC0699A8F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{1E73D213-E1B7-44F2-8678-E1D28E928C36}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D54-4B2B-AEFC-0FAC0699A8F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{8C251C65-E7B9-49B2-B111-2F2656BAC89D}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D54-4B2B-AEFC-0FAC0699A8F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{62E14A0E-51E9-453A-9065-9ABE5C6FE150}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D54-4B2B-AEFC-0FAC0699A8F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{950EFB8F-DE2E-4B43-A284-A1C776AF7E68}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D54-4B2B-AEFC-0FAC0699A8FE}"/>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{3F7E6886-CB80-4472-98F8-0381ECB901E2}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1D54-4B2B-AEFC-0FAC0699A8FE}"/>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{6D339EB4-323C-4419-AF33-7703B67DF660}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1D54-4B2B-AEFC-0FAC0699A8FE}"/>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{EC8560E6-D839-46FB-BD11-06B51F79634E}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1D54-4B2B-AEFC-0FAC0699A8FE}"/>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{CE46F450-A4EA-4771-ABD5-BC56DB82D5D9}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1D54-4B2B-AEFC-0FAC0699A8F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11.1</c:v>
                </c:pt>
                <c:pt idx="8">
                  <c:v>9.8000000000000007</c:v>
                </c:pt>
                <c:pt idx="16">
                  <c:v>8.5</c:v>
                </c:pt>
                <c:pt idx="24">
                  <c:v>7.2</c:v>
                </c:pt>
                <c:pt idx="32">
                  <c:v>6</c:v>
                </c:pt>
              </c:numCache>
            </c:numRef>
          </c:xVal>
          <c:yVal>
            <c:numRef>
              <c:f>公会計指標分析・財政指標組合せ分析表!$BP$73:$DC$73</c:f>
              <c:numCache>
                <c:formatCode>#,##0.0;"▲ "#,##0.0</c:formatCode>
                <c:ptCount val="40"/>
                <c:pt idx="0">
                  <c:v>22</c:v>
                </c:pt>
              </c:numCache>
            </c:numRef>
          </c:yVal>
          <c:smooth val="0"/>
          <c:extLst>
            <c:ext xmlns:c16="http://schemas.microsoft.com/office/drawing/2014/chart" uri="{C3380CC4-5D6E-409C-BE32-E72D297353CC}">
              <c16:uniqueId val="{00000009-1D54-4B2B-AEFC-0FAC0699A8F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{F8C40B7A-28AD-4FCC-8F78-70A7CE12A19B}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1D54-4B2B-AEFC-0FAC0699A8F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{6836D0D7-01DB-4DF1-B1B9-F6158E87DFA0}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D54-4B2B-AEFC-0FAC0699A8F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{7B9C43A1-08C6-43D6-8EFF-6EEF64303E6A}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D54-4B2B-AEFC-0FAC0699A8F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{F9CE8D09-436F-4530-B307-06074901E24E}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D54-4B2B-AEFC-0FAC0699A8F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{940B9891-72E3-4247-BEF2-4093D7541736}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D54-4B2B-AEFC-0FAC0699A8FE}"/>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{126C3856-EF72-4D2D-B859-FB4FC30140F6}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1D54-4B2B-AEFC-0FAC0699A8FE}"/>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{68A80DF8-F1C2-4496-B5EF-CD45682A7F4A}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1D54-4B2B-AEFC-0FAC0699A8FE}"/>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{01E55022-5745-47CD-BC77-FFED720B1C4C}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1D54-4B2B-AEFC-0FAC0699A8FE}"/>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{BEFD2641-29DA-4906-AE7D-621B74B89C12}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1D54-4B2B-AEFC-0FAC0699A8F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7.8</c:v>
                </c:pt>
                <c:pt idx="24">
                  <c:v>7.7</c:v>
                </c:pt>
                <c:pt idx="32">
                  <c:v>7.5</c:v>
                </c:pt>
              </c:numCache>
            </c:numRef>
          </c:xVal>
          <c:yVal>
            <c:numRef>
              <c:f>公会計指標分析・財政指標組合せ分析表!$BP$77:$DC$77</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1D54-4B2B-AEFC-0FAC0699A8FE}"/>
            </c:ext>
          </c:extLst>
        </c:ser>
        <c:dLbls>
          <c:showLegendKey val="0"/>
          <c:showVal val="1"/>
          <c:showCatName val="0"/>
          <c:showSerName val="0"/>
          <c:showPercent val="0"/>
          <c:showBubbleSize val="0"/>
        </c:dLbls>
        <c:axId val="84219776"/>
        <c:axId val="84234240"/>
      </c:scatterChart>
      <c:valAx>
        <c:axId val="84219776"/>
        <c:scaling>
          <c:orientation val="maxMin"/>
          <c:max val="12"/>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和歌山県紀の川市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61,094
60,658
228.21
37,612,655
36,490,396
916,957
18,250,551
25,913,173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消費税交付金の増、固定資産税（家屋・償却資産）の増等により、基準財政収入額は増額となっている一方で、公債費の減により、基準財政需要額は減額となったことで、財政力指数は前年度と比較して増加している。</a:t>
          </a:r>
        </a:p>
        <a:p>
          <a:r>
            <a:rPr kumimoji="1" lang="ja-JP" altLang="en-US" sz="1300">
              <a:latin typeface="ＭＳ Ｐゴシック" panose="020B0600070205080204" pitchFamily="50" charset="-128"/>
              <a:ea typeface="ＭＳ Ｐゴシック" panose="020B0600070205080204" pitchFamily="50" charset="-128"/>
            </a:rPr>
            <a:t>　類似団体内で比較すると、引き続き低い水準であるため、定住促進対策に努め、人口減少を抑制し、税収の確保を図る。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79828</xdr:rowOff>
    </xdr:to>
    <xdr:cxnSp macro="">
      <xdr:nvCxnSpPr>
        <xdr:cNvPr id="66" name="直線コネクタ 65"/>
        <xdr:cNvCxnSpPr/>
      </xdr:nvCxnSpPr>
      <xdr:spPr>
        <a:xfrm flipV="1">
          <a:off x="4953000" y="63472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146957</xdr:rowOff>
    </xdr:to>
    <xdr:cxnSp macro="">
      <xdr:nvCxnSpPr>
        <xdr:cNvPr id="71" name="直線コネクタ 70"/>
        <xdr:cNvCxnSpPr/>
      </xdr:nvCxnSpPr>
      <xdr:spPr>
        <a:xfrm flipV="1">
          <a:off x="4114800" y="750207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42834</xdr:rowOff>
    </xdr:from>
    <xdr:ext cx="762000" cy="259045"/>
    <xdr:sp macro="" textlink="">
      <xdr:nvSpPr>
        <xdr:cNvPr id="72" name="財政力平均値テキスト"/>
        <xdr:cNvSpPr txBox="1"/>
      </xdr:nvSpPr>
      <xdr:spPr>
        <a:xfrm>
          <a:off x="5041900" y="707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26307</xdr:rowOff>
    </xdr:from>
    <xdr:to>
      <xdr:col>23</xdr:col>
      <xdr:colOff>184150</xdr:colOff>
      <xdr:row>42</xdr:row>
      <xdr:rowOff>127907</xdr:rowOff>
    </xdr:to>
    <xdr:sp macro="" textlink="">
      <xdr:nvSpPr>
        <xdr:cNvPr id="73" name="フローチャート: 判断 72"/>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146957</xdr:rowOff>
    </xdr:to>
    <xdr:cxnSp macro="">
      <xdr:nvCxnSpPr>
        <xdr:cNvPr id="74" name="直線コネクタ 73"/>
        <xdr:cNvCxnSpPr/>
      </xdr:nvCxnSpPr>
      <xdr:spPr>
        <a:xfrm>
          <a:off x="3225800" y="75020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5" name="フローチャート: 判断 74"/>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6" name="テキスト ボックス 75"/>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129722</xdr:rowOff>
    </xdr:to>
    <xdr:cxnSp macro="">
      <xdr:nvCxnSpPr>
        <xdr:cNvPr id="77" name="直線コネクタ 76"/>
        <xdr:cNvCxnSpPr/>
      </xdr:nvCxnSpPr>
      <xdr:spPr>
        <a:xfrm>
          <a:off x="2336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60778</xdr:rowOff>
    </xdr:from>
    <xdr:to>
      <xdr:col>15</xdr:col>
      <xdr:colOff>133350</xdr:colOff>
      <xdr:row>42</xdr:row>
      <xdr:rowOff>162378</xdr:rowOff>
    </xdr:to>
    <xdr:sp macro="" textlink="">
      <xdr:nvSpPr>
        <xdr:cNvPr id="78" name="フローチャート: 判断 77"/>
        <xdr:cNvSpPr/>
      </xdr:nvSpPr>
      <xdr:spPr>
        <a:xfrm>
          <a:off x="3175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1105</xdr:rowOff>
    </xdr:from>
    <xdr:ext cx="762000" cy="259045"/>
    <xdr:sp macro="" textlink="">
      <xdr:nvSpPr>
        <xdr:cNvPr id="79" name="テキスト ボックス 78"/>
        <xdr:cNvSpPr txBox="1"/>
      </xdr:nvSpPr>
      <xdr:spPr>
        <a:xfrm>
          <a:off x="2844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112485</xdr:rowOff>
    </xdr:from>
    <xdr:to>
      <xdr:col>11</xdr:col>
      <xdr:colOff>31750</xdr:colOff>
      <xdr:row>43</xdr:row>
      <xdr:rowOff>129722</xdr:rowOff>
    </xdr:to>
    <xdr:cxnSp macro="">
      <xdr:nvCxnSpPr>
        <xdr:cNvPr id="80" name="直線コネクタ 79"/>
        <xdr:cNvCxnSpPr/>
      </xdr:nvCxnSpPr>
      <xdr:spPr>
        <a:xfrm>
          <a:off x="1447800" y="74848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60778</xdr:rowOff>
    </xdr:from>
    <xdr:to>
      <xdr:col>11</xdr:col>
      <xdr:colOff>82550</xdr:colOff>
      <xdr:row>42</xdr:row>
      <xdr:rowOff>162378</xdr:rowOff>
    </xdr:to>
    <xdr:sp macro="" textlink="">
      <xdr:nvSpPr>
        <xdr:cNvPr id="81" name="フローチャート: 判断 80"/>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1105</xdr:rowOff>
    </xdr:from>
    <xdr:ext cx="762000" cy="259045"/>
    <xdr:sp macro="" textlink="">
      <xdr:nvSpPr>
        <xdr:cNvPr id="82" name="テキスト ボックス 81"/>
        <xdr:cNvSpPr txBox="1"/>
      </xdr:nvSpPr>
      <xdr:spPr>
        <a:xfrm>
          <a:off x="1955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4" name="テキスト ボックス 83"/>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90" name="楕円 89"/>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50999</xdr:rowOff>
    </xdr:from>
    <xdr:ext cx="762000" cy="259045"/>
    <xdr:sp macro="" textlink="">
      <xdr:nvSpPr>
        <xdr:cNvPr id="91" name="財政力該当値テキスト"/>
        <xdr:cNvSpPr txBox="1"/>
      </xdr:nvSpPr>
      <xdr:spPr>
        <a:xfrm>
          <a:off x="5041900" y="742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96157</xdr:rowOff>
    </xdr:from>
    <xdr:to>
      <xdr:col>19</xdr:col>
      <xdr:colOff>184150</xdr:colOff>
      <xdr:row>44</xdr:row>
      <xdr:rowOff>26307</xdr:rowOff>
    </xdr:to>
    <xdr:sp macro="" textlink="">
      <xdr:nvSpPr>
        <xdr:cNvPr id="92" name="楕円 91"/>
        <xdr:cNvSpPr/>
      </xdr:nvSpPr>
      <xdr:spPr>
        <a:xfrm>
          <a:off x="4064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11084</xdr:rowOff>
    </xdr:from>
    <xdr:ext cx="736600" cy="259045"/>
    <xdr:sp macro="" textlink="">
      <xdr:nvSpPr>
        <xdr:cNvPr id="93" name="テキスト ボックス 92"/>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4" name="楕円 93"/>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5" name="テキスト ボックス 94"/>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6" name="楕円 95"/>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7" name="テキスト ボックス 96"/>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61685</xdr:rowOff>
    </xdr:from>
    <xdr:to>
      <xdr:col>7</xdr:col>
      <xdr:colOff>31750</xdr:colOff>
      <xdr:row>43</xdr:row>
      <xdr:rowOff>163285</xdr:rowOff>
    </xdr:to>
    <xdr:sp macro="" textlink="">
      <xdr:nvSpPr>
        <xdr:cNvPr id="98" name="楕円 97"/>
        <xdr:cNvSpPr/>
      </xdr:nvSpPr>
      <xdr:spPr>
        <a:xfrm>
          <a:off x="1397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148062</xdr:rowOff>
    </xdr:from>
    <xdr:ext cx="762000" cy="259045"/>
    <xdr:sp macro="" textlink="">
      <xdr:nvSpPr>
        <xdr:cNvPr id="99" name="テキスト ボックス 98"/>
        <xdr:cNvSpPr txBox="1"/>
      </xdr:nvSpPr>
      <xdr:spPr>
        <a:xfrm>
          <a:off x="1066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では、人件費、補助費等が増加しているものの、繰出金、物件費、扶助費は減少し、経常支出全体では減少となっている。歳入では地方税、地方消費税交付金が増加しているものの、普通交付税が減少したことににより、経常収入全体では減少となり、経常収支比率は対前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91.5</a:t>
          </a:r>
          <a:r>
            <a:rPr kumimoji="1" lang="ja-JP" altLang="en-US" sz="1300">
              <a:latin typeface="ＭＳ Ｐゴシック" panose="020B0600070205080204" pitchFamily="50" charset="-128"/>
              <a:ea typeface="ＭＳ Ｐゴシック" panose="020B0600070205080204" pitchFamily="50" charset="-128"/>
            </a:rPr>
            <a:t>％となり、前年度に引き続き、類似団体平均を下回った。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令和２年度で普通交付税の合併算定替が終了したが、今後も良化した水準を維持するため、さらなる行財政改革を進め、財源の確保や経常経費の削減に努める。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31750</xdr:rowOff>
    </xdr:to>
    <xdr:cxnSp macro="">
      <xdr:nvCxnSpPr>
        <xdr:cNvPr id="129" name="直線コネクタ 128"/>
        <xdr:cNvCxnSpPr/>
      </xdr:nvCxnSpPr>
      <xdr:spPr>
        <a:xfrm flipV="1">
          <a:off x="4953000" y="1015957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30"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31" name="直線コネクタ 130"/>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114300</xdr:rowOff>
    </xdr:from>
    <xdr:to>
      <xdr:col>23</xdr:col>
      <xdr:colOff>133350</xdr:colOff>
      <xdr:row>64</xdr:row>
      <xdr:rowOff>39370</xdr:rowOff>
    </xdr:to>
    <xdr:cxnSp macro="">
      <xdr:nvCxnSpPr>
        <xdr:cNvPr id="134" name="直線コネクタ 133"/>
        <xdr:cNvCxnSpPr/>
      </xdr:nvCxnSpPr>
      <xdr:spPr>
        <a:xfrm flipV="1">
          <a:off x="4114800" y="1091565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5" name="財政構造の弾力性平均値テキスト"/>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6" name="フローチャート: 判断 135"/>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122344</xdr:rowOff>
    </xdr:from>
    <xdr:to>
      <xdr:col>19</xdr:col>
      <xdr:colOff>133350</xdr:colOff>
      <xdr:row>64</xdr:row>
      <xdr:rowOff>39370</xdr:rowOff>
    </xdr:to>
    <xdr:cxnSp macro="">
      <xdr:nvCxnSpPr>
        <xdr:cNvPr id="137" name="直線コネクタ 136"/>
        <xdr:cNvCxnSpPr/>
      </xdr:nvCxnSpPr>
      <xdr:spPr>
        <a:xfrm>
          <a:off x="3225800" y="1092369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168063</xdr:rowOff>
    </xdr:from>
    <xdr:to>
      <xdr:col>19</xdr:col>
      <xdr:colOff>184150</xdr:colOff>
      <xdr:row>64</xdr:row>
      <xdr:rowOff>98213</xdr:rowOff>
    </xdr:to>
    <xdr:sp macro="" textlink="">
      <xdr:nvSpPr>
        <xdr:cNvPr id="138" name="フローチャート: 判断 137"/>
        <xdr:cNvSpPr/>
      </xdr:nvSpPr>
      <xdr:spPr>
        <a:xfrm>
          <a:off x="4064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82990</xdr:rowOff>
    </xdr:from>
    <xdr:ext cx="736600" cy="259045"/>
    <xdr:sp macro="" textlink="">
      <xdr:nvSpPr>
        <xdr:cNvPr id="139" name="テキスト ボックス 138"/>
        <xdr:cNvSpPr txBox="1"/>
      </xdr:nvSpPr>
      <xdr:spPr>
        <a:xfrm>
          <a:off x="3733800" y="1105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122344</xdr:rowOff>
    </xdr:from>
    <xdr:to>
      <xdr:col>15</xdr:col>
      <xdr:colOff>82550</xdr:colOff>
      <xdr:row>64</xdr:row>
      <xdr:rowOff>71544</xdr:rowOff>
    </xdr:to>
    <xdr:cxnSp macro="">
      <xdr:nvCxnSpPr>
        <xdr:cNvPr id="140" name="直線コネクタ 139"/>
        <xdr:cNvCxnSpPr/>
      </xdr:nvCxnSpPr>
      <xdr:spPr>
        <a:xfrm flipV="1">
          <a:off x="2336800" y="1092369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119804</xdr:rowOff>
    </xdr:from>
    <xdr:to>
      <xdr:col>15</xdr:col>
      <xdr:colOff>133350</xdr:colOff>
      <xdr:row>64</xdr:row>
      <xdr:rowOff>49954</xdr:rowOff>
    </xdr:to>
    <xdr:sp macro="" textlink="">
      <xdr:nvSpPr>
        <xdr:cNvPr id="141" name="フローチャート: 判断 140"/>
        <xdr:cNvSpPr/>
      </xdr:nvSpPr>
      <xdr:spPr>
        <a:xfrm>
          <a:off x="3175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34731</xdr:rowOff>
    </xdr:from>
    <xdr:ext cx="762000" cy="259045"/>
    <xdr:sp macro="" textlink="">
      <xdr:nvSpPr>
        <xdr:cNvPr id="142" name="テキスト ボックス 141"/>
        <xdr:cNvSpPr txBox="1"/>
      </xdr:nvSpPr>
      <xdr:spPr>
        <a:xfrm>
          <a:off x="2844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71544</xdr:rowOff>
    </xdr:from>
    <xdr:to>
      <xdr:col>11</xdr:col>
      <xdr:colOff>31750</xdr:colOff>
      <xdr:row>65</xdr:row>
      <xdr:rowOff>93133</xdr:rowOff>
    </xdr:to>
    <xdr:cxnSp macro="">
      <xdr:nvCxnSpPr>
        <xdr:cNvPr id="143" name="直線コネクタ 142"/>
        <xdr:cNvCxnSpPr/>
      </xdr:nvCxnSpPr>
      <xdr:spPr>
        <a:xfrm flipV="1">
          <a:off x="1447800" y="11044344"/>
          <a:ext cx="8890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4" name="フローチャート: 判断 143"/>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45" name="テキスト ボックス 144"/>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154517</xdr:rowOff>
    </xdr:from>
    <xdr:to>
      <xdr:col>7</xdr:col>
      <xdr:colOff>31750</xdr:colOff>
      <xdr:row>63</xdr:row>
      <xdr:rowOff>84667</xdr:rowOff>
    </xdr:to>
    <xdr:sp macro="" textlink="">
      <xdr:nvSpPr>
        <xdr:cNvPr id="146" name="フローチャート: 判断 145"/>
        <xdr:cNvSpPr/>
      </xdr:nvSpPr>
      <xdr:spPr>
        <a:xfrm>
          <a:off x="1397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94844</xdr:rowOff>
    </xdr:from>
    <xdr:ext cx="762000" cy="259045"/>
    <xdr:sp macro="" textlink="">
      <xdr:nvSpPr>
        <xdr:cNvPr id="147" name="テキスト ボックス 146"/>
        <xdr:cNvSpPr txBox="1"/>
      </xdr:nvSpPr>
      <xdr:spPr>
        <a:xfrm>
          <a:off x="1066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53" name="楕円 152"/>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80027</xdr:rowOff>
    </xdr:from>
    <xdr:ext cx="762000" cy="259045"/>
    <xdr:sp macro="" textlink="">
      <xdr:nvSpPr>
        <xdr:cNvPr id="154" name="財政構造の弾力性該当値テキスト"/>
        <xdr:cNvSpPr txBox="1"/>
      </xdr:nvSpPr>
      <xdr:spPr>
        <a:xfrm>
          <a:off x="50419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160020</xdr:rowOff>
    </xdr:from>
    <xdr:to>
      <xdr:col>19</xdr:col>
      <xdr:colOff>184150</xdr:colOff>
      <xdr:row>64</xdr:row>
      <xdr:rowOff>90170</xdr:rowOff>
    </xdr:to>
    <xdr:sp macro="" textlink="">
      <xdr:nvSpPr>
        <xdr:cNvPr id="155" name="楕円 154"/>
        <xdr:cNvSpPr/>
      </xdr:nvSpPr>
      <xdr:spPr>
        <a:xfrm>
          <a:off x="4064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100347</xdr:rowOff>
    </xdr:from>
    <xdr:ext cx="736600" cy="259045"/>
    <xdr:sp macro="" textlink="">
      <xdr:nvSpPr>
        <xdr:cNvPr id="156" name="テキスト ボックス 155"/>
        <xdr:cNvSpPr txBox="1"/>
      </xdr:nvSpPr>
      <xdr:spPr>
        <a:xfrm>
          <a:off x="3733800" y="1073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71544</xdr:rowOff>
    </xdr:from>
    <xdr:to>
      <xdr:col>15</xdr:col>
      <xdr:colOff>133350</xdr:colOff>
      <xdr:row>64</xdr:row>
      <xdr:rowOff>1694</xdr:rowOff>
    </xdr:to>
    <xdr:sp macro="" textlink="">
      <xdr:nvSpPr>
        <xdr:cNvPr id="157" name="楕円 156"/>
        <xdr:cNvSpPr/>
      </xdr:nvSpPr>
      <xdr:spPr>
        <a:xfrm>
          <a:off x="3175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11871</xdr:rowOff>
    </xdr:from>
    <xdr:ext cx="762000" cy="259045"/>
    <xdr:sp macro="" textlink="">
      <xdr:nvSpPr>
        <xdr:cNvPr id="158" name="テキスト ボックス 157"/>
        <xdr:cNvSpPr txBox="1"/>
      </xdr:nvSpPr>
      <xdr:spPr>
        <a:xfrm>
          <a:off x="2844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20744</xdr:rowOff>
    </xdr:from>
    <xdr:to>
      <xdr:col>11</xdr:col>
      <xdr:colOff>82550</xdr:colOff>
      <xdr:row>64</xdr:row>
      <xdr:rowOff>122344</xdr:rowOff>
    </xdr:to>
    <xdr:sp macro="" textlink="">
      <xdr:nvSpPr>
        <xdr:cNvPr id="159" name="楕円 158"/>
        <xdr:cNvSpPr/>
      </xdr:nvSpPr>
      <xdr:spPr>
        <a:xfrm>
          <a:off x="2286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107121</xdr:rowOff>
    </xdr:from>
    <xdr:ext cx="762000" cy="259045"/>
    <xdr:sp macro="" textlink="">
      <xdr:nvSpPr>
        <xdr:cNvPr id="160" name="テキスト ボックス 159"/>
        <xdr:cNvSpPr txBox="1"/>
      </xdr:nvSpPr>
      <xdr:spPr>
        <a:xfrm>
          <a:off x="1955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42333</xdr:rowOff>
    </xdr:from>
    <xdr:to>
      <xdr:col>7</xdr:col>
      <xdr:colOff>31750</xdr:colOff>
      <xdr:row>65</xdr:row>
      <xdr:rowOff>143933</xdr:rowOff>
    </xdr:to>
    <xdr:sp macro="" textlink="">
      <xdr:nvSpPr>
        <xdr:cNvPr id="161" name="楕円 160"/>
        <xdr:cNvSpPr/>
      </xdr:nvSpPr>
      <xdr:spPr>
        <a:xfrm>
          <a:off x="1397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128710</xdr:rowOff>
    </xdr:from>
    <xdr:ext cx="762000" cy="259045"/>
    <xdr:sp macro="" textlink="">
      <xdr:nvSpPr>
        <xdr:cNvPr id="162" name="テキスト ボックス 161"/>
        <xdr:cNvSpPr txBox="1"/>
      </xdr:nvSpPr>
      <xdr:spPr>
        <a:xfrm>
          <a:off x="1066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人当たり金額は、依然として類似団体平均を下回っているが、対前年度比では</a:t>
          </a:r>
          <a:r>
            <a:rPr kumimoji="1" lang="en-US" altLang="ja-JP" sz="1300">
              <a:latin typeface="ＭＳ Ｐゴシック" panose="020B0600070205080204" pitchFamily="50" charset="-128"/>
              <a:ea typeface="ＭＳ Ｐゴシック" panose="020B0600070205080204" pitchFamily="50" charset="-128"/>
            </a:rPr>
            <a:t>14.3</a:t>
          </a:r>
          <a:r>
            <a:rPr kumimoji="1" lang="ja-JP" altLang="en-US" sz="1300">
              <a:latin typeface="ＭＳ Ｐゴシック" panose="020B0600070205080204" pitchFamily="50" charset="-128"/>
              <a:ea typeface="ＭＳ Ｐゴシック" panose="020B0600070205080204" pitchFamily="50" charset="-128"/>
            </a:rPr>
            <a:t>％の増となった。会計年度任用職員制度の開始による人件費の増加に加え、</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スクール構想の実現に向けたタブレット端末の整備によって物件費が増加したことによる。</a:t>
          </a:r>
        </a:p>
        <a:p>
          <a:r>
            <a:rPr kumimoji="1" lang="ja-JP" altLang="en-US" sz="1300">
              <a:latin typeface="ＭＳ Ｐゴシック" panose="020B0600070205080204" pitchFamily="50" charset="-128"/>
              <a:ea typeface="ＭＳ Ｐゴシック" panose="020B0600070205080204" pitchFamily="50" charset="-128"/>
            </a:rPr>
            <a:t>　当市は、合併前の旧町ごとに保有していた施設等が多く、さらに老朽化も進んでいることから、今後も点検や更新、維持補修に多額の経費がかかることが見込まれるため、中長期的な視点に立った行財政運営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89565</xdr:rowOff>
    </xdr:from>
    <xdr:to>
      <xdr:col>23</xdr:col>
      <xdr:colOff>133350</xdr:colOff>
      <xdr:row>88</xdr:row>
      <xdr:rowOff>46081</xdr:rowOff>
    </xdr:to>
    <xdr:cxnSp macro="">
      <xdr:nvCxnSpPr>
        <xdr:cNvPr id="192" name="直線コネクタ 191"/>
        <xdr:cNvCxnSpPr/>
      </xdr:nvCxnSpPr>
      <xdr:spPr>
        <a:xfrm flipV="1">
          <a:off x="4953000" y="13805565"/>
          <a:ext cx="0" cy="1328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18158</xdr:rowOff>
    </xdr:from>
    <xdr:ext cx="762000" cy="259045"/>
    <xdr:sp macro="" textlink="">
      <xdr:nvSpPr>
        <xdr:cNvPr id="193" name="人件費・物件費等の状況最小値テキスト"/>
        <xdr:cNvSpPr txBox="1"/>
      </xdr:nvSpPr>
      <xdr:spPr>
        <a:xfrm>
          <a:off x="5041900" y="1510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46081</xdr:rowOff>
    </xdr:from>
    <xdr:to>
      <xdr:col>24</xdr:col>
      <xdr:colOff>12700</xdr:colOff>
      <xdr:row>88</xdr:row>
      <xdr:rowOff>46081</xdr:rowOff>
    </xdr:to>
    <xdr:cxnSp macro="">
      <xdr:nvCxnSpPr>
        <xdr:cNvPr id="194" name="直線コネクタ 193"/>
        <xdr:cNvCxnSpPr/>
      </xdr:nvCxnSpPr>
      <xdr:spPr>
        <a:xfrm>
          <a:off x="4864100" y="1513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4492</xdr:rowOff>
    </xdr:from>
    <xdr:ext cx="762000" cy="259045"/>
    <xdr:sp macro="" textlink="">
      <xdr:nvSpPr>
        <xdr:cNvPr id="195" name="人件費・物件費等の状況最大値テキスト"/>
        <xdr:cNvSpPr txBox="1"/>
      </xdr:nvSpPr>
      <xdr:spPr>
        <a:xfrm>
          <a:off x="5041900" y="1354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89565</xdr:rowOff>
    </xdr:from>
    <xdr:to>
      <xdr:col>24</xdr:col>
      <xdr:colOff>12700</xdr:colOff>
      <xdr:row>80</xdr:row>
      <xdr:rowOff>89565</xdr:rowOff>
    </xdr:to>
    <xdr:cxnSp macro="">
      <xdr:nvCxnSpPr>
        <xdr:cNvPr id="196" name="直線コネクタ 195"/>
        <xdr:cNvCxnSpPr/>
      </xdr:nvCxnSpPr>
      <xdr:spPr>
        <a:xfrm>
          <a:off x="4864100" y="1380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156375</xdr:rowOff>
    </xdr:from>
    <xdr:to>
      <xdr:col>23</xdr:col>
      <xdr:colOff>133350</xdr:colOff>
      <xdr:row>82</xdr:row>
      <xdr:rowOff>135110</xdr:rowOff>
    </xdr:to>
    <xdr:cxnSp macro="">
      <xdr:nvCxnSpPr>
        <xdr:cNvPr id="197" name="直線コネクタ 196"/>
        <xdr:cNvCxnSpPr/>
      </xdr:nvCxnSpPr>
      <xdr:spPr>
        <a:xfrm>
          <a:off x="4114800" y="14043825"/>
          <a:ext cx="838200" cy="15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113061</xdr:rowOff>
    </xdr:from>
    <xdr:ext cx="762000" cy="259045"/>
    <xdr:sp macro="" textlink="">
      <xdr:nvSpPr>
        <xdr:cNvPr id="198" name="人件費・物件費等の状況平均値テキスト"/>
        <xdr:cNvSpPr txBox="1"/>
      </xdr:nvSpPr>
      <xdr:spPr>
        <a:xfrm>
          <a:off x="5041900" y="141719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140984</xdr:rowOff>
    </xdr:from>
    <xdr:to>
      <xdr:col>23</xdr:col>
      <xdr:colOff>184150</xdr:colOff>
      <xdr:row>83</xdr:row>
      <xdr:rowOff>71134</xdr:rowOff>
    </xdr:to>
    <xdr:sp macro="" textlink="">
      <xdr:nvSpPr>
        <xdr:cNvPr id="199" name="フローチャート: 判断 198"/>
        <xdr:cNvSpPr/>
      </xdr:nvSpPr>
      <xdr:spPr>
        <a:xfrm>
          <a:off x="49022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80366</xdr:rowOff>
    </xdr:from>
    <xdr:to>
      <xdr:col>19</xdr:col>
      <xdr:colOff>133350</xdr:colOff>
      <xdr:row>81</xdr:row>
      <xdr:rowOff>156375</xdr:rowOff>
    </xdr:to>
    <xdr:cxnSp macro="">
      <xdr:nvCxnSpPr>
        <xdr:cNvPr id="200" name="直線コネクタ 199"/>
        <xdr:cNvCxnSpPr/>
      </xdr:nvCxnSpPr>
      <xdr:spPr>
        <a:xfrm>
          <a:off x="3225800" y="13967816"/>
          <a:ext cx="889000" cy="7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35647</xdr:rowOff>
    </xdr:from>
    <xdr:to>
      <xdr:col>19</xdr:col>
      <xdr:colOff>184150</xdr:colOff>
      <xdr:row>82</xdr:row>
      <xdr:rowOff>137247</xdr:rowOff>
    </xdr:to>
    <xdr:sp macro="" textlink="">
      <xdr:nvSpPr>
        <xdr:cNvPr id="201" name="フローチャート: 判断 200"/>
        <xdr:cNvSpPr/>
      </xdr:nvSpPr>
      <xdr:spPr>
        <a:xfrm>
          <a:off x="4064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122024</xdr:rowOff>
    </xdr:from>
    <xdr:ext cx="736600" cy="259045"/>
    <xdr:sp macro="" textlink="">
      <xdr:nvSpPr>
        <xdr:cNvPr id="202" name="テキスト ボックス 201"/>
        <xdr:cNvSpPr txBox="1"/>
      </xdr:nvSpPr>
      <xdr:spPr>
        <a:xfrm>
          <a:off x="3733800" y="14180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39771</xdr:rowOff>
    </xdr:from>
    <xdr:to>
      <xdr:col>15</xdr:col>
      <xdr:colOff>82550</xdr:colOff>
      <xdr:row>81</xdr:row>
      <xdr:rowOff>80366</xdr:rowOff>
    </xdr:to>
    <xdr:cxnSp macro="">
      <xdr:nvCxnSpPr>
        <xdr:cNvPr id="203" name="直線コネクタ 202"/>
        <xdr:cNvCxnSpPr/>
      </xdr:nvCxnSpPr>
      <xdr:spPr>
        <a:xfrm>
          <a:off x="2336800" y="13927221"/>
          <a:ext cx="889000" cy="4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1504</xdr:rowOff>
    </xdr:from>
    <xdr:to>
      <xdr:col>15</xdr:col>
      <xdr:colOff>133350</xdr:colOff>
      <xdr:row>82</xdr:row>
      <xdr:rowOff>103104</xdr:rowOff>
    </xdr:to>
    <xdr:sp macro="" textlink="">
      <xdr:nvSpPr>
        <xdr:cNvPr id="204" name="フローチャート: 判断 203"/>
        <xdr:cNvSpPr/>
      </xdr:nvSpPr>
      <xdr:spPr>
        <a:xfrm>
          <a:off x="3175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87881</xdr:rowOff>
    </xdr:from>
    <xdr:ext cx="762000" cy="259045"/>
    <xdr:sp macro="" textlink="">
      <xdr:nvSpPr>
        <xdr:cNvPr id="205" name="テキスト ボックス 204"/>
        <xdr:cNvSpPr txBox="1"/>
      </xdr:nvSpPr>
      <xdr:spPr>
        <a:xfrm>
          <a:off x="2844800" y="1414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39771</xdr:rowOff>
    </xdr:from>
    <xdr:to>
      <xdr:col>11</xdr:col>
      <xdr:colOff>31750</xdr:colOff>
      <xdr:row>81</xdr:row>
      <xdr:rowOff>47572</xdr:rowOff>
    </xdr:to>
    <xdr:cxnSp macro="">
      <xdr:nvCxnSpPr>
        <xdr:cNvPr id="206" name="直線コネクタ 205"/>
        <xdr:cNvCxnSpPr/>
      </xdr:nvCxnSpPr>
      <xdr:spPr>
        <a:xfrm flipV="1">
          <a:off x="1447800" y="13927221"/>
          <a:ext cx="889000" cy="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168047</xdr:rowOff>
    </xdr:from>
    <xdr:to>
      <xdr:col>11</xdr:col>
      <xdr:colOff>82550</xdr:colOff>
      <xdr:row>82</xdr:row>
      <xdr:rowOff>98197</xdr:rowOff>
    </xdr:to>
    <xdr:sp macro="" textlink="">
      <xdr:nvSpPr>
        <xdr:cNvPr id="207" name="フローチャート: 判断 206"/>
        <xdr:cNvSpPr/>
      </xdr:nvSpPr>
      <xdr:spPr>
        <a:xfrm>
          <a:off x="2286000" y="140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82974</xdr:rowOff>
    </xdr:from>
    <xdr:ext cx="762000" cy="259045"/>
    <xdr:sp macro="" textlink="">
      <xdr:nvSpPr>
        <xdr:cNvPr id="208" name="テキスト ボックス 207"/>
        <xdr:cNvSpPr txBox="1"/>
      </xdr:nvSpPr>
      <xdr:spPr>
        <a:xfrm>
          <a:off x="1955800" y="1414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133035</xdr:rowOff>
    </xdr:from>
    <xdr:to>
      <xdr:col>7</xdr:col>
      <xdr:colOff>31750</xdr:colOff>
      <xdr:row>82</xdr:row>
      <xdr:rowOff>63185</xdr:rowOff>
    </xdr:to>
    <xdr:sp macro="" textlink="">
      <xdr:nvSpPr>
        <xdr:cNvPr id="209" name="フローチャート: 判断 208"/>
        <xdr:cNvSpPr/>
      </xdr:nvSpPr>
      <xdr:spPr>
        <a:xfrm>
          <a:off x="1397000" y="140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47962</xdr:rowOff>
    </xdr:from>
    <xdr:ext cx="762000" cy="259045"/>
    <xdr:sp macro="" textlink="">
      <xdr:nvSpPr>
        <xdr:cNvPr id="210" name="テキスト ボックス 209"/>
        <xdr:cNvSpPr txBox="1"/>
      </xdr:nvSpPr>
      <xdr:spPr>
        <a:xfrm>
          <a:off x="1066800" y="1410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84310</xdr:rowOff>
    </xdr:from>
    <xdr:to>
      <xdr:col>23</xdr:col>
      <xdr:colOff>184150</xdr:colOff>
      <xdr:row>83</xdr:row>
      <xdr:rowOff>14460</xdr:rowOff>
    </xdr:to>
    <xdr:sp macro="" textlink="">
      <xdr:nvSpPr>
        <xdr:cNvPr id="216" name="楕円 215"/>
        <xdr:cNvSpPr/>
      </xdr:nvSpPr>
      <xdr:spPr>
        <a:xfrm>
          <a:off x="4902200" y="1414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100837</xdr:rowOff>
    </xdr:from>
    <xdr:ext cx="762000" cy="259045"/>
    <xdr:sp macro="" textlink="">
      <xdr:nvSpPr>
        <xdr:cNvPr id="217" name="人件費・物件費等の状況該当値テキスト"/>
        <xdr:cNvSpPr txBox="1"/>
      </xdr:nvSpPr>
      <xdr:spPr>
        <a:xfrm>
          <a:off x="5041900" y="13988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105575</xdr:rowOff>
    </xdr:from>
    <xdr:to>
      <xdr:col>19</xdr:col>
      <xdr:colOff>184150</xdr:colOff>
      <xdr:row>82</xdr:row>
      <xdr:rowOff>35725</xdr:rowOff>
    </xdr:to>
    <xdr:sp macro="" textlink="">
      <xdr:nvSpPr>
        <xdr:cNvPr id="218" name="楕円 217"/>
        <xdr:cNvSpPr/>
      </xdr:nvSpPr>
      <xdr:spPr>
        <a:xfrm>
          <a:off x="4064000" y="1399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45902</xdr:rowOff>
    </xdr:from>
    <xdr:ext cx="736600" cy="259045"/>
    <xdr:sp macro="" textlink="">
      <xdr:nvSpPr>
        <xdr:cNvPr id="219" name="テキスト ボックス 218"/>
        <xdr:cNvSpPr txBox="1"/>
      </xdr:nvSpPr>
      <xdr:spPr>
        <a:xfrm>
          <a:off x="3733800" y="13761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29566</xdr:rowOff>
    </xdr:from>
    <xdr:to>
      <xdr:col>15</xdr:col>
      <xdr:colOff>133350</xdr:colOff>
      <xdr:row>81</xdr:row>
      <xdr:rowOff>131166</xdr:rowOff>
    </xdr:to>
    <xdr:sp macro="" textlink="">
      <xdr:nvSpPr>
        <xdr:cNvPr id="220" name="楕円 219"/>
        <xdr:cNvSpPr/>
      </xdr:nvSpPr>
      <xdr:spPr>
        <a:xfrm>
          <a:off x="3175000" y="1391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141343</xdr:rowOff>
    </xdr:from>
    <xdr:ext cx="762000" cy="259045"/>
    <xdr:sp macro="" textlink="">
      <xdr:nvSpPr>
        <xdr:cNvPr id="221" name="テキスト ボックス 220"/>
        <xdr:cNvSpPr txBox="1"/>
      </xdr:nvSpPr>
      <xdr:spPr>
        <a:xfrm>
          <a:off x="2844800" y="1368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160421</xdr:rowOff>
    </xdr:from>
    <xdr:to>
      <xdr:col>11</xdr:col>
      <xdr:colOff>82550</xdr:colOff>
      <xdr:row>81</xdr:row>
      <xdr:rowOff>90571</xdr:rowOff>
    </xdr:to>
    <xdr:sp macro="" textlink="">
      <xdr:nvSpPr>
        <xdr:cNvPr id="222" name="楕円 221"/>
        <xdr:cNvSpPr/>
      </xdr:nvSpPr>
      <xdr:spPr>
        <a:xfrm>
          <a:off x="2286000" y="1387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100748</xdr:rowOff>
    </xdr:from>
    <xdr:ext cx="762000" cy="259045"/>
    <xdr:sp macro="" textlink="">
      <xdr:nvSpPr>
        <xdr:cNvPr id="223" name="テキスト ボックス 222"/>
        <xdr:cNvSpPr txBox="1"/>
      </xdr:nvSpPr>
      <xdr:spPr>
        <a:xfrm>
          <a:off x="1955800" y="13645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168222</xdr:rowOff>
    </xdr:from>
    <xdr:to>
      <xdr:col>7</xdr:col>
      <xdr:colOff>31750</xdr:colOff>
      <xdr:row>81</xdr:row>
      <xdr:rowOff>98372</xdr:rowOff>
    </xdr:to>
    <xdr:sp macro="" textlink="">
      <xdr:nvSpPr>
        <xdr:cNvPr id="224" name="楕円 223"/>
        <xdr:cNvSpPr/>
      </xdr:nvSpPr>
      <xdr:spPr>
        <a:xfrm>
          <a:off x="1397000" y="1388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108549</xdr:rowOff>
    </xdr:from>
    <xdr:ext cx="762000" cy="259045"/>
    <xdr:sp macro="" textlink="">
      <xdr:nvSpPr>
        <xdr:cNvPr id="225" name="テキスト ボックス 224"/>
        <xdr:cNvSpPr txBox="1"/>
      </xdr:nvSpPr>
      <xdr:spPr>
        <a:xfrm>
          <a:off x="1066800" y="1365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歳以上の昇給停止を実施し、総人件費の抑制を図っているが、類似団体平均値を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ポイント上回っており、類似団体が昨年度より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ポイント減少したのに比べ、本市は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今後は、職員年齢構成の平準化や職務・職責に応じた給与水準の適正化を更に推進していく。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138793</xdr:rowOff>
    </xdr:to>
    <xdr:cxnSp macro="">
      <xdr:nvCxnSpPr>
        <xdr:cNvPr id="256" name="直線コネクタ 255"/>
        <xdr:cNvCxnSpPr/>
      </xdr:nvCxnSpPr>
      <xdr:spPr>
        <a:xfrm flipV="1">
          <a:off x="17018000" y="13725979"/>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7"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8" name="直線コネクタ 257"/>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9" name="給与水準   （国との比較）最大値テキスト"/>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60" name="直線コネクタ 259"/>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86</xdr:row>
      <xdr:rowOff>101600</xdr:rowOff>
    </xdr:to>
    <xdr:cxnSp macro="">
      <xdr:nvCxnSpPr>
        <xdr:cNvPr id="261" name="直線コネクタ 260"/>
        <xdr:cNvCxnSpPr/>
      </xdr:nvCxnSpPr>
      <xdr:spPr>
        <a:xfrm>
          <a:off x="16179800" y="14811829"/>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169834</xdr:rowOff>
    </xdr:from>
    <xdr:ext cx="762000" cy="259045"/>
    <xdr:sp macro="" textlink="">
      <xdr:nvSpPr>
        <xdr:cNvPr id="262" name="給与水準   （国との比較）平均値テキスト"/>
        <xdr:cNvSpPr txBox="1"/>
      </xdr:nvSpPr>
      <xdr:spPr>
        <a:xfrm>
          <a:off x="17106900" y="1457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63" name="フローチャート: 判断 262"/>
        <xdr:cNvSpPr/>
      </xdr:nvSpPr>
      <xdr:spPr>
        <a:xfrm>
          <a:off x="169672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67129</xdr:rowOff>
    </xdr:from>
    <xdr:to>
      <xdr:col>77</xdr:col>
      <xdr:colOff>44450</xdr:colOff>
      <xdr:row>86</xdr:row>
      <xdr:rowOff>101600</xdr:rowOff>
    </xdr:to>
    <xdr:cxnSp macro="">
      <xdr:nvCxnSpPr>
        <xdr:cNvPr id="264" name="直線コネクタ 263"/>
        <xdr:cNvCxnSpPr/>
      </xdr:nvCxnSpPr>
      <xdr:spPr>
        <a:xfrm flipV="1">
          <a:off x="15290800" y="148118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170543</xdr:rowOff>
    </xdr:from>
    <xdr:to>
      <xdr:col>77</xdr:col>
      <xdr:colOff>95250</xdr:colOff>
      <xdr:row>86</xdr:row>
      <xdr:rowOff>100693</xdr:rowOff>
    </xdr:to>
    <xdr:sp macro="" textlink="">
      <xdr:nvSpPr>
        <xdr:cNvPr id="265" name="フローチャート: 判断 264"/>
        <xdr:cNvSpPr/>
      </xdr:nvSpPr>
      <xdr:spPr>
        <a:xfrm>
          <a:off x="16129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110870</xdr:rowOff>
    </xdr:from>
    <xdr:ext cx="736600" cy="259045"/>
    <xdr:sp macro="" textlink="">
      <xdr:nvSpPr>
        <xdr:cNvPr id="266" name="テキスト ボックス 265"/>
        <xdr:cNvSpPr txBox="1"/>
      </xdr:nvSpPr>
      <xdr:spPr>
        <a:xfrm>
          <a:off x="15798800" y="1451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170543</xdr:rowOff>
    </xdr:to>
    <xdr:cxnSp macro="">
      <xdr:nvCxnSpPr>
        <xdr:cNvPr id="267" name="直線コネクタ 266"/>
        <xdr:cNvCxnSpPr/>
      </xdr:nvCxnSpPr>
      <xdr:spPr>
        <a:xfrm flipV="1">
          <a:off x="14401800" y="148463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9" name="テキスト ボックス 268"/>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153307</xdr:rowOff>
    </xdr:from>
    <xdr:to>
      <xdr:col>68</xdr:col>
      <xdr:colOff>152400</xdr:colOff>
      <xdr:row>86</xdr:row>
      <xdr:rowOff>170543</xdr:rowOff>
    </xdr:to>
    <xdr:cxnSp macro="">
      <xdr:nvCxnSpPr>
        <xdr:cNvPr id="270" name="直線コネクタ 269"/>
        <xdr:cNvCxnSpPr/>
      </xdr:nvCxnSpPr>
      <xdr:spPr>
        <a:xfrm>
          <a:off x="13512800" y="1489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72" name="テキスト ボックス 271"/>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3" name="フローチャート: 判断 272"/>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4" name="テキスト ボックス 273"/>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80" name="楕円 279"/>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81" name="給与水準   （国との比較）該当値テキスト"/>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82" name="楕円 281"/>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83" name="テキスト ボックス 282"/>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4" name="楕円 283"/>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5" name="テキスト ボックス 284"/>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119743</xdr:rowOff>
    </xdr:from>
    <xdr:to>
      <xdr:col>68</xdr:col>
      <xdr:colOff>203200</xdr:colOff>
      <xdr:row>87</xdr:row>
      <xdr:rowOff>49893</xdr:rowOff>
    </xdr:to>
    <xdr:sp macro="" textlink="">
      <xdr:nvSpPr>
        <xdr:cNvPr id="286" name="楕円 285"/>
        <xdr:cNvSpPr/>
      </xdr:nvSpPr>
      <xdr:spPr>
        <a:xfrm>
          <a:off x="14351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87" name="テキスト ボックス 286"/>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88" name="楕円 287"/>
        <xdr:cNvSpPr/>
      </xdr:nvSpPr>
      <xdr:spPr>
        <a:xfrm>
          <a:off x="13462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89" name="テキスト ボックス 288"/>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前年度と比べほぼ横ばいであるが、平成３０年度から第４次職員適正化計画を策定し、適正規模に留意しつつ、職員数削減と望ましい職員年齢構成の平準化を実施している。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今後も行政経営の観点から適正な人員管理を進めていく。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1512</xdr:rowOff>
    </xdr:from>
    <xdr:to>
      <xdr:col>81</xdr:col>
      <xdr:colOff>44450</xdr:colOff>
      <xdr:row>66</xdr:row>
      <xdr:rowOff>145748</xdr:rowOff>
    </xdr:to>
    <xdr:cxnSp macro="">
      <xdr:nvCxnSpPr>
        <xdr:cNvPr id="321" name="直線コネクタ 320"/>
        <xdr:cNvCxnSpPr/>
      </xdr:nvCxnSpPr>
      <xdr:spPr>
        <a:xfrm flipV="1">
          <a:off x="17018000" y="10117062"/>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117825</xdr:rowOff>
    </xdr:from>
    <xdr:ext cx="762000" cy="259045"/>
    <xdr:sp macro="" textlink="">
      <xdr:nvSpPr>
        <xdr:cNvPr id="322" name="定員管理の状況最小値テキスト"/>
        <xdr:cNvSpPr txBox="1"/>
      </xdr:nvSpPr>
      <xdr:spPr>
        <a:xfrm>
          <a:off x="17106900" y="114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145748</xdr:rowOff>
    </xdr:from>
    <xdr:to>
      <xdr:col>81</xdr:col>
      <xdr:colOff>133350</xdr:colOff>
      <xdr:row>66</xdr:row>
      <xdr:rowOff>145748</xdr:rowOff>
    </xdr:to>
    <xdr:cxnSp macro="">
      <xdr:nvCxnSpPr>
        <xdr:cNvPr id="323" name="直線コネクタ 322"/>
        <xdr:cNvCxnSpPr/>
      </xdr:nvCxnSpPr>
      <xdr:spPr>
        <a:xfrm>
          <a:off x="16929100" y="114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87889</xdr:rowOff>
    </xdr:from>
    <xdr:ext cx="762000" cy="259045"/>
    <xdr:sp macro="" textlink="">
      <xdr:nvSpPr>
        <xdr:cNvPr id="324"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1512</xdr:rowOff>
    </xdr:from>
    <xdr:to>
      <xdr:col>81</xdr:col>
      <xdr:colOff>133350</xdr:colOff>
      <xdr:row>59</xdr:row>
      <xdr:rowOff>1512</xdr:rowOff>
    </xdr:to>
    <xdr:cxnSp macro="">
      <xdr:nvCxnSpPr>
        <xdr:cNvPr id="325" name="直線コネクタ 324"/>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14817</xdr:rowOff>
    </xdr:from>
    <xdr:to>
      <xdr:col>81</xdr:col>
      <xdr:colOff>44450</xdr:colOff>
      <xdr:row>61</xdr:row>
      <xdr:rowOff>22860</xdr:rowOff>
    </xdr:to>
    <xdr:cxnSp macro="">
      <xdr:nvCxnSpPr>
        <xdr:cNvPr id="326" name="直線コネクタ 325"/>
        <xdr:cNvCxnSpPr/>
      </xdr:nvCxnSpPr>
      <xdr:spPr>
        <a:xfrm>
          <a:off x="16179800" y="1047326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164996</xdr:rowOff>
    </xdr:from>
    <xdr:ext cx="762000" cy="259045"/>
    <xdr:sp macro="" textlink="">
      <xdr:nvSpPr>
        <xdr:cNvPr id="327" name="定員管理の状況平均値テキスト"/>
        <xdr:cNvSpPr txBox="1"/>
      </xdr:nvSpPr>
      <xdr:spPr>
        <a:xfrm>
          <a:off x="17106900" y="10451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8" name="フローチャート: 判断 327"/>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10220</xdr:rowOff>
    </xdr:from>
    <xdr:to>
      <xdr:col>77</xdr:col>
      <xdr:colOff>44450</xdr:colOff>
      <xdr:row>61</xdr:row>
      <xdr:rowOff>14817</xdr:rowOff>
    </xdr:to>
    <xdr:cxnSp macro="">
      <xdr:nvCxnSpPr>
        <xdr:cNvPr id="329" name="直線コネクタ 328"/>
        <xdr:cNvCxnSpPr/>
      </xdr:nvCxnSpPr>
      <xdr:spPr>
        <a:xfrm>
          <a:off x="15290800" y="10468670"/>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26065</xdr:rowOff>
    </xdr:from>
    <xdr:to>
      <xdr:col>77</xdr:col>
      <xdr:colOff>95250</xdr:colOff>
      <xdr:row>61</xdr:row>
      <xdr:rowOff>127665</xdr:rowOff>
    </xdr:to>
    <xdr:sp macro="" textlink="">
      <xdr:nvSpPr>
        <xdr:cNvPr id="330" name="フローチャート: 判断 329"/>
        <xdr:cNvSpPr/>
      </xdr:nvSpPr>
      <xdr:spPr>
        <a:xfrm>
          <a:off x="16129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112442</xdr:rowOff>
    </xdr:from>
    <xdr:ext cx="736600" cy="259045"/>
    <xdr:sp macro="" textlink="">
      <xdr:nvSpPr>
        <xdr:cNvPr id="331" name="テキスト ボックス 330"/>
        <xdr:cNvSpPr txBox="1"/>
      </xdr:nvSpPr>
      <xdr:spPr>
        <a:xfrm>
          <a:off x="15798800" y="10570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167882</xdr:rowOff>
    </xdr:from>
    <xdr:to>
      <xdr:col>72</xdr:col>
      <xdr:colOff>203200</xdr:colOff>
      <xdr:row>61</xdr:row>
      <xdr:rowOff>10220</xdr:rowOff>
    </xdr:to>
    <xdr:cxnSp macro="">
      <xdr:nvCxnSpPr>
        <xdr:cNvPr id="332" name="直線コネクタ 331"/>
        <xdr:cNvCxnSpPr/>
      </xdr:nvCxnSpPr>
      <xdr:spPr>
        <a:xfrm>
          <a:off x="14401800" y="10454882"/>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3" name="フローチャート: 判断 332"/>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107846</xdr:rowOff>
    </xdr:from>
    <xdr:ext cx="762000" cy="259045"/>
    <xdr:sp macro="" textlink="">
      <xdr:nvSpPr>
        <xdr:cNvPr id="334" name="テキスト ボックス 333"/>
        <xdr:cNvSpPr txBox="1"/>
      </xdr:nvSpPr>
      <xdr:spPr>
        <a:xfrm>
          <a:off x="14909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167882</xdr:rowOff>
    </xdr:from>
    <xdr:to>
      <xdr:col>68</xdr:col>
      <xdr:colOff>152400</xdr:colOff>
      <xdr:row>61</xdr:row>
      <xdr:rowOff>1028</xdr:rowOff>
    </xdr:to>
    <xdr:cxnSp macro="">
      <xdr:nvCxnSpPr>
        <xdr:cNvPr id="335" name="直線コネクタ 334"/>
        <xdr:cNvCxnSpPr/>
      </xdr:nvCxnSpPr>
      <xdr:spPr>
        <a:xfrm flipV="1">
          <a:off x="13512800" y="10454882"/>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28363</xdr:rowOff>
    </xdr:from>
    <xdr:to>
      <xdr:col>68</xdr:col>
      <xdr:colOff>203200</xdr:colOff>
      <xdr:row>61</xdr:row>
      <xdr:rowOff>129963</xdr:rowOff>
    </xdr:to>
    <xdr:sp macro="" textlink="">
      <xdr:nvSpPr>
        <xdr:cNvPr id="336" name="フローチャート: 判断 335"/>
        <xdr:cNvSpPr/>
      </xdr:nvSpPr>
      <xdr:spPr>
        <a:xfrm>
          <a:off x="14351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114740</xdr:rowOff>
    </xdr:from>
    <xdr:ext cx="762000" cy="259045"/>
    <xdr:sp macro="" textlink="">
      <xdr:nvSpPr>
        <xdr:cNvPr id="337" name="テキスト ボックス 336"/>
        <xdr:cNvSpPr txBox="1"/>
      </xdr:nvSpPr>
      <xdr:spPr>
        <a:xfrm>
          <a:off x="14020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22618</xdr:rowOff>
    </xdr:from>
    <xdr:to>
      <xdr:col>64</xdr:col>
      <xdr:colOff>152400</xdr:colOff>
      <xdr:row>61</xdr:row>
      <xdr:rowOff>124218</xdr:rowOff>
    </xdr:to>
    <xdr:sp macro="" textlink="">
      <xdr:nvSpPr>
        <xdr:cNvPr id="338" name="フローチャート: 判断 337"/>
        <xdr:cNvSpPr/>
      </xdr:nvSpPr>
      <xdr:spPr>
        <a:xfrm>
          <a:off x="13462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108995</xdr:rowOff>
    </xdr:from>
    <xdr:ext cx="762000" cy="259045"/>
    <xdr:sp macro="" textlink="">
      <xdr:nvSpPr>
        <xdr:cNvPr id="339" name="テキスト ボックス 338"/>
        <xdr:cNvSpPr txBox="1"/>
      </xdr:nvSpPr>
      <xdr:spPr>
        <a:xfrm>
          <a:off x="13131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143510</xdr:rowOff>
    </xdr:from>
    <xdr:to>
      <xdr:col>81</xdr:col>
      <xdr:colOff>95250</xdr:colOff>
      <xdr:row>61</xdr:row>
      <xdr:rowOff>73660</xdr:rowOff>
    </xdr:to>
    <xdr:sp macro="" textlink="">
      <xdr:nvSpPr>
        <xdr:cNvPr id="345" name="楕円 344"/>
        <xdr:cNvSpPr/>
      </xdr:nvSpPr>
      <xdr:spPr>
        <a:xfrm>
          <a:off x="169672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160037</xdr:rowOff>
    </xdr:from>
    <xdr:ext cx="762000" cy="259045"/>
    <xdr:sp macro="" textlink="">
      <xdr:nvSpPr>
        <xdr:cNvPr id="346" name="定員管理の状況該当値テキスト"/>
        <xdr:cNvSpPr txBox="1"/>
      </xdr:nvSpPr>
      <xdr:spPr>
        <a:xfrm>
          <a:off x="171069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135467</xdr:rowOff>
    </xdr:from>
    <xdr:to>
      <xdr:col>77</xdr:col>
      <xdr:colOff>95250</xdr:colOff>
      <xdr:row>61</xdr:row>
      <xdr:rowOff>65617</xdr:rowOff>
    </xdr:to>
    <xdr:sp macro="" textlink="">
      <xdr:nvSpPr>
        <xdr:cNvPr id="347" name="楕円 346"/>
        <xdr:cNvSpPr/>
      </xdr:nvSpPr>
      <xdr:spPr>
        <a:xfrm>
          <a:off x="16129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75794</xdr:rowOff>
    </xdr:from>
    <xdr:ext cx="736600" cy="259045"/>
    <xdr:sp macro="" textlink="">
      <xdr:nvSpPr>
        <xdr:cNvPr id="348" name="テキスト ボックス 347"/>
        <xdr:cNvSpPr txBox="1"/>
      </xdr:nvSpPr>
      <xdr:spPr>
        <a:xfrm>
          <a:off x="15798800" y="1019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130870</xdr:rowOff>
    </xdr:from>
    <xdr:to>
      <xdr:col>73</xdr:col>
      <xdr:colOff>44450</xdr:colOff>
      <xdr:row>61</xdr:row>
      <xdr:rowOff>61020</xdr:rowOff>
    </xdr:to>
    <xdr:sp macro="" textlink="">
      <xdr:nvSpPr>
        <xdr:cNvPr id="349" name="楕円 348"/>
        <xdr:cNvSpPr/>
      </xdr:nvSpPr>
      <xdr:spPr>
        <a:xfrm>
          <a:off x="15240000" y="104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71197</xdr:rowOff>
    </xdr:from>
    <xdr:ext cx="762000" cy="259045"/>
    <xdr:sp macro="" textlink="">
      <xdr:nvSpPr>
        <xdr:cNvPr id="350" name="テキスト ボックス 349"/>
        <xdr:cNvSpPr txBox="1"/>
      </xdr:nvSpPr>
      <xdr:spPr>
        <a:xfrm>
          <a:off x="14909800" y="1018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117082</xdr:rowOff>
    </xdr:from>
    <xdr:to>
      <xdr:col>68</xdr:col>
      <xdr:colOff>203200</xdr:colOff>
      <xdr:row>61</xdr:row>
      <xdr:rowOff>47232</xdr:rowOff>
    </xdr:to>
    <xdr:sp macro="" textlink="">
      <xdr:nvSpPr>
        <xdr:cNvPr id="351" name="楕円 350"/>
        <xdr:cNvSpPr/>
      </xdr:nvSpPr>
      <xdr:spPr>
        <a:xfrm>
          <a:off x="14351000" y="1040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57409</xdr:rowOff>
    </xdr:from>
    <xdr:ext cx="762000" cy="259045"/>
    <xdr:sp macro="" textlink="">
      <xdr:nvSpPr>
        <xdr:cNvPr id="352" name="テキスト ボックス 351"/>
        <xdr:cNvSpPr txBox="1"/>
      </xdr:nvSpPr>
      <xdr:spPr>
        <a:xfrm>
          <a:off x="14020800" y="1017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121678</xdr:rowOff>
    </xdr:from>
    <xdr:to>
      <xdr:col>64</xdr:col>
      <xdr:colOff>152400</xdr:colOff>
      <xdr:row>61</xdr:row>
      <xdr:rowOff>51828</xdr:rowOff>
    </xdr:to>
    <xdr:sp macro="" textlink="">
      <xdr:nvSpPr>
        <xdr:cNvPr id="353" name="楕円 352"/>
        <xdr:cNvSpPr/>
      </xdr:nvSpPr>
      <xdr:spPr>
        <a:xfrm>
          <a:off x="13462000" y="1040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62005</xdr:rowOff>
    </xdr:from>
    <xdr:ext cx="762000" cy="259045"/>
    <xdr:sp macro="" textlink="">
      <xdr:nvSpPr>
        <xdr:cNvPr id="354" name="テキスト ボックス 353"/>
        <xdr:cNvSpPr txBox="1"/>
      </xdr:nvSpPr>
      <xdr:spPr>
        <a:xfrm>
          <a:off x="13131800" y="1017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前年度に引き続き、定期償還額が減少したことにより、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ポイント改善し、類似団体平均を下回った。</a:t>
          </a:r>
        </a:p>
        <a:p>
          <a:r>
            <a:rPr kumimoji="1" lang="ja-JP" altLang="en-US" sz="1300">
              <a:latin typeface="ＭＳ Ｐゴシック" panose="020B0600070205080204" pitchFamily="50" charset="-128"/>
              <a:ea typeface="ＭＳ Ｐゴシック" panose="020B0600070205080204" pitchFamily="50" charset="-128"/>
            </a:rPr>
            <a:t>　公共施設マネジメント計画に基づく施設の保全事業の増加、過疎対策事業債の積極的な活用を見込んでいるが、合併特例債を活用した公共施設等の整備は一段落しため、今後も引き続き、実質公債費比率は改善していく見込み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44</xdr:row>
      <xdr:rowOff>96157</xdr:rowOff>
    </xdr:to>
    <xdr:cxnSp macro="">
      <xdr:nvCxnSpPr>
        <xdr:cNvPr id="385" name="直線コネクタ 384"/>
        <xdr:cNvCxnSpPr/>
      </xdr:nvCxnSpPr>
      <xdr:spPr>
        <a:xfrm flipV="1">
          <a:off x="17018000" y="6100233"/>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6"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7" name="直線コネクタ 386"/>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8"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9" name="直線コネクタ 388"/>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126093</xdr:rowOff>
    </xdr:from>
    <xdr:to>
      <xdr:col>81</xdr:col>
      <xdr:colOff>44450</xdr:colOff>
      <xdr:row>40</xdr:row>
      <xdr:rowOff>92528</xdr:rowOff>
    </xdr:to>
    <xdr:cxnSp macro="">
      <xdr:nvCxnSpPr>
        <xdr:cNvPr id="390" name="直線コネクタ 389"/>
        <xdr:cNvCxnSpPr/>
      </xdr:nvCxnSpPr>
      <xdr:spPr>
        <a:xfrm flipV="1">
          <a:off x="16179800" y="6812643"/>
          <a:ext cx="8382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48277</xdr:rowOff>
    </xdr:from>
    <xdr:ext cx="762000" cy="259045"/>
    <xdr:sp macro="" textlink="">
      <xdr:nvSpPr>
        <xdr:cNvPr id="391"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2" name="フローチャート: 判断 391"/>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92528</xdr:rowOff>
    </xdr:from>
    <xdr:to>
      <xdr:col>77</xdr:col>
      <xdr:colOff>44450</xdr:colOff>
      <xdr:row>41</xdr:row>
      <xdr:rowOff>70455</xdr:rowOff>
    </xdr:to>
    <xdr:cxnSp macro="">
      <xdr:nvCxnSpPr>
        <xdr:cNvPr id="393" name="直線コネクタ 392"/>
        <xdr:cNvCxnSpPr/>
      </xdr:nvCxnSpPr>
      <xdr:spPr>
        <a:xfrm flipV="1">
          <a:off x="15290800" y="6950528"/>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99181</xdr:rowOff>
    </xdr:from>
    <xdr:to>
      <xdr:col>77</xdr:col>
      <xdr:colOff>95250</xdr:colOff>
      <xdr:row>41</xdr:row>
      <xdr:rowOff>29331</xdr:rowOff>
    </xdr:to>
    <xdr:sp macro="" textlink="">
      <xdr:nvSpPr>
        <xdr:cNvPr id="394" name="フローチャート: 判断 393"/>
        <xdr:cNvSpPr/>
      </xdr:nvSpPr>
      <xdr:spPr>
        <a:xfrm>
          <a:off x="16129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14108</xdr:rowOff>
    </xdr:from>
    <xdr:ext cx="736600" cy="259045"/>
    <xdr:sp macro="" textlink="">
      <xdr:nvSpPr>
        <xdr:cNvPr id="395" name="テキスト ボックス 394"/>
        <xdr:cNvSpPr txBox="1"/>
      </xdr:nvSpPr>
      <xdr:spPr>
        <a:xfrm>
          <a:off x="15798800" y="7043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70455</xdr:rowOff>
    </xdr:from>
    <xdr:to>
      <xdr:col>72</xdr:col>
      <xdr:colOff>203200</xdr:colOff>
      <xdr:row>42</xdr:row>
      <xdr:rowOff>48381</xdr:rowOff>
    </xdr:to>
    <xdr:cxnSp macro="">
      <xdr:nvCxnSpPr>
        <xdr:cNvPr id="396" name="直線コネクタ 395"/>
        <xdr:cNvCxnSpPr/>
      </xdr:nvCxnSpPr>
      <xdr:spPr>
        <a:xfrm flipV="1">
          <a:off x="14401800" y="7099905"/>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97" name="フローチャート: 判断 396"/>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50999</xdr:rowOff>
    </xdr:from>
    <xdr:ext cx="762000" cy="259045"/>
    <xdr:sp macro="" textlink="">
      <xdr:nvSpPr>
        <xdr:cNvPr id="398" name="テキスト ボックス 397"/>
        <xdr:cNvSpPr txBox="1"/>
      </xdr:nvSpPr>
      <xdr:spPr>
        <a:xfrm>
          <a:off x="14909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48381</xdr:rowOff>
    </xdr:from>
    <xdr:to>
      <xdr:col>68</xdr:col>
      <xdr:colOff>152400</xdr:colOff>
      <xdr:row>43</xdr:row>
      <xdr:rowOff>26307</xdr:rowOff>
    </xdr:to>
    <xdr:cxnSp macro="">
      <xdr:nvCxnSpPr>
        <xdr:cNvPr id="399" name="直線コネクタ 398"/>
        <xdr:cNvCxnSpPr/>
      </xdr:nvCxnSpPr>
      <xdr:spPr>
        <a:xfrm flipV="1">
          <a:off x="13512800" y="7249281"/>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400" name="フローチャート: 判断 399"/>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73979</xdr:rowOff>
    </xdr:from>
    <xdr:ext cx="762000" cy="259045"/>
    <xdr:sp macro="" textlink="">
      <xdr:nvSpPr>
        <xdr:cNvPr id="401" name="テキスト ボックス 400"/>
        <xdr:cNvSpPr txBox="1"/>
      </xdr:nvSpPr>
      <xdr:spPr>
        <a:xfrm>
          <a:off x="14020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2" name="フローチャート: 判断 401"/>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403" name="テキスト ボックス 402"/>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75293</xdr:rowOff>
    </xdr:from>
    <xdr:to>
      <xdr:col>81</xdr:col>
      <xdr:colOff>95250</xdr:colOff>
      <xdr:row>40</xdr:row>
      <xdr:rowOff>5443</xdr:rowOff>
    </xdr:to>
    <xdr:sp macro="" textlink="">
      <xdr:nvSpPr>
        <xdr:cNvPr id="409" name="楕円 408"/>
        <xdr:cNvSpPr/>
      </xdr:nvSpPr>
      <xdr:spPr>
        <a:xfrm>
          <a:off x="169672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91820</xdr:rowOff>
    </xdr:from>
    <xdr:ext cx="762000" cy="259045"/>
    <xdr:sp macro="" textlink="">
      <xdr:nvSpPr>
        <xdr:cNvPr id="410" name="公債費負担の状況該当値テキスト"/>
        <xdr:cNvSpPr txBox="1"/>
      </xdr:nvSpPr>
      <xdr:spPr>
        <a:xfrm>
          <a:off x="17106900" y="660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41728</xdr:rowOff>
    </xdr:from>
    <xdr:to>
      <xdr:col>77</xdr:col>
      <xdr:colOff>95250</xdr:colOff>
      <xdr:row>40</xdr:row>
      <xdr:rowOff>143328</xdr:rowOff>
    </xdr:to>
    <xdr:sp macro="" textlink="">
      <xdr:nvSpPr>
        <xdr:cNvPr id="411" name="楕円 410"/>
        <xdr:cNvSpPr/>
      </xdr:nvSpPr>
      <xdr:spPr>
        <a:xfrm>
          <a:off x="16129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153505</xdr:rowOff>
    </xdr:from>
    <xdr:ext cx="736600" cy="259045"/>
    <xdr:sp macro="" textlink="">
      <xdr:nvSpPr>
        <xdr:cNvPr id="412" name="テキスト ボックス 411"/>
        <xdr:cNvSpPr txBox="1"/>
      </xdr:nvSpPr>
      <xdr:spPr>
        <a:xfrm>
          <a:off x="15798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19655</xdr:rowOff>
    </xdr:from>
    <xdr:to>
      <xdr:col>73</xdr:col>
      <xdr:colOff>44450</xdr:colOff>
      <xdr:row>41</xdr:row>
      <xdr:rowOff>121255</xdr:rowOff>
    </xdr:to>
    <xdr:sp macro="" textlink="">
      <xdr:nvSpPr>
        <xdr:cNvPr id="413" name="楕円 412"/>
        <xdr:cNvSpPr/>
      </xdr:nvSpPr>
      <xdr:spPr>
        <a:xfrm>
          <a:off x="15240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106032</xdr:rowOff>
    </xdr:from>
    <xdr:ext cx="762000" cy="259045"/>
    <xdr:sp macro="" textlink="">
      <xdr:nvSpPr>
        <xdr:cNvPr id="414" name="テキスト ボックス 413"/>
        <xdr:cNvSpPr txBox="1"/>
      </xdr:nvSpPr>
      <xdr:spPr>
        <a:xfrm>
          <a:off x="14909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169031</xdr:rowOff>
    </xdr:from>
    <xdr:to>
      <xdr:col>68</xdr:col>
      <xdr:colOff>203200</xdr:colOff>
      <xdr:row>42</xdr:row>
      <xdr:rowOff>99181</xdr:rowOff>
    </xdr:to>
    <xdr:sp macro="" textlink="">
      <xdr:nvSpPr>
        <xdr:cNvPr id="415" name="楕円 414"/>
        <xdr:cNvSpPr/>
      </xdr:nvSpPr>
      <xdr:spPr>
        <a:xfrm>
          <a:off x="14351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83958</xdr:rowOff>
    </xdr:from>
    <xdr:ext cx="762000" cy="259045"/>
    <xdr:sp macro="" textlink="">
      <xdr:nvSpPr>
        <xdr:cNvPr id="416" name="テキスト ボックス 415"/>
        <xdr:cNvSpPr txBox="1"/>
      </xdr:nvSpPr>
      <xdr:spPr>
        <a:xfrm>
          <a:off x="14020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146957</xdr:rowOff>
    </xdr:from>
    <xdr:to>
      <xdr:col>64</xdr:col>
      <xdr:colOff>152400</xdr:colOff>
      <xdr:row>43</xdr:row>
      <xdr:rowOff>77107</xdr:rowOff>
    </xdr:to>
    <xdr:sp macro="" textlink="">
      <xdr:nvSpPr>
        <xdr:cNvPr id="417" name="楕円 416"/>
        <xdr:cNvSpPr/>
      </xdr:nvSpPr>
      <xdr:spPr>
        <a:xfrm>
          <a:off x="13462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61884</xdr:rowOff>
    </xdr:from>
    <xdr:ext cx="762000" cy="259045"/>
    <xdr:sp macro="" textlink="">
      <xdr:nvSpPr>
        <xdr:cNvPr id="418" name="テキスト ボックス 417"/>
        <xdr:cNvSpPr txBox="1"/>
      </xdr:nvSpPr>
      <xdr:spPr>
        <a:xfrm>
          <a:off x="13131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前年度に引き続き、地方債現在高が減少したため、将来負担比率が算定されないマイナス値が継続している。</a:t>
          </a:r>
        </a:p>
        <a:p>
          <a:r>
            <a:rPr kumimoji="1" lang="ja-JP" altLang="en-US" sz="1300">
              <a:latin typeface="ＭＳ Ｐゴシック" panose="020B0600070205080204" pitchFamily="50" charset="-128"/>
              <a:ea typeface="ＭＳ Ｐゴシック" panose="020B0600070205080204" pitchFamily="50" charset="-128"/>
            </a:rPr>
            <a:t>　合併特例債の借入もピークを過ぎ、今後も地方債の償還額が借入額を上回る見込みのため、将来負担比率「</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％」が続くものと考える。</a:t>
          </a:r>
        </a:p>
        <a:p>
          <a:r>
            <a:rPr kumimoji="1" lang="ja-JP" altLang="en-US" sz="1300">
              <a:latin typeface="ＭＳ Ｐゴシック" panose="020B0600070205080204" pitchFamily="50" charset="-128"/>
              <a:ea typeface="ＭＳ Ｐゴシック" panose="020B0600070205080204" pitchFamily="50" charset="-128"/>
            </a:rPr>
            <a:t>　新規事業等の実施についても、後世に過大な負担を残さないように、必要性や効果を検証し、活用できる財源等の総点検を図り、財政の健全化に努める。</a:t>
          </a:r>
        </a:p>
      </xdr:txBody>
    </xdr:sp>
    <xdr:clientData/>
  </xdr:twoCellAnchor>
  <xdr:oneCellAnchor>
    <xdr:from>
      <xdr:col>61</xdr:col>
      <xdr:colOff>6350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91380</xdr:rowOff>
    </xdr:to>
    <xdr:cxnSp macro="">
      <xdr:nvCxnSpPr>
        <xdr:cNvPr id="449" name="直線コネクタ 448"/>
        <xdr:cNvCxnSpPr/>
      </xdr:nvCxnSpPr>
      <xdr:spPr>
        <a:xfrm flipV="1">
          <a:off x="17018000" y="2313214"/>
          <a:ext cx="0" cy="1550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63457</xdr:rowOff>
    </xdr:from>
    <xdr:ext cx="762000" cy="259045"/>
    <xdr:sp macro="" textlink="">
      <xdr:nvSpPr>
        <xdr:cNvPr id="450" name="将来負担の状況最小値テキスト"/>
        <xdr:cNvSpPr txBox="1"/>
      </xdr:nvSpPr>
      <xdr:spPr>
        <a:xfrm>
          <a:off x="17106900" y="383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91380</xdr:rowOff>
    </xdr:from>
    <xdr:to>
      <xdr:col>81</xdr:col>
      <xdr:colOff>133350</xdr:colOff>
      <xdr:row>22</xdr:row>
      <xdr:rowOff>91380</xdr:rowOff>
    </xdr:to>
    <xdr:cxnSp macro="">
      <xdr:nvCxnSpPr>
        <xdr:cNvPr id="451" name="直線コネクタ 450"/>
        <xdr:cNvCxnSpPr/>
      </xdr:nvCxnSpPr>
      <xdr:spPr>
        <a:xfrm>
          <a:off x="16929100" y="386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161670</xdr:rowOff>
    </xdr:from>
    <xdr:ext cx="762000" cy="259045"/>
    <xdr:sp macro="" textlink="">
      <xdr:nvSpPr>
        <xdr:cNvPr id="454" name="将来負担の状況平均値テキスト"/>
        <xdr:cNvSpPr txBox="1"/>
      </xdr:nvSpPr>
      <xdr:spPr>
        <a:xfrm>
          <a:off x="17106900" y="25619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18143</xdr:rowOff>
    </xdr:from>
    <xdr:to>
      <xdr:col>81</xdr:col>
      <xdr:colOff>95250</xdr:colOff>
      <xdr:row>15</xdr:row>
      <xdr:rowOff>119743</xdr:rowOff>
    </xdr:to>
    <xdr:sp macro="" textlink="">
      <xdr:nvSpPr>
        <xdr:cNvPr id="455" name="フローチャート: 判断 454"/>
        <xdr:cNvSpPr/>
      </xdr:nvSpPr>
      <xdr:spPr>
        <a:xfrm>
          <a:off x="16967200" y="258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125246</xdr:rowOff>
    </xdr:from>
    <xdr:to>
      <xdr:col>77</xdr:col>
      <xdr:colOff>95250</xdr:colOff>
      <xdr:row>15</xdr:row>
      <xdr:rowOff>55396</xdr:rowOff>
    </xdr:to>
    <xdr:sp macro="" textlink="">
      <xdr:nvSpPr>
        <xdr:cNvPr id="456" name="フローチャート: 判断 455"/>
        <xdr:cNvSpPr/>
      </xdr:nvSpPr>
      <xdr:spPr>
        <a:xfrm>
          <a:off x="161290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65573</xdr:rowOff>
    </xdr:from>
    <xdr:ext cx="736600" cy="259045"/>
    <xdr:sp macro="" textlink="">
      <xdr:nvSpPr>
        <xdr:cNvPr id="457" name="テキスト ボックス 456"/>
        <xdr:cNvSpPr txBox="1"/>
      </xdr:nvSpPr>
      <xdr:spPr>
        <a:xfrm>
          <a:off x="15798800" y="229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153972</xdr:rowOff>
    </xdr:from>
    <xdr:to>
      <xdr:col>73</xdr:col>
      <xdr:colOff>44450</xdr:colOff>
      <xdr:row>15</xdr:row>
      <xdr:rowOff>84122</xdr:rowOff>
    </xdr:to>
    <xdr:sp macro="" textlink="">
      <xdr:nvSpPr>
        <xdr:cNvPr id="458" name="フローチャート: 判断 457"/>
        <xdr:cNvSpPr/>
      </xdr:nvSpPr>
      <xdr:spPr>
        <a:xfrm>
          <a:off x="15240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94299</xdr:rowOff>
    </xdr:from>
    <xdr:ext cx="762000" cy="259045"/>
    <xdr:sp macro="" textlink="">
      <xdr:nvSpPr>
        <xdr:cNvPr id="459" name="テキスト ボックス 458"/>
        <xdr:cNvSpPr txBox="1"/>
      </xdr:nvSpPr>
      <xdr:spPr>
        <a:xfrm>
          <a:off x="14909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37677</xdr:rowOff>
    </xdr:from>
    <xdr:to>
      <xdr:col>68</xdr:col>
      <xdr:colOff>203200</xdr:colOff>
      <xdr:row>15</xdr:row>
      <xdr:rowOff>139277</xdr:rowOff>
    </xdr:to>
    <xdr:sp macro="" textlink="">
      <xdr:nvSpPr>
        <xdr:cNvPr id="460" name="フローチャート: 判断 459"/>
        <xdr:cNvSpPr/>
      </xdr:nvSpPr>
      <xdr:spPr>
        <a:xfrm>
          <a:off x="14351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149454</xdr:rowOff>
    </xdr:from>
    <xdr:ext cx="762000" cy="259045"/>
    <xdr:sp macro="" textlink="">
      <xdr:nvSpPr>
        <xdr:cNvPr id="461" name="テキスト ボックス 460"/>
        <xdr:cNvSpPr txBox="1"/>
      </xdr:nvSpPr>
      <xdr:spPr>
        <a:xfrm>
          <a:off x="14020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64105</xdr:rowOff>
    </xdr:from>
    <xdr:to>
      <xdr:col>64</xdr:col>
      <xdr:colOff>152400</xdr:colOff>
      <xdr:row>15</xdr:row>
      <xdr:rowOff>165705</xdr:rowOff>
    </xdr:to>
    <xdr:sp macro="" textlink="">
      <xdr:nvSpPr>
        <xdr:cNvPr id="462" name="フローチャート: 判断 461"/>
        <xdr:cNvSpPr/>
      </xdr:nvSpPr>
      <xdr:spPr>
        <a:xfrm>
          <a:off x="13462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150482</xdr:rowOff>
    </xdr:from>
    <xdr:ext cx="762000" cy="259045"/>
    <xdr:sp macro="" textlink="">
      <xdr:nvSpPr>
        <xdr:cNvPr id="463" name="テキスト ボックス 462"/>
        <xdr:cNvSpPr txBox="1"/>
      </xdr:nvSpPr>
      <xdr:spPr>
        <a:xfrm>
          <a:off x="13131800" y="272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114905</xdr:rowOff>
    </xdr:from>
    <xdr:to>
      <xdr:col>64</xdr:col>
      <xdr:colOff>152400</xdr:colOff>
      <xdr:row>15</xdr:row>
      <xdr:rowOff>45055</xdr:rowOff>
    </xdr:to>
    <xdr:sp macro="" textlink="">
      <xdr:nvSpPr>
        <xdr:cNvPr id="469" name="楕円 468"/>
        <xdr:cNvSpPr/>
      </xdr:nvSpPr>
      <xdr:spPr>
        <a:xfrm>
          <a:off x="13462000" y="251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55232</xdr:rowOff>
    </xdr:from>
    <xdr:ext cx="762000" cy="259045"/>
    <xdr:sp macro="" textlink="">
      <xdr:nvSpPr>
        <xdr:cNvPr id="470" name="テキスト ボックス 469"/>
        <xdr:cNvSpPr txBox="1"/>
      </xdr:nvSpPr>
      <xdr:spPr>
        <a:xfrm>
          <a:off x="13131800" y="228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和歌山県紀の川市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61,094
60,658
228.21
37,612,655
36,490,396
916,957
18,250,551
25,913,173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会計年度任用職員制度の開始により前年度から</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ポイント増加しているが、前年度に引き続き類似団体平均値を下回っている。今後も職員適正化計画に基づく適正な人員管理と業務の平準化を図り、人件費の抑制・適正化に努める。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138430</xdr:rowOff>
    </xdr:to>
    <xdr:cxnSp macro="">
      <xdr:nvCxnSpPr>
        <xdr:cNvPr id="61" name="直線コネクタ 60"/>
        <xdr:cNvCxnSpPr/>
      </xdr:nvCxnSpPr>
      <xdr:spPr>
        <a:xfrm flipV="1">
          <a:off x="4826000" y="57734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110507</xdr:rowOff>
    </xdr:from>
    <xdr:ext cx="762000" cy="259045"/>
    <xdr:sp macro="" textlink="">
      <xdr:nvSpPr>
        <xdr:cNvPr id="62" name="人件費最小値テキスト"/>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138430</xdr:rowOff>
    </xdr:from>
    <xdr:to>
      <xdr:col>24</xdr:col>
      <xdr:colOff>114300</xdr:colOff>
      <xdr:row>41</xdr:row>
      <xdr:rowOff>138430</xdr:rowOff>
    </xdr:to>
    <xdr:cxnSp macro="">
      <xdr:nvCxnSpPr>
        <xdr:cNvPr id="63" name="直線コネクタ 62"/>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107950</xdr:rowOff>
    </xdr:from>
    <xdr:to>
      <xdr:col>24</xdr:col>
      <xdr:colOff>25400</xdr:colOff>
      <xdr:row>37</xdr:row>
      <xdr:rowOff>1270</xdr:rowOff>
    </xdr:to>
    <xdr:cxnSp macro="">
      <xdr:nvCxnSpPr>
        <xdr:cNvPr id="66" name="直線コネクタ 65"/>
        <xdr:cNvCxnSpPr/>
      </xdr:nvCxnSpPr>
      <xdr:spPr>
        <a:xfrm>
          <a:off x="3987800" y="6108700"/>
          <a:ext cx="8382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170197</xdr:rowOff>
    </xdr:from>
    <xdr:ext cx="762000" cy="259045"/>
    <xdr:sp macro="" textlink="">
      <xdr:nvSpPr>
        <xdr:cNvPr id="67" name="人件費平均値テキスト"/>
        <xdr:cNvSpPr txBox="1"/>
      </xdr:nvSpPr>
      <xdr:spPr>
        <a:xfrm>
          <a:off x="4914900" y="6342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92710</xdr:rowOff>
    </xdr:from>
    <xdr:to>
      <xdr:col>19</xdr:col>
      <xdr:colOff>187325</xdr:colOff>
      <xdr:row>35</xdr:row>
      <xdr:rowOff>107950</xdr:rowOff>
    </xdr:to>
    <xdr:cxnSp macro="">
      <xdr:nvCxnSpPr>
        <xdr:cNvPr id="69" name="直線コネクタ 68"/>
        <xdr:cNvCxnSpPr/>
      </xdr:nvCxnSpPr>
      <xdr:spPr>
        <a:xfrm>
          <a:off x="3098800" y="6093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92710</xdr:rowOff>
    </xdr:from>
    <xdr:to>
      <xdr:col>15</xdr:col>
      <xdr:colOff>98425</xdr:colOff>
      <xdr:row>35</xdr:row>
      <xdr:rowOff>123190</xdr:rowOff>
    </xdr:to>
    <xdr:cxnSp macro="">
      <xdr:nvCxnSpPr>
        <xdr:cNvPr id="72" name="直線コネクタ 71"/>
        <xdr:cNvCxnSpPr/>
      </xdr:nvCxnSpPr>
      <xdr:spPr>
        <a:xfrm flipV="1">
          <a:off x="2209800" y="6093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154957</xdr:rowOff>
    </xdr:from>
    <xdr:ext cx="762000" cy="259045"/>
    <xdr:sp macro="" textlink="">
      <xdr:nvSpPr>
        <xdr:cNvPr id="74" name="テキスト ボックス 73"/>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123190</xdr:rowOff>
    </xdr:from>
    <xdr:to>
      <xdr:col>11</xdr:col>
      <xdr:colOff>9525</xdr:colOff>
      <xdr:row>36</xdr:row>
      <xdr:rowOff>35560</xdr:rowOff>
    </xdr:to>
    <xdr:cxnSp macro="">
      <xdr:nvCxnSpPr>
        <xdr:cNvPr id="75" name="直線コネクタ 74"/>
        <xdr:cNvCxnSpPr/>
      </xdr:nvCxnSpPr>
      <xdr:spPr>
        <a:xfrm flipV="1">
          <a:off x="1320800" y="61239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77" name="テキスト ボックス 76"/>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85" name="楕円 84"/>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138447</xdr:rowOff>
    </xdr:from>
    <xdr:ext cx="762000" cy="259045"/>
    <xdr:sp macro="" textlink="">
      <xdr:nvSpPr>
        <xdr:cNvPr id="86" name="人件費該当値テキスト"/>
        <xdr:cNvSpPr txBox="1"/>
      </xdr:nvSpPr>
      <xdr:spPr>
        <a:xfrm>
          <a:off x="49149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57150</xdr:rowOff>
    </xdr:from>
    <xdr:to>
      <xdr:col>20</xdr:col>
      <xdr:colOff>38100</xdr:colOff>
      <xdr:row>35</xdr:row>
      <xdr:rowOff>158750</xdr:rowOff>
    </xdr:to>
    <xdr:sp macro="" textlink="">
      <xdr:nvSpPr>
        <xdr:cNvPr id="87" name="楕円 86"/>
        <xdr:cNvSpPr/>
      </xdr:nvSpPr>
      <xdr:spPr>
        <a:xfrm>
          <a:off x="3937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168927</xdr:rowOff>
    </xdr:from>
    <xdr:ext cx="736600" cy="259045"/>
    <xdr:sp macro="" textlink="">
      <xdr:nvSpPr>
        <xdr:cNvPr id="88" name="テキスト ボックス 87"/>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41910</xdr:rowOff>
    </xdr:from>
    <xdr:to>
      <xdr:col>15</xdr:col>
      <xdr:colOff>149225</xdr:colOff>
      <xdr:row>35</xdr:row>
      <xdr:rowOff>143510</xdr:rowOff>
    </xdr:to>
    <xdr:sp macro="" textlink="">
      <xdr:nvSpPr>
        <xdr:cNvPr id="89" name="楕円 88"/>
        <xdr:cNvSpPr/>
      </xdr:nvSpPr>
      <xdr:spPr>
        <a:xfrm>
          <a:off x="3048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153687</xdr:rowOff>
    </xdr:from>
    <xdr:ext cx="762000" cy="259045"/>
    <xdr:sp macro="" textlink="">
      <xdr:nvSpPr>
        <xdr:cNvPr id="90" name="テキスト ボックス 89"/>
        <xdr:cNvSpPr txBox="1"/>
      </xdr:nvSpPr>
      <xdr:spPr>
        <a:xfrm>
          <a:off x="2717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72390</xdr:rowOff>
    </xdr:from>
    <xdr:to>
      <xdr:col>11</xdr:col>
      <xdr:colOff>60325</xdr:colOff>
      <xdr:row>36</xdr:row>
      <xdr:rowOff>2540</xdr:rowOff>
    </xdr:to>
    <xdr:sp macro="" textlink="">
      <xdr:nvSpPr>
        <xdr:cNvPr id="91" name="楕円 90"/>
        <xdr:cNvSpPr/>
      </xdr:nvSpPr>
      <xdr:spPr>
        <a:xfrm>
          <a:off x="2159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12717</xdr:rowOff>
    </xdr:from>
    <xdr:ext cx="762000" cy="259045"/>
    <xdr:sp macro="" textlink="">
      <xdr:nvSpPr>
        <xdr:cNvPr id="92" name="テキスト ボックス 91"/>
        <xdr:cNvSpPr txBox="1"/>
      </xdr:nvSpPr>
      <xdr:spPr>
        <a:xfrm>
          <a:off x="1828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93" name="楕円 92"/>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94" name="テキスト ボックス 93"/>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今後も、旧町ごとに保有していた施設の統廃合による維持管理費の削減、照明等のＬＥＤ化など行財政改革に取り組み、物件費の抑制に努める。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77470</xdr:rowOff>
    </xdr:to>
    <xdr:cxnSp macro="">
      <xdr:nvCxnSpPr>
        <xdr:cNvPr id="122" name="直線コネクタ 121"/>
        <xdr:cNvCxnSpPr/>
      </xdr:nvCxnSpPr>
      <xdr:spPr>
        <a:xfrm flipV="1">
          <a:off x="16510000" y="24511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3" name="物件費最小値テキスト"/>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4" name="直線コネクタ 123"/>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5"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6" name="直線コネクタ 125"/>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8890</xdr:rowOff>
    </xdr:from>
    <xdr:to>
      <xdr:col>82</xdr:col>
      <xdr:colOff>107950</xdr:colOff>
      <xdr:row>15</xdr:row>
      <xdr:rowOff>92710</xdr:rowOff>
    </xdr:to>
    <xdr:cxnSp macro="">
      <xdr:nvCxnSpPr>
        <xdr:cNvPr id="127" name="直線コネクタ 126"/>
        <xdr:cNvCxnSpPr/>
      </xdr:nvCxnSpPr>
      <xdr:spPr>
        <a:xfrm flipV="1">
          <a:off x="15671800" y="25806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62230</xdr:rowOff>
    </xdr:from>
    <xdr:to>
      <xdr:col>78</xdr:col>
      <xdr:colOff>69850</xdr:colOff>
      <xdr:row>15</xdr:row>
      <xdr:rowOff>92710</xdr:rowOff>
    </xdr:to>
    <xdr:cxnSp macro="">
      <xdr:nvCxnSpPr>
        <xdr:cNvPr id="130" name="直線コネクタ 129"/>
        <xdr:cNvCxnSpPr/>
      </xdr:nvCxnSpPr>
      <xdr:spPr>
        <a:xfrm>
          <a:off x="14782800" y="2633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31" name="フローチャート: 判断 130"/>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90187</xdr:rowOff>
    </xdr:from>
    <xdr:ext cx="736600" cy="259045"/>
    <xdr:sp macro="" textlink="">
      <xdr:nvSpPr>
        <xdr:cNvPr id="132" name="テキスト ボックス 131"/>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62230</xdr:rowOff>
    </xdr:from>
    <xdr:to>
      <xdr:col>73</xdr:col>
      <xdr:colOff>180975</xdr:colOff>
      <xdr:row>15</xdr:row>
      <xdr:rowOff>77470</xdr:rowOff>
    </xdr:to>
    <xdr:cxnSp macro="">
      <xdr:nvCxnSpPr>
        <xdr:cNvPr id="133" name="直線コネクタ 132"/>
        <xdr:cNvCxnSpPr/>
      </xdr:nvCxnSpPr>
      <xdr:spPr>
        <a:xfrm flipV="1">
          <a:off x="13893800" y="2633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35" name="テキスト ボックス 134"/>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77470</xdr:rowOff>
    </xdr:from>
    <xdr:to>
      <xdr:col>69</xdr:col>
      <xdr:colOff>92075</xdr:colOff>
      <xdr:row>15</xdr:row>
      <xdr:rowOff>107950</xdr:rowOff>
    </xdr:to>
    <xdr:cxnSp macro="">
      <xdr:nvCxnSpPr>
        <xdr:cNvPr id="136" name="直線コネクタ 135"/>
        <xdr:cNvCxnSpPr/>
      </xdr:nvCxnSpPr>
      <xdr:spPr>
        <a:xfrm flipV="1">
          <a:off x="13004800" y="2649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129540</xdr:rowOff>
    </xdr:from>
    <xdr:to>
      <xdr:col>69</xdr:col>
      <xdr:colOff>142875</xdr:colOff>
      <xdr:row>17</xdr:row>
      <xdr:rowOff>59690</xdr:rowOff>
    </xdr:to>
    <xdr:sp macro="" textlink="">
      <xdr:nvSpPr>
        <xdr:cNvPr id="137" name="フローチャート: 判断 136"/>
        <xdr:cNvSpPr/>
      </xdr:nvSpPr>
      <xdr:spPr>
        <a:xfrm>
          <a:off x="13843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44467</xdr:rowOff>
    </xdr:from>
    <xdr:ext cx="762000" cy="259045"/>
    <xdr:sp macro="" textlink="">
      <xdr:nvSpPr>
        <xdr:cNvPr id="138" name="テキスト ボックス 137"/>
        <xdr:cNvSpPr txBox="1"/>
      </xdr:nvSpPr>
      <xdr:spPr>
        <a:xfrm>
          <a:off x="13512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129540</xdr:rowOff>
    </xdr:from>
    <xdr:to>
      <xdr:col>82</xdr:col>
      <xdr:colOff>158750</xdr:colOff>
      <xdr:row>15</xdr:row>
      <xdr:rowOff>59690</xdr:rowOff>
    </xdr:to>
    <xdr:sp macro="" textlink="">
      <xdr:nvSpPr>
        <xdr:cNvPr id="146" name="楕円 145"/>
        <xdr:cNvSpPr/>
      </xdr:nvSpPr>
      <xdr:spPr>
        <a:xfrm>
          <a:off x="164592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146067</xdr:rowOff>
    </xdr:from>
    <xdr:ext cx="762000" cy="259045"/>
    <xdr:sp macro="" textlink="">
      <xdr:nvSpPr>
        <xdr:cNvPr id="147" name="物件費該当値テキスト"/>
        <xdr:cNvSpPr txBox="1"/>
      </xdr:nvSpPr>
      <xdr:spPr>
        <a:xfrm>
          <a:off x="165989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41910</xdr:rowOff>
    </xdr:from>
    <xdr:to>
      <xdr:col>78</xdr:col>
      <xdr:colOff>120650</xdr:colOff>
      <xdr:row>15</xdr:row>
      <xdr:rowOff>143510</xdr:rowOff>
    </xdr:to>
    <xdr:sp macro="" textlink="">
      <xdr:nvSpPr>
        <xdr:cNvPr id="148" name="楕円 147"/>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153687</xdr:rowOff>
    </xdr:from>
    <xdr:ext cx="736600" cy="259045"/>
    <xdr:sp macro="" textlink="">
      <xdr:nvSpPr>
        <xdr:cNvPr id="149" name="テキスト ボックス 148"/>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11430</xdr:rowOff>
    </xdr:from>
    <xdr:to>
      <xdr:col>74</xdr:col>
      <xdr:colOff>31750</xdr:colOff>
      <xdr:row>15</xdr:row>
      <xdr:rowOff>113030</xdr:rowOff>
    </xdr:to>
    <xdr:sp macro="" textlink="">
      <xdr:nvSpPr>
        <xdr:cNvPr id="150" name="楕円 149"/>
        <xdr:cNvSpPr/>
      </xdr:nvSpPr>
      <xdr:spPr>
        <a:xfrm>
          <a:off x="14732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123207</xdr:rowOff>
    </xdr:from>
    <xdr:ext cx="762000" cy="259045"/>
    <xdr:sp macro="" textlink="">
      <xdr:nvSpPr>
        <xdr:cNvPr id="151" name="テキスト ボックス 150"/>
        <xdr:cNvSpPr txBox="1"/>
      </xdr:nvSpPr>
      <xdr:spPr>
        <a:xfrm>
          <a:off x="14401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26670</xdr:rowOff>
    </xdr:from>
    <xdr:to>
      <xdr:col>69</xdr:col>
      <xdr:colOff>142875</xdr:colOff>
      <xdr:row>15</xdr:row>
      <xdr:rowOff>128270</xdr:rowOff>
    </xdr:to>
    <xdr:sp macro="" textlink="">
      <xdr:nvSpPr>
        <xdr:cNvPr id="152" name="楕円 151"/>
        <xdr:cNvSpPr/>
      </xdr:nvSpPr>
      <xdr:spPr>
        <a:xfrm>
          <a:off x="13843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138447</xdr:rowOff>
    </xdr:from>
    <xdr:ext cx="762000" cy="259045"/>
    <xdr:sp macro="" textlink="">
      <xdr:nvSpPr>
        <xdr:cNvPr id="153" name="テキスト ボックス 152"/>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54" name="楕円 153"/>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55" name="テキスト ボックス 154"/>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ており、前年度に引き続き類似団体平均を若干下回っている。これは、会計年度任用職員制度の開始により、保育士賃金が人件費となったことなどが要因である。今後、障害福祉、子育て支援だけでなく生活保護等の社会保障施策に対する給付費は年々増加する見込みであるため、事務の効率化や適正な制度の運用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157480</xdr:rowOff>
    </xdr:from>
    <xdr:to>
      <xdr:col>24</xdr:col>
      <xdr:colOff>25400</xdr:colOff>
      <xdr:row>60</xdr:row>
      <xdr:rowOff>43180</xdr:rowOff>
    </xdr:to>
    <xdr:cxnSp macro="">
      <xdr:nvCxnSpPr>
        <xdr:cNvPr id="183" name="直線コネクタ 182"/>
        <xdr:cNvCxnSpPr/>
      </xdr:nvCxnSpPr>
      <xdr:spPr>
        <a:xfrm flipV="1">
          <a:off x="4826000" y="90728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15257</xdr:rowOff>
    </xdr:from>
    <xdr:ext cx="762000" cy="259045"/>
    <xdr:sp macro="" textlink="">
      <xdr:nvSpPr>
        <xdr:cNvPr id="184" name="扶助費最小値テキスト"/>
        <xdr:cNvSpPr txBox="1"/>
      </xdr:nvSpPr>
      <xdr:spPr>
        <a:xfrm>
          <a:off x="4914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43180</xdr:rowOff>
    </xdr:from>
    <xdr:to>
      <xdr:col>24</xdr:col>
      <xdr:colOff>114300</xdr:colOff>
      <xdr:row>60</xdr:row>
      <xdr:rowOff>43180</xdr:rowOff>
    </xdr:to>
    <xdr:cxnSp macro="">
      <xdr:nvCxnSpPr>
        <xdr:cNvPr id="185" name="直線コネクタ 184"/>
        <xdr:cNvCxnSpPr/>
      </xdr:nvCxnSpPr>
      <xdr:spPr>
        <a:xfrm>
          <a:off x="4737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72407</xdr:rowOff>
    </xdr:from>
    <xdr:ext cx="762000" cy="259045"/>
    <xdr:sp macro="" textlink="">
      <xdr:nvSpPr>
        <xdr:cNvPr id="186" name="扶助費最大値テキスト"/>
        <xdr:cNvSpPr txBox="1"/>
      </xdr:nvSpPr>
      <xdr:spPr>
        <a:xfrm>
          <a:off x="4914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157480</xdr:rowOff>
    </xdr:from>
    <xdr:to>
      <xdr:col>24</xdr:col>
      <xdr:colOff>114300</xdr:colOff>
      <xdr:row>52</xdr:row>
      <xdr:rowOff>157480</xdr:rowOff>
    </xdr:to>
    <xdr:cxnSp macro="">
      <xdr:nvCxnSpPr>
        <xdr:cNvPr id="187" name="直線コネクタ 186"/>
        <xdr:cNvCxnSpPr/>
      </xdr:nvCxnSpPr>
      <xdr:spPr>
        <a:xfrm>
          <a:off x="4737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157480</xdr:rowOff>
    </xdr:from>
    <xdr:to>
      <xdr:col>24</xdr:col>
      <xdr:colOff>25400</xdr:colOff>
      <xdr:row>55</xdr:row>
      <xdr:rowOff>54610</xdr:rowOff>
    </xdr:to>
    <xdr:cxnSp macro="">
      <xdr:nvCxnSpPr>
        <xdr:cNvPr id="188" name="直線コネクタ 187"/>
        <xdr:cNvCxnSpPr/>
      </xdr:nvCxnSpPr>
      <xdr:spPr>
        <a:xfrm flipV="1">
          <a:off x="3987800" y="94157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139717</xdr:rowOff>
    </xdr:from>
    <xdr:ext cx="762000" cy="259045"/>
    <xdr:sp macro="" textlink="">
      <xdr:nvSpPr>
        <xdr:cNvPr id="189" name="扶助費平均値テキスト"/>
        <xdr:cNvSpPr txBox="1"/>
      </xdr:nvSpPr>
      <xdr:spPr>
        <a:xfrm>
          <a:off x="4914900" y="939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167640</xdr:rowOff>
    </xdr:from>
    <xdr:to>
      <xdr:col>24</xdr:col>
      <xdr:colOff>76200</xdr:colOff>
      <xdr:row>55</xdr:row>
      <xdr:rowOff>97790</xdr:rowOff>
    </xdr:to>
    <xdr:sp macro="" textlink="">
      <xdr:nvSpPr>
        <xdr:cNvPr id="190" name="フローチャート: 判断 189"/>
        <xdr:cNvSpPr/>
      </xdr:nvSpPr>
      <xdr:spPr>
        <a:xfrm>
          <a:off x="47752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39370</xdr:rowOff>
    </xdr:from>
    <xdr:to>
      <xdr:col>19</xdr:col>
      <xdr:colOff>187325</xdr:colOff>
      <xdr:row>55</xdr:row>
      <xdr:rowOff>54610</xdr:rowOff>
    </xdr:to>
    <xdr:cxnSp macro="">
      <xdr:nvCxnSpPr>
        <xdr:cNvPr id="191" name="直線コネクタ 190"/>
        <xdr:cNvCxnSpPr/>
      </xdr:nvCxnSpPr>
      <xdr:spPr>
        <a:xfrm>
          <a:off x="3098800" y="9469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64770</xdr:rowOff>
    </xdr:from>
    <xdr:to>
      <xdr:col>20</xdr:col>
      <xdr:colOff>38100</xdr:colOff>
      <xdr:row>55</xdr:row>
      <xdr:rowOff>166370</xdr:rowOff>
    </xdr:to>
    <xdr:sp macro="" textlink="">
      <xdr:nvSpPr>
        <xdr:cNvPr id="192" name="フローチャート: 判断 191"/>
        <xdr:cNvSpPr/>
      </xdr:nvSpPr>
      <xdr:spPr>
        <a:xfrm>
          <a:off x="3937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151147</xdr:rowOff>
    </xdr:from>
    <xdr:ext cx="736600" cy="259045"/>
    <xdr:sp macro="" textlink="">
      <xdr:nvSpPr>
        <xdr:cNvPr id="193" name="テキスト ボックス 192"/>
        <xdr:cNvSpPr txBox="1"/>
      </xdr:nvSpPr>
      <xdr:spPr>
        <a:xfrm>
          <a:off x="3606800" y="958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55</xdr:row>
      <xdr:rowOff>39370</xdr:rowOff>
    </xdr:to>
    <xdr:cxnSp macro="">
      <xdr:nvCxnSpPr>
        <xdr:cNvPr id="194" name="直線コネクタ 193"/>
        <xdr:cNvCxnSpPr/>
      </xdr:nvCxnSpPr>
      <xdr:spPr>
        <a:xfrm>
          <a:off x="2209800" y="9423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26670</xdr:rowOff>
    </xdr:from>
    <xdr:to>
      <xdr:col>15</xdr:col>
      <xdr:colOff>149225</xdr:colOff>
      <xdr:row>55</xdr:row>
      <xdr:rowOff>128270</xdr:rowOff>
    </xdr:to>
    <xdr:sp macro="" textlink="">
      <xdr:nvSpPr>
        <xdr:cNvPr id="195" name="フローチャート: 判断 194"/>
        <xdr:cNvSpPr/>
      </xdr:nvSpPr>
      <xdr:spPr>
        <a:xfrm>
          <a:off x="3048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113047</xdr:rowOff>
    </xdr:from>
    <xdr:ext cx="762000" cy="259045"/>
    <xdr:sp macro="" textlink="">
      <xdr:nvSpPr>
        <xdr:cNvPr id="196" name="テキスト ボックス 195"/>
        <xdr:cNvSpPr txBox="1"/>
      </xdr:nvSpPr>
      <xdr:spPr>
        <a:xfrm>
          <a:off x="2717800" y="954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149860</xdr:rowOff>
    </xdr:from>
    <xdr:to>
      <xdr:col>11</xdr:col>
      <xdr:colOff>9525</xdr:colOff>
      <xdr:row>54</xdr:row>
      <xdr:rowOff>165100</xdr:rowOff>
    </xdr:to>
    <xdr:cxnSp macro="">
      <xdr:nvCxnSpPr>
        <xdr:cNvPr id="197" name="直線コネクタ 196"/>
        <xdr:cNvCxnSpPr/>
      </xdr:nvCxnSpPr>
      <xdr:spPr>
        <a:xfrm>
          <a:off x="1320800" y="9408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74947</xdr:rowOff>
    </xdr:from>
    <xdr:ext cx="762000" cy="259045"/>
    <xdr:sp macro="" textlink="">
      <xdr:nvSpPr>
        <xdr:cNvPr id="201" name="テキスト ボックス 200"/>
        <xdr:cNvSpPr txBox="1"/>
      </xdr:nvSpPr>
      <xdr:spPr>
        <a:xfrm>
          <a:off x="939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106680</xdr:rowOff>
    </xdr:from>
    <xdr:to>
      <xdr:col>24</xdr:col>
      <xdr:colOff>76200</xdr:colOff>
      <xdr:row>55</xdr:row>
      <xdr:rowOff>36830</xdr:rowOff>
    </xdr:to>
    <xdr:sp macro="" textlink="">
      <xdr:nvSpPr>
        <xdr:cNvPr id="207" name="楕円 206"/>
        <xdr:cNvSpPr/>
      </xdr:nvSpPr>
      <xdr:spPr>
        <a:xfrm>
          <a:off x="47752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123207</xdr:rowOff>
    </xdr:from>
    <xdr:ext cx="762000" cy="259045"/>
    <xdr:sp macro="" textlink="">
      <xdr:nvSpPr>
        <xdr:cNvPr id="208" name="扶助費該当値テキスト"/>
        <xdr:cNvSpPr txBox="1"/>
      </xdr:nvSpPr>
      <xdr:spPr>
        <a:xfrm>
          <a:off x="49149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xdr:rowOff>
    </xdr:from>
    <xdr:to>
      <xdr:col>20</xdr:col>
      <xdr:colOff>38100</xdr:colOff>
      <xdr:row>55</xdr:row>
      <xdr:rowOff>105410</xdr:rowOff>
    </xdr:to>
    <xdr:sp macro="" textlink="">
      <xdr:nvSpPr>
        <xdr:cNvPr id="209" name="楕円 208"/>
        <xdr:cNvSpPr/>
      </xdr:nvSpPr>
      <xdr:spPr>
        <a:xfrm>
          <a:off x="3937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115587</xdr:rowOff>
    </xdr:from>
    <xdr:ext cx="736600" cy="259045"/>
    <xdr:sp macro="" textlink="">
      <xdr:nvSpPr>
        <xdr:cNvPr id="210" name="テキスト ボックス 209"/>
        <xdr:cNvSpPr txBox="1"/>
      </xdr:nvSpPr>
      <xdr:spPr>
        <a:xfrm>
          <a:off x="3606800" y="920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160020</xdr:rowOff>
    </xdr:from>
    <xdr:to>
      <xdr:col>15</xdr:col>
      <xdr:colOff>149225</xdr:colOff>
      <xdr:row>55</xdr:row>
      <xdr:rowOff>90170</xdr:rowOff>
    </xdr:to>
    <xdr:sp macro="" textlink="">
      <xdr:nvSpPr>
        <xdr:cNvPr id="211" name="楕円 210"/>
        <xdr:cNvSpPr/>
      </xdr:nvSpPr>
      <xdr:spPr>
        <a:xfrm>
          <a:off x="3048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100347</xdr:rowOff>
    </xdr:from>
    <xdr:ext cx="762000" cy="259045"/>
    <xdr:sp macro="" textlink="">
      <xdr:nvSpPr>
        <xdr:cNvPr id="212" name="テキスト ボックス 211"/>
        <xdr:cNvSpPr txBox="1"/>
      </xdr:nvSpPr>
      <xdr:spPr>
        <a:xfrm>
          <a:off x="2717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13" name="楕円 212"/>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214" name="テキスト ボックス 213"/>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99060</xdr:rowOff>
    </xdr:from>
    <xdr:to>
      <xdr:col>6</xdr:col>
      <xdr:colOff>171450</xdr:colOff>
      <xdr:row>55</xdr:row>
      <xdr:rowOff>29210</xdr:rowOff>
    </xdr:to>
    <xdr:sp macro="" textlink="">
      <xdr:nvSpPr>
        <xdr:cNvPr id="215" name="楕円 214"/>
        <xdr:cNvSpPr/>
      </xdr:nvSpPr>
      <xdr:spPr>
        <a:xfrm>
          <a:off x="1270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39387</xdr:rowOff>
    </xdr:from>
    <xdr:ext cx="762000" cy="259045"/>
    <xdr:sp macro="" textlink="">
      <xdr:nvSpPr>
        <xdr:cNvPr id="216" name="テキスト ボックス 215"/>
        <xdr:cNvSpPr txBox="1"/>
      </xdr:nvSpPr>
      <xdr:spPr>
        <a:xfrm>
          <a:off x="939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維持補修費に係る経常収支比率は、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％と前年度と同じ水準だが、老朽化施設を多く抱えているため、今後も集約・統合を図り、大幅な増額とならないよう努める。</a:t>
          </a:r>
        </a:p>
        <a:p>
          <a:r>
            <a:rPr kumimoji="1" lang="ja-JP" altLang="en-US" sz="1300">
              <a:latin typeface="ＭＳ Ｐゴシック" panose="020B0600070205080204" pitchFamily="50" charset="-128"/>
              <a:ea typeface="ＭＳ Ｐゴシック" panose="020B0600070205080204" pitchFamily="50" charset="-128"/>
            </a:rPr>
            <a:t>　繰出金に係る経常収支比率は、</a:t>
          </a:r>
          <a:r>
            <a:rPr kumimoji="1" lang="en-US" altLang="ja-JP" sz="1300">
              <a:latin typeface="ＭＳ Ｐゴシック" panose="020B0600070205080204" pitchFamily="50" charset="-128"/>
              <a:ea typeface="ＭＳ Ｐゴシック" panose="020B0600070205080204" pitchFamily="50" charset="-128"/>
            </a:rPr>
            <a:t>11.8</a:t>
          </a:r>
          <a:r>
            <a:rPr kumimoji="1" lang="ja-JP" altLang="en-US" sz="1300">
              <a:latin typeface="ＭＳ Ｐゴシック" panose="020B0600070205080204" pitchFamily="50" charset="-128"/>
              <a:ea typeface="ＭＳ Ｐゴシック" panose="020B0600070205080204" pitchFamily="50" charset="-128"/>
            </a:rPr>
            <a:t>％と前年度から</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ポイント減少している。これは、公共下水道事業特別会計及び農業集落排水事業特別会計の公営企業会計の適用による繰出金の減少が要因である。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25400</xdr:rowOff>
    </xdr:from>
    <xdr:to>
      <xdr:col>82</xdr:col>
      <xdr:colOff>107950</xdr:colOff>
      <xdr:row>61</xdr:row>
      <xdr:rowOff>120650</xdr:rowOff>
    </xdr:to>
    <xdr:cxnSp macro="">
      <xdr:nvCxnSpPr>
        <xdr:cNvPr id="244" name="直線コネクタ 243"/>
        <xdr:cNvCxnSpPr/>
      </xdr:nvCxnSpPr>
      <xdr:spPr>
        <a:xfrm flipV="1">
          <a:off x="16510000" y="9283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5" name="その他最小値テキスト"/>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6" name="直線コネクタ 245"/>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111777</xdr:rowOff>
    </xdr:from>
    <xdr:ext cx="762000" cy="259045"/>
    <xdr:sp macro="" textlink="">
      <xdr:nvSpPr>
        <xdr:cNvPr id="247" name="その他最大値テキスト"/>
        <xdr:cNvSpPr txBox="1"/>
      </xdr:nvSpPr>
      <xdr:spPr>
        <a:xfrm>
          <a:off x="16598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25400</xdr:rowOff>
    </xdr:from>
    <xdr:to>
      <xdr:col>82</xdr:col>
      <xdr:colOff>196850</xdr:colOff>
      <xdr:row>54</xdr:row>
      <xdr:rowOff>25400</xdr:rowOff>
    </xdr:to>
    <xdr:cxnSp macro="">
      <xdr:nvCxnSpPr>
        <xdr:cNvPr id="248" name="直線コネクタ 247"/>
        <xdr:cNvCxnSpPr/>
      </xdr:nvCxnSpPr>
      <xdr:spPr>
        <a:xfrm>
          <a:off x="16421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60</xdr:row>
      <xdr:rowOff>38100</xdr:rowOff>
    </xdr:to>
    <xdr:cxnSp macro="">
      <xdr:nvCxnSpPr>
        <xdr:cNvPr id="249" name="直線コネクタ 248"/>
        <xdr:cNvCxnSpPr/>
      </xdr:nvCxnSpPr>
      <xdr:spPr>
        <a:xfrm flipV="1">
          <a:off x="15671800" y="9918700"/>
          <a:ext cx="838200" cy="40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130827</xdr:rowOff>
    </xdr:from>
    <xdr:ext cx="762000" cy="259045"/>
    <xdr:sp macro="" textlink="">
      <xdr:nvSpPr>
        <xdr:cNvPr id="250" name="その他平均値テキスト"/>
        <xdr:cNvSpPr txBox="1"/>
      </xdr:nvSpPr>
      <xdr:spPr>
        <a:xfrm>
          <a:off x="16598900" y="990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51" name="フローチャート: 判断 250"/>
        <xdr:cNvSpPr/>
      </xdr:nvSpPr>
      <xdr:spPr>
        <a:xfrm>
          <a:off x="164592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107950</xdr:rowOff>
    </xdr:from>
    <xdr:to>
      <xdr:col>78</xdr:col>
      <xdr:colOff>69850</xdr:colOff>
      <xdr:row>60</xdr:row>
      <xdr:rowOff>38100</xdr:rowOff>
    </xdr:to>
    <xdr:cxnSp macro="">
      <xdr:nvCxnSpPr>
        <xdr:cNvPr id="252" name="直線コネクタ 251"/>
        <xdr:cNvCxnSpPr/>
      </xdr:nvCxnSpPr>
      <xdr:spPr>
        <a:xfrm>
          <a:off x="14782800" y="10223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44450</xdr:rowOff>
    </xdr:from>
    <xdr:to>
      <xdr:col>78</xdr:col>
      <xdr:colOff>120650</xdr:colOff>
      <xdr:row>59</xdr:row>
      <xdr:rowOff>146050</xdr:rowOff>
    </xdr:to>
    <xdr:sp macro="" textlink="">
      <xdr:nvSpPr>
        <xdr:cNvPr id="253" name="フローチャート: 判断 252"/>
        <xdr:cNvSpPr/>
      </xdr:nvSpPr>
      <xdr:spPr>
        <a:xfrm>
          <a:off x="156210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156227</xdr:rowOff>
    </xdr:from>
    <xdr:ext cx="736600" cy="259045"/>
    <xdr:sp macro="" textlink="">
      <xdr:nvSpPr>
        <xdr:cNvPr id="254" name="テキスト ボックス 253"/>
        <xdr:cNvSpPr txBox="1"/>
      </xdr:nvSpPr>
      <xdr:spPr>
        <a:xfrm>
          <a:off x="15290800" y="992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44450</xdr:rowOff>
    </xdr:from>
    <xdr:to>
      <xdr:col>73</xdr:col>
      <xdr:colOff>180975</xdr:colOff>
      <xdr:row>59</xdr:row>
      <xdr:rowOff>107950</xdr:rowOff>
    </xdr:to>
    <xdr:cxnSp macro="">
      <xdr:nvCxnSpPr>
        <xdr:cNvPr id="255" name="直線コネクタ 254"/>
        <xdr:cNvCxnSpPr/>
      </xdr:nvCxnSpPr>
      <xdr:spPr>
        <a:xfrm>
          <a:off x="13893800" y="10160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95250</xdr:rowOff>
    </xdr:from>
    <xdr:to>
      <xdr:col>74</xdr:col>
      <xdr:colOff>31750</xdr:colOff>
      <xdr:row>60</xdr:row>
      <xdr:rowOff>25400</xdr:rowOff>
    </xdr:to>
    <xdr:sp macro="" textlink="">
      <xdr:nvSpPr>
        <xdr:cNvPr id="256" name="フローチャート: 判断 255"/>
        <xdr:cNvSpPr/>
      </xdr:nvSpPr>
      <xdr:spPr>
        <a:xfrm>
          <a:off x="14732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10177</xdr:rowOff>
    </xdr:from>
    <xdr:ext cx="762000" cy="259045"/>
    <xdr:sp macro="" textlink="">
      <xdr:nvSpPr>
        <xdr:cNvPr id="257" name="テキスト ボックス 256"/>
        <xdr:cNvSpPr txBox="1"/>
      </xdr:nvSpPr>
      <xdr:spPr>
        <a:xfrm>
          <a:off x="14401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44450</xdr:rowOff>
    </xdr:from>
    <xdr:to>
      <xdr:col>69</xdr:col>
      <xdr:colOff>92075</xdr:colOff>
      <xdr:row>59</xdr:row>
      <xdr:rowOff>57150</xdr:rowOff>
    </xdr:to>
    <xdr:cxnSp macro="">
      <xdr:nvCxnSpPr>
        <xdr:cNvPr id="258" name="直線コネクタ 257"/>
        <xdr:cNvCxnSpPr/>
      </xdr:nvCxnSpPr>
      <xdr:spPr>
        <a:xfrm flipV="1">
          <a:off x="13004800" y="10160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95250</xdr:rowOff>
    </xdr:from>
    <xdr:to>
      <xdr:col>69</xdr:col>
      <xdr:colOff>142875</xdr:colOff>
      <xdr:row>60</xdr:row>
      <xdr:rowOff>25400</xdr:rowOff>
    </xdr:to>
    <xdr:sp macro="" textlink="">
      <xdr:nvSpPr>
        <xdr:cNvPr id="259" name="フローチャート: 判断 258"/>
        <xdr:cNvSpPr/>
      </xdr:nvSpPr>
      <xdr:spPr>
        <a:xfrm>
          <a:off x="13843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10177</xdr:rowOff>
    </xdr:from>
    <xdr:ext cx="762000" cy="259045"/>
    <xdr:sp macro="" textlink="">
      <xdr:nvSpPr>
        <xdr:cNvPr id="260" name="テキスト ボックス 259"/>
        <xdr:cNvSpPr txBox="1"/>
      </xdr:nvSpPr>
      <xdr:spPr>
        <a:xfrm>
          <a:off x="13512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69850</xdr:rowOff>
    </xdr:from>
    <xdr:to>
      <xdr:col>65</xdr:col>
      <xdr:colOff>53975</xdr:colOff>
      <xdr:row>60</xdr:row>
      <xdr:rowOff>0</xdr:rowOff>
    </xdr:to>
    <xdr:sp macro="" textlink="">
      <xdr:nvSpPr>
        <xdr:cNvPr id="261" name="フローチャート: 判断 260"/>
        <xdr:cNvSpPr/>
      </xdr:nvSpPr>
      <xdr:spPr>
        <a:xfrm>
          <a:off x="12954000" y="1018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156227</xdr:rowOff>
    </xdr:from>
    <xdr:ext cx="762000" cy="259045"/>
    <xdr:sp macro="" textlink="">
      <xdr:nvSpPr>
        <xdr:cNvPr id="262" name="テキスト ボックス 261"/>
        <xdr:cNvSpPr txBox="1"/>
      </xdr:nvSpPr>
      <xdr:spPr>
        <a:xfrm>
          <a:off x="12623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68" name="楕円 267"/>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111777</xdr:rowOff>
    </xdr:from>
    <xdr:ext cx="762000" cy="259045"/>
    <xdr:sp macro="" textlink="">
      <xdr:nvSpPr>
        <xdr:cNvPr id="269" name="その他該当値テキスト"/>
        <xdr:cNvSpPr txBox="1"/>
      </xdr:nvSpPr>
      <xdr:spPr>
        <a:xfrm>
          <a:off x="165989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158750</xdr:rowOff>
    </xdr:from>
    <xdr:to>
      <xdr:col>78</xdr:col>
      <xdr:colOff>120650</xdr:colOff>
      <xdr:row>60</xdr:row>
      <xdr:rowOff>88900</xdr:rowOff>
    </xdr:to>
    <xdr:sp macro="" textlink="">
      <xdr:nvSpPr>
        <xdr:cNvPr id="270" name="楕円 269"/>
        <xdr:cNvSpPr/>
      </xdr:nvSpPr>
      <xdr:spPr>
        <a:xfrm>
          <a:off x="156210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73677</xdr:rowOff>
    </xdr:from>
    <xdr:ext cx="736600" cy="259045"/>
    <xdr:sp macro="" textlink="">
      <xdr:nvSpPr>
        <xdr:cNvPr id="271" name="テキスト ボックス 270"/>
        <xdr:cNvSpPr txBox="1"/>
      </xdr:nvSpPr>
      <xdr:spPr>
        <a:xfrm>
          <a:off x="15290800" y="1036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57150</xdr:rowOff>
    </xdr:from>
    <xdr:to>
      <xdr:col>74</xdr:col>
      <xdr:colOff>31750</xdr:colOff>
      <xdr:row>59</xdr:row>
      <xdr:rowOff>158750</xdr:rowOff>
    </xdr:to>
    <xdr:sp macro="" textlink="">
      <xdr:nvSpPr>
        <xdr:cNvPr id="272" name="楕円 271"/>
        <xdr:cNvSpPr/>
      </xdr:nvSpPr>
      <xdr:spPr>
        <a:xfrm>
          <a:off x="14732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168927</xdr:rowOff>
    </xdr:from>
    <xdr:ext cx="762000" cy="259045"/>
    <xdr:sp macro="" textlink="">
      <xdr:nvSpPr>
        <xdr:cNvPr id="273" name="テキスト ボックス 272"/>
        <xdr:cNvSpPr txBox="1"/>
      </xdr:nvSpPr>
      <xdr:spPr>
        <a:xfrm>
          <a:off x="14401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165100</xdr:rowOff>
    </xdr:from>
    <xdr:to>
      <xdr:col>69</xdr:col>
      <xdr:colOff>142875</xdr:colOff>
      <xdr:row>59</xdr:row>
      <xdr:rowOff>95250</xdr:rowOff>
    </xdr:to>
    <xdr:sp macro="" textlink="">
      <xdr:nvSpPr>
        <xdr:cNvPr id="274" name="楕円 273"/>
        <xdr:cNvSpPr/>
      </xdr:nvSpPr>
      <xdr:spPr>
        <a:xfrm>
          <a:off x="13843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75" name="テキスト ボックス 274"/>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6350</xdr:rowOff>
    </xdr:from>
    <xdr:to>
      <xdr:col>65</xdr:col>
      <xdr:colOff>53975</xdr:colOff>
      <xdr:row>59</xdr:row>
      <xdr:rowOff>107950</xdr:rowOff>
    </xdr:to>
    <xdr:sp macro="" textlink="">
      <xdr:nvSpPr>
        <xdr:cNvPr id="276" name="楕円 275"/>
        <xdr:cNvSpPr/>
      </xdr:nvSpPr>
      <xdr:spPr>
        <a:xfrm>
          <a:off x="12954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118127</xdr:rowOff>
    </xdr:from>
    <xdr:ext cx="762000" cy="259045"/>
    <xdr:sp macro="" textlink="">
      <xdr:nvSpPr>
        <xdr:cNvPr id="277" name="テキスト ボックス 276"/>
        <xdr:cNvSpPr txBox="1"/>
      </xdr:nvSpPr>
      <xdr:spPr>
        <a:xfrm>
          <a:off x="12623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ポイント増加しており、前年度に引き続き類似団体平均を上回っている。これは、公共下水道事業特別会計及び農業集落排水事業特別会計の公営企業会計の適用による補助金の増加が要因である。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また、一部事務組合に対する負担金も多額になっていることから、今後も各組合の財政状況を注視し、財政運営の健全化に向けて指導していく。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39</xdr:row>
      <xdr:rowOff>161290</xdr:rowOff>
    </xdr:to>
    <xdr:cxnSp macro="">
      <xdr:nvCxnSpPr>
        <xdr:cNvPr id="302" name="直線コネクタ 301"/>
        <xdr:cNvCxnSpPr/>
      </xdr:nvCxnSpPr>
      <xdr:spPr>
        <a:xfrm flipV="1">
          <a:off x="16510000" y="58648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3"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4" name="直線コネクタ 303"/>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5"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6" name="直線コネクタ 305"/>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149860</xdr:rowOff>
    </xdr:from>
    <xdr:to>
      <xdr:col>82</xdr:col>
      <xdr:colOff>107950</xdr:colOff>
      <xdr:row>37</xdr:row>
      <xdr:rowOff>97282</xdr:rowOff>
    </xdr:to>
    <xdr:cxnSp macro="">
      <xdr:nvCxnSpPr>
        <xdr:cNvPr id="307" name="直線コネクタ 306"/>
        <xdr:cNvCxnSpPr/>
      </xdr:nvCxnSpPr>
      <xdr:spPr>
        <a:xfrm>
          <a:off x="15671800" y="6322060"/>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65295</xdr:rowOff>
    </xdr:from>
    <xdr:ext cx="762000" cy="259045"/>
    <xdr:sp macro="" textlink="">
      <xdr:nvSpPr>
        <xdr:cNvPr id="308"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09" name="フローチャート: 判断 308"/>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145288</xdr:rowOff>
    </xdr:from>
    <xdr:to>
      <xdr:col>78</xdr:col>
      <xdr:colOff>69850</xdr:colOff>
      <xdr:row>36</xdr:row>
      <xdr:rowOff>149860</xdr:rowOff>
    </xdr:to>
    <xdr:cxnSp macro="">
      <xdr:nvCxnSpPr>
        <xdr:cNvPr id="310" name="直線コネクタ 309"/>
        <xdr:cNvCxnSpPr/>
      </xdr:nvCxnSpPr>
      <xdr:spPr>
        <a:xfrm>
          <a:off x="14782800" y="63174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156210</xdr:rowOff>
    </xdr:from>
    <xdr:to>
      <xdr:col>78</xdr:col>
      <xdr:colOff>120650</xdr:colOff>
      <xdr:row>36</xdr:row>
      <xdr:rowOff>86360</xdr:rowOff>
    </xdr:to>
    <xdr:sp macro="" textlink="">
      <xdr:nvSpPr>
        <xdr:cNvPr id="311" name="フローチャート: 判断 310"/>
        <xdr:cNvSpPr/>
      </xdr:nvSpPr>
      <xdr:spPr>
        <a:xfrm>
          <a:off x="15621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12" name="テキスト ボックス 311"/>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145288</xdr:rowOff>
    </xdr:from>
    <xdr:to>
      <xdr:col>73</xdr:col>
      <xdr:colOff>180975</xdr:colOff>
      <xdr:row>36</xdr:row>
      <xdr:rowOff>145288</xdr:rowOff>
    </xdr:to>
    <xdr:cxnSp macro="">
      <xdr:nvCxnSpPr>
        <xdr:cNvPr id="313" name="直線コネクタ 312"/>
        <xdr:cNvCxnSpPr/>
      </xdr:nvCxnSpPr>
      <xdr:spPr>
        <a:xfrm>
          <a:off x="13893800" y="63174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137922</xdr:rowOff>
    </xdr:from>
    <xdr:to>
      <xdr:col>74</xdr:col>
      <xdr:colOff>31750</xdr:colOff>
      <xdr:row>36</xdr:row>
      <xdr:rowOff>68072</xdr:rowOff>
    </xdr:to>
    <xdr:sp macro="" textlink="">
      <xdr:nvSpPr>
        <xdr:cNvPr id="314" name="フローチャート: 判断 313"/>
        <xdr:cNvSpPr/>
      </xdr:nvSpPr>
      <xdr:spPr>
        <a:xfrm>
          <a:off x="14732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15" name="テキスト ボックス 314"/>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136144</xdr:rowOff>
    </xdr:from>
    <xdr:to>
      <xdr:col>69</xdr:col>
      <xdr:colOff>92075</xdr:colOff>
      <xdr:row>36</xdr:row>
      <xdr:rowOff>145288</xdr:rowOff>
    </xdr:to>
    <xdr:cxnSp macro="">
      <xdr:nvCxnSpPr>
        <xdr:cNvPr id="316" name="直線コネクタ 315"/>
        <xdr:cNvCxnSpPr/>
      </xdr:nvCxnSpPr>
      <xdr:spPr>
        <a:xfrm>
          <a:off x="13004800" y="63083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128778</xdr:rowOff>
    </xdr:from>
    <xdr:to>
      <xdr:col>69</xdr:col>
      <xdr:colOff>142875</xdr:colOff>
      <xdr:row>36</xdr:row>
      <xdr:rowOff>58928</xdr:rowOff>
    </xdr:to>
    <xdr:sp macro="" textlink="">
      <xdr:nvSpPr>
        <xdr:cNvPr id="317" name="フローチャート: 判断 316"/>
        <xdr:cNvSpPr/>
      </xdr:nvSpPr>
      <xdr:spPr>
        <a:xfrm>
          <a:off x="13843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69105</xdr:rowOff>
    </xdr:from>
    <xdr:ext cx="762000" cy="259045"/>
    <xdr:sp macro="" textlink="">
      <xdr:nvSpPr>
        <xdr:cNvPr id="318" name="テキスト ボックス 317"/>
        <xdr:cNvSpPr txBox="1"/>
      </xdr:nvSpPr>
      <xdr:spPr>
        <a:xfrm>
          <a:off x="13512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19" name="フローチャート: 判断 318"/>
        <xdr:cNvSpPr/>
      </xdr:nvSpPr>
      <xdr:spPr>
        <a:xfrm>
          <a:off x="12954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64533</xdr:rowOff>
    </xdr:from>
    <xdr:ext cx="762000" cy="259045"/>
    <xdr:sp macro="" textlink="">
      <xdr:nvSpPr>
        <xdr:cNvPr id="320" name="テキスト ボックス 319"/>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26" name="楕円 325"/>
        <xdr:cNvSpPr/>
      </xdr:nvSpPr>
      <xdr:spPr>
        <a:xfrm>
          <a:off x="16459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18559</xdr:rowOff>
    </xdr:from>
    <xdr:ext cx="762000" cy="259045"/>
    <xdr:sp macro="" textlink="">
      <xdr:nvSpPr>
        <xdr:cNvPr id="327" name="補助費等該当値テキスト"/>
        <xdr:cNvSpPr txBox="1"/>
      </xdr:nvSpPr>
      <xdr:spPr>
        <a:xfrm>
          <a:off x="16598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28" name="楕円 327"/>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29" name="テキスト ボックス 328"/>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94488</xdr:rowOff>
    </xdr:from>
    <xdr:to>
      <xdr:col>74</xdr:col>
      <xdr:colOff>31750</xdr:colOff>
      <xdr:row>37</xdr:row>
      <xdr:rowOff>24638</xdr:rowOff>
    </xdr:to>
    <xdr:sp macro="" textlink="">
      <xdr:nvSpPr>
        <xdr:cNvPr id="330" name="楕円 329"/>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9415</xdr:rowOff>
    </xdr:from>
    <xdr:ext cx="762000" cy="259045"/>
    <xdr:sp macro="" textlink="">
      <xdr:nvSpPr>
        <xdr:cNvPr id="331" name="テキスト ボックス 330"/>
        <xdr:cNvSpPr txBox="1"/>
      </xdr:nvSpPr>
      <xdr:spPr>
        <a:xfrm>
          <a:off x="14401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94488</xdr:rowOff>
    </xdr:from>
    <xdr:to>
      <xdr:col>69</xdr:col>
      <xdr:colOff>142875</xdr:colOff>
      <xdr:row>37</xdr:row>
      <xdr:rowOff>24638</xdr:rowOff>
    </xdr:to>
    <xdr:sp macro="" textlink="">
      <xdr:nvSpPr>
        <xdr:cNvPr id="332" name="楕円 331"/>
        <xdr:cNvSpPr/>
      </xdr:nvSpPr>
      <xdr:spPr>
        <a:xfrm>
          <a:off x="13843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33" name="テキスト ボックス 332"/>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34" name="楕円 333"/>
        <xdr:cNvSpPr/>
      </xdr:nvSpPr>
      <xdr:spPr>
        <a:xfrm>
          <a:off x="12954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35" name="テキスト ボックス 334"/>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公債費に係る経常収支比率は、類似団体平均を上回っているが、市債の償還が進んだことによる元利償還金の減少により、前年度に引き続き改善している。</a:t>
          </a:r>
        </a:p>
        <a:p>
          <a:r>
            <a:rPr kumimoji="1" lang="ja-JP" altLang="en-US" sz="1300">
              <a:latin typeface="ＭＳ Ｐゴシック" panose="020B0600070205080204" pitchFamily="50" charset="-128"/>
              <a:ea typeface="ＭＳ Ｐゴシック" panose="020B0600070205080204" pitchFamily="50" charset="-128"/>
            </a:rPr>
            <a:t>　公共施設マネジメント計画に基づく施設の保全事業の増加、過疎対策事業債の積極的な活用を見込んでいるが、市町村合併後の大規模な施設整備事業に充当した合併特例債等の償還のピークは過ぎたため、公債費は年々減少する見込みであ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162923</xdr:rowOff>
    </xdr:to>
    <xdr:cxnSp macro="">
      <xdr:nvCxnSpPr>
        <xdr:cNvPr id="365" name="直線コネクタ 364"/>
        <xdr:cNvCxnSpPr/>
      </xdr:nvCxnSpPr>
      <xdr:spPr>
        <a:xfrm flipV="1">
          <a:off x="4826000" y="12677140"/>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135000</xdr:rowOff>
    </xdr:from>
    <xdr:ext cx="762000" cy="259045"/>
    <xdr:sp macro="" textlink="">
      <xdr:nvSpPr>
        <xdr:cNvPr id="366" name="公債費最小値テキスト"/>
        <xdr:cNvSpPr txBox="1"/>
      </xdr:nvSpPr>
      <xdr:spPr>
        <a:xfrm>
          <a:off x="4914900" y="1385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162923</xdr:rowOff>
    </xdr:from>
    <xdr:to>
      <xdr:col>24</xdr:col>
      <xdr:colOff>114300</xdr:colOff>
      <xdr:row>80</xdr:row>
      <xdr:rowOff>162923</xdr:rowOff>
    </xdr:to>
    <xdr:cxnSp macro="">
      <xdr:nvCxnSpPr>
        <xdr:cNvPr id="367" name="直線コネクタ 366"/>
        <xdr:cNvCxnSpPr/>
      </xdr:nvCxnSpPr>
      <xdr:spPr>
        <a:xfrm>
          <a:off x="4737100" y="1387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68"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69" name="直線コネクタ 368"/>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68218</xdr:rowOff>
    </xdr:from>
    <xdr:to>
      <xdr:col>24</xdr:col>
      <xdr:colOff>25400</xdr:colOff>
      <xdr:row>79</xdr:row>
      <xdr:rowOff>7801</xdr:rowOff>
    </xdr:to>
    <xdr:cxnSp macro="">
      <xdr:nvCxnSpPr>
        <xdr:cNvPr id="370" name="直線コネクタ 369"/>
        <xdr:cNvCxnSpPr/>
      </xdr:nvCxnSpPr>
      <xdr:spPr>
        <a:xfrm flipV="1">
          <a:off x="3987800" y="13441318"/>
          <a:ext cx="838200" cy="11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81297</xdr:rowOff>
    </xdr:from>
    <xdr:ext cx="762000" cy="259045"/>
    <xdr:sp macro="" textlink="">
      <xdr:nvSpPr>
        <xdr:cNvPr id="371"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7801</xdr:rowOff>
    </xdr:from>
    <xdr:to>
      <xdr:col>19</xdr:col>
      <xdr:colOff>187325</xdr:colOff>
      <xdr:row>79</xdr:row>
      <xdr:rowOff>46989</xdr:rowOff>
    </xdr:to>
    <xdr:cxnSp macro="">
      <xdr:nvCxnSpPr>
        <xdr:cNvPr id="373" name="直線コネクタ 372"/>
        <xdr:cNvCxnSpPr/>
      </xdr:nvCxnSpPr>
      <xdr:spPr>
        <a:xfrm flipV="1">
          <a:off x="3098800" y="13552351"/>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4" name="フローチャート: 判断 373"/>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75" name="テキスト ボックス 374"/>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46989</xdr:rowOff>
    </xdr:from>
    <xdr:to>
      <xdr:col>15</xdr:col>
      <xdr:colOff>98425</xdr:colOff>
      <xdr:row>80</xdr:row>
      <xdr:rowOff>6169</xdr:rowOff>
    </xdr:to>
    <xdr:cxnSp macro="">
      <xdr:nvCxnSpPr>
        <xdr:cNvPr id="376" name="直線コネクタ 375"/>
        <xdr:cNvCxnSpPr/>
      </xdr:nvCxnSpPr>
      <xdr:spPr>
        <a:xfrm flipV="1">
          <a:off x="2209800" y="13591539"/>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11628</xdr:rowOff>
    </xdr:from>
    <xdr:ext cx="762000" cy="259045"/>
    <xdr:sp macro="" textlink="">
      <xdr:nvSpPr>
        <xdr:cNvPr id="378" name="テキスト ボックス 377"/>
        <xdr:cNvSpPr txBox="1"/>
      </xdr:nvSpPr>
      <xdr:spPr>
        <a:xfrm>
          <a:off x="2717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6169</xdr:rowOff>
    </xdr:from>
    <xdr:to>
      <xdr:col>11</xdr:col>
      <xdr:colOff>9525</xdr:colOff>
      <xdr:row>80</xdr:row>
      <xdr:rowOff>84545</xdr:rowOff>
    </xdr:to>
    <xdr:cxnSp macro="">
      <xdr:nvCxnSpPr>
        <xdr:cNvPr id="379" name="直線コネクタ 378"/>
        <xdr:cNvCxnSpPr/>
      </xdr:nvCxnSpPr>
      <xdr:spPr>
        <a:xfrm flipV="1">
          <a:off x="1320800" y="13722169"/>
          <a:ext cx="8890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0" name="フローチャート: 判断 379"/>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18159</xdr:rowOff>
    </xdr:from>
    <xdr:ext cx="762000" cy="259045"/>
    <xdr:sp macro="" textlink="">
      <xdr:nvSpPr>
        <xdr:cNvPr id="381" name="テキスト ボックス 380"/>
        <xdr:cNvSpPr txBox="1"/>
      </xdr:nvSpPr>
      <xdr:spPr>
        <a:xfrm>
          <a:off x="1828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71301</xdr:rowOff>
    </xdr:from>
    <xdr:to>
      <xdr:col>6</xdr:col>
      <xdr:colOff>171450</xdr:colOff>
      <xdr:row>78</xdr:row>
      <xdr:rowOff>1451</xdr:rowOff>
    </xdr:to>
    <xdr:sp macro="" textlink="">
      <xdr:nvSpPr>
        <xdr:cNvPr id="382" name="フローチャート: 判断 381"/>
        <xdr:cNvSpPr/>
      </xdr:nvSpPr>
      <xdr:spPr>
        <a:xfrm>
          <a:off x="1270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11628</xdr:rowOff>
    </xdr:from>
    <xdr:ext cx="762000" cy="259045"/>
    <xdr:sp macro="" textlink="">
      <xdr:nvSpPr>
        <xdr:cNvPr id="383" name="テキスト ボックス 382"/>
        <xdr:cNvSpPr txBox="1"/>
      </xdr:nvSpPr>
      <xdr:spPr>
        <a:xfrm>
          <a:off x="939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17418</xdr:rowOff>
    </xdr:from>
    <xdr:to>
      <xdr:col>24</xdr:col>
      <xdr:colOff>76200</xdr:colOff>
      <xdr:row>78</xdr:row>
      <xdr:rowOff>119018</xdr:rowOff>
    </xdr:to>
    <xdr:sp macro="" textlink="">
      <xdr:nvSpPr>
        <xdr:cNvPr id="389" name="楕円 388"/>
        <xdr:cNvSpPr/>
      </xdr:nvSpPr>
      <xdr:spPr>
        <a:xfrm>
          <a:off x="4775200" y="133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160945</xdr:rowOff>
    </xdr:from>
    <xdr:ext cx="762000" cy="259045"/>
    <xdr:sp macro="" textlink="">
      <xdr:nvSpPr>
        <xdr:cNvPr id="390" name="公債費該当値テキスト"/>
        <xdr:cNvSpPr txBox="1"/>
      </xdr:nvSpPr>
      <xdr:spPr>
        <a:xfrm>
          <a:off x="4914900" y="1336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128451</xdr:rowOff>
    </xdr:from>
    <xdr:to>
      <xdr:col>20</xdr:col>
      <xdr:colOff>38100</xdr:colOff>
      <xdr:row>79</xdr:row>
      <xdr:rowOff>58601</xdr:rowOff>
    </xdr:to>
    <xdr:sp macro="" textlink="">
      <xdr:nvSpPr>
        <xdr:cNvPr id="391" name="楕円 390"/>
        <xdr:cNvSpPr/>
      </xdr:nvSpPr>
      <xdr:spPr>
        <a:xfrm>
          <a:off x="3937000" y="1350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43378</xdr:rowOff>
    </xdr:from>
    <xdr:ext cx="736600" cy="259045"/>
    <xdr:sp macro="" textlink="">
      <xdr:nvSpPr>
        <xdr:cNvPr id="392" name="テキスト ボックス 391"/>
        <xdr:cNvSpPr txBox="1"/>
      </xdr:nvSpPr>
      <xdr:spPr>
        <a:xfrm>
          <a:off x="3606800" y="13587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167639</xdr:rowOff>
    </xdr:from>
    <xdr:to>
      <xdr:col>15</xdr:col>
      <xdr:colOff>149225</xdr:colOff>
      <xdr:row>79</xdr:row>
      <xdr:rowOff>97789</xdr:rowOff>
    </xdr:to>
    <xdr:sp macro="" textlink="">
      <xdr:nvSpPr>
        <xdr:cNvPr id="393" name="楕円 392"/>
        <xdr:cNvSpPr/>
      </xdr:nvSpPr>
      <xdr:spPr>
        <a:xfrm>
          <a:off x="3048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82566</xdr:rowOff>
    </xdr:from>
    <xdr:ext cx="762000" cy="259045"/>
    <xdr:sp macro="" textlink="">
      <xdr:nvSpPr>
        <xdr:cNvPr id="394" name="テキスト ボックス 393"/>
        <xdr:cNvSpPr txBox="1"/>
      </xdr:nvSpPr>
      <xdr:spPr>
        <a:xfrm>
          <a:off x="2717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126819</xdr:rowOff>
    </xdr:from>
    <xdr:to>
      <xdr:col>11</xdr:col>
      <xdr:colOff>60325</xdr:colOff>
      <xdr:row>80</xdr:row>
      <xdr:rowOff>56969</xdr:rowOff>
    </xdr:to>
    <xdr:sp macro="" textlink="">
      <xdr:nvSpPr>
        <xdr:cNvPr id="395" name="楕円 394"/>
        <xdr:cNvSpPr/>
      </xdr:nvSpPr>
      <xdr:spPr>
        <a:xfrm>
          <a:off x="2159000" y="1367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41746</xdr:rowOff>
    </xdr:from>
    <xdr:ext cx="762000" cy="259045"/>
    <xdr:sp macro="" textlink="">
      <xdr:nvSpPr>
        <xdr:cNvPr id="396" name="テキスト ボックス 395"/>
        <xdr:cNvSpPr txBox="1"/>
      </xdr:nvSpPr>
      <xdr:spPr>
        <a:xfrm>
          <a:off x="1828800" y="1375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33745</xdr:rowOff>
    </xdr:from>
    <xdr:to>
      <xdr:col>6</xdr:col>
      <xdr:colOff>171450</xdr:colOff>
      <xdr:row>80</xdr:row>
      <xdr:rowOff>135345</xdr:rowOff>
    </xdr:to>
    <xdr:sp macro="" textlink="">
      <xdr:nvSpPr>
        <xdr:cNvPr id="397" name="楕円 396"/>
        <xdr:cNvSpPr/>
      </xdr:nvSpPr>
      <xdr:spPr>
        <a:xfrm>
          <a:off x="1270000" y="137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120122</xdr:rowOff>
    </xdr:from>
    <xdr:ext cx="762000" cy="259045"/>
    <xdr:sp macro="" textlink="">
      <xdr:nvSpPr>
        <xdr:cNvPr id="398" name="テキスト ボックス 397"/>
        <xdr:cNvSpPr txBox="1"/>
      </xdr:nvSpPr>
      <xdr:spPr>
        <a:xfrm>
          <a:off x="939800" y="1383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公債費以外に係る経常収支比率は、類似団体平均を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ポイント下回っているものの、前年度から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ポイント増えている。これは、人件費、補助費等が増加したことが要因である。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社会保障費は今後も増加が続く見込みであるため、行財政改革をさらに推進し、人件費、物件費、維持補修費の抑制に努める</a:t>
          </a:r>
          <a:r>
            <a:rPr kumimoji="1" lang="ja-JP" altLang="en-US" sz="1300">
              <a:latin typeface="ＭＳ Ｐゴシック" panose="020B0600070205080204" pitchFamily="50" charset="-128"/>
              <a:ea typeface="ＭＳ Ｐゴシック" panose="020B0600070205080204" pitchFamily="50" charset="-128"/>
            </a:rPr>
            <a:t>。</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31750</xdr:rowOff>
    </xdr:from>
    <xdr:to>
      <xdr:col>82</xdr:col>
      <xdr:colOff>107950</xdr:colOff>
      <xdr:row>81</xdr:row>
      <xdr:rowOff>69850</xdr:rowOff>
    </xdr:to>
    <xdr:cxnSp macro="">
      <xdr:nvCxnSpPr>
        <xdr:cNvPr id="426" name="直線コネクタ 425"/>
        <xdr:cNvCxnSpPr/>
      </xdr:nvCxnSpPr>
      <xdr:spPr>
        <a:xfrm flipV="1">
          <a:off x="16510000" y="12547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7"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8" name="直線コネクタ 427"/>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118127</xdr:rowOff>
    </xdr:from>
    <xdr:ext cx="762000" cy="259045"/>
    <xdr:sp macro="" textlink="">
      <xdr:nvSpPr>
        <xdr:cNvPr id="429" name="公債費以外最大値テキスト"/>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31750</xdr:rowOff>
    </xdr:from>
    <xdr:to>
      <xdr:col>82</xdr:col>
      <xdr:colOff>196850</xdr:colOff>
      <xdr:row>73</xdr:row>
      <xdr:rowOff>31750</xdr:rowOff>
    </xdr:to>
    <xdr:cxnSp macro="">
      <xdr:nvCxnSpPr>
        <xdr:cNvPr id="430" name="直線コネクタ 429"/>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100330</xdr:rowOff>
    </xdr:from>
    <xdr:to>
      <xdr:col>82</xdr:col>
      <xdr:colOff>107950</xdr:colOff>
      <xdr:row>75</xdr:row>
      <xdr:rowOff>138430</xdr:rowOff>
    </xdr:to>
    <xdr:cxnSp macro="">
      <xdr:nvCxnSpPr>
        <xdr:cNvPr id="431" name="直線コネクタ 430"/>
        <xdr:cNvCxnSpPr/>
      </xdr:nvCxnSpPr>
      <xdr:spPr>
        <a:xfrm>
          <a:off x="15671800" y="129590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78757</xdr:rowOff>
    </xdr:from>
    <xdr:ext cx="762000" cy="259045"/>
    <xdr:sp macro="" textlink="">
      <xdr:nvSpPr>
        <xdr:cNvPr id="432" name="公債費以外平均値テキスト"/>
        <xdr:cNvSpPr txBox="1"/>
      </xdr:nvSpPr>
      <xdr:spPr>
        <a:xfrm>
          <a:off x="16598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106680</xdr:rowOff>
    </xdr:from>
    <xdr:to>
      <xdr:col>82</xdr:col>
      <xdr:colOff>158750</xdr:colOff>
      <xdr:row>77</xdr:row>
      <xdr:rowOff>36830</xdr:rowOff>
    </xdr:to>
    <xdr:sp macro="" textlink="">
      <xdr:nvSpPr>
        <xdr:cNvPr id="433" name="フローチャート: 判断 432"/>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142240</xdr:rowOff>
    </xdr:from>
    <xdr:to>
      <xdr:col>78</xdr:col>
      <xdr:colOff>69850</xdr:colOff>
      <xdr:row>75</xdr:row>
      <xdr:rowOff>100330</xdr:rowOff>
    </xdr:to>
    <xdr:cxnSp macro="">
      <xdr:nvCxnSpPr>
        <xdr:cNvPr id="434" name="直線コネクタ 433"/>
        <xdr:cNvCxnSpPr/>
      </xdr:nvCxnSpPr>
      <xdr:spPr>
        <a:xfrm>
          <a:off x="14782800" y="128295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160020</xdr:rowOff>
    </xdr:from>
    <xdr:to>
      <xdr:col>78</xdr:col>
      <xdr:colOff>120650</xdr:colOff>
      <xdr:row>77</xdr:row>
      <xdr:rowOff>90170</xdr:rowOff>
    </xdr:to>
    <xdr:sp macro="" textlink="">
      <xdr:nvSpPr>
        <xdr:cNvPr id="435" name="フローチャート: 判断 434"/>
        <xdr:cNvSpPr/>
      </xdr:nvSpPr>
      <xdr:spPr>
        <a:xfrm>
          <a:off x="15621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74947</xdr:rowOff>
    </xdr:from>
    <xdr:ext cx="736600" cy="259045"/>
    <xdr:sp macro="" textlink="">
      <xdr:nvSpPr>
        <xdr:cNvPr id="436" name="テキスト ボックス 435"/>
        <xdr:cNvSpPr txBox="1"/>
      </xdr:nvSpPr>
      <xdr:spPr>
        <a:xfrm>
          <a:off x="15290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104140</xdr:rowOff>
    </xdr:from>
    <xdr:to>
      <xdr:col>73</xdr:col>
      <xdr:colOff>180975</xdr:colOff>
      <xdr:row>74</xdr:row>
      <xdr:rowOff>142240</xdr:rowOff>
    </xdr:to>
    <xdr:cxnSp macro="">
      <xdr:nvCxnSpPr>
        <xdr:cNvPr id="437" name="直線コネクタ 436"/>
        <xdr:cNvCxnSpPr/>
      </xdr:nvCxnSpPr>
      <xdr:spPr>
        <a:xfrm>
          <a:off x="13893800" y="127914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38" name="フローチャート: 判断 437"/>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21607</xdr:rowOff>
    </xdr:from>
    <xdr:ext cx="762000" cy="259045"/>
    <xdr:sp macro="" textlink="">
      <xdr:nvSpPr>
        <xdr:cNvPr id="439" name="テキスト ボックス 438"/>
        <xdr:cNvSpPr txBox="1"/>
      </xdr:nvSpPr>
      <xdr:spPr>
        <a:xfrm>
          <a:off x="14401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104140</xdr:rowOff>
    </xdr:from>
    <xdr:to>
      <xdr:col>69</xdr:col>
      <xdr:colOff>92075</xdr:colOff>
      <xdr:row>75</xdr:row>
      <xdr:rowOff>24130</xdr:rowOff>
    </xdr:to>
    <xdr:cxnSp macro="">
      <xdr:nvCxnSpPr>
        <xdr:cNvPr id="440" name="直線コネクタ 439"/>
        <xdr:cNvCxnSpPr/>
      </xdr:nvCxnSpPr>
      <xdr:spPr>
        <a:xfrm flipV="1">
          <a:off x="13004800" y="127914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41" name="フローチャート: 判断 440"/>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132097</xdr:rowOff>
    </xdr:from>
    <xdr:ext cx="762000" cy="259045"/>
    <xdr:sp macro="" textlink="">
      <xdr:nvSpPr>
        <xdr:cNvPr id="442" name="テキスト ボックス 441"/>
        <xdr:cNvSpPr txBox="1"/>
      </xdr:nvSpPr>
      <xdr:spPr>
        <a:xfrm>
          <a:off x="13512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148589</xdr:rowOff>
    </xdr:from>
    <xdr:to>
      <xdr:col>65</xdr:col>
      <xdr:colOff>53975</xdr:colOff>
      <xdr:row>76</xdr:row>
      <xdr:rowOff>78739</xdr:rowOff>
    </xdr:to>
    <xdr:sp macro="" textlink="">
      <xdr:nvSpPr>
        <xdr:cNvPr id="443" name="フローチャート: 判断 442"/>
        <xdr:cNvSpPr/>
      </xdr:nvSpPr>
      <xdr:spPr>
        <a:xfrm>
          <a:off x="129540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63516</xdr:rowOff>
    </xdr:from>
    <xdr:ext cx="762000" cy="259045"/>
    <xdr:sp macro="" textlink="">
      <xdr:nvSpPr>
        <xdr:cNvPr id="444" name="テキスト ボックス 443"/>
        <xdr:cNvSpPr txBox="1"/>
      </xdr:nvSpPr>
      <xdr:spPr>
        <a:xfrm>
          <a:off x="12623800" y="1309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50" name="楕円 449"/>
        <xdr:cNvSpPr/>
      </xdr:nvSpPr>
      <xdr:spPr>
        <a:xfrm>
          <a:off x="16459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104157</xdr:rowOff>
    </xdr:from>
    <xdr:ext cx="762000" cy="259045"/>
    <xdr:sp macro="" textlink="">
      <xdr:nvSpPr>
        <xdr:cNvPr id="451" name="公債費以外該当値テキスト"/>
        <xdr:cNvSpPr txBox="1"/>
      </xdr:nvSpPr>
      <xdr:spPr>
        <a:xfrm>
          <a:off x="16598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49530</xdr:rowOff>
    </xdr:from>
    <xdr:to>
      <xdr:col>78</xdr:col>
      <xdr:colOff>120650</xdr:colOff>
      <xdr:row>75</xdr:row>
      <xdr:rowOff>151130</xdr:rowOff>
    </xdr:to>
    <xdr:sp macro="" textlink="">
      <xdr:nvSpPr>
        <xdr:cNvPr id="452" name="楕円 451"/>
        <xdr:cNvSpPr/>
      </xdr:nvSpPr>
      <xdr:spPr>
        <a:xfrm>
          <a:off x="15621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161307</xdr:rowOff>
    </xdr:from>
    <xdr:ext cx="736600" cy="259045"/>
    <xdr:sp macro="" textlink="">
      <xdr:nvSpPr>
        <xdr:cNvPr id="453" name="テキスト ボックス 452"/>
        <xdr:cNvSpPr txBox="1"/>
      </xdr:nvSpPr>
      <xdr:spPr>
        <a:xfrm>
          <a:off x="15290800" y="1267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91440</xdr:rowOff>
    </xdr:from>
    <xdr:to>
      <xdr:col>74</xdr:col>
      <xdr:colOff>31750</xdr:colOff>
      <xdr:row>75</xdr:row>
      <xdr:rowOff>21590</xdr:rowOff>
    </xdr:to>
    <xdr:sp macro="" textlink="">
      <xdr:nvSpPr>
        <xdr:cNvPr id="454" name="楕円 453"/>
        <xdr:cNvSpPr/>
      </xdr:nvSpPr>
      <xdr:spPr>
        <a:xfrm>
          <a:off x="14732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31767</xdr:rowOff>
    </xdr:from>
    <xdr:ext cx="762000" cy="259045"/>
    <xdr:sp macro="" textlink="">
      <xdr:nvSpPr>
        <xdr:cNvPr id="455" name="テキスト ボックス 454"/>
        <xdr:cNvSpPr txBox="1"/>
      </xdr:nvSpPr>
      <xdr:spPr>
        <a:xfrm>
          <a:off x="14401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53340</xdr:rowOff>
    </xdr:from>
    <xdr:to>
      <xdr:col>69</xdr:col>
      <xdr:colOff>142875</xdr:colOff>
      <xdr:row>74</xdr:row>
      <xdr:rowOff>154940</xdr:rowOff>
    </xdr:to>
    <xdr:sp macro="" textlink="">
      <xdr:nvSpPr>
        <xdr:cNvPr id="456" name="楕円 455"/>
        <xdr:cNvSpPr/>
      </xdr:nvSpPr>
      <xdr:spPr>
        <a:xfrm>
          <a:off x="13843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165117</xdr:rowOff>
    </xdr:from>
    <xdr:ext cx="762000" cy="259045"/>
    <xdr:sp macro="" textlink="">
      <xdr:nvSpPr>
        <xdr:cNvPr id="457" name="テキスト ボックス 456"/>
        <xdr:cNvSpPr txBox="1"/>
      </xdr:nvSpPr>
      <xdr:spPr>
        <a:xfrm>
          <a:off x="13512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144780</xdr:rowOff>
    </xdr:from>
    <xdr:to>
      <xdr:col>65</xdr:col>
      <xdr:colOff>53975</xdr:colOff>
      <xdr:row>75</xdr:row>
      <xdr:rowOff>74930</xdr:rowOff>
    </xdr:to>
    <xdr:sp macro="" textlink="">
      <xdr:nvSpPr>
        <xdr:cNvPr id="458" name="楕円 457"/>
        <xdr:cNvSpPr/>
      </xdr:nvSpPr>
      <xdr:spPr>
        <a:xfrm>
          <a:off x="12954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85107</xdr:rowOff>
    </xdr:from>
    <xdr:ext cx="762000" cy="259045"/>
    <xdr:sp macro="" textlink="">
      <xdr:nvSpPr>
        <xdr:cNvPr id="459" name="テキスト ボックス 458"/>
        <xdr:cNvSpPr txBox="1"/>
      </xdr:nvSpPr>
      <xdr:spPr>
        <a:xfrm>
          <a:off x="12623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和歌山県紀の川市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169996</xdr:rowOff>
    </xdr:from>
    <xdr:to>
      <xdr:col>29</xdr:col>
      <xdr:colOff>127000</xdr:colOff>
      <xdr:row>19</xdr:row>
      <xdr:rowOff>161509</xdr:rowOff>
    </xdr:to>
    <xdr:cxnSp macro="">
      <xdr:nvCxnSpPr>
        <xdr:cNvPr id="49" name="直線コネクタ 48"/>
        <xdr:cNvCxnSpPr/>
      </xdr:nvCxnSpPr>
      <xdr:spPr bwMode="auto">
        <a:xfrm flipV="1">
          <a:off x="5651500" y="2103571"/>
          <a:ext cx="0" cy="13631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133586</xdr:rowOff>
    </xdr:from>
    <xdr:ext cx="762000" cy="259045"/>
    <xdr:sp macro="" textlink="">
      <xdr:nvSpPr>
        <xdr:cNvPr id="50" name="人口1人当たり決算額の推移最小値テキスト130"/>
        <xdr:cNvSpPr txBox="1"/>
      </xdr:nvSpPr>
      <xdr:spPr>
        <a:xfrm>
          <a:off x="5740400" y="343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161509</xdr:rowOff>
    </xdr:from>
    <xdr:to>
      <xdr:col>30</xdr:col>
      <xdr:colOff>25400</xdr:colOff>
      <xdr:row>19</xdr:row>
      <xdr:rowOff>161509</xdr:rowOff>
    </xdr:to>
    <xdr:cxnSp macro="">
      <xdr:nvCxnSpPr>
        <xdr:cNvPr id="51" name="直線コネクタ 50"/>
        <xdr:cNvCxnSpPr/>
      </xdr:nvCxnSpPr>
      <xdr:spPr bwMode="auto">
        <a:xfrm>
          <a:off x="5562600" y="3466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84923</xdr:rowOff>
    </xdr:from>
    <xdr:ext cx="762000" cy="259045"/>
    <xdr:sp macro="" textlink="">
      <xdr:nvSpPr>
        <xdr:cNvPr id="52" name="人口1人当たり決算額の推移最大値テキスト130"/>
        <xdr:cNvSpPr txBox="1"/>
      </xdr:nvSpPr>
      <xdr:spPr>
        <a:xfrm>
          <a:off x="5740400" y="184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169996</xdr:rowOff>
    </xdr:from>
    <xdr:to>
      <xdr:col>30</xdr:col>
      <xdr:colOff>25400</xdr:colOff>
      <xdr:row>11</xdr:row>
      <xdr:rowOff>169996</xdr:rowOff>
    </xdr:to>
    <xdr:cxnSp macro="">
      <xdr:nvCxnSpPr>
        <xdr:cNvPr id="53" name="直線コネクタ 52"/>
        <xdr:cNvCxnSpPr/>
      </xdr:nvCxnSpPr>
      <xdr:spPr bwMode="auto">
        <a:xfrm>
          <a:off x="5562600" y="2103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93015</xdr:rowOff>
    </xdr:from>
    <xdr:to>
      <xdr:col>29</xdr:col>
      <xdr:colOff>127000</xdr:colOff>
      <xdr:row>17</xdr:row>
      <xdr:rowOff>30264</xdr:rowOff>
    </xdr:to>
    <xdr:cxnSp macro="">
      <xdr:nvCxnSpPr>
        <xdr:cNvPr id="54" name="直線コネクタ 53"/>
        <xdr:cNvCxnSpPr/>
      </xdr:nvCxnSpPr>
      <xdr:spPr bwMode="auto">
        <a:xfrm flipV="1">
          <a:off x="5003800" y="2883840"/>
          <a:ext cx="647700" cy="108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119376</xdr:rowOff>
    </xdr:from>
    <xdr:ext cx="762000" cy="259045"/>
    <xdr:sp macro="" textlink="">
      <xdr:nvSpPr>
        <xdr:cNvPr id="55" name="人口1人当たり決算額の推移平均値テキスト130"/>
        <xdr:cNvSpPr txBox="1"/>
      </xdr:nvSpPr>
      <xdr:spPr>
        <a:xfrm>
          <a:off x="5740400" y="2910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147299</xdr:rowOff>
    </xdr:from>
    <xdr:to>
      <xdr:col>29</xdr:col>
      <xdr:colOff>177800</xdr:colOff>
      <xdr:row>17</xdr:row>
      <xdr:rowOff>77449</xdr:rowOff>
    </xdr:to>
    <xdr:sp macro="" textlink="">
      <xdr:nvSpPr>
        <xdr:cNvPr id="56" name="フローチャート: 判断 55"/>
        <xdr:cNvSpPr/>
      </xdr:nvSpPr>
      <xdr:spPr bwMode="auto">
        <a:xfrm>
          <a:off x="56007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30264</xdr:rowOff>
    </xdr:from>
    <xdr:to>
      <xdr:col>26</xdr:col>
      <xdr:colOff>50800</xdr:colOff>
      <xdr:row>17</xdr:row>
      <xdr:rowOff>58682</xdr:rowOff>
    </xdr:to>
    <xdr:cxnSp macro="">
      <xdr:nvCxnSpPr>
        <xdr:cNvPr id="57" name="直線コネクタ 56"/>
        <xdr:cNvCxnSpPr/>
      </xdr:nvCxnSpPr>
      <xdr:spPr bwMode="auto">
        <a:xfrm flipV="1">
          <a:off x="4305300" y="2992539"/>
          <a:ext cx="698500" cy="28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9725</xdr:rowOff>
    </xdr:from>
    <xdr:to>
      <xdr:col>26</xdr:col>
      <xdr:colOff>101600</xdr:colOff>
      <xdr:row>17</xdr:row>
      <xdr:rowOff>111325</xdr:rowOff>
    </xdr:to>
    <xdr:sp macro="" textlink="">
      <xdr:nvSpPr>
        <xdr:cNvPr id="58" name="フローチャート: 判断 57"/>
        <xdr:cNvSpPr/>
      </xdr:nvSpPr>
      <xdr:spPr bwMode="auto">
        <a:xfrm>
          <a:off x="49530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96102</xdr:rowOff>
    </xdr:from>
    <xdr:ext cx="736600" cy="259045"/>
    <xdr:sp macro="" textlink="">
      <xdr:nvSpPr>
        <xdr:cNvPr id="59" name="テキスト ボックス 58"/>
        <xdr:cNvSpPr txBox="1"/>
      </xdr:nvSpPr>
      <xdr:spPr>
        <a:xfrm>
          <a:off x="4622800" y="305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58682</xdr:rowOff>
    </xdr:from>
    <xdr:to>
      <xdr:col>22</xdr:col>
      <xdr:colOff>114300</xdr:colOff>
      <xdr:row>17</xdr:row>
      <xdr:rowOff>83342</xdr:rowOff>
    </xdr:to>
    <xdr:cxnSp macro="">
      <xdr:nvCxnSpPr>
        <xdr:cNvPr id="60" name="直線コネクタ 59"/>
        <xdr:cNvCxnSpPr/>
      </xdr:nvCxnSpPr>
      <xdr:spPr bwMode="auto">
        <a:xfrm flipV="1">
          <a:off x="3606800" y="3020957"/>
          <a:ext cx="698500" cy="24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25956</xdr:rowOff>
    </xdr:from>
    <xdr:to>
      <xdr:col>22</xdr:col>
      <xdr:colOff>165100</xdr:colOff>
      <xdr:row>17</xdr:row>
      <xdr:rowOff>127556</xdr:rowOff>
    </xdr:to>
    <xdr:sp macro="" textlink="">
      <xdr:nvSpPr>
        <xdr:cNvPr id="61" name="フローチャート: 判断 60"/>
        <xdr:cNvSpPr/>
      </xdr:nvSpPr>
      <xdr:spPr bwMode="auto">
        <a:xfrm>
          <a:off x="42545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112333</xdr:rowOff>
    </xdr:from>
    <xdr:ext cx="762000" cy="259045"/>
    <xdr:sp macro="" textlink="">
      <xdr:nvSpPr>
        <xdr:cNvPr id="62" name="テキスト ボックス 61"/>
        <xdr:cNvSpPr txBox="1"/>
      </xdr:nvSpPr>
      <xdr:spPr>
        <a:xfrm>
          <a:off x="3924300" y="307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83342</xdr:rowOff>
    </xdr:from>
    <xdr:to>
      <xdr:col>18</xdr:col>
      <xdr:colOff>177800</xdr:colOff>
      <xdr:row>17</xdr:row>
      <xdr:rowOff>106517</xdr:rowOff>
    </xdr:to>
    <xdr:cxnSp macro="">
      <xdr:nvCxnSpPr>
        <xdr:cNvPr id="63" name="直線コネクタ 62"/>
        <xdr:cNvCxnSpPr/>
      </xdr:nvCxnSpPr>
      <xdr:spPr bwMode="auto">
        <a:xfrm flipV="1">
          <a:off x="2908300" y="3045617"/>
          <a:ext cx="698500" cy="23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25298</xdr:rowOff>
    </xdr:from>
    <xdr:to>
      <xdr:col>19</xdr:col>
      <xdr:colOff>38100</xdr:colOff>
      <xdr:row>17</xdr:row>
      <xdr:rowOff>126898</xdr:rowOff>
    </xdr:to>
    <xdr:sp macro="" textlink="">
      <xdr:nvSpPr>
        <xdr:cNvPr id="64" name="フローチャート: 判断 63"/>
        <xdr:cNvSpPr/>
      </xdr:nvSpPr>
      <xdr:spPr bwMode="auto">
        <a:xfrm>
          <a:off x="3556000" y="2987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137075</xdr:rowOff>
    </xdr:from>
    <xdr:ext cx="762000" cy="259045"/>
    <xdr:sp macro="" textlink="">
      <xdr:nvSpPr>
        <xdr:cNvPr id="65" name="テキスト ボックス 64"/>
        <xdr:cNvSpPr txBox="1"/>
      </xdr:nvSpPr>
      <xdr:spPr>
        <a:xfrm>
          <a:off x="3225800" y="275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39243</xdr:rowOff>
    </xdr:from>
    <xdr:to>
      <xdr:col>15</xdr:col>
      <xdr:colOff>101600</xdr:colOff>
      <xdr:row>17</xdr:row>
      <xdr:rowOff>140843</xdr:rowOff>
    </xdr:to>
    <xdr:sp macro="" textlink="">
      <xdr:nvSpPr>
        <xdr:cNvPr id="66" name="フローチャート: 判断 65"/>
        <xdr:cNvSpPr/>
      </xdr:nvSpPr>
      <xdr:spPr bwMode="auto">
        <a:xfrm>
          <a:off x="2857500" y="3001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151020</xdr:rowOff>
    </xdr:from>
    <xdr:ext cx="762000" cy="259045"/>
    <xdr:sp macro="" textlink="">
      <xdr:nvSpPr>
        <xdr:cNvPr id="67" name="テキスト ボックス 66"/>
        <xdr:cNvSpPr txBox="1"/>
      </xdr:nvSpPr>
      <xdr:spPr>
        <a:xfrm>
          <a:off x="2527300" y="277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42215</xdr:rowOff>
    </xdr:from>
    <xdr:to>
      <xdr:col>29</xdr:col>
      <xdr:colOff>177800</xdr:colOff>
      <xdr:row>16</xdr:row>
      <xdr:rowOff>143815</xdr:rowOff>
    </xdr:to>
    <xdr:sp macro="" textlink="">
      <xdr:nvSpPr>
        <xdr:cNvPr id="73" name="楕円 72"/>
        <xdr:cNvSpPr/>
      </xdr:nvSpPr>
      <xdr:spPr bwMode="auto">
        <a:xfrm>
          <a:off x="5600700" y="2833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58742</xdr:rowOff>
    </xdr:from>
    <xdr:ext cx="762000" cy="259045"/>
    <xdr:sp macro="" textlink="">
      <xdr:nvSpPr>
        <xdr:cNvPr id="74" name="人口1人当たり決算額の推移該当値テキスト130"/>
        <xdr:cNvSpPr txBox="1"/>
      </xdr:nvSpPr>
      <xdr:spPr>
        <a:xfrm>
          <a:off x="5740400" y="267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150914</xdr:rowOff>
    </xdr:from>
    <xdr:to>
      <xdr:col>26</xdr:col>
      <xdr:colOff>101600</xdr:colOff>
      <xdr:row>17</xdr:row>
      <xdr:rowOff>81064</xdr:rowOff>
    </xdr:to>
    <xdr:sp macro="" textlink="">
      <xdr:nvSpPr>
        <xdr:cNvPr id="75" name="楕円 74"/>
        <xdr:cNvSpPr/>
      </xdr:nvSpPr>
      <xdr:spPr bwMode="auto">
        <a:xfrm>
          <a:off x="4953000" y="2941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91241</xdr:rowOff>
    </xdr:from>
    <xdr:ext cx="736600" cy="259045"/>
    <xdr:sp macro="" textlink="">
      <xdr:nvSpPr>
        <xdr:cNvPr id="76" name="テキスト ボックス 75"/>
        <xdr:cNvSpPr txBox="1"/>
      </xdr:nvSpPr>
      <xdr:spPr>
        <a:xfrm>
          <a:off x="4622800" y="2710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7882</xdr:rowOff>
    </xdr:from>
    <xdr:to>
      <xdr:col>22</xdr:col>
      <xdr:colOff>165100</xdr:colOff>
      <xdr:row>17</xdr:row>
      <xdr:rowOff>109482</xdr:rowOff>
    </xdr:to>
    <xdr:sp macro="" textlink="">
      <xdr:nvSpPr>
        <xdr:cNvPr id="77" name="楕円 76"/>
        <xdr:cNvSpPr/>
      </xdr:nvSpPr>
      <xdr:spPr bwMode="auto">
        <a:xfrm>
          <a:off x="4254500" y="2970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119659</xdr:rowOff>
    </xdr:from>
    <xdr:ext cx="762000" cy="259045"/>
    <xdr:sp macro="" textlink="">
      <xdr:nvSpPr>
        <xdr:cNvPr id="78" name="テキスト ボックス 77"/>
        <xdr:cNvSpPr txBox="1"/>
      </xdr:nvSpPr>
      <xdr:spPr>
        <a:xfrm>
          <a:off x="3924300" y="273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32542</xdr:rowOff>
    </xdr:from>
    <xdr:to>
      <xdr:col>19</xdr:col>
      <xdr:colOff>38100</xdr:colOff>
      <xdr:row>17</xdr:row>
      <xdr:rowOff>134142</xdr:rowOff>
    </xdr:to>
    <xdr:sp macro="" textlink="">
      <xdr:nvSpPr>
        <xdr:cNvPr id="79" name="楕円 78"/>
        <xdr:cNvSpPr/>
      </xdr:nvSpPr>
      <xdr:spPr bwMode="auto">
        <a:xfrm>
          <a:off x="3556000" y="2994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118919</xdr:rowOff>
    </xdr:from>
    <xdr:ext cx="762000" cy="259045"/>
    <xdr:sp macro="" textlink="">
      <xdr:nvSpPr>
        <xdr:cNvPr id="80" name="テキスト ボックス 79"/>
        <xdr:cNvSpPr txBox="1"/>
      </xdr:nvSpPr>
      <xdr:spPr>
        <a:xfrm>
          <a:off x="3225800" y="308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55717</xdr:rowOff>
    </xdr:from>
    <xdr:to>
      <xdr:col>15</xdr:col>
      <xdr:colOff>101600</xdr:colOff>
      <xdr:row>17</xdr:row>
      <xdr:rowOff>157317</xdr:rowOff>
    </xdr:to>
    <xdr:sp macro="" textlink="">
      <xdr:nvSpPr>
        <xdr:cNvPr id="81" name="楕円 80"/>
        <xdr:cNvSpPr/>
      </xdr:nvSpPr>
      <xdr:spPr bwMode="auto">
        <a:xfrm>
          <a:off x="2857500" y="3017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142094</xdr:rowOff>
    </xdr:from>
    <xdr:ext cx="762000" cy="259045"/>
    <xdr:sp macro="" textlink="">
      <xdr:nvSpPr>
        <xdr:cNvPr id="82" name="テキスト ボックス 81"/>
        <xdr:cNvSpPr txBox="1"/>
      </xdr:nvSpPr>
      <xdr:spPr>
        <a:xfrm>
          <a:off x="2527300" y="310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209492</xdr:rowOff>
    </xdr:from>
    <xdr:to>
      <xdr:col>29</xdr:col>
      <xdr:colOff>127000</xdr:colOff>
      <xdr:row>38</xdr:row>
      <xdr:rowOff>103519</xdr:rowOff>
    </xdr:to>
    <xdr:cxnSp macro="">
      <xdr:nvCxnSpPr>
        <xdr:cNvPr id="113" name="直線コネクタ 112"/>
        <xdr:cNvCxnSpPr/>
      </xdr:nvCxnSpPr>
      <xdr:spPr bwMode="auto">
        <a:xfrm flipV="1">
          <a:off x="5651500" y="6134042"/>
          <a:ext cx="0" cy="14370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75596</xdr:rowOff>
    </xdr:from>
    <xdr:ext cx="762000" cy="259045"/>
    <xdr:sp macro="" textlink="">
      <xdr:nvSpPr>
        <xdr:cNvPr id="114" name="人口1人当たり決算額の推移最小値テキスト445"/>
        <xdr:cNvSpPr txBox="1"/>
      </xdr:nvSpPr>
      <xdr:spPr>
        <a:xfrm>
          <a:off x="5740400" y="7543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103519</xdr:rowOff>
    </xdr:from>
    <xdr:to>
      <xdr:col>30</xdr:col>
      <xdr:colOff>25400</xdr:colOff>
      <xdr:row>38</xdr:row>
      <xdr:rowOff>103519</xdr:rowOff>
    </xdr:to>
    <xdr:cxnSp macro="">
      <xdr:nvCxnSpPr>
        <xdr:cNvPr id="115" name="直線コネクタ 114"/>
        <xdr:cNvCxnSpPr/>
      </xdr:nvCxnSpPr>
      <xdr:spPr bwMode="auto">
        <a:xfrm>
          <a:off x="5562600" y="7571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124419</xdr:rowOff>
    </xdr:from>
    <xdr:ext cx="762000" cy="259045"/>
    <xdr:sp macro="" textlink="">
      <xdr:nvSpPr>
        <xdr:cNvPr id="116" name="人口1人当たり決算額の推移最大値テキスト445"/>
        <xdr:cNvSpPr txBox="1"/>
      </xdr:nvSpPr>
      <xdr:spPr>
        <a:xfrm>
          <a:off x="5740400" y="587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209492</xdr:rowOff>
    </xdr:from>
    <xdr:to>
      <xdr:col>30</xdr:col>
      <xdr:colOff>25400</xdr:colOff>
      <xdr:row>33</xdr:row>
      <xdr:rowOff>209492</xdr:rowOff>
    </xdr:to>
    <xdr:cxnSp macro="">
      <xdr:nvCxnSpPr>
        <xdr:cNvPr id="117" name="直線コネクタ 116"/>
        <xdr:cNvCxnSpPr/>
      </xdr:nvCxnSpPr>
      <xdr:spPr bwMode="auto">
        <a:xfrm>
          <a:off x="5562600" y="61340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153615</xdr:rowOff>
    </xdr:from>
    <xdr:to>
      <xdr:col>29</xdr:col>
      <xdr:colOff>127000</xdr:colOff>
      <xdr:row>37</xdr:row>
      <xdr:rowOff>109528</xdr:rowOff>
    </xdr:to>
    <xdr:cxnSp macro="">
      <xdr:nvCxnSpPr>
        <xdr:cNvPr id="118" name="直線コネクタ 117"/>
        <xdr:cNvCxnSpPr/>
      </xdr:nvCxnSpPr>
      <xdr:spPr bwMode="auto">
        <a:xfrm>
          <a:off x="5003800" y="7106865"/>
          <a:ext cx="647700" cy="127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223062</xdr:rowOff>
    </xdr:from>
    <xdr:ext cx="762000" cy="259045"/>
    <xdr:sp macro="" textlink="">
      <xdr:nvSpPr>
        <xdr:cNvPr id="119" name="人口1人当たり決算額の推移平均値テキスト445"/>
        <xdr:cNvSpPr txBox="1"/>
      </xdr:nvSpPr>
      <xdr:spPr>
        <a:xfrm>
          <a:off x="5740400" y="6833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35085</xdr:rowOff>
    </xdr:from>
    <xdr:to>
      <xdr:col>29</xdr:col>
      <xdr:colOff>177800</xdr:colOff>
      <xdr:row>36</xdr:row>
      <xdr:rowOff>136685</xdr:rowOff>
    </xdr:to>
    <xdr:sp macro="" textlink="">
      <xdr:nvSpPr>
        <xdr:cNvPr id="120" name="フローチャート: 判断 119"/>
        <xdr:cNvSpPr/>
      </xdr:nvSpPr>
      <xdr:spPr bwMode="auto">
        <a:xfrm>
          <a:off x="56007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144014</xdr:rowOff>
    </xdr:from>
    <xdr:to>
      <xdr:col>26</xdr:col>
      <xdr:colOff>50800</xdr:colOff>
      <xdr:row>36</xdr:row>
      <xdr:rowOff>153615</xdr:rowOff>
    </xdr:to>
    <xdr:cxnSp macro="">
      <xdr:nvCxnSpPr>
        <xdr:cNvPr id="121" name="直線コネクタ 120"/>
        <xdr:cNvCxnSpPr/>
      </xdr:nvCxnSpPr>
      <xdr:spPr bwMode="auto">
        <a:xfrm>
          <a:off x="4305300" y="7097264"/>
          <a:ext cx="698500" cy="9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28618</xdr:rowOff>
    </xdr:from>
    <xdr:to>
      <xdr:col>26</xdr:col>
      <xdr:colOff>101600</xdr:colOff>
      <xdr:row>36</xdr:row>
      <xdr:rowOff>130218</xdr:rowOff>
    </xdr:to>
    <xdr:sp macro="" textlink="">
      <xdr:nvSpPr>
        <xdr:cNvPr id="122" name="フローチャート: 判断 121"/>
        <xdr:cNvSpPr/>
      </xdr:nvSpPr>
      <xdr:spPr bwMode="auto">
        <a:xfrm>
          <a:off x="4953000" y="6981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140395</xdr:rowOff>
    </xdr:from>
    <xdr:ext cx="736600" cy="259045"/>
    <xdr:sp macro="" textlink="">
      <xdr:nvSpPr>
        <xdr:cNvPr id="123" name="テキスト ボックス 122"/>
        <xdr:cNvSpPr txBox="1"/>
      </xdr:nvSpPr>
      <xdr:spPr>
        <a:xfrm>
          <a:off x="4622800" y="6750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22758</xdr:rowOff>
    </xdr:from>
    <xdr:to>
      <xdr:col>22</xdr:col>
      <xdr:colOff>114300</xdr:colOff>
      <xdr:row>36</xdr:row>
      <xdr:rowOff>144014</xdr:rowOff>
    </xdr:to>
    <xdr:cxnSp macro="">
      <xdr:nvCxnSpPr>
        <xdr:cNvPr id="124" name="直線コネクタ 123"/>
        <xdr:cNvCxnSpPr/>
      </xdr:nvCxnSpPr>
      <xdr:spPr bwMode="auto">
        <a:xfrm>
          <a:off x="3606800" y="6976008"/>
          <a:ext cx="698500" cy="121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44033</xdr:rowOff>
    </xdr:from>
    <xdr:to>
      <xdr:col>22</xdr:col>
      <xdr:colOff>165100</xdr:colOff>
      <xdr:row>36</xdr:row>
      <xdr:rowOff>145633</xdr:rowOff>
    </xdr:to>
    <xdr:sp macro="" textlink="">
      <xdr:nvSpPr>
        <xdr:cNvPr id="125" name="フローチャート: 判断 124"/>
        <xdr:cNvSpPr/>
      </xdr:nvSpPr>
      <xdr:spPr bwMode="auto">
        <a:xfrm>
          <a:off x="42545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155810</xdr:rowOff>
    </xdr:from>
    <xdr:ext cx="762000" cy="259045"/>
    <xdr:sp macro="" textlink="">
      <xdr:nvSpPr>
        <xdr:cNvPr id="126" name="テキスト ボックス 125"/>
        <xdr:cNvSpPr txBox="1"/>
      </xdr:nvSpPr>
      <xdr:spPr>
        <a:xfrm>
          <a:off x="3924300" y="676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236597</xdr:rowOff>
    </xdr:from>
    <xdr:to>
      <xdr:col>18</xdr:col>
      <xdr:colOff>177800</xdr:colOff>
      <xdr:row>36</xdr:row>
      <xdr:rowOff>22758</xdr:rowOff>
    </xdr:to>
    <xdr:cxnSp macro="">
      <xdr:nvCxnSpPr>
        <xdr:cNvPr id="127" name="直線コネクタ 126"/>
        <xdr:cNvCxnSpPr/>
      </xdr:nvCxnSpPr>
      <xdr:spPr bwMode="auto">
        <a:xfrm>
          <a:off x="2908300" y="6846947"/>
          <a:ext cx="698500" cy="129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9743</xdr:rowOff>
    </xdr:from>
    <xdr:to>
      <xdr:col>19</xdr:col>
      <xdr:colOff>38100</xdr:colOff>
      <xdr:row>36</xdr:row>
      <xdr:rowOff>111343</xdr:rowOff>
    </xdr:to>
    <xdr:sp macro="" textlink="">
      <xdr:nvSpPr>
        <xdr:cNvPr id="128" name="フローチャート: 判断 127"/>
        <xdr:cNvSpPr/>
      </xdr:nvSpPr>
      <xdr:spPr bwMode="auto">
        <a:xfrm>
          <a:off x="3556000" y="6962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96120</xdr:rowOff>
    </xdr:from>
    <xdr:ext cx="762000" cy="259045"/>
    <xdr:sp macro="" textlink="">
      <xdr:nvSpPr>
        <xdr:cNvPr id="129" name="テキスト ボックス 128"/>
        <xdr:cNvSpPr txBox="1"/>
      </xdr:nvSpPr>
      <xdr:spPr>
        <a:xfrm>
          <a:off x="3225800" y="704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3766</xdr:rowOff>
    </xdr:from>
    <xdr:to>
      <xdr:col>15</xdr:col>
      <xdr:colOff>101600</xdr:colOff>
      <xdr:row>36</xdr:row>
      <xdr:rowOff>105366</xdr:rowOff>
    </xdr:to>
    <xdr:sp macro="" textlink="">
      <xdr:nvSpPr>
        <xdr:cNvPr id="130" name="フローチャート: 判断 129"/>
        <xdr:cNvSpPr/>
      </xdr:nvSpPr>
      <xdr:spPr bwMode="auto">
        <a:xfrm>
          <a:off x="2857500" y="6957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90143</xdr:rowOff>
    </xdr:from>
    <xdr:ext cx="762000" cy="259045"/>
    <xdr:sp macro="" textlink="">
      <xdr:nvSpPr>
        <xdr:cNvPr id="131" name="テキスト ボックス 130"/>
        <xdr:cNvSpPr txBox="1"/>
      </xdr:nvSpPr>
      <xdr:spPr>
        <a:xfrm>
          <a:off x="2527300" y="704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58728</xdr:rowOff>
    </xdr:from>
    <xdr:to>
      <xdr:col>29</xdr:col>
      <xdr:colOff>177800</xdr:colOff>
      <xdr:row>37</xdr:row>
      <xdr:rowOff>160328</xdr:rowOff>
    </xdr:to>
    <xdr:sp macro="" textlink="">
      <xdr:nvSpPr>
        <xdr:cNvPr id="137" name="楕円 136"/>
        <xdr:cNvSpPr/>
      </xdr:nvSpPr>
      <xdr:spPr bwMode="auto">
        <a:xfrm>
          <a:off x="5600700" y="7183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30805</xdr:rowOff>
    </xdr:from>
    <xdr:ext cx="762000" cy="259045"/>
    <xdr:sp macro="" textlink="">
      <xdr:nvSpPr>
        <xdr:cNvPr id="138" name="人口1人当たり決算額の推移該当値テキスト445"/>
        <xdr:cNvSpPr txBox="1"/>
      </xdr:nvSpPr>
      <xdr:spPr>
        <a:xfrm>
          <a:off x="5740400" y="715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102815</xdr:rowOff>
    </xdr:from>
    <xdr:to>
      <xdr:col>26</xdr:col>
      <xdr:colOff>101600</xdr:colOff>
      <xdr:row>37</xdr:row>
      <xdr:rowOff>32965</xdr:rowOff>
    </xdr:to>
    <xdr:sp macro="" textlink="">
      <xdr:nvSpPr>
        <xdr:cNvPr id="139" name="楕円 138"/>
        <xdr:cNvSpPr/>
      </xdr:nvSpPr>
      <xdr:spPr bwMode="auto">
        <a:xfrm>
          <a:off x="4953000" y="7056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17742</xdr:rowOff>
    </xdr:from>
    <xdr:ext cx="736600" cy="259045"/>
    <xdr:sp macro="" textlink="">
      <xdr:nvSpPr>
        <xdr:cNvPr id="140" name="テキスト ボックス 139"/>
        <xdr:cNvSpPr txBox="1"/>
      </xdr:nvSpPr>
      <xdr:spPr>
        <a:xfrm>
          <a:off x="4622800" y="7142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93214</xdr:rowOff>
    </xdr:from>
    <xdr:to>
      <xdr:col>22</xdr:col>
      <xdr:colOff>165100</xdr:colOff>
      <xdr:row>37</xdr:row>
      <xdr:rowOff>23364</xdr:rowOff>
    </xdr:to>
    <xdr:sp macro="" textlink="">
      <xdr:nvSpPr>
        <xdr:cNvPr id="141" name="楕円 140"/>
        <xdr:cNvSpPr/>
      </xdr:nvSpPr>
      <xdr:spPr bwMode="auto">
        <a:xfrm>
          <a:off x="4254500" y="7046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8141</xdr:rowOff>
    </xdr:from>
    <xdr:ext cx="762000" cy="259045"/>
    <xdr:sp macro="" textlink="">
      <xdr:nvSpPr>
        <xdr:cNvPr id="142" name="テキスト ボックス 141"/>
        <xdr:cNvSpPr txBox="1"/>
      </xdr:nvSpPr>
      <xdr:spPr>
        <a:xfrm>
          <a:off x="3924300" y="713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314858</xdr:rowOff>
    </xdr:from>
    <xdr:to>
      <xdr:col>19</xdr:col>
      <xdr:colOff>38100</xdr:colOff>
      <xdr:row>36</xdr:row>
      <xdr:rowOff>73558</xdr:rowOff>
    </xdr:to>
    <xdr:sp macro="" textlink="">
      <xdr:nvSpPr>
        <xdr:cNvPr id="143" name="楕円 142"/>
        <xdr:cNvSpPr/>
      </xdr:nvSpPr>
      <xdr:spPr bwMode="auto">
        <a:xfrm>
          <a:off x="3556000" y="6925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83735</xdr:rowOff>
    </xdr:from>
    <xdr:ext cx="762000" cy="259045"/>
    <xdr:sp macro="" textlink="">
      <xdr:nvSpPr>
        <xdr:cNvPr id="144" name="テキスト ボックス 143"/>
        <xdr:cNvSpPr txBox="1"/>
      </xdr:nvSpPr>
      <xdr:spPr>
        <a:xfrm>
          <a:off x="3225800" y="669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185797</xdr:rowOff>
    </xdr:from>
    <xdr:to>
      <xdr:col>15</xdr:col>
      <xdr:colOff>101600</xdr:colOff>
      <xdr:row>35</xdr:row>
      <xdr:rowOff>287397</xdr:rowOff>
    </xdr:to>
    <xdr:sp macro="" textlink="">
      <xdr:nvSpPr>
        <xdr:cNvPr id="145" name="楕円 144"/>
        <xdr:cNvSpPr/>
      </xdr:nvSpPr>
      <xdr:spPr bwMode="auto">
        <a:xfrm>
          <a:off x="2857500" y="6796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297574</xdr:rowOff>
    </xdr:from>
    <xdr:ext cx="762000" cy="259045"/>
    <xdr:sp macro="" textlink="">
      <xdr:nvSpPr>
        <xdr:cNvPr id="146" name="テキスト ボックス 145"/>
        <xdr:cNvSpPr txBox="1"/>
      </xdr:nvSpPr>
      <xdr:spPr>
        <a:xfrm>
          <a:off x="2527300" y="6565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和歌山県紀の川市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61,094
60,658
228.21
37,612,655
36,490,396
916,957
18,250,551
25,913,173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126141</xdr:rowOff>
    </xdr:from>
    <xdr:to>
      <xdr:col>24</xdr:col>
      <xdr:colOff>62865</xdr:colOff>
      <xdr:row>39</xdr:row>
      <xdr:rowOff>4869</xdr:rowOff>
    </xdr:to>
    <xdr:cxnSp macro="">
      <xdr:nvCxnSpPr>
        <xdr:cNvPr id="60" name="直線コネクタ 59"/>
        <xdr:cNvCxnSpPr/>
      </xdr:nvCxnSpPr>
      <xdr:spPr>
        <a:xfrm flipV="1">
          <a:off x="4633595" y="5269641"/>
          <a:ext cx="1270" cy="142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8696</xdr:rowOff>
    </xdr:from>
    <xdr:ext cx="534377" cy="259045"/>
    <xdr:sp macro="" textlink="">
      <xdr:nvSpPr>
        <xdr:cNvPr id="61" name="人件費最小値テキスト"/>
        <xdr:cNvSpPr txBox="1"/>
      </xdr:nvSpPr>
      <xdr:spPr>
        <a:xfrm>
          <a:off x="4686300" y="66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4869</xdr:rowOff>
    </xdr:from>
    <xdr:to>
      <xdr:col>24</xdr:col>
      <xdr:colOff>152400</xdr:colOff>
      <xdr:row>39</xdr:row>
      <xdr:rowOff>4869</xdr:rowOff>
    </xdr:to>
    <xdr:cxnSp macro="">
      <xdr:nvCxnSpPr>
        <xdr:cNvPr id="62" name="直線コネクタ 61"/>
        <xdr:cNvCxnSpPr/>
      </xdr:nvCxnSpPr>
      <xdr:spPr>
        <a:xfrm>
          <a:off x="4546600" y="669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72818</xdr:rowOff>
    </xdr:from>
    <xdr:ext cx="599010" cy="259045"/>
    <xdr:sp macro="" textlink="">
      <xdr:nvSpPr>
        <xdr:cNvPr id="63" name="人件費最大値テキスト"/>
        <xdr:cNvSpPr txBox="1"/>
      </xdr:nvSpPr>
      <xdr:spPr>
        <a:xfrm>
          <a:off x="4686300" y="504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126141</xdr:rowOff>
    </xdr:from>
    <xdr:to>
      <xdr:col>24</xdr:col>
      <xdr:colOff>152400</xdr:colOff>
      <xdr:row>30</xdr:row>
      <xdr:rowOff>126141</xdr:rowOff>
    </xdr:to>
    <xdr:cxnSp macro="">
      <xdr:nvCxnSpPr>
        <xdr:cNvPr id="64" name="直線コネクタ 63"/>
        <xdr:cNvCxnSpPr/>
      </xdr:nvCxnSpPr>
      <xdr:spPr>
        <a:xfrm>
          <a:off x="4546600" y="526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100867</xdr:rowOff>
    </xdr:from>
    <xdr:to>
      <xdr:col>24</xdr:col>
      <xdr:colOff>63500</xdr:colOff>
      <xdr:row>37</xdr:row>
      <xdr:rowOff>83736</xdr:rowOff>
    </xdr:to>
    <xdr:cxnSp macro="">
      <xdr:nvCxnSpPr>
        <xdr:cNvPr id="65" name="直線コネクタ 64"/>
        <xdr:cNvCxnSpPr/>
      </xdr:nvCxnSpPr>
      <xdr:spPr>
        <a:xfrm flipV="1">
          <a:off x="3797300" y="6273067"/>
          <a:ext cx="838200" cy="15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37511</xdr:rowOff>
    </xdr:from>
    <xdr:ext cx="534377" cy="259045"/>
    <xdr:sp macro="" textlink="">
      <xdr:nvSpPr>
        <xdr:cNvPr id="66" name="人件費平均値テキスト"/>
        <xdr:cNvSpPr txBox="1"/>
      </xdr:nvSpPr>
      <xdr:spPr>
        <a:xfrm>
          <a:off x="4686300" y="6038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14634</xdr:rowOff>
    </xdr:from>
    <xdr:to>
      <xdr:col>24</xdr:col>
      <xdr:colOff>114300</xdr:colOff>
      <xdr:row>36</xdr:row>
      <xdr:rowOff>116234</xdr:rowOff>
    </xdr:to>
    <xdr:sp macro="" textlink="">
      <xdr:nvSpPr>
        <xdr:cNvPr id="67" name="フローチャート: 判断 66"/>
        <xdr:cNvSpPr/>
      </xdr:nvSpPr>
      <xdr:spPr>
        <a:xfrm>
          <a:off x="4584700" y="618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83736</xdr:rowOff>
    </xdr:from>
    <xdr:to>
      <xdr:col>19</xdr:col>
      <xdr:colOff>177800</xdr:colOff>
      <xdr:row>37</xdr:row>
      <xdr:rowOff>84265</xdr:rowOff>
    </xdr:to>
    <xdr:cxnSp macro="">
      <xdr:nvCxnSpPr>
        <xdr:cNvPr id="68" name="直線コネクタ 67"/>
        <xdr:cNvCxnSpPr/>
      </xdr:nvCxnSpPr>
      <xdr:spPr>
        <a:xfrm flipV="1">
          <a:off x="2908300" y="6427386"/>
          <a:ext cx="889000" cy="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130091</xdr:rowOff>
    </xdr:from>
    <xdr:to>
      <xdr:col>20</xdr:col>
      <xdr:colOff>38100</xdr:colOff>
      <xdr:row>37</xdr:row>
      <xdr:rowOff>60241</xdr:rowOff>
    </xdr:to>
    <xdr:sp macro="" textlink="">
      <xdr:nvSpPr>
        <xdr:cNvPr id="69" name="フローチャート: 判断 68"/>
        <xdr:cNvSpPr/>
      </xdr:nvSpPr>
      <xdr:spPr>
        <a:xfrm>
          <a:off x="3746500" y="630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76768</xdr:rowOff>
    </xdr:from>
    <xdr:ext cx="534377" cy="259045"/>
    <xdr:sp macro="" textlink="">
      <xdr:nvSpPr>
        <xdr:cNvPr id="70" name="テキスト ボックス 69"/>
        <xdr:cNvSpPr txBox="1"/>
      </xdr:nvSpPr>
      <xdr:spPr>
        <a:xfrm>
          <a:off x="3530111" y="607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79049</xdr:rowOff>
    </xdr:from>
    <xdr:to>
      <xdr:col>15</xdr:col>
      <xdr:colOff>50800</xdr:colOff>
      <xdr:row>37</xdr:row>
      <xdr:rowOff>84265</xdr:rowOff>
    </xdr:to>
    <xdr:cxnSp macro="">
      <xdr:nvCxnSpPr>
        <xdr:cNvPr id="71" name="直線コネクタ 70"/>
        <xdr:cNvCxnSpPr/>
      </xdr:nvCxnSpPr>
      <xdr:spPr>
        <a:xfrm>
          <a:off x="2019300" y="6422699"/>
          <a:ext cx="889000" cy="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133877</xdr:rowOff>
    </xdr:from>
    <xdr:to>
      <xdr:col>15</xdr:col>
      <xdr:colOff>101600</xdr:colOff>
      <xdr:row>37</xdr:row>
      <xdr:rowOff>64027</xdr:rowOff>
    </xdr:to>
    <xdr:sp macro="" textlink="">
      <xdr:nvSpPr>
        <xdr:cNvPr id="72" name="フローチャート: 判断 71"/>
        <xdr:cNvSpPr/>
      </xdr:nvSpPr>
      <xdr:spPr>
        <a:xfrm>
          <a:off x="2857500" y="63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80554</xdr:rowOff>
    </xdr:from>
    <xdr:ext cx="534377" cy="259045"/>
    <xdr:sp macro="" textlink="">
      <xdr:nvSpPr>
        <xdr:cNvPr id="73" name="テキスト ボックス 72"/>
        <xdr:cNvSpPr txBox="1"/>
      </xdr:nvSpPr>
      <xdr:spPr>
        <a:xfrm>
          <a:off x="2641111" y="608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53846</xdr:rowOff>
    </xdr:from>
    <xdr:to>
      <xdr:col>10</xdr:col>
      <xdr:colOff>114300</xdr:colOff>
      <xdr:row>37</xdr:row>
      <xdr:rowOff>79049</xdr:rowOff>
    </xdr:to>
    <xdr:cxnSp macro="">
      <xdr:nvCxnSpPr>
        <xdr:cNvPr id="74" name="直線コネクタ 73"/>
        <xdr:cNvCxnSpPr/>
      </xdr:nvCxnSpPr>
      <xdr:spPr>
        <a:xfrm>
          <a:off x="1130300" y="6397496"/>
          <a:ext cx="889000" cy="2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134220</xdr:rowOff>
    </xdr:from>
    <xdr:to>
      <xdr:col>10</xdr:col>
      <xdr:colOff>165100</xdr:colOff>
      <xdr:row>37</xdr:row>
      <xdr:rowOff>64370</xdr:rowOff>
    </xdr:to>
    <xdr:sp macro="" textlink="">
      <xdr:nvSpPr>
        <xdr:cNvPr id="75" name="フローチャート: 判断 74"/>
        <xdr:cNvSpPr/>
      </xdr:nvSpPr>
      <xdr:spPr>
        <a:xfrm>
          <a:off x="1968500" y="630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80897</xdr:rowOff>
    </xdr:from>
    <xdr:ext cx="534377" cy="259045"/>
    <xdr:sp macro="" textlink="">
      <xdr:nvSpPr>
        <xdr:cNvPr id="76" name="テキスト ボックス 75"/>
        <xdr:cNvSpPr txBox="1"/>
      </xdr:nvSpPr>
      <xdr:spPr>
        <a:xfrm>
          <a:off x="1752111" y="608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139864</xdr:rowOff>
    </xdr:from>
    <xdr:to>
      <xdr:col>6</xdr:col>
      <xdr:colOff>38100</xdr:colOff>
      <xdr:row>37</xdr:row>
      <xdr:rowOff>70014</xdr:rowOff>
    </xdr:to>
    <xdr:sp macro="" textlink="">
      <xdr:nvSpPr>
        <xdr:cNvPr id="77" name="フローチャート: 判断 76"/>
        <xdr:cNvSpPr/>
      </xdr:nvSpPr>
      <xdr:spPr>
        <a:xfrm>
          <a:off x="1079500" y="631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86541</xdr:rowOff>
    </xdr:from>
    <xdr:ext cx="534377" cy="259045"/>
    <xdr:sp macro="" textlink="">
      <xdr:nvSpPr>
        <xdr:cNvPr id="78" name="テキスト ボックス 77"/>
        <xdr:cNvSpPr txBox="1"/>
      </xdr:nvSpPr>
      <xdr:spPr>
        <a:xfrm>
          <a:off x="863111" y="608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50067</xdr:rowOff>
    </xdr:from>
    <xdr:to>
      <xdr:col>24</xdr:col>
      <xdr:colOff>114300</xdr:colOff>
      <xdr:row>36</xdr:row>
      <xdr:rowOff>151667</xdr:rowOff>
    </xdr:to>
    <xdr:sp macro="" textlink="">
      <xdr:nvSpPr>
        <xdr:cNvPr id="84" name="楕円 83"/>
        <xdr:cNvSpPr/>
      </xdr:nvSpPr>
      <xdr:spPr>
        <a:xfrm>
          <a:off x="4584700" y="622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28494</xdr:rowOff>
    </xdr:from>
    <xdr:ext cx="534377" cy="259045"/>
    <xdr:sp macro="" textlink="">
      <xdr:nvSpPr>
        <xdr:cNvPr id="85" name="人件費該当値テキスト"/>
        <xdr:cNvSpPr txBox="1"/>
      </xdr:nvSpPr>
      <xdr:spPr>
        <a:xfrm>
          <a:off x="4686300" y="620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32936</xdr:rowOff>
    </xdr:from>
    <xdr:to>
      <xdr:col>20</xdr:col>
      <xdr:colOff>38100</xdr:colOff>
      <xdr:row>37</xdr:row>
      <xdr:rowOff>134536</xdr:rowOff>
    </xdr:to>
    <xdr:sp macro="" textlink="">
      <xdr:nvSpPr>
        <xdr:cNvPr id="86" name="楕円 85"/>
        <xdr:cNvSpPr/>
      </xdr:nvSpPr>
      <xdr:spPr>
        <a:xfrm>
          <a:off x="3746500" y="637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125663</xdr:rowOff>
    </xdr:from>
    <xdr:ext cx="534377" cy="259045"/>
    <xdr:sp macro="" textlink="">
      <xdr:nvSpPr>
        <xdr:cNvPr id="87" name="テキスト ボックス 86"/>
        <xdr:cNvSpPr txBox="1"/>
      </xdr:nvSpPr>
      <xdr:spPr>
        <a:xfrm>
          <a:off x="3530111" y="646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33465</xdr:rowOff>
    </xdr:from>
    <xdr:to>
      <xdr:col>15</xdr:col>
      <xdr:colOff>101600</xdr:colOff>
      <xdr:row>37</xdr:row>
      <xdr:rowOff>135065</xdr:rowOff>
    </xdr:to>
    <xdr:sp macro="" textlink="">
      <xdr:nvSpPr>
        <xdr:cNvPr id="88" name="楕円 87"/>
        <xdr:cNvSpPr/>
      </xdr:nvSpPr>
      <xdr:spPr>
        <a:xfrm>
          <a:off x="2857500" y="637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126192</xdr:rowOff>
    </xdr:from>
    <xdr:ext cx="534377" cy="259045"/>
    <xdr:sp macro="" textlink="">
      <xdr:nvSpPr>
        <xdr:cNvPr id="89" name="テキスト ボックス 88"/>
        <xdr:cNvSpPr txBox="1"/>
      </xdr:nvSpPr>
      <xdr:spPr>
        <a:xfrm>
          <a:off x="2641111" y="646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28249</xdr:rowOff>
    </xdr:from>
    <xdr:to>
      <xdr:col>10</xdr:col>
      <xdr:colOff>165100</xdr:colOff>
      <xdr:row>37</xdr:row>
      <xdr:rowOff>129849</xdr:rowOff>
    </xdr:to>
    <xdr:sp macro="" textlink="">
      <xdr:nvSpPr>
        <xdr:cNvPr id="90" name="楕円 89"/>
        <xdr:cNvSpPr/>
      </xdr:nvSpPr>
      <xdr:spPr>
        <a:xfrm>
          <a:off x="1968500" y="637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120976</xdr:rowOff>
    </xdr:from>
    <xdr:ext cx="534377" cy="259045"/>
    <xdr:sp macro="" textlink="">
      <xdr:nvSpPr>
        <xdr:cNvPr id="91" name="テキスト ボックス 90"/>
        <xdr:cNvSpPr txBox="1"/>
      </xdr:nvSpPr>
      <xdr:spPr>
        <a:xfrm>
          <a:off x="1752111" y="646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3046</xdr:rowOff>
    </xdr:from>
    <xdr:to>
      <xdr:col>6</xdr:col>
      <xdr:colOff>38100</xdr:colOff>
      <xdr:row>37</xdr:row>
      <xdr:rowOff>104646</xdr:rowOff>
    </xdr:to>
    <xdr:sp macro="" textlink="">
      <xdr:nvSpPr>
        <xdr:cNvPr id="92" name="楕円 91"/>
        <xdr:cNvSpPr/>
      </xdr:nvSpPr>
      <xdr:spPr>
        <a:xfrm>
          <a:off x="1079500" y="634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95773</xdr:rowOff>
    </xdr:from>
    <xdr:ext cx="534377" cy="259045"/>
    <xdr:sp macro="" textlink="">
      <xdr:nvSpPr>
        <xdr:cNvPr id="93" name="テキスト ボックス 92"/>
        <xdr:cNvSpPr txBox="1"/>
      </xdr:nvSpPr>
      <xdr:spPr>
        <a:xfrm>
          <a:off x="863111" y="643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140516</xdr:rowOff>
    </xdr:from>
    <xdr:to>
      <xdr:col>24</xdr:col>
      <xdr:colOff>62865</xdr:colOff>
      <xdr:row>59</xdr:row>
      <xdr:rowOff>101981</xdr:rowOff>
    </xdr:to>
    <xdr:cxnSp macro="">
      <xdr:nvCxnSpPr>
        <xdr:cNvPr id="120" name="直線コネクタ 119"/>
        <xdr:cNvCxnSpPr/>
      </xdr:nvCxnSpPr>
      <xdr:spPr>
        <a:xfrm flipV="1">
          <a:off x="4633595" y="8713016"/>
          <a:ext cx="1270" cy="15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105808</xdr:rowOff>
    </xdr:from>
    <xdr:ext cx="534377" cy="259045"/>
    <xdr:sp macro="" textlink="">
      <xdr:nvSpPr>
        <xdr:cNvPr id="121" name="物件費最小値テキスト"/>
        <xdr:cNvSpPr txBox="1"/>
      </xdr:nvSpPr>
      <xdr:spPr>
        <a:xfrm>
          <a:off x="4686300" y="1022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101981</xdr:rowOff>
    </xdr:from>
    <xdr:to>
      <xdr:col>24</xdr:col>
      <xdr:colOff>152400</xdr:colOff>
      <xdr:row>59</xdr:row>
      <xdr:rowOff>101981</xdr:rowOff>
    </xdr:to>
    <xdr:cxnSp macro="">
      <xdr:nvCxnSpPr>
        <xdr:cNvPr id="122" name="直線コネクタ 121"/>
        <xdr:cNvCxnSpPr/>
      </xdr:nvCxnSpPr>
      <xdr:spPr>
        <a:xfrm>
          <a:off x="4546600" y="1021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87193</xdr:rowOff>
    </xdr:from>
    <xdr:ext cx="599010" cy="259045"/>
    <xdr:sp macro="" textlink="">
      <xdr:nvSpPr>
        <xdr:cNvPr id="123" name="物件費最大値テキスト"/>
        <xdr:cNvSpPr txBox="1"/>
      </xdr:nvSpPr>
      <xdr:spPr>
        <a:xfrm>
          <a:off x="4686300" y="8488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140516</xdr:rowOff>
    </xdr:from>
    <xdr:to>
      <xdr:col>24</xdr:col>
      <xdr:colOff>152400</xdr:colOff>
      <xdr:row>50</xdr:row>
      <xdr:rowOff>140516</xdr:rowOff>
    </xdr:to>
    <xdr:cxnSp macro="">
      <xdr:nvCxnSpPr>
        <xdr:cNvPr id="124" name="直線コネクタ 123"/>
        <xdr:cNvCxnSpPr/>
      </xdr:nvCxnSpPr>
      <xdr:spPr>
        <a:xfrm>
          <a:off x="4546600" y="8713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124465</xdr:rowOff>
    </xdr:from>
    <xdr:to>
      <xdr:col>24</xdr:col>
      <xdr:colOff>63500</xdr:colOff>
      <xdr:row>57</xdr:row>
      <xdr:rowOff>71496</xdr:rowOff>
    </xdr:to>
    <xdr:cxnSp macro="">
      <xdr:nvCxnSpPr>
        <xdr:cNvPr id="125" name="直線コネクタ 124"/>
        <xdr:cNvCxnSpPr/>
      </xdr:nvCxnSpPr>
      <xdr:spPr>
        <a:xfrm flipV="1">
          <a:off x="3797300" y="9725665"/>
          <a:ext cx="838200" cy="11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72327</xdr:rowOff>
    </xdr:from>
    <xdr:ext cx="534377" cy="259045"/>
    <xdr:sp macro="" textlink="">
      <xdr:nvSpPr>
        <xdr:cNvPr id="126" name="物件費平均値テキスト"/>
        <xdr:cNvSpPr txBox="1"/>
      </xdr:nvSpPr>
      <xdr:spPr>
        <a:xfrm>
          <a:off x="4686300" y="9502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49450</xdr:rowOff>
    </xdr:from>
    <xdr:to>
      <xdr:col>24</xdr:col>
      <xdr:colOff>114300</xdr:colOff>
      <xdr:row>56</xdr:row>
      <xdr:rowOff>151050</xdr:rowOff>
    </xdr:to>
    <xdr:sp macro="" textlink="">
      <xdr:nvSpPr>
        <xdr:cNvPr id="127" name="フローチャート: 判断 126"/>
        <xdr:cNvSpPr/>
      </xdr:nvSpPr>
      <xdr:spPr>
        <a:xfrm>
          <a:off x="45847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71496</xdr:rowOff>
    </xdr:from>
    <xdr:to>
      <xdr:col>19</xdr:col>
      <xdr:colOff>177800</xdr:colOff>
      <xdr:row>58</xdr:row>
      <xdr:rowOff>28273</xdr:rowOff>
    </xdr:to>
    <xdr:cxnSp macro="">
      <xdr:nvCxnSpPr>
        <xdr:cNvPr id="128" name="直線コネクタ 127"/>
        <xdr:cNvCxnSpPr/>
      </xdr:nvCxnSpPr>
      <xdr:spPr>
        <a:xfrm flipV="1">
          <a:off x="2908300" y="9844146"/>
          <a:ext cx="889000" cy="12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96901</xdr:rowOff>
    </xdr:from>
    <xdr:to>
      <xdr:col>20</xdr:col>
      <xdr:colOff>38100</xdr:colOff>
      <xdr:row>57</xdr:row>
      <xdr:rowOff>27051</xdr:rowOff>
    </xdr:to>
    <xdr:sp macro="" textlink="">
      <xdr:nvSpPr>
        <xdr:cNvPr id="129" name="フローチャート: 判断 128"/>
        <xdr:cNvSpPr/>
      </xdr:nvSpPr>
      <xdr:spPr>
        <a:xfrm>
          <a:off x="3746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43578</xdr:rowOff>
    </xdr:from>
    <xdr:ext cx="534377" cy="259045"/>
    <xdr:sp macro="" textlink="">
      <xdr:nvSpPr>
        <xdr:cNvPr id="130" name="テキスト ボックス 129"/>
        <xdr:cNvSpPr txBox="1"/>
      </xdr:nvSpPr>
      <xdr:spPr>
        <a:xfrm>
          <a:off x="3530111" y="94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28273</xdr:rowOff>
    </xdr:from>
    <xdr:to>
      <xdr:col>15</xdr:col>
      <xdr:colOff>50800</xdr:colOff>
      <xdr:row>58</xdr:row>
      <xdr:rowOff>93196</xdr:rowOff>
    </xdr:to>
    <xdr:cxnSp macro="">
      <xdr:nvCxnSpPr>
        <xdr:cNvPr id="131" name="直線コネクタ 130"/>
        <xdr:cNvCxnSpPr/>
      </xdr:nvCxnSpPr>
      <xdr:spPr>
        <a:xfrm flipV="1">
          <a:off x="2019300" y="9972373"/>
          <a:ext cx="889000" cy="6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171310</xdr:rowOff>
    </xdr:from>
    <xdr:to>
      <xdr:col>15</xdr:col>
      <xdr:colOff>101600</xdr:colOff>
      <xdr:row>57</xdr:row>
      <xdr:rowOff>101460</xdr:rowOff>
    </xdr:to>
    <xdr:sp macro="" textlink="">
      <xdr:nvSpPr>
        <xdr:cNvPr id="132" name="フローチャート: 判断 131"/>
        <xdr:cNvSpPr/>
      </xdr:nvSpPr>
      <xdr:spPr>
        <a:xfrm>
          <a:off x="2857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117987</xdr:rowOff>
    </xdr:from>
    <xdr:ext cx="534377" cy="259045"/>
    <xdr:sp macro="" textlink="">
      <xdr:nvSpPr>
        <xdr:cNvPr id="133" name="テキスト ボックス 132"/>
        <xdr:cNvSpPr txBox="1"/>
      </xdr:nvSpPr>
      <xdr:spPr>
        <a:xfrm>
          <a:off x="2641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46954</xdr:rowOff>
    </xdr:from>
    <xdr:to>
      <xdr:col>10</xdr:col>
      <xdr:colOff>114300</xdr:colOff>
      <xdr:row>58</xdr:row>
      <xdr:rowOff>93196</xdr:rowOff>
    </xdr:to>
    <xdr:cxnSp macro="">
      <xdr:nvCxnSpPr>
        <xdr:cNvPr id="134" name="直線コネクタ 133"/>
        <xdr:cNvCxnSpPr/>
      </xdr:nvCxnSpPr>
      <xdr:spPr>
        <a:xfrm>
          <a:off x="1130300" y="9991054"/>
          <a:ext cx="889000" cy="4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25349</xdr:rowOff>
    </xdr:from>
    <xdr:to>
      <xdr:col>10</xdr:col>
      <xdr:colOff>165100</xdr:colOff>
      <xdr:row>57</xdr:row>
      <xdr:rowOff>126949</xdr:rowOff>
    </xdr:to>
    <xdr:sp macro="" textlink="">
      <xdr:nvSpPr>
        <xdr:cNvPr id="135" name="フローチャート: 判断 134"/>
        <xdr:cNvSpPr/>
      </xdr:nvSpPr>
      <xdr:spPr>
        <a:xfrm>
          <a:off x="1968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143476</xdr:rowOff>
    </xdr:from>
    <xdr:ext cx="534377" cy="259045"/>
    <xdr:sp macro="" textlink="">
      <xdr:nvSpPr>
        <xdr:cNvPr id="136" name="テキスト ボックス 135"/>
        <xdr:cNvSpPr txBox="1"/>
      </xdr:nvSpPr>
      <xdr:spPr>
        <a:xfrm>
          <a:off x="1752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55573</xdr:rowOff>
    </xdr:from>
    <xdr:to>
      <xdr:col>6</xdr:col>
      <xdr:colOff>38100</xdr:colOff>
      <xdr:row>57</xdr:row>
      <xdr:rowOff>157173</xdr:rowOff>
    </xdr:to>
    <xdr:sp macro="" textlink="">
      <xdr:nvSpPr>
        <xdr:cNvPr id="137" name="フローチャート: 判断 136"/>
        <xdr:cNvSpPr/>
      </xdr:nvSpPr>
      <xdr:spPr>
        <a:xfrm>
          <a:off x="1079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2250</xdr:rowOff>
    </xdr:from>
    <xdr:ext cx="534377" cy="259045"/>
    <xdr:sp macro="" textlink="">
      <xdr:nvSpPr>
        <xdr:cNvPr id="138" name="テキスト ボックス 137"/>
        <xdr:cNvSpPr txBox="1"/>
      </xdr:nvSpPr>
      <xdr:spPr>
        <a:xfrm>
          <a:off x="863111" y="96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73665</xdr:rowOff>
    </xdr:from>
    <xdr:to>
      <xdr:col>24</xdr:col>
      <xdr:colOff>114300</xdr:colOff>
      <xdr:row>57</xdr:row>
      <xdr:rowOff>3815</xdr:rowOff>
    </xdr:to>
    <xdr:sp macro="" textlink="">
      <xdr:nvSpPr>
        <xdr:cNvPr id="144" name="楕円 143"/>
        <xdr:cNvSpPr/>
      </xdr:nvSpPr>
      <xdr:spPr>
        <a:xfrm>
          <a:off x="4584700" y="967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52092</xdr:rowOff>
    </xdr:from>
    <xdr:ext cx="534377" cy="259045"/>
    <xdr:sp macro="" textlink="">
      <xdr:nvSpPr>
        <xdr:cNvPr id="145" name="物件費該当値テキスト"/>
        <xdr:cNvSpPr txBox="1"/>
      </xdr:nvSpPr>
      <xdr:spPr>
        <a:xfrm>
          <a:off x="4686300" y="965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20696</xdr:rowOff>
    </xdr:from>
    <xdr:to>
      <xdr:col>20</xdr:col>
      <xdr:colOff>38100</xdr:colOff>
      <xdr:row>57</xdr:row>
      <xdr:rowOff>122296</xdr:rowOff>
    </xdr:to>
    <xdr:sp macro="" textlink="">
      <xdr:nvSpPr>
        <xdr:cNvPr id="146" name="楕円 145"/>
        <xdr:cNvSpPr/>
      </xdr:nvSpPr>
      <xdr:spPr>
        <a:xfrm>
          <a:off x="3746500" y="979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113423</xdr:rowOff>
    </xdr:from>
    <xdr:ext cx="534377" cy="259045"/>
    <xdr:sp macro="" textlink="">
      <xdr:nvSpPr>
        <xdr:cNvPr id="147" name="テキスト ボックス 146"/>
        <xdr:cNvSpPr txBox="1"/>
      </xdr:nvSpPr>
      <xdr:spPr>
        <a:xfrm>
          <a:off x="3530111" y="988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148923</xdr:rowOff>
    </xdr:from>
    <xdr:to>
      <xdr:col>15</xdr:col>
      <xdr:colOff>101600</xdr:colOff>
      <xdr:row>58</xdr:row>
      <xdr:rowOff>79073</xdr:rowOff>
    </xdr:to>
    <xdr:sp macro="" textlink="">
      <xdr:nvSpPr>
        <xdr:cNvPr id="148" name="楕円 147"/>
        <xdr:cNvSpPr/>
      </xdr:nvSpPr>
      <xdr:spPr>
        <a:xfrm>
          <a:off x="2857500" y="992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70200</xdr:rowOff>
    </xdr:from>
    <xdr:ext cx="534377" cy="259045"/>
    <xdr:sp macro="" textlink="">
      <xdr:nvSpPr>
        <xdr:cNvPr id="149" name="テキスト ボックス 148"/>
        <xdr:cNvSpPr txBox="1"/>
      </xdr:nvSpPr>
      <xdr:spPr>
        <a:xfrm>
          <a:off x="2641111" y="1001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42396</xdr:rowOff>
    </xdr:from>
    <xdr:to>
      <xdr:col>10</xdr:col>
      <xdr:colOff>165100</xdr:colOff>
      <xdr:row>58</xdr:row>
      <xdr:rowOff>143996</xdr:rowOff>
    </xdr:to>
    <xdr:sp macro="" textlink="">
      <xdr:nvSpPr>
        <xdr:cNvPr id="150" name="楕円 149"/>
        <xdr:cNvSpPr/>
      </xdr:nvSpPr>
      <xdr:spPr>
        <a:xfrm>
          <a:off x="1968500" y="998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135123</xdr:rowOff>
    </xdr:from>
    <xdr:ext cx="534377" cy="259045"/>
    <xdr:sp macro="" textlink="">
      <xdr:nvSpPr>
        <xdr:cNvPr id="151" name="テキスト ボックス 150"/>
        <xdr:cNvSpPr txBox="1"/>
      </xdr:nvSpPr>
      <xdr:spPr>
        <a:xfrm>
          <a:off x="1752111" y="1007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167604</xdr:rowOff>
    </xdr:from>
    <xdr:to>
      <xdr:col>6</xdr:col>
      <xdr:colOff>38100</xdr:colOff>
      <xdr:row>58</xdr:row>
      <xdr:rowOff>97754</xdr:rowOff>
    </xdr:to>
    <xdr:sp macro="" textlink="">
      <xdr:nvSpPr>
        <xdr:cNvPr id="152" name="楕円 151"/>
        <xdr:cNvSpPr/>
      </xdr:nvSpPr>
      <xdr:spPr>
        <a:xfrm>
          <a:off x="1079500" y="994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88881</xdr:rowOff>
    </xdr:from>
    <xdr:ext cx="534377" cy="259045"/>
    <xdr:sp macro="" textlink="">
      <xdr:nvSpPr>
        <xdr:cNvPr id="153" name="テキスト ボックス 152"/>
        <xdr:cNvSpPr txBox="1"/>
      </xdr:nvSpPr>
      <xdr:spPr>
        <a:xfrm>
          <a:off x="863111" y="1003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7" name="テキスト ボックス 166"/>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60604</xdr:rowOff>
    </xdr:from>
    <xdr:to>
      <xdr:col>24</xdr:col>
      <xdr:colOff>62865</xdr:colOff>
      <xdr:row>79</xdr:row>
      <xdr:rowOff>21743</xdr:rowOff>
    </xdr:to>
    <xdr:cxnSp macro="">
      <xdr:nvCxnSpPr>
        <xdr:cNvPr id="177" name="直線コネクタ 176"/>
        <xdr:cNvCxnSpPr/>
      </xdr:nvCxnSpPr>
      <xdr:spPr>
        <a:xfrm flipV="1">
          <a:off x="4633595" y="12062104"/>
          <a:ext cx="127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25570</xdr:rowOff>
    </xdr:from>
    <xdr:ext cx="378565" cy="259045"/>
    <xdr:sp macro="" textlink="">
      <xdr:nvSpPr>
        <xdr:cNvPr id="178" name="維持補修費最小値テキスト"/>
        <xdr:cNvSpPr txBox="1"/>
      </xdr:nvSpPr>
      <xdr:spPr>
        <a:xfrm>
          <a:off x="4686300" y="13570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21743</xdr:rowOff>
    </xdr:from>
    <xdr:to>
      <xdr:col>24</xdr:col>
      <xdr:colOff>152400</xdr:colOff>
      <xdr:row>79</xdr:row>
      <xdr:rowOff>21743</xdr:rowOff>
    </xdr:to>
    <xdr:cxnSp macro="">
      <xdr:nvCxnSpPr>
        <xdr:cNvPr id="179" name="直線コネクタ 178"/>
        <xdr:cNvCxnSpPr/>
      </xdr:nvCxnSpPr>
      <xdr:spPr>
        <a:xfrm>
          <a:off x="4546600" y="1356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7281</xdr:rowOff>
    </xdr:from>
    <xdr:ext cx="534377" cy="259045"/>
    <xdr:sp macro="" textlink="">
      <xdr:nvSpPr>
        <xdr:cNvPr id="180" name="維持補修費最大値テキスト"/>
        <xdr:cNvSpPr txBox="1"/>
      </xdr:nvSpPr>
      <xdr:spPr>
        <a:xfrm>
          <a:off x="4686300" y="118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60604</xdr:rowOff>
    </xdr:from>
    <xdr:to>
      <xdr:col>24</xdr:col>
      <xdr:colOff>152400</xdr:colOff>
      <xdr:row>70</xdr:row>
      <xdr:rowOff>60604</xdr:rowOff>
    </xdr:to>
    <xdr:cxnSp macro="">
      <xdr:nvCxnSpPr>
        <xdr:cNvPr id="181" name="直線コネクタ 180"/>
        <xdr:cNvCxnSpPr/>
      </xdr:nvCxnSpPr>
      <xdr:spPr>
        <a:xfrm>
          <a:off x="4546600" y="1206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38658</xdr:rowOff>
    </xdr:from>
    <xdr:to>
      <xdr:col>24</xdr:col>
      <xdr:colOff>63500</xdr:colOff>
      <xdr:row>78</xdr:row>
      <xdr:rowOff>51575</xdr:rowOff>
    </xdr:to>
    <xdr:cxnSp macro="">
      <xdr:nvCxnSpPr>
        <xdr:cNvPr id="182" name="直線コネクタ 181"/>
        <xdr:cNvCxnSpPr/>
      </xdr:nvCxnSpPr>
      <xdr:spPr>
        <a:xfrm flipV="1">
          <a:off x="3797300" y="13411758"/>
          <a:ext cx="838200" cy="1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55884</xdr:rowOff>
    </xdr:from>
    <xdr:ext cx="469744" cy="259045"/>
    <xdr:sp macro="" textlink="">
      <xdr:nvSpPr>
        <xdr:cNvPr id="183" name="維持補修費平均値テキスト"/>
        <xdr:cNvSpPr txBox="1"/>
      </xdr:nvSpPr>
      <xdr:spPr>
        <a:xfrm>
          <a:off x="4686300" y="13086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33007</xdr:rowOff>
    </xdr:from>
    <xdr:to>
      <xdr:col>24</xdr:col>
      <xdr:colOff>114300</xdr:colOff>
      <xdr:row>77</xdr:row>
      <xdr:rowOff>134607</xdr:rowOff>
    </xdr:to>
    <xdr:sp macro="" textlink="">
      <xdr:nvSpPr>
        <xdr:cNvPr id="184" name="フローチャート: 判断 183"/>
        <xdr:cNvSpPr/>
      </xdr:nvSpPr>
      <xdr:spPr>
        <a:xfrm>
          <a:off x="45847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51575</xdr:rowOff>
    </xdr:from>
    <xdr:to>
      <xdr:col>19</xdr:col>
      <xdr:colOff>177800</xdr:colOff>
      <xdr:row>78</xdr:row>
      <xdr:rowOff>86437</xdr:rowOff>
    </xdr:to>
    <xdr:cxnSp macro="">
      <xdr:nvCxnSpPr>
        <xdr:cNvPr id="185" name="直線コネクタ 184"/>
        <xdr:cNvCxnSpPr/>
      </xdr:nvCxnSpPr>
      <xdr:spPr>
        <a:xfrm flipV="1">
          <a:off x="2908300" y="13424675"/>
          <a:ext cx="889000" cy="3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107798</xdr:rowOff>
    </xdr:from>
    <xdr:to>
      <xdr:col>20</xdr:col>
      <xdr:colOff>38100</xdr:colOff>
      <xdr:row>78</xdr:row>
      <xdr:rowOff>37948</xdr:rowOff>
    </xdr:to>
    <xdr:sp macro="" textlink="">
      <xdr:nvSpPr>
        <xdr:cNvPr id="186" name="フローチャート: 判断 185"/>
        <xdr:cNvSpPr/>
      </xdr:nvSpPr>
      <xdr:spPr>
        <a:xfrm>
          <a:off x="3746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54475</xdr:rowOff>
    </xdr:from>
    <xdr:ext cx="469744" cy="259045"/>
    <xdr:sp macro="" textlink="">
      <xdr:nvSpPr>
        <xdr:cNvPr id="187" name="テキスト ボックス 186"/>
        <xdr:cNvSpPr txBox="1"/>
      </xdr:nvSpPr>
      <xdr:spPr>
        <a:xfrm>
          <a:off x="3562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86437</xdr:rowOff>
    </xdr:from>
    <xdr:to>
      <xdr:col>15</xdr:col>
      <xdr:colOff>50800</xdr:colOff>
      <xdr:row>78</xdr:row>
      <xdr:rowOff>99695</xdr:rowOff>
    </xdr:to>
    <xdr:cxnSp macro="">
      <xdr:nvCxnSpPr>
        <xdr:cNvPr id="188" name="直線コネクタ 187"/>
        <xdr:cNvCxnSpPr/>
      </xdr:nvCxnSpPr>
      <xdr:spPr>
        <a:xfrm flipV="1">
          <a:off x="2019300" y="13459537"/>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70459</xdr:rowOff>
    </xdr:from>
    <xdr:to>
      <xdr:col>15</xdr:col>
      <xdr:colOff>101600</xdr:colOff>
      <xdr:row>78</xdr:row>
      <xdr:rowOff>609</xdr:rowOff>
    </xdr:to>
    <xdr:sp macro="" textlink="">
      <xdr:nvSpPr>
        <xdr:cNvPr id="189" name="フローチャート: 判断 188"/>
        <xdr:cNvSpPr/>
      </xdr:nvSpPr>
      <xdr:spPr>
        <a:xfrm>
          <a:off x="2857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17136</xdr:rowOff>
    </xdr:from>
    <xdr:ext cx="469744" cy="259045"/>
    <xdr:sp macro="" textlink="">
      <xdr:nvSpPr>
        <xdr:cNvPr id="190" name="テキスト ボックス 189"/>
        <xdr:cNvSpPr txBox="1"/>
      </xdr:nvSpPr>
      <xdr:spPr>
        <a:xfrm>
          <a:off x="2673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99695</xdr:rowOff>
    </xdr:from>
    <xdr:to>
      <xdr:col>10</xdr:col>
      <xdr:colOff>114300</xdr:colOff>
      <xdr:row>78</xdr:row>
      <xdr:rowOff>122937</xdr:rowOff>
    </xdr:to>
    <xdr:cxnSp macro="">
      <xdr:nvCxnSpPr>
        <xdr:cNvPr id="191" name="直線コネクタ 190"/>
        <xdr:cNvCxnSpPr/>
      </xdr:nvCxnSpPr>
      <xdr:spPr>
        <a:xfrm flipV="1">
          <a:off x="1130300" y="13472795"/>
          <a:ext cx="889000" cy="2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31674</xdr:rowOff>
    </xdr:from>
    <xdr:to>
      <xdr:col>10</xdr:col>
      <xdr:colOff>165100</xdr:colOff>
      <xdr:row>77</xdr:row>
      <xdr:rowOff>133274</xdr:rowOff>
    </xdr:to>
    <xdr:sp macro="" textlink="">
      <xdr:nvSpPr>
        <xdr:cNvPr id="192" name="フローチャート: 判断 191"/>
        <xdr:cNvSpPr/>
      </xdr:nvSpPr>
      <xdr:spPr>
        <a:xfrm>
          <a:off x="1968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149801</xdr:rowOff>
    </xdr:from>
    <xdr:ext cx="469744" cy="259045"/>
    <xdr:sp macro="" textlink="">
      <xdr:nvSpPr>
        <xdr:cNvPr id="193" name="テキスト ボックス 192"/>
        <xdr:cNvSpPr txBox="1"/>
      </xdr:nvSpPr>
      <xdr:spPr>
        <a:xfrm>
          <a:off x="1784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80251</xdr:rowOff>
    </xdr:from>
    <xdr:to>
      <xdr:col>6</xdr:col>
      <xdr:colOff>38100</xdr:colOff>
      <xdr:row>78</xdr:row>
      <xdr:rowOff>10401</xdr:rowOff>
    </xdr:to>
    <xdr:sp macro="" textlink="">
      <xdr:nvSpPr>
        <xdr:cNvPr id="194" name="フローチャート: 判断 193"/>
        <xdr:cNvSpPr/>
      </xdr:nvSpPr>
      <xdr:spPr>
        <a:xfrm>
          <a:off x="1079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26928</xdr:rowOff>
    </xdr:from>
    <xdr:ext cx="469744" cy="259045"/>
    <xdr:sp macro="" textlink="">
      <xdr:nvSpPr>
        <xdr:cNvPr id="195" name="テキスト ボックス 194"/>
        <xdr:cNvSpPr txBox="1"/>
      </xdr:nvSpPr>
      <xdr:spPr>
        <a:xfrm>
          <a:off x="895428" y="130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159308</xdr:rowOff>
    </xdr:from>
    <xdr:to>
      <xdr:col>24</xdr:col>
      <xdr:colOff>114300</xdr:colOff>
      <xdr:row>78</xdr:row>
      <xdr:rowOff>89458</xdr:rowOff>
    </xdr:to>
    <xdr:sp macro="" textlink="">
      <xdr:nvSpPr>
        <xdr:cNvPr id="201" name="楕円 200"/>
        <xdr:cNvSpPr/>
      </xdr:nvSpPr>
      <xdr:spPr>
        <a:xfrm>
          <a:off x="4584700" y="1336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137735</xdr:rowOff>
    </xdr:from>
    <xdr:ext cx="469744" cy="259045"/>
    <xdr:sp macro="" textlink="">
      <xdr:nvSpPr>
        <xdr:cNvPr id="202" name="維持補修費該当値テキスト"/>
        <xdr:cNvSpPr txBox="1"/>
      </xdr:nvSpPr>
      <xdr:spPr>
        <a:xfrm>
          <a:off x="4686300" y="13339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775</xdr:rowOff>
    </xdr:from>
    <xdr:to>
      <xdr:col>20</xdr:col>
      <xdr:colOff>38100</xdr:colOff>
      <xdr:row>78</xdr:row>
      <xdr:rowOff>102375</xdr:rowOff>
    </xdr:to>
    <xdr:sp macro="" textlink="">
      <xdr:nvSpPr>
        <xdr:cNvPr id="203" name="楕円 202"/>
        <xdr:cNvSpPr/>
      </xdr:nvSpPr>
      <xdr:spPr>
        <a:xfrm>
          <a:off x="3746500" y="133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93502</xdr:rowOff>
    </xdr:from>
    <xdr:ext cx="469744" cy="259045"/>
    <xdr:sp macro="" textlink="">
      <xdr:nvSpPr>
        <xdr:cNvPr id="204" name="テキスト ボックス 203"/>
        <xdr:cNvSpPr txBox="1"/>
      </xdr:nvSpPr>
      <xdr:spPr>
        <a:xfrm>
          <a:off x="3562428" y="1346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35637</xdr:rowOff>
    </xdr:from>
    <xdr:to>
      <xdr:col>15</xdr:col>
      <xdr:colOff>101600</xdr:colOff>
      <xdr:row>78</xdr:row>
      <xdr:rowOff>137237</xdr:rowOff>
    </xdr:to>
    <xdr:sp macro="" textlink="">
      <xdr:nvSpPr>
        <xdr:cNvPr id="205" name="楕円 204"/>
        <xdr:cNvSpPr/>
      </xdr:nvSpPr>
      <xdr:spPr>
        <a:xfrm>
          <a:off x="2857500" y="134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128364</xdr:rowOff>
    </xdr:from>
    <xdr:ext cx="469744" cy="259045"/>
    <xdr:sp macro="" textlink="">
      <xdr:nvSpPr>
        <xdr:cNvPr id="206" name="テキスト ボックス 205"/>
        <xdr:cNvSpPr txBox="1"/>
      </xdr:nvSpPr>
      <xdr:spPr>
        <a:xfrm>
          <a:off x="2673428" y="13501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48895</xdr:rowOff>
    </xdr:from>
    <xdr:to>
      <xdr:col>10</xdr:col>
      <xdr:colOff>165100</xdr:colOff>
      <xdr:row>78</xdr:row>
      <xdr:rowOff>150495</xdr:rowOff>
    </xdr:to>
    <xdr:sp macro="" textlink="">
      <xdr:nvSpPr>
        <xdr:cNvPr id="207" name="楕円 206"/>
        <xdr:cNvSpPr/>
      </xdr:nvSpPr>
      <xdr:spPr>
        <a:xfrm>
          <a:off x="1968500" y="1342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141622</xdr:rowOff>
    </xdr:from>
    <xdr:ext cx="469744" cy="259045"/>
    <xdr:sp macro="" textlink="">
      <xdr:nvSpPr>
        <xdr:cNvPr id="208" name="テキスト ボックス 207"/>
        <xdr:cNvSpPr txBox="1"/>
      </xdr:nvSpPr>
      <xdr:spPr>
        <a:xfrm>
          <a:off x="1784428" y="1351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72137</xdr:rowOff>
    </xdr:from>
    <xdr:to>
      <xdr:col>6</xdr:col>
      <xdr:colOff>38100</xdr:colOff>
      <xdr:row>79</xdr:row>
      <xdr:rowOff>2287</xdr:rowOff>
    </xdr:to>
    <xdr:sp macro="" textlink="">
      <xdr:nvSpPr>
        <xdr:cNvPr id="209" name="楕円 208"/>
        <xdr:cNvSpPr/>
      </xdr:nvSpPr>
      <xdr:spPr>
        <a:xfrm>
          <a:off x="1079500" y="1344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164864</xdr:rowOff>
    </xdr:from>
    <xdr:ext cx="469744" cy="259045"/>
    <xdr:sp macro="" textlink="">
      <xdr:nvSpPr>
        <xdr:cNvPr id="210" name="テキスト ボックス 209"/>
        <xdr:cNvSpPr txBox="1"/>
      </xdr:nvSpPr>
      <xdr:spPr>
        <a:xfrm>
          <a:off x="895428" y="1353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159995</xdr:rowOff>
    </xdr:from>
    <xdr:to>
      <xdr:col>24</xdr:col>
      <xdr:colOff>62865</xdr:colOff>
      <xdr:row>99</xdr:row>
      <xdr:rowOff>82156</xdr:rowOff>
    </xdr:to>
    <xdr:cxnSp macro="">
      <xdr:nvCxnSpPr>
        <xdr:cNvPr id="235" name="直線コネクタ 234"/>
        <xdr:cNvCxnSpPr/>
      </xdr:nvCxnSpPr>
      <xdr:spPr>
        <a:xfrm flipV="1">
          <a:off x="4633595" y="15419045"/>
          <a:ext cx="1270" cy="1636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85983</xdr:rowOff>
    </xdr:from>
    <xdr:ext cx="534377" cy="259045"/>
    <xdr:sp macro="" textlink="">
      <xdr:nvSpPr>
        <xdr:cNvPr id="236" name="扶助費最小値テキスト"/>
        <xdr:cNvSpPr txBox="1"/>
      </xdr:nvSpPr>
      <xdr:spPr>
        <a:xfrm>
          <a:off x="4686300" y="1705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82156</xdr:rowOff>
    </xdr:from>
    <xdr:to>
      <xdr:col>24</xdr:col>
      <xdr:colOff>152400</xdr:colOff>
      <xdr:row>99</xdr:row>
      <xdr:rowOff>82156</xdr:rowOff>
    </xdr:to>
    <xdr:cxnSp macro="">
      <xdr:nvCxnSpPr>
        <xdr:cNvPr id="237" name="直線コネクタ 236"/>
        <xdr:cNvCxnSpPr/>
      </xdr:nvCxnSpPr>
      <xdr:spPr>
        <a:xfrm>
          <a:off x="4546600" y="17055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106672</xdr:rowOff>
    </xdr:from>
    <xdr:ext cx="599010" cy="259045"/>
    <xdr:sp macro="" textlink="">
      <xdr:nvSpPr>
        <xdr:cNvPr id="238" name="扶助費最大値テキスト"/>
        <xdr:cNvSpPr txBox="1"/>
      </xdr:nvSpPr>
      <xdr:spPr>
        <a:xfrm>
          <a:off x="4686300" y="1519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159995</xdr:rowOff>
    </xdr:from>
    <xdr:to>
      <xdr:col>24</xdr:col>
      <xdr:colOff>152400</xdr:colOff>
      <xdr:row>89</xdr:row>
      <xdr:rowOff>159995</xdr:rowOff>
    </xdr:to>
    <xdr:cxnSp macro="">
      <xdr:nvCxnSpPr>
        <xdr:cNvPr id="239" name="直線コネクタ 238"/>
        <xdr:cNvCxnSpPr/>
      </xdr:nvCxnSpPr>
      <xdr:spPr>
        <a:xfrm>
          <a:off x="4546600" y="15419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7074</xdr:rowOff>
    </xdr:from>
    <xdr:to>
      <xdr:col>24</xdr:col>
      <xdr:colOff>63500</xdr:colOff>
      <xdr:row>97</xdr:row>
      <xdr:rowOff>26099</xdr:rowOff>
    </xdr:to>
    <xdr:cxnSp macro="">
      <xdr:nvCxnSpPr>
        <xdr:cNvPr id="240" name="直線コネクタ 239"/>
        <xdr:cNvCxnSpPr/>
      </xdr:nvCxnSpPr>
      <xdr:spPr>
        <a:xfrm flipV="1">
          <a:off x="3797300" y="16637724"/>
          <a:ext cx="838200" cy="1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148074</xdr:rowOff>
    </xdr:from>
    <xdr:ext cx="599010" cy="259045"/>
    <xdr:sp macro="" textlink="">
      <xdr:nvSpPr>
        <xdr:cNvPr id="241" name="扶助費平均値テキスト"/>
        <xdr:cNvSpPr txBox="1"/>
      </xdr:nvSpPr>
      <xdr:spPr>
        <a:xfrm>
          <a:off x="4686300" y="16264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125197</xdr:rowOff>
    </xdr:from>
    <xdr:to>
      <xdr:col>24</xdr:col>
      <xdr:colOff>114300</xdr:colOff>
      <xdr:row>96</xdr:row>
      <xdr:rowOff>55347</xdr:rowOff>
    </xdr:to>
    <xdr:sp macro="" textlink="">
      <xdr:nvSpPr>
        <xdr:cNvPr id="242" name="フローチャート: 判断 241"/>
        <xdr:cNvSpPr/>
      </xdr:nvSpPr>
      <xdr:spPr>
        <a:xfrm>
          <a:off x="4584700" y="164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26099</xdr:rowOff>
    </xdr:from>
    <xdr:to>
      <xdr:col>19</xdr:col>
      <xdr:colOff>177800</xdr:colOff>
      <xdr:row>97</xdr:row>
      <xdr:rowOff>80353</xdr:rowOff>
    </xdr:to>
    <xdr:cxnSp macro="">
      <xdr:nvCxnSpPr>
        <xdr:cNvPr id="243" name="直線コネクタ 242"/>
        <xdr:cNvCxnSpPr/>
      </xdr:nvCxnSpPr>
      <xdr:spPr>
        <a:xfrm flipV="1">
          <a:off x="2908300" y="16656749"/>
          <a:ext cx="889000" cy="5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162750</xdr:rowOff>
    </xdr:from>
    <xdr:to>
      <xdr:col>20</xdr:col>
      <xdr:colOff>38100</xdr:colOff>
      <xdr:row>96</xdr:row>
      <xdr:rowOff>92900</xdr:rowOff>
    </xdr:to>
    <xdr:sp macro="" textlink="">
      <xdr:nvSpPr>
        <xdr:cNvPr id="244" name="フローチャート: 判断 243"/>
        <xdr:cNvSpPr/>
      </xdr:nvSpPr>
      <xdr:spPr>
        <a:xfrm>
          <a:off x="37465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109427</xdr:rowOff>
    </xdr:from>
    <xdr:ext cx="599010" cy="259045"/>
    <xdr:sp macro="" textlink="">
      <xdr:nvSpPr>
        <xdr:cNvPr id="245" name="テキスト ボックス 244"/>
        <xdr:cNvSpPr txBox="1"/>
      </xdr:nvSpPr>
      <xdr:spPr>
        <a:xfrm>
          <a:off x="3497795" y="1622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78282</xdr:rowOff>
    </xdr:from>
    <xdr:to>
      <xdr:col>15</xdr:col>
      <xdr:colOff>50800</xdr:colOff>
      <xdr:row>97</xdr:row>
      <xdr:rowOff>80353</xdr:rowOff>
    </xdr:to>
    <xdr:cxnSp macro="">
      <xdr:nvCxnSpPr>
        <xdr:cNvPr id="246" name="直線コネクタ 245"/>
        <xdr:cNvCxnSpPr/>
      </xdr:nvCxnSpPr>
      <xdr:spPr>
        <a:xfrm>
          <a:off x="2019300" y="16708932"/>
          <a:ext cx="889000" cy="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41897</xdr:rowOff>
    </xdr:from>
    <xdr:to>
      <xdr:col>15</xdr:col>
      <xdr:colOff>101600</xdr:colOff>
      <xdr:row>96</xdr:row>
      <xdr:rowOff>143497</xdr:rowOff>
    </xdr:to>
    <xdr:sp macro="" textlink="">
      <xdr:nvSpPr>
        <xdr:cNvPr id="247" name="フローチャート: 判断 246"/>
        <xdr:cNvSpPr/>
      </xdr:nvSpPr>
      <xdr:spPr>
        <a:xfrm>
          <a:off x="2857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160024</xdr:rowOff>
    </xdr:from>
    <xdr:ext cx="534377" cy="259045"/>
    <xdr:sp macro="" textlink="">
      <xdr:nvSpPr>
        <xdr:cNvPr id="248" name="テキスト ボックス 247"/>
        <xdr:cNvSpPr txBox="1"/>
      </xdr:nvSpPr>
      <xdr:spPr>
        <a:xfrm>
          <a:off x="2641111" y="162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78282</xdr:rowOff>
    </xdr:from>
    <xdr:to>
      <xdr:col>10</xdr:col>
      <xdr:colOff>114300</xdr:colOff>
      <xdr:row>97</xdr:row>
      <xdr:rowOff>108356</xdr:rowOff>
    </xdr:to>
    <xdr:cxnSp macro="">
      <xdr:nvCxnSpPr>
        <xdr:cNvPr id="249" name="直線コネクタ 248"/>
        <xdr:cNvCxnSpPr/>
      </xdr:nvCxnSpPr>
      <xdr:spPr>
        <a:xfrm flipV="1">
          <a:off x="1130300" y="16708932"/>
          <a:ext cx="889000" cy="3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44069</xdr:rowOff>
    </xdr:from>
    <xdr:to>
      <xdr:col>10</xdr:col>
      <xdr:colOff>165100</xdr:colOff>
      <xdr:row>96</xdr:row>
      <xdr:rowOff>145669</xdr:rowOff>
    </xdr:to>
    <xdr:sp macro="" textlink="">
      <xdr:nvSpPr>
        <xdr:cNvPr id="250" name="フローチャート: 判断 249"/>
        <xdr:cNvSpPr/>
      </xdr:nvSpPr>
      <xdr:spPr>
        <a:xfrm>
          <a:off x="1968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162196</xdr:rowOff>
    </xdr:from>
    <xdr:ext cx="534377" cy="259045"/>
    <xdr:sp macro="" textlink="">
      <xdr:nvSpPr>
        <xdr:cNvPr id="251" name="テキスト ボックス 250"/>
        <xdr:cNvSpPr txBox="1"/>
      </xdr:nvSpPr>
      <xdr:spPr>
        <a:xfrm>
          <a:off x="1752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78042</xdr:rowOff>
    </xdr:from>
    <xdr:to>
      <xdr:col>6</xdr:col>
      <xdr:colOff>38100</xdr:colOff>
      <xdr:row>97</xdr:row>
      <xdr:rowOff>8192</xdr:rowOff>
    </xdr:to>
    <xdr:sp macro="" textlink="">
      <xdr:nvSpPr>
        <xdr:cNvPr id="252" name="フローチャート: 判断 251"/>
        <xdr:cNvSpPr/>
      </xdr:nvSpPr>
      <xdr:spPr>
        <a:xfrm>
          <a:off x="1079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24719</xdr:rowOff>
    </xdr:from>
    <xdr:ext cx="534377" cy="259045"/>
    <xdr:sp macro="" textlink="">
      <xdr:nvSpPr>
        <xdr:cNvPr id="253" name="テキスト ボックス 252"/>
        <xdr:cNvSpPr txBox="1"/>
      </xdr:nvSpPr>
      <xdr:spPr>
        <a:xfrm>
          <a:off x="863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127724</xdr:rowOff>
    </xdr:from>
    <xdr:to>
      <xdr:col>24</xdr:col>
      <xdr:colOff>114300</xdr:colOff>
      <xdr:row>97</xdr:row>
      <xdr:rowOff>57874</xdr:rowOff>
    </xdr:to>
    <xdr:sp macro="" textlink="">
      <xdr:nvSpPr>
        <xdr:cNvPr id="259" name="楕円 258"/>
        <xdr:cNvSpPr/>
      </xdr:nvSpPr>
      <xdr:spPr>
        <a:xfrm>
          <a:off x="4584700" y="1658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106151</xdr:rowOff>
    </xdr:from>
    <xdr:ext cx="534377" cy="259045"/>
    <xdr:sp macro="" textlink="">
      <xdr:nvSpPr>
        <xdr:cNvPr id="260" name="扶助費該当値テキスト"/>
        <xdr:cNvSpPr txBox="1"/>
      </xdr:nvSpPr>
      <xdr:spPr>
        <a:xfrm>
          <a:off x="4686300" y="1656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146749</xdr:rowOff>
    </xdr:from>
    <xdr:to>
      <xdr:col>20</xdr:col>
      <xdr:colOff>38100</xdr:colOff>
      <xdr:row>97</xdr:row>
      <xdr:rowOff>76899</xdr:rowOff>
    </xdr:to>
    <xdr:sp macro="" textlink="">
      <xdr:nvSpPr>
        <xdr:cNvPr id="261" name="楕円 260"/>
        <xdr:cNvSpPr/>
      </xdr:nvSpPr>
      <xdr:spPr>
        <a:xfrm>
          <a:off x="3746500" y="1660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68026</xdr:rowOff>
    </xdr:from>
    <xdr:ext cx="534377" cy="259045"/>
    <xdr:sp macro="" textlink="">
      <xdr:nvSpPr>
        <xdr:cNvPr id="262" name="テキスト ボックス 261"/>
        <xdr:cNvSpPr txBox="1"/>
      </xdr:nvSpPr>
      <xdr:spPr>
        <a:xfrm>
          <a:off x="3530111" y="1669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29553</xdr:rowOff>
    </xdr:from>
    <xdr:to>
      <xdr:col>15</xdr:col>
      <xdr:colOff>101600</xdr:colOff>
      <xdr:row>97</xdr:row>
      <xdr:rowOff>131153</xdr:rowOff>
    </xdr:to>
    <xdr:sp macro="" textlink="">
      <xdr:nvSpPr>
        <xdr:cNvPr id="263" name="楕円 262"/>
        <xdr:cNvSpPr/>
      </xdr:nvSpPr>
      <xdr:spPr>
        <a:xfrm>
          <a:off x="2857500" y="1666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122280</xdr:rowOff>
    </xdr:from>
    <xdr:ext cx="534377" cy="259045"/>
    <xdr:sp macro="" textlink="">
      <xdr:nvSpPr>
        <xdr:cNvPr id="264" name="テキスト ボックス 263"/>
        <xdr:cNvSpPr txBox="1"/>
      </xdr:nvSpPr>
      <xdr:spPr>
        <a:xfrm>
          <a:off x="2641111" y="1675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27482</xdr:rowOff>
    </xdr:from>
    <xdr:to>
      <xdr:col>10</xdr:col>
      <xdr:colOff>165100</xdr:colOff>
      <xdr:row>97</xdr:row>
      <xdr:rowOff>129082</xdr:rowOff>
    </xdr:to>
    <xdr:sp macro="" textlink="">
      <xdr:nvSpPr>
        <xdr:cNvPr id="265" name="楕円 264"/>
        <xdr:cNvSpPr/>
      </xdr:nvSpPr>
      <xdr:spPr>
        <a:xfrm>
          <a:off x="1968500" y="1665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120209</xdr:rowOff>
    </xdr:from>
    <xdr:ext cx="534377" cy="259045"/>
    <xdr:sp macro="" textlink="">
      <xdr:nvSpPr>
        <xdr:cNvPr id="266" name="テキスト ボックス 265"/>
        <xdr:cNvSpPr txBox="1"/>
      </xdr:nvSpPr>
      <xdr:spPr>
        <a:xfrm>
          <a:off x="1752111" y="1675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57556</xdr:rowOff>
    </xdr:from>
    <xdr:to>
      <xdr:col>6</xdr:col>
      <xdr:colOff>38100</xdr:colOff>
      <xdr:row>97</xdr:row>
      <xdr:rowOff>159156</xdr:rowOff>
    </xdr:to>
    <xdr:sp macro="" textlink="">
      <xdr:nvSpPr>
        <xdr:cNvPr id="267" name="楕円 266"/>
        <xdr:cNvSpPr/>
      </xdr:nvSpPr>
      <xdr:spPr>
        <a:xfrm>
          <a:off x="1079500" y="1668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150283</xdr:rowOff>
    </xdr:from>
    <xdr:ext cx="534377" cy="259045"/>
    <xdr:sp macro="" textlink="">
      <xdr:nvSpPr>
        <xdr:cNvPr id="268" name="テキスト ボックス 267"/>
        <xdr:cNvSpPr txBox="1"/>
      </xdr:nvSpPr>
      <xdr:spPr>
        <a:xfrm>
          <a:off x="863111" y="1678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145479</xdr:rowOff>
    </xdr:from>
    <xdr:to>
      <xdr:col>54</xdr:col>
      <xdr:colOff>189865</xdr:colOff>
      <xdr:row>35</xdr:row>
      <xdr:rowOff>69593</xdr:rowOff>
    </xdr:to>
    <xdr:cxnSp macro="">
      <xdr:nvCxnSpPr>
        <xdr:cNvPr id="290" name="直線コネクタ 289"/>
        <xdr:cNvCxnSpPr/>
      </xdr:nvCxnSpPr>
      <xdr:spPr>
        <a:xfrm flipV="1">
          <a:off x="10475595" y="5460429"/>
          <a:ext cx="1270" cy="6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73420</xdr:rowOff>
    </xdr:from>
    <xdr:ext cx="599010" cy="259045"/>
    <xdr:sp macro="" textlink="">
      <xdr:nvSpPr>
        <xdr:cNvPr id="291" name="補助費等最小値テキスト"/>
        <xdr:cNvSpPr txBox="1"/>
      </xdr:nvSpPr>
      <xdr:spPr>
        <a:xfrm>
          <a:off x="10528300" y="607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69593</xdr:rowOff>
    </xdr:from>
    <xdr:to>
      <xdr:col>55</xdr:col>
      <xdr:colOff>88900</xdr:colOff>
      <xdr:row>35</xdr:row>
      <xdr:rowOff>69593</xdr:rowOff>
    </xdr:to>
    <xdr:cxnSp macro="">
      <xdr:nvCxnSpPr>
        <xdr:cNvPr id="292" name="直線コネクタ 291"/>
        <xdr:cNvCxnSpPr/>
      </xdr:nvCxnSpPr>
      <xdr:spPr>
        <a:xfrm>
          <a:off x="10388600" y="6070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92156</xdr:rowOff>
    </xdr:from>
    <xdr:ext cx="599010" cy="259045"/>
    <xdr:sp macro="" textlink="">
      <xdr:nvSpPr>
        <xdr:cNvPr id="293" name="補助費等最大値テキスト"/>
        <xdr:cNvSpPr txBox="1"/>
      </xdr:nvSpPr>
      <xdr:spPr>
        <a:xfrm>
          <a:off x="10528300" y="523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145479</xdr:rowOff>
    </xdr:from>
    <xdr:to>
      <xdr:col>55</xdr:col>
      <xdr:colOff>88900</xdr:colOff>
      <xdr:row>31</xdr:row>
      <xdr:rowOff>145479</xdr:rowOff>
    </xdr:to>
    <xdr:cxnSp macro="">
      <xdr:nvCxnSpPr>
        <xdr:cNvPr id="294" name="直線コネクタ 293"/>
        <xdr:cNvCxnSpPr/>
      </xdr:nvCxnSpPr>
      <xdr:spPr>
        <a:xfrm>
          <a:off x="10388600" y="546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29976</xdr:rowOff>
    </xdr:from>
    <xdr:to>
      <xdr:col>55</xdr:col>
      <xdr:colOff>0</xdr:colOff>
      <xdr:row>37</xdr:row>
      <xdr:rowOff>74330</xdr:rowOff>
    </xdr:to>
    <xdr:cxnSp macro="">
      <xdr:nvCxnSpPr>
        <xdr:cNvPr id="295" name="直線コネクタ 294"/>
        <xdr:cNvCxnSpPr/>
      </xdr:nvCxnSpPr>
      <xdr:spPr>
        <a:xfrm flipV="1">
          <a:off x="9639300" y="5859276"/>
          <a:ext cx="838200" cy="55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170797</xdr:rowOff>
    </xdr:from>
    <xdr:ext cx="599010" cy="259045"/>
    <xdr:sp macro="" textlink="">
      <xdr:nvSpPr>
        <xdr:cNvPr id="296" name="補助費等平均値テキスト"/>
        <xdr:cNvSpPr txBox="1"/>
      </xdr:nvSpPr>
      <xdr:spPr>
        <a:xfrm>
          <a:off x="10528300" y="5657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147920</xdr:rowOff>
    </xdr:from>
    <xdr:to>
      <xdr:col>55</xdr:col>
      <xdr:colOff>50800</xdr:colOff>
      <xdr:row>34</xdr:row>
      <xdr:rowOff>78070</xdr:rowOff>
    </xdr:to>
    <xdr:sp macro="" textlink="">
      <xdr:nvSpPr>
        <xdr:cNvPr id="297" name="フローチャート: 判断 296"/>
        <xdr:cNvSpPr/>
      </xdr:nvSpPr>
      <xdr:spPr>
        <a:xfrm>
          <a:off x="10426700" y="58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74330</xdr:rowOff>
    </xdr:from>
    <xdr:to>
      <xdr:col>50</xdr:col>
      <xdr:colOff>114300</xdr:colOff>
      <xdr:row>37</xdr:row>
      <xdr:rowOff>95928</xdr:rowOff>
    </xdr:to>
    <xdr:cxnSp macro="">
      <xdr:nvCxnSpPr>
        <xdr:cNvPr id="298" name="直線コネクタ 297"/>
        <xdr:cNvCxnSpPr/>
      </xdr:nvCxnSpPr>
      <xdr:spPr>
        <a:xfrm flipV="1">
          <a:off x="8750300" y="6417980"/>
          <a:ext cx="889000" cy="2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10769</xdr:rowOff>
    </xdr:from>
    <xdr:to>
      <xdr:col>50</xdr:col>
      <xdr:colOff>165100</xdr:colOff>
      <xdr:row>37</xdr:row>
      <xdr:rowOff>112369</xdr:rowOff>
    </xdr:to>
    <xdr:sp macro="" textlink="">
      <xdr:nvSpPr>
        <xdr:cNvPr id="299" name="フローチャート: 判断 298"/>
        <xdr:cNvSpPr/>
      </xdr:nvSpPr>
      <xdr:spPr>
        <a:xfrm>
          <a:off x="9588500" y="63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128896</xdr:rowOff>
    </xdr:from>
    <xdr:ext cx="534377" cy="259045"/>
    <xdr:sp macro="" textlink="">
      <xdr:nvSpPr>
        <xdr:cNvPr id="300" name="テキスト ボックス 299"/>
        <xdr:cNvSpPr txBox="1"/>
      </xdr:nvSpPr>
      <xdr:spPr>
        <a:xfrm>
          <a:off x="9372111" y="612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95928</xdr:rowOff>
    </xdr:from>
    <xdr:to>
      <xdr:col>45</xdr:col>
      <xdr:colOff>177800</xdr:colOff>
      <xdr:row>37</xdr:row>
      <xdr:rowOff>98442</xdr:rowOff>
    </xdr:to>
    <xdr:cxnSp macro="">
      <xdr:nvCxnSpPr>
        <xdr:cNvPr id="301" name="直線コネクタ 300"/>
        <xdr:cNvCxnSpPr/>
      </xdr:nvCxnSpPr>
      <xdr:spPr>
        <a:xfrm flipV="1">
          <a:off x="7861300" y="6439578"/>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28092</xdr:rowOff>
    </xdr:from>
    <xdr:to>
      <xdr:col>46</xdr:col>
      <xdr:colOff>38100</xdr:colOff>
      <xdr:row>37</xdr:row>
      <xdr:rowOff>129692</xdr:rowOff>
    </xdr:to>
    <xdr:sp macro="" textlink="">
      <xdr:nvSpPr>
        <xdr:cNvPr id="302" name="フローチャート: 判断 301"/>
        <xdr:cNvSpPr/>
      </xdr:nvSpPr>
      <xdr:spPr>
        <a:xfrm>
          <a:off x="8699500" y="63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146219</xdr:rowOff>
    </xdr:from>
    <xdr:ext cx="534377" cy="259045"/>
    <xdr:sp macro="" textlink="">
      <xdr:nvSpPr>
        <xdr:cNvPr id="303" name="テキスト ボックス 302"/>
        <xdr:cNvSpPr txBox="1"/>
      </xdr:nvSpPr>
      <xdr:spPr>
        <a:xfrm>
          <a:off x="8483111" y="61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80991</xdr:rowOff>
    </xdr:from>
    <xdr:to>
      <xdr:col>41</xdr:col>
      <xdr:colOff>50800</xdr:colOff>
      <xdr:row>37</xdr:row>
      <xdr:rowOff>98442</xdr:rowOff>
    </xdr:to>
    <xdr:cxnSp macro="">
      <xdr:nvCxnSpPr>
        <xdr:cNvPr id="304" name="直線コネクタ 303"/>
        <xdr:cNvCxnSpPr/>
      </xdr:nvCxnSpPr>
      <xdr:spPr>
        <a:xfrm>
          <a:off x="6972300" y="6424641"/>
          <a:ext cx="889000" cy="1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32139</xdr:rowOff>
    </xdr:from>
    <xdr:to>
      <xdr:col>41</xdr:col>
      <xdr:colOff>101600</xdr:colOff>
      <xdr:row>37</xdr:row>
      <xdr:rowOff>133739</xdr:rowOff>
    </xdr:to>
    <xdr:sp macro="" textlink="">
      <xdr:nvSpPr>
        <xdr:cNvPr id="305" name="フローチャート: 判断 304"/>
        <xdr:cNvSpPr/>
      </xdr:nvSpPr>
      <xdr:spPr>
        <a:xfrm>
          <a:off x="7810500" y="63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150266</xdr:rowOff>
    </xdr:from>
    <xdr:ext cx="534377" cy="259045"/>
    <xdr:sp macro="" textlink="">
      <xdr:nvSpPr>
        <xdr:cNvPr id="306" name="テキスト ボックス 305"/>
        <xdr:cNvSpPr txBox="1"/>
      </xdr:nvSpPr>
      <xdr:spPr>
        <a:xfrm>
          <a:off x="7594111" y="615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34146</xdr:rowOff>
    </xdr:from>
    <xdr:to>
      <xdr:col>36</xdr:col>
      <xdr:colOff>165100</xdr:colOff>
      <xdr:row>37</xdr:row>
      <xdr:rowOff>135746</xdr:rowOff>
    </xdr:to>
    <xdr:sp macro="" textlink="">
      <xdr:nvSpPr>
        <xdr:cNvPr id="307" name="フローチャート: 判断 306"/>
        <xdr:cNvSpPr/>
      </xdr:nvSpPr>
      <xdr:spPr>
        <a:xfrm>
          <a:off x="6921500" y="637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126873</xdr:rowOff>
    </xdr:from>
    <xdr:ext cx="534377" cy="259045"/>
    <xdr:sp macro="" textlink="">
      <xdr:nvSpPr>
        <xdr:cNvPr id="308" name="テキスト ボックス 307"/>
        <xdr:cNvSpPr txBox="1"/>
      </xdr:nvSpPr>
      <xdr:spPr>
        <a:xfrm>
          <a:off x="6705111" y="647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150626</xdr:rowOff>
    </xdr:from>
    <xdr:to>
      <xdr:col>55</xdr:col>
      <xdr:colOff>50800</xdr:colOff>
      <xdr:row>34</xdr:row>
      <xdr:rowOff>80776</xdr:rowOff>
    </xdr:to>
    <xdr:sp macro="" textlink="">
      <xdr:nvSpPr>
        <xdr:cNvPr id="314" name="楕円 313"/>
        <xdr:cNvSpPr/>
      </xdr:nvSpPr>
      <xdr:spPr>
        <a:xfrm>
          <a:off x="10426700" y="580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129053</xdr:rowOff>
    </xdr:from>
    <xdr:ext cx="599010" cy="259045"/>
    <xdr:sp macro="" textlink="">
      <xdr:nvSpPr>
        <xdr:cNvPr id="315" name="補助費等該当値テキスト"/>
        <xdr:cNvSpPr txBox="1"/>
      </xdr:nvSpPr>
      <xdr:spPr>
        <a:xfrm>
          <a:off x="10528300" y="5786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23530</xdr:rowOff>
    </xdr:from>
    <xdr:to>
      <xdr:col>50</xdr:col>
      <xdr:colOff>165100</xdr:colOff>
      <xdr:row>37</xdr:row>
      <xdr:rowOff>125130</xdr:rowOff>
    </xdr:to>
    <xdr:sp macro="" textlink="">
      <xdr:nvSpPr>
        <xdr:cNvPr id="316" name="楕円 315"/>
        <xdr:cNvSpPr/>
      </xdr:nvSpPr>
      <xdr:spPr>
        <a:xfrm>
          <a:off x="9588500" y="63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116257</xdr:rowOff>
    </xdr:from>
    <xdr:ext cx="534377" cy="259045"/>
    <xdr:sp macro="" textlink="">
      <xdr:nvSpPr>
        <xdr:cNvPr id="317" name="テキスト ボックス 316"/>
        <xdr:cNvSpPr txBox="1"/>
      </xdr:nvSpPr>
      <xdr:spPr>
        <a:xfrm>
          <a:off x="9372111" y="645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45128</xdr:rowOff>
    </xdr:from>
    <xdr:to>
      <xdr:col>46</xdr:col>
      <xdr:colOff>38100</xdr:colOff>
      <xdr:row>37</xdr:row>
      <xdr:rowOff>146728</xdr:rowOff>
    </xdr:to>
    <xdr:sp macro="" textlink="">
      <xdr:nvSpPr>
        <xdr:cNvPr id="318" name="楕円 317"/>
        <xdr:cNvSpPr/>
      </xdr:nvSpPr>
      <xdr:spPr>
        <a:xfrm>
          <a:off x="8699500" y="638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137854</xdr:rowOff>
    </xdr:from>
    <xdr:ext cx="534377" cy="259045"/>
    <xdr:sp macro="" textlink="">
      <xdr:nvSpPr>
        <xdr:cNvPr id="319" name="テキスト ボックス 318"/>
        <xdr:cNvSpPr txBox="1"/>
      </xdr:nvSpPr>
      <xdr:spPr>
        <a:xfrm>
          <a:off x="8483111" y="648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47642</xdr:rowOff>
    </xdr:from>
    <xdr:to>
      <xdr:col>41</xdr:col>
      <xdr:colOff>101600</xdr:colOff>
      <xdr:row>37</xdr:row>
      <xdr:rowOff>149242</xdr:rowOff>
    </xdr:to>
    <xdr:sp macro="" textlink="">
      <xdr:nvSpPr>
        <xdr:cNvPr id="320" name="楕円 319"/>
        <xdr:cNvSpPr/>
      </xdr:nvSpPr>
      <xdr:spPr>
        <a:xfrm>
          <a:off x="7810500" y="639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140369</xdr:rowOff>
    </xdr:from>
    <xdr:ext cx="534377" cy="259045"/>
    <xdr:sp macro="" textlink="">
      <xdr:nvSpPr>
        <xdr:cNvPr id="321" name="テキスト ボックス 320"/>
        <xdr:cNvSpPr txBox="1"/>
      </xdr:nvSpPr>
      <xdr:spPr>
        <a:xfrm>
          <a:off x="7594111" y="648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30191</xdr:rowOff>
    </xdr:from>
    <xdr:to>
      <xdr:col>36</xdr:col>
      <xdr:colOff>165100</xdr:colOff>
      <xdr:row>37</xdr:row>
      <xdr:rowOff>131791</xdr:rowOff>
    </xdr:to>
    <xdr:sp macro="" textlink="">
      <xdr:nvSpPr>
        <xdr:cNvPr id="322" name="楕円 321"/>
        <xdr:cNvSpPr/>
      </xdr:nvSpPr>
      <xdr:spPr>
        <a:xfrm>
          <a:off x="6921500" y="637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148318</xdr:rowOff>
    </xdr:from>
    <xdr:ext cx="534377" cy="259045"/>
    <xdr:sp macro="" textlink="">
      <xdr:nvSpPr>
        <xdr:cNvPr id="323" name="テキスト ボックス 322"/>
        <xdr:cNvSpPr txBox="1"/>
      </xdr:nvSpPr>
      <xdr:spPr>
        <a:xfrm>
          <a:off x="6705111" y="614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106955</xdr:rowOff>
    </xdr:from>
    <xdr:to>
      <xdr:col>54</xdr:col>
      <xdr:colOff>189865</xdr:colOff>
      <xdr:row>58</xdr:row>
      <xdr:rowOff>76835</xdr:rowOff>
    </xdr:to>
    <xdr:cxnSp macro="">
      <xdr:nvCxnSpPr>
        <xdr:cNvPr id="345" name="直線コネクタ 344"/>
        <xdr:cNvCxnSpPr/>
      </xdr:nvCxnSpPr>
      <xdr:spPr>
        <a:xfrm flipV="1">
          <a:off x="10475595" y="8850905"/>
          <a:ext cx="1270" cy="117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80662</xdr:rowOff>
    </xdr:from>
    <xdr:ext cx="534377" cy="259045"/>
    <xdr:sp macro="" textlink="">
      <xdr:nvSpPr>
        <xdr:cNvPr id="346" name="普通建設事業費最小値テキスト"/>
        <xdr:cNvSpPr txBox="1"/>
      </xdr:nvSpPr>
      <xdr:spPr>
        <a:xfrm>
          <a:off x="10528300" y="1002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76835</xdr:rowOff>
    </xdr:from>
    <xdr:to>
      <xdr:col>55</xdr:col>
      <xdr:colOff>88900</xdr:colOff>
      <xdr:row>58</xdr:row>
      <xdr:rowOff>76835</xdr:rowOff>
    </xdr:to>
    <xdr:cxnSp macro="">
      <xdr:nvCxnSpPr>
        <xdr:cNvPr id="347" name="直線コネクタ 346"/>
        <xdr:cNvCxnSpPr/>
      </xdr:nvCxnSpPr>
      <xdr:spPr>
        <a:xfrm>
          <a:off x="10388600" y="1002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53632</xdr:rowOff>
    </xdr:from>
    <xdr:ext cx="599010" cy="259045"/>
    <xdr:sp macro="" textlink="">
      <xdr:nvSpPr>
        <xdr:cNvPr id="348" name="普通建設事業費最大値テキスト"/>
        <xdr:cNvSpPr txBox="1"/>
      </xdr:nvSpPr>
      <xdr:spPr>
        <a:xfrm>
          <a:off x="10528300" y="8626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106955</xdr:rowOff>
    </xdr:from>
    <xdr:to>
      <xdr:col>55</xdr:col>
      <xdr:colOff>88900</xdr:colOff>
      <xdr:row>51</xdr:row>
      <xdr:rowOff>106955</xdr:rowOff>
    </xdr:to>
    <xdr:cxnSp macro="">
      <xdr:nvCxnSpPr>
        <xdr:cNvPr id="349" name="直線コネクタ 348"/>
        <xdr:cNvCxnSpPr/>
      </xdr:nvCxnSpPr>
      <xdr:spPr>
        <a:xfrm>
          <a:off x="10388600" y="88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29615</xdr:rowOff>
    </xdr:from>
    <xdr:to>
      <xdr:col>55</xdr:col>
      <xdr:colOff>0</xdr:colOff>
      <xdr:row>57</xdr:row>
      <xdr:rowOff>126492</xdr:rowOff>
    </xdr:to>
    <xdr:cxnSp macro="">
      <xdr:nvCxnSpPr>
        <xdr:cNvPr id="350" name="直線コネクタ 349"/>
        <xdr:cNvCxnSpPr/>
      </xdr:nvCxnSpPr>
      <xdr:spPr>
        <a:xfrm>
          <a:off x="9639300" y="9802265"/>
          <a:ext cx="838200" cy="9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133133</xdr:rowOff>
    </xdr:from>
    <xdr:ext cx="534377" cy="259045"/>
    <xdr:sp macro="" textlink="">
      <xdr:nvSpPr>
        <xdr:cNvPr id="351" name="普通建設事業費平均値テキスト"/>
        <xdr:cNvSpPr txBox="1"/>
      </xdr:nvSpPr>
      <xdr:spPr>
        <a:xfrm>
          <a:off x="10528300" y="9562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110256</xdr:rowOff>
    </xdr:from>
    <xdr:to>
      <xdr:col>55</xdr:col>
      <xdr:colOff>50800</xdr:colOff>
      <xdr:row>57</xdr:row>
      <xdr:rowOff>40406</xdr:rowOff>
    </xdr:to>
    <xdr:sp macro="" textlink="">
      <xdr:nvSpPr>
        <xdr:cNvPr id="352" name="フローチャート: 判断 351"/>
        <xdr:cNvSpPr/>
      </xdr:nvSpPr>
      <xdr:spPr>
        <a:xfrm>
          <a:off x="104267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29615</xdr:rowOff>
    </xdr:from>
    <xdr:to>
      <xdr:col>50</xdr:col>
      <xdr:colOff>114300</xdr:colOff>
      <xdr:row>57</xdr:row>
      <xdr:rowOff>65172</xdr:rowOff>
    </xdr:to>
    <xdr:cxnSp macro="">
      <xdr:nvCxnSpPr>
        <xdr:cNvPr id="353" name="直線コネクタ 352"/>
        <xdr:cNvCxnSpPr/>
      </xdr:nvCxnSpPr>
      <xdr:spPr>
        <a:xfrm flipV="1">
          <a:off x="8750300" y="9802265"/>
          <a:ext cx="889000" cy="3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111001</xdr:rowOff>
    </xdr:from>
    <xdr:to>
      <xdr:col>50</xdr:col>
      <xdr:colOff>165100</xdr:colOff>
      <xdr:row>57</xdr:row>
      <xdr:rowOff>41151</xdr:rowOff>
    </xdr:to>
    <xdr:sp macro="" textlink="">
      <xdr:nvSpPr>
        <xdr:cNvPr id="354" name="フローチャート: 判断 353"/>
        <xdr:cNvSpPr/>
      </xdr:nvSpPr>
      <xdr:spPr>
        <a:xfrm>
          <a:off x="9588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57678</xdr:rowOff>
    </xdr:from>
    <xdr:ext cx="534377" cy="259045"/>
    <xdr:sp macro="" textlink="">
      <xdr:nvSpPr>
        <xdr:cNvPr id="355" name="テキスト ボックス 354"/>
        <xdr:cNvSpPr txBox="1"/>
      </xdr:nvSpPr>
      <xdr:spPr>
        <a:xfrm>
          <a:off x="9372111" y="948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65172</xdr:rowOff>
    </xdr:from>
    <xdr:to>
      <xdr:col>45</xdr:col>
      <xdr:colOff>177800</xdr:colOff>
      <xdr:row>57</xdr:row>
      <xdr:rowOff>128270</xdr:rowOff>
    </xdr:to>
    <xdr:cxnSp macro="">
      <xdr:nvCxnSpPr>
        <xdr:cNvPr id="356" name="直線コネクタ 355"/>
        <xdr:cNvCxnSpPr/>
      </xdr:nvCxnSpPr>
      <xdr:spPr>
        <a:xfrm flipV="1">
          <a:off x="7861300" y="9837822"/>
          <a:ext cx="889000" cy="6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115486</xdr:rowOff>
    </xdr:from>
    <xdr:to>
      <xdr:col>46</xdr:col>
      <xdr:colOff>38100</xdr:colOff>
      <xdr:row>57</xdr:row>
      <xdr:rowOff>45636</xdr:rowOff>
    </xdr:to>
    <xdr:sp macro="" textlink="">
      <xdr:nvSpPr>
        <xdr:cNvPr id="357" name="フローチャート: 判断 356"/>
        <xdr:cNvSpPr/>
      </xdr:nvSpPr>
      <xdr:spPr>
        <a:xfrm>
          <a:off x="8699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62163</xdr:rowOff>
    </xdr:from>
    <xdr:ext cx="534377" cy="259045"/>
    <xdr:sp macro="" textlink="">
      <xdr:nvSpPr>
        <xdr:cNvPr id="358" name="テキスト ボックス 357"/>
        <xdr:cNvSpPr txBox="1"/>
      </xdr:nvSpPr>
      <xdr:spPr>
        <a:xfrm>
          <a:off x="8483111" y="949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118875</xdr:rowOff>
    </xdr:from>
    <xdr:to>
      <xdr:col>41</xdr:col>
      <xdr:colOff>50800</xdr:colOff>
      <xdr:row>57</xdr:row>
      <xdr:rowOff>128270</xdr:rowOff>
    </xdr:to>
    <xdr:cxnSp macro="">
      <xdr:nvCxnSpPr>
        <xdr:cNvPr id="359" name="直線コネクタ 358"/>
        <xdr:cNvCxnSpPr/>
      </xdr:nvCxnSpPr>
      <xdr:spPr>
        <a:xfrm>
          <a:off x="6972300" y="9891525"/>
          <a:ext cx="889000" cy="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108948</xdr:rowOff>
    </xdr:from>
    <xdr:to>
      <xdr:col>41</xdr:col>
      <xdr:colOff>101600</xdr:colOff>
      <xdr:row>57</xdr:row>
      <xdr:rowOff>39098</xdr:rowOff>
    </xdr:to>
    <xdr:sp macro="" textlink="">
      <xdr:nvSpPr>
        <xdr:cNvPr id="360" name="フローチャート: 判断 359"/>
        <xdr:cNvSpPr/>
      </xdr:nvSpPr>
      <xdr:spPr>
        <a:xfrm>
          <a:off x="7810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55625</xdr:rowOff>
    </xdr:from>
    <xdr:ext cx="534377" cy="259045"/>
    <xdr:sp macro="" textlink="">
      <xdr:nvSpPr>
        <xdr:cNvPr id="361" name="テキスト ボックス 360"/>
        <xdr:cNvSpPr txBox="1"/>
      </xdr:nvSpPr>
      <xdr:spPr>
        <a:xfrm>
          <a:off x="7594111" y="948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124017</xdr:rowOff>
    </xdr:from>
    <xdr:to>
      <xdr:col>36</xdr:col>
      <xdr:colOff>165100</xdr:colOff>
      <xdr:row>57</xdr:row>
      <xdr:rowOff>54167</xdr:rowOff>
    </xdr:to>
    <xdr:sp macro="" textlink="">
      <xdr:nvSpPr>
        <xdr:cNvPr id="362" name="フローチャート: 判断 361"/>
        <xdr:cNvSpPr/>
      </xdr:nvSpPr>
      <xdr:spPr>
        <a:xfrm>
          <a:off x="6921500" y="97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70694</xdr:rowOff>
    </xdr:from>
    <xdr:ext cx="534377" cy="259045"/>
    <xdr:sp macro="" textlink="">
      <xdr:nvSpPr>
        <xdr:cNvPr id="363" name="テキスト ボックス 362"/>
        <xdr:cNvSpPr txBox="1"/>
      </xdr:nvSpPr>
      <xdr:spPr>
        <a:xfrm>
          <a:off x="6705111" y="950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75692</xdr:rowOff>
    </xdr:from>
    <xdr:to>
      <xdr:col>55</xdr:col>
      <xdr:colOff>50800</xdr:colOff>
      <xdr:row>58</xdr:row>
      <xdr:rowOff>5842</xdr:rowOff>
    </xdr:to>
    <xdr:sp macro="" textlink="">
      <xdr:nvSpPr>
        <xdr:cNvPr id="369" name="楕円 368"/>
        <xdr:cNvSpPr/>
      </xdr:nvSpPr>
      <xdr:spPr>
        <a:xfrm>
          <a:off x="10426700" y="984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162069</xdr:rowOff>
    </xdr:from>
    <xdr:ext cx="534377" cy="259045"/>
    <xdr:sp macro="" textlink="">
      <xdr:nvSpPr>
        <xdr:cNvPr id="370" name="普通建設事業費該当値テキスト"/>
        <xdr:cNvSpPr txBox="1"/>
      </xdr:nvSpPr>
      <xdr:spPr>
        <a:xfrm>
          <a:off x="10528300" y="976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150265</xdr:rowOff>
    </xdr:from>
    <xdr:to>
      <xdr:col>50</xdr:col>
      <xdr:colOff>165100</xdr:colOff>
      <xdr:row>57</xdr:row>
      <xdr:rowOff>80415</xdr:rowOff>
    </xdr:to>
    <xdr:sp macro="" textlink="">
      <xdr:nvSpPr>
        <xdr:cNvPr id="371" name="楕円 370"/>
        <xdr:cNvSpPr/>
      </xdr:nvSpPr>
      <xdr:spPr>
        <a:xfrm>
          <a:off x="9588500" y="97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71542</xdr:rowOff>
    </xdr:from>
    <xdr:ext cx="534377" cy="259045"/>
    <xdr:sp macro="" textlink="">
      <xdr:nvSpPr>
        <xdr:cNvPr id="372" name="テキスト ボックス 371"/>
        <xdr:cNvSpPr txBox="1"/>
      </xdr:nvSpPr>
      <xdr:spPr>
        <a:xfrm>
          <a:off x="9372111" y="984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14372</xdr:rowOff>
    </xdr:from>
    <xdr:to>
      <xdr:col>46</xdr:col>
      <xdr:colOff>38100</xdr:colOff>
      <xdr:row>57</xdr:row>
      <xdr:rowOff>115972</xdr:rowOff>
    </xdr:to>
    <xdr:sp macro="" textlink="">
      <xdr:nvSpPr>
        <xdr:cNvPr id="373" name="楕円 372"/>
        <xdr:cNvSpPr/>
      </xdr:nvSpPr>
      <xdr:spPr>
        <a:xfrm>
          <a:off x="8699500" y="978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107099</xdr:rowOff>
    </xdr:from>
    <xdr:ext cx="534377" cy="259045"/>
    <xdr:sp macro="" textlink="">
      <xdr:nvSpPr>
        <xdr:cNvPr id="374" name="テキスト ボックス 373"/>
        <xdr:cNvSpPr txBox="1"/>
      </xdr:nvSpPr>
      <xdr:spPr>
        <a:xfrm>
          <a:off x="8483111" y="987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77470</xdr:rowOff>
    </xdr:from>
    <xdr:to>
      <xdr:col>41</xdr:col>
      <xdr:colOff>101600</xdr:colOff>
      <xdr:row>58</xdr:row>
      <xdr:rowOff>7620</xdr:rowOff>
    </xdr:to>
    <xdr:sp macro="" textlink="">
      <xdr:nvSpPr>
        <xdr:cNvPr id="375" name="楕円 374"/>
        <xdr:cNvSpPr/>
      </xdr:nvSpPr>
      <xdr:spPr>
        <a:xfrm>
          <a:off x="7810500" y="985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170197</xdr:rowOff>
    </xdr:from>
    <xdr:ext cx="534377" cy="259045"/>
    <xdr:sp macro="" textlink="">
      <xdr:nvSpPr>
        <xdr:cNvPr id="376" name="テキスト ボックス 375"/>
        <xdr:cNvSpPr txBox="1"/>
      </xdr:nvSpPr>
      <xdr:spPr>
        <a:xfrm>
          <a:off x="7594111" y="994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68075</xdr:rowOff>
    </xdr:from>
    <xdr:to>
      <xdr:col>36</xdr:col>
      <xdr:colOff>165100</xdr:colOff>
      <xdr:row>57</xdr:row>
      <xdr:rowOff>169675</xdr:rowOff>
    </xdr:to>
    <xdr:sp macro="" textlink="">
      <xdr:nvSpPr>
        <xdr:cNvPr id="377" name="楕円 376"/>
        <xdr:cNvSpPr/>
      </xdr:nvSpPr>
      <xdr:spPr>
        <a:xfrm>
          <a:off x="6921500" y="984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160802</xdr:rowOff>
    </xdr:from>
    <xdr:ext cx="534377" cy="259045"/>
    <xdr:sp macro="" textlink="">
      <xdr:nvSpPr>
        <xdr:cNvPr id="378" name="テキスト ボックス 377"/>
        <xdr:cNvSpPr txBox="1"/>
      </xdr:nvSpPr>
      <xdr:spPr>
        <a:xfrm>
          <a:off x="6705111" y="99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31770</xdr:rowOff>
    </xdr:from>
    <xdr:to>
      <xdr:col>54</xdr:col>
      <xdr:colOff>189865</xdr:colOff>
      <xdr:row>79</xdr:row>
      <xdr:rowOff>44450</xdr:rowOff>
    </xdr:to>
    <xdr:cxnSp macro="">
      <xdr:nvCxnSpPr>
        <xdr:cNvPr id="402" name="直線コネクタ 401"/>
        <xdr:cNvCxnSpPr/>
      </xdr:nvCxnSpPr>
      <xdr:spPr>
        <a:xfrm flipV="1">
          <a:off x="10475595" y="12204720"/>
          <a:ext cx="1270" cy="138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149897</xdr:rowOff>
    </xdr:from>
    <xdr:ext cx="599010" cy="259045"/>
    <xdr:sp macro="" textlink="">
      <xdr:nvSpPr>
        <xdr:cNvPr id="405" name="普通建設事業費 （ うち新規整備　）最大値テキスト"/>
        <xdr:cNvSpPr txBox="1"/>
      </xdr:nvSpPr>
      <xdr:spPr>
        <a:xfrm>
          <a:off x="10528300" y="1197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31770</xdr:rowOff>
    </xdr:from>
    <xdr:to>
      <xdr:col>55</xdr:col>
      <xdr:colOff>88900</xdr:colOff>
      <xdr:row>71</xdr:row>
      <xdr:rowOff>31770</xdr:rowOff>
    </xdr:to>
    <xdr:cxnSp macro="">
      <xdr:nvCxnSpPr>
        <xdr:cNvPr id="406" name="直線コネクタ 405"/>
        <xdr:cNvCxnSpPr/>
      </xdr:nvCxnSpPr>
      <xdr:spPr>
        <a:xfrm>
          <a:off x="10388600" y="1220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104961</xdr:rowOff>
    </xdr:from>
    <xdr:to>
      <xdr:col>55</xdr:col>
      <xdr:colOff>0</xdr:colOff>
      <xdr:row>78</xdr:row>
      <xdr:rowOff>161364</xdr:rowOff>
    </xdr:to>
    <xdr:cxnSp macro="">
      <xdr:nvCxnSpPr>
        <xdr:cNvPr id="407" name="直線コネクタ 406"/>
        <xdr:cNvCxnSpPr/>
      </xdr:nvCxnSpPr>
      <xdr:spPr>
        <a:xfrm flipV="1">
          <a:off x="9639300" y="13478061"/>
          <a:ext cx="838200" cy="5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50444</xdr:rowOff>
    </xdr:from>
    <xdr:ext cx="534377" cy="259045"/>
    <xdr:sp macro="" textlink="">
      <xdr:nvSpPr>
        <xdr:cNvPr id="408" name="普通建設事業費 （ うち新規整備　）平均値テキスト"/>
        <xdr:cNvSpPr txBox="1"/>
      </xdr:nvSpPr>
      <xdr:spPr>
        <a:xfrm>
          <a:off x="10528300" y="13252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27567</xdr:rowOff>
    </xdr:from>
    <xdr:to>
      <xdr:col>55</xdr:col>
      <xdr:colOff>50800</xdr:colOff>
      <xdr:row>78</xdr:row>
      <xdr:rowOff>129167</xdr:rowOff>
    </xdr:to>
    <xdr:sp macro="" textlink="">
      <xdr:nvSpPr>
        <xdr:cNvPr id="409" name="フローチャート: 判断 408"/>
        <xdr:cNvSpPr/>
      </xdr:nvSpPr>
      <xdr:spPr>
        <a:xfrm>
          <a:off x="10426700" y="1340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159176</xdr:rowOff>
    </xdr:from>
    <xdr:to>
      <xdr:col>50</xdr:col>
      <xdr:colOff>114300</xdr:colOff>
      <xdr:row>78</xdr:row>
      <xdr:rowOff>161364</xdr:rowOff>
    </xdr:to>
    <xdr:cxnSp macro="">
      <xdr:nvCxnSpPr>
        <xdr:cNvPr id="410" name="直線コネクタ 409"/>
        <xdr:cNvCxnSpPr/>
      </xdr:nvCxnSpPr>
      <xdr:spPr>
        <a:xfrm>
          <a:off x="8750300" y="13532276"/>
          <a:ext cx="889000" cy="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36337</xdr:rowOff>
    </xdr:from>
    <xdr:to>
      <xdr:col>50</xdr:col>
      <xdr:colOff>165100</xdr:colOff>
      <xdr:row>78</xdr:row>
      <xdr:rowOff>137937</xdr:rowOff>
    </xdr:to>
    <xdr:sp macro="" textlink="">
      <xdr:nvSpPr>
        <xdr:cNvPr id="411" name="フローチャート: 判断 410"/>
        <xdr:cNvSpPr/>
      </xdr:nvSpPr>
      <xdr:spPr>
        <a:xfrm>
          <a:off x="9588500" y="1340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154464</xdr:rowOff>
    </xdr:from>
    <xdr:ext cx="534377" cy="259045"/>
    <xdr:sp macro="" textlink="">
      <xdr:nvSpPr>
        <xdr:cNvPr id="412" name="テキスト ボックス 411"/>
        <xdr:cNvSpPr txBox="1"/>
      </xdr:nvSpPr>
      <xdr:spPr>
        <a:xfrm>
          <a:off x="9372111" y="1318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126197</xdr:rowOff>
    </xdr:from>
    <xdr:to>
      <xdr:col>45</xdr:col>
      <xdr:colOff>177800</xdr:colOff>
      <xdr:row>78</xdr:row>
      <xdr:rowOff>159176</xdr:rowOff>
    </xdr:to>
    <xdr:cxnSp macro="">
      <xdr:nvCxnSpPr>
        <xdr:cNvPr id="413" name="直線コネクタ 412"/>
        <xdr:cNvCxnSpPr/>
      </xdr:nvCxnSpPr>
      <xdr:spPr>
        <a:xfrm>
          <a:off x="7861300" y="13499297"/>
          <a:ext cx="889000" cy="3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8837</xdr:rowOff>
    </xdr:from>
    <xdr:to>
      <xdr:col>46</xdr:col>
      <xdr:colOff>38100</xdr:colOff>
      <xdr:row>78</xdr:row>
      <xdr:rowOff>110437</xdr:rowOff>
    </xdr:to>
    <xdr:sp macro="" textlink="">
      <xdr:nvSpPr>
        <xdr:cNvPr id="414" name="フローチャート: 判断 413"/>
        <xdr:cNvSpPr/>
      </xdr:nvSpPr>
      <xdr:spPr>
        <a:xfrm>
          <a:off x="8699500" y="1338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126964</xdr:rowOff>
    </xdr:from>
    <xdr:ext cx="534377" cy="259045"/>
    <xdr:sp macro="" textlink="">
      <xdr:nvSpPr>
        <xdr:cNvPr id="415" name="テキスト ボックス 414"/>
        <xdr:cNvSpPr txBox="1"/>
      </xdr:nvSpPr>
      <xdr:spPr>
        <a:xfrm>
          <a:off x="8483111" y="1315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126197</xdr:rowOff>
    </xdr:from>
    <xdr:to>
      <xdr:col>41</xdr:col>
      <xdr:colOff>50800</xdr:colOff>
      <xdr:row>78</xdr:row>
      <xdr:rowOff>144287</xdr:rowOff>
    </xdr:to>
    <xdr:cxnSp macro="">
      <xdr:nvCxnSpPr>
        <xdr:cNvPr id="416" name="直線コネクタ 415"/>
        <xdr:cNvCxnSpPr/>
      </xdr:nvCxnSpPr>
      <xdr:spPr>
        <a:xfrm flipV="1">
          <a:off x="6972300" y="13499297"/>
          <a:ext cx="889000" cy="1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28336</xdr:rowOff>
    </xdr:from>
    <xdr:to>
      <xdr:col>41</xdr:col>
      <xdr:colOff>101600</xdr:colOff>
      <xdr:row>78</xdr:row>
      <xdr:rowOff>129936</xdr:rowOff>
    </xdr:to>
    <xdr:sp macro="" textlink="">
      <xdr:nvSpPr>
        <xdr:cNvPr id="417" name="フローチャート: 判断 416"/>
        <xdr:cNvSpPr/>
      </xdr:nvSpPr>
      <xdr:spPr>
        <a:xfrm>
          <a:off x="7810500" y="134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146463</xdr:rowOff>
    </xdr:from>
    <xdr:ext cx="534377" cy="259045"/>
    <xdr:sp macro="" textlink="">
      <xdr:nvSpPr>
        <xdr:cNvPr id="418" name="テキスト ボックス 417"/>
        <xdr:cNvSpPr txBox="1"/>
      </xdr:nvSpPr>
      <xdr:spPr>
        <a:xfrm>
          <a:off x="7594111" y="1317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7579</xdr:rowOff>
    </xdr:from>
    <xdr:to>
      <xdr:col>36</xdr:col>
      <xdr:colOff>165100</xdr:colOff>
      <xdr:row>78</xdr:row>
      <xdr:rowOff>109179</xdr:rowOff>
    </xdr:to>
    <xdr:sp macro="" textlink="">
      <xdr:nvSpPr>
        <xdr:cNvPr id="419" name="フローチャート: 判断 418"/>
        <xdr:cNvSpPr/>
      </xdr:nvSpPr>
      <xdr:spPr>
        <a:xfrm>
          <a:off x="6921500" y="1338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125706</xdr:rowOff>
    </xdr:from>
    <xdr:ext cx="534377" cy="259045"/>
    <xdr:sp macro="" textlink="">
      <xdr:nvSpPr>
        <xdr:cNvPr id="420" name="テキスト ボックス 419"/>
        <xdr:cNvSpPr txBox="1"/>
      </xdr:nvSpPr>
      <xdr:spPr>
        <a:xfrm>
          <a:off x="6705111" y="1315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54161</xdr:rowOff>
    </xdr:from>
    <xdr:to>
      <xdr:col>55</xdr:col>
      <xdr:colOff>50800</xdr:colOff>
      <xdr:row>78</xdr:row>
      <xdr:rowOff>155761</xdr:rowOff>
    </xdr:to>
    <xdr:sp macro="" textlink="">
      <xdr:nvSpPr>
        <xdr:cNvPr id="426" name="楕円 425"/>
        <xdr:cNvSpPr/>
      </xdr:nvSpPr>
      <xdr:spPr>
        <a:xfrm>
          <a:off x="10426700" y="1342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5994</xdr:rowOff>
    </xdr:from>
    <xdr:ext cx="534377" cy="259045"/>
    <xdr:sp macro="" textlink="">
      <xdr:nvSpPr>
        <xdr:cNvPr id="427" name="普通建設事業費 （ うち新規整備　）該当値テキスト"/>
        <xdr:cNvSpPr txBox="1"/>
      </xdr:nvSpPr>
      <xdr:spPr>
        <a:xfrm>
          <a:off x="10528300" y="1337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110564</xdr:rowOff>
    </xdr:from>
    <xdr:to>
      <xdr:col>50</xdr:col>
      <xdr:colOff>165100</xdr:colOff>
      <xdr:row>79</xdr:row>
      <xdr:rowOff>40714</xdr:rowOff>
    </xdr:to>
    <xdr:sp macro="" textlink="">
      <xdr:nvSpPr>
        <xdr:cNvPr id="428" name="楕円 427"/>
        <xdr:cNvSpPr/>
      </xdr:nvSpPr>
      <xdr:spPr>
        <a:xfrm>
          <a:off x="9588500" y="1348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31841</xdr:rowOff>
    </xdr:from>
    <xdr:ext cx="469744" cy="259045"/>
    <xdr:sp macro="" textlink="">
      <xdr:nvSpPr>
        <xdr:cNvPr id="429" name="テキスト ボックス 428"/>
        <xdr:cNvSpPr txBox="1"/>
      </xdr:nvSpPr>
      <xdr:spPr>
        <a:xfrm>
          <a:off x="9404428" y="1357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108376</xdr:rowOff>
    </xdr:from>
    <xdr:to>
      <xdr:col>46</xdr:col>
      <xdr:colOff>38100</xdr:colOff>
      <xdr:row>79</xdr:row>
      <xdr:rowOff>38526</xdr:rowOff>
    </xdr:to>
    <xdr:sp macro="" textlink="">
      <xdr:nvSpPr>
        <xdr:cNvPr id="430" name="楕円 429"/>
        <xdr:cNvSpPr/>
      </xdr:nvSpPr>
      <xdr:spPr>
        <a:xfrm>
          <a:off x="8699500" y="1348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29653</xdr:rowOff>
    </xdr:from>
    <xdr:ext cx="469744" cy="259045"/>
    <xdr:sp macro="" textlink="">
      <xdr:nvSpPr>
        <xdr:cNvPr id="431" name="テキスト ボックス 430"/>
        <xdr:cNvSpPr txBox="1"/>
      </xdr:nvSpPr>
      <xdr:spPr>
        <a:xfrm>
          <a:off x="8515428" y="1357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75397</xdr:rowOff>
    </xdr:from>
    <xdr:to>
      <xdr:col>41</xdr:col>
      <xdr:colOff>101600</xdr:colOff>
      <xdr:row>79</xdr:row>
      <xdr:rowOff>5547</xdr:rowOff>
    </xdr:to>
    <xdr:sp macro="" textlink="">
      <xdr:nvSpPr>
        <xdr:cNvPr id="432" name="楕円 431"/>
        <xdr:cNvSpPr/>
      </xdr:nvSpPr>
      <xdr:spPr>
        <a:xfrm>
          <a:off x="7810500" y="1344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168124</xdr:rowOff>
    </xdr:from>
    <xdr:ext cx="534377" cy="259045"/>
    <xdr:sp macro="" textlink="">
      <xdr:nvSpPr>
        <xdr:cNvPr id="433" name="テキスト ボックス 432"/>
        <xdr:cNvSpPr txBox="1"/>
      </xdr:nvSpPr>
      <xdr:spPr>
        <a:xfrm>
          <a:off x="7594111" y="1354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93487</xdr:rowOff>
    </xdr:from>
    <xdr:to>
      <xdr:col>36</xdr:col>
      <xdr:colOff>165100</xdr:colOff>
      <xdr:row>79</xdr:row>
      <xdr:rowOff>23637</xdr:rowOff>
    </xdr:to>
    <xdr:sp macro="" textlink="">
      <xdr:nvSpPr>
        <xdr:cNvPr id="434" name="楕円 433"/>
        <xdr:cNvSpPr/>
      </xdr:nvSpPr>
      <xdr:spPr>
        <a:xfrm>
          <a:off x="6921500" y="1346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14764</xdr:rowOff>
    </xdr:from>
    <xdr:ext cx="469744" cy="259045"/>
    <xdr:sp macro="" textlink="">
      <xdr:nvSpPr>
        <xdr:cNvPr id="435" name="テキスト ボックス 434"/>
        <xdr:cNvSpPr txBox="1"/>
      </xdr:nvSpPr>
      <xdr:spPr>
        <a:xfrm>
          <a:off x="6737428" y="13559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37190</xdr:rowOff>
    </xdr:from>
    <xdr:to>
      <xdr:col>54</xdr:col>
      <xdr:colOff>189865</xdr:colOff>
      <xdr:row>98</xdr:row>
      <xdr:rowOff>118881</xdr:rowOff>
    </xdr:to>
    <xdr:cxnSp macro="">
      <xdr:nvCxnSpPr>
        <xdr:cNvPr id="461" name="直線コネクタ 460"/>
        <xdr:cNvCxnSpPr/>
      </xdr:nvCxnSpPr>
      <xdr:spPr>
        <a:xfrm flipV="1">
          <a:off x="10475595" y="15467690"/>
          <a:ext cx="1270" cy="145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122708</xdr:rowOff>
    </xdr:from>
    <xdr:ext cx="469744" cy="259045"/>
    <xdr:sp macro="" textlink="">
      <xdr:nvSpPr>
        <xdr:cNvPr id="462" name="普通建設事業費 （ うち更新整備　）最小値テキスト"/>
        <xdr:cNvSpPr txBox="1"/>
      </xdr:nvSpPr>
      <xdr:spPr>
        <a:xfrm>
          <a:off x="10528300" y="1692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118881</xdr:rowOff>
    </xdr:from>
    <xdr:to>
      <xdr:col>55</xdr:col>
      <xdr:colOff>88900</xdr:colOff>
      <xdr:row>98</xdr:row>
      <xdr:rowOff>118881</xdr:rowOff>
    </xdr:to>
    <xdr:cxnSp macro="">
      <xdr:nvCxnSpPr>
        <xdr:cNvPr id="463" name="直線コネクタ 462"/>
        <xdr:cNvCxnSpPr/>
      </xdr:nvCxnSpPr>
      <xdr:spPr>
        <a:xfrm>
          <a:off x="10388600" y="1692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155317</xdr:rowOff>
    </xdr:from>
    <xdr:ext cx="534377" cy="259045"/>
    <xdr:sp macro="" textlink="">
      <xdr:nvSpPr>
        <xdr:cNvPr id="464" name="普通建設事業費 （ うち更新整備　）最大値テキスト"/>
        <xdr:cNvSpPr txBox="1"/>
      </xdr:nvSpPr>
      <xdr:spPr>
        <a:xfrm>
          <a:off x="10528300" y="1524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37190</xdr:rowOff>
    </xdr:from>
    <xdr:to>
      <xdr:col>55</xdr:col>
      <xdr:colOff>88900</xdr:colOff>
      <xdr:row>90</xdr:row>
      <xdr:rowOff>37190</xdr:rowOff>
    </xdr:to>
    <xdr:cxnSp macro="">
      <xdr:nvCxnSpPr>
        <xdr:cNvPr id="465" name="直線コネクタ 464"/>
        <xdr:cNvCxnSpPr/>
      </xdr:nvCxnSpPr>
      <xdr:spPr>
        <a:xfrm>
          <a:off x="10388600" y="1546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106438</xdr:rowOff>
    </xdr:from>
    <xdr:to>
      <xdr:col>55</xdr:col>
      <xdr:colOff>0</xdr:colOff>
      <xdr:row>97</xdr:row>
      <xdr:rowOff>124840</xdr:rowOff>
    </xdr:to>
    <xdr:cxnSp macro="">
      <xdr:nvCxnSpPr>
        <xdr:cNvPr id="466" name="直線コネクタ 465"/>
        <xdr:cNvCxnSpPr/>
      </xdr:nvCxnSpPr>
      <xdr:spPr>
        <a:xfrm>
          <a:off x="9639300" y="16394188"/>
          <a:ext cx="838200" cy="36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91318</xdr:rowOff>
    </xdr:from>
    <xdr:ext cx="534377" cy="259045"/>
    <xdr:sp macro="" textlink="">
      <xdr:nvSpPr>
        <xdr:cNvPr id="467" name="普通建設事業費 （ うち更新整備　）平均値テキスト"/>
        <xdr:cNvSpPr txBox="1"/>
      </xdr:nvSpPr>
      <xdr:spPr>
        <a:xfrm>
          <a:off x="10528300" y="16207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68441</xdr:rowOff>
    </xdr:from>
    <xdr:to>
      <xdr:col>55</xdr:col>
      <xdr:colOff>50800</xdr:colOff>
      <xdr:row>95</xdr:row>
      <xdr:rowOff>170041</xdr:rowOff>
    </xdr:to>
    <xdr:sp macro="" textlink="">
      <xdr:nvSpPr>
        <xdr:cNvPr id="468" name="フローチャート: 判断 467"/>
        <xdr:cNvSpPr/>
      </xdr:nvSpPr>
      <xdr:spPr>
        <a:xfrm>
          <a:off x="104267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106438</xdr:rowOff>
    </xdr:from>
    <xdr:to>
      <xdr:col>50</xdr:col>
      <xdr:colOff>114300</xdr:colOff>
      <xdr:row>96</xdr:row>
      <xdr:rowOff>154918</xdr:rowOff>
    </xdr:to>
    <xdr:cxnSp macro="">
      <xdr:nvCxnSpPr>
        <xdr:cNvPr id="469" name="直線コネクタ 468"/>
        <xdr:cNvCxnSpPr/>
      </xdr:nvCxnSpPr>
      <xdr:spPr>
        <a:xfrm flipV="1">
          <a:off x="8750300" y="16394188"/>
          <a:ext cx="889000" cy="21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76637</xdr:rowOff>
    </xdr:from>
    <xdr:to>
      <xdr:col>50</xdr:col>
      <xdr:colOff>165100</xdr:colOff>
      <xdr:row>96</xdr:row>
      <xdr:rowOff>6787</xdr:rowOff>
    </xdr:to>
    <xdr:sp macro="" textlink="">
      <xdr:nvSpPr>
        <xdr:cNvPr id="470" name="フローチャート: 判断 469"/>
        <xdr:cNvSpPr/>
      </xdr:nvSpPr>
      <xdr:spPr>
        <a:xfrm>
          <a:off x="9588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169364</xdr:rowOff>
    </xdr:from>
    <xdr:ext cx="534377" cy="259045"/>
    <xdr:sp macro="" textlink="">
      <xdr:nvSpPr>
        <xdr:cNvPr id="471" name="テキスト ボックス 470"/>
        <xdr:cNvSpPr txBox="1"/>
      </xdr:nvSpPr>
      <xdr:spPr>
        <a:xfrm>
          <a:off x="9372111" y="1645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154918</xdr:rowOff>
    </xdr:from>
    <xdr:to>
      <xdr:col>45</xdr:col>
      <xdr:colOff>177800</xdr:colOff>
      <xdr:row>97</xdr:row>
      <xdr:rowOff>96462</xdr:rowOff>
    </xdr:to>
    <xdr:cxnSp macro="">
      <xdr:nvCxnSpPr>
        <xdr:cNvPr id="472" name="直線コネクタ 471"/>
        <xdr:cNvCxnSpPr/>
      </xdr:nvCxnSpPr>
      <xdr:spPr>
        <a:xfrm flipV="1">
          <a:off x="7861300" y="16614118"/>
          <a:ext cx="889000" cy="11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132269</xdr:rowOff>
    </xdr:from>
    <xdr:to>
      <xdr:col>46</xdr:col>
      <xdr:colOff>38100</xdr:colOff>
      <xdr:row>96</xdr:row>
      <xdr:rowOff>62419</xdr:rowOff>
    </xdr:to>
    <xdr:sp macro="" textlink="">
      <xdr:nvSpPr>
        <xdr:cNvPr id="473" name="フローチャート: 判断 472"/>
        <xdr:cNvSpPr/>
      </xdr:nvSpPr>
      <xdr:spPr>
        <a:xfrm>
          <a:off x="8699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78946</xdr:rowOff>
    </xdr:from>
    <xdr:ext cx="534377" cy="259045"/>
    <xdr:sp macro="" textlink="">
      <xdr:nvSpPr>
        <xdr:cNvPr id="474" name="テキスト ボックス 473"/>
        <xdr:cNvSpPr txBox="1"/>
      </xdr:nvSpPr>
      <xdr:spPr>
        <a:xfrm>
          <a:off x="8483111" y="161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68735</xdr:rowOff>
    </xdr:from>
    <xdr:to>
      <xdr:col>41</xdr:col>
      <xdr:colOff>50800</xdr:colOff>
      <xdr:row>97</xdr:row>
      <xdr:rowOff>96462</xdr:rowOff>
    </xdr:to>
    <xdr:cxnSp macro="">
      <xdr:nvCxnSpPr>
        <xdr:cNvPr id="475" name="直線コネクタ 474"/>
        <xdr:cNvCxnSpPr/>
      </xdr:nvCxnSpPr>
      <xdr:spPr>
        <a:xfrm>
          <a:off x="6972300" y="16699385"/>
          <a:ext cx="889000" cy="2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98306</xdr:rowOff>
    </xdr:from>
    <xdr:to>
      <xdr:col>41</xdr:col>
      <xdr:colOff>101600</xdr:colOff>
      <xdr:row>96</xdr:row>
      <xdr:rowOff>28456</xdr:rowOff>
    </xdr:to>
    <xdr:sp macro="" textlink="">
      <xdr:nvSpPr>
        <xdr:cNvPr id="476" name="フローチャート: 判断 475"/>
        <xdr:cNvSpPr/>
      </xdr:nvSpPr>
      <xdr:spPr>
        <a:xfrm>
          <a:off x="7810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44983</xdr:rowOff>
    </xdr:from>
    <xdr:ext cx="534377" cy="259045"/>
    <xdr:sp macro="" textlink="">
      <xdr:nvSpPr>
        <xdr:cNvPr id="477" name="テキスト ボックス 476"/>
        <xdr:cNvSpPr txBox="1"/>
      </xdr:nvSpPr>
      <xdr:spPr>
        <a:xfrm>
          <a:off x="7594111" y="16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164779</xdr:rowOff>
    </xdr:from>
    <xdr:to>
      <xdr:col>36</xdr:col>
      <xdr:colOff>165100</xdr:colOff>
      <xdr:row>96</xdr:row>
      <xdr:rowOff>94929</xdr:rowOff>
    </xdr:to>
    <xdr:sp macro="" textlink="">
      <xdr:nvSpPr>
        <xdr:cNvPr id="478" name="フローチャート: 判断 477"/>
        <xdr:cNvSpPr/>
      </xdr:nvSpPr>
      <xdr:spPr>
        <a:xfrm>
          <a:off x="6921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111456</xdr:rowOff>
    </xdr:from>
    <xdr:ext cx="534377" cy="259045"/>
    <xdr:sp macro="" textlink="">
      <xdr:nvSpPr>
        <xdr:cNvPr id="479" name="テキスト ボックス 478"/>
        <xdr:cNvSpPr txBox="1"/>
      </xdr:nvSpPr>
      <xdr:spPr>
        <a:xfrm>
          <a:off x="6705111" y="162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74040</xdr:rowOff>
    </xdr:from>
    <xdr:to>
      <xdr:col>55</xdr:col>
      <xdr:colOff>50800</xdr:colOff>
      <xdr:row>98</xdr:row>
      <xdr:rowOff>4190</xdr:rowOff>
    </xdr:to>
    <xdr:sp macro="" textlink="">
      <xdr:nvSpPr>
        <xdr:cNvPr id="485" name="楕円 484"/>
        <xdr:cNvSpPr/>
      </xdr:nvSpPr>
      <xdr:spPr>
        <a:xfrm>
          <a:off x="10426700" y="1670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52467</xdr:rowOff>
    </xdr:from>
    <xdr:ext cx="534377" cy="259045"/>
    <xdr:sp macro="" textlink="">
      <xdr:nvSpPr>
        <xdr:cNvPr id="486" name="普通建設事業費 （ うち更新整備　）該当値テキスト"/>
        <xdr:cNvSpPr txBox="1"/>
      </xdr:nvSpPr>
      <xdr:spPr>
        <a:xfrm>
          <a:off x="10528300" y="1668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55638</xdr:rowOff>
    </xdr:from>
    <xdr:to>
      <xdr:col>50</xdr:col>
      <xdr:colOff>165100</xdr:colOff>
      <xdr:row>95</xdr:row>
      <xdr:rowOff>157238</xdr:rowOff>
    </xdr:to>
    <xdr:sp macro="" textlink="">
      <xdr:nvSpPr>
        <xdr:cNvPr id="487" name="楕円 486"/>
        <xdr:cNvSpPr/>
      </xdr:nvSpPr>
      <xdr:spPr>
        <a:xfrm>
          <a:off x="9588500" y="1634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2315</xdr:rowOff>
    </xdr:from>
    <xdr:ext cx="534377" cy="259045"/>
    <xdr:sp macro="" textlink="">
      <xdr:nvSpPr>
        <xdr:cNvPr id="488" name="テキスト ボックス 487"/>
        <xdr:cNvSpPr txBox="1"/>
      </xdr:nvSpPr>
      <xdr:spPr>
        <a:xfrm>
          <a:off x="9372111" y="161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104118</xdr:rowOff>
    </xdr:from>
    <xdr:to>
      <xdr:col>46</xdr:col>
      <xdr:colOff>38100</xdr:colOff>
      <xdr:row>97</xdr:row>
      <xdr:rowOff>34268</xdr:rowOff>
    </xdr:to>
    <xdr:sp macro="" textlink="">
      <xdr:nvSpPr>
        <xdr:cNvPr id="489" name="楕円 488"/>
        <xdr:cNvSpPr/>
      </xdr:nvSpPr>
      <xdr:spPr>
        <a:xfrm>
          <a:off x="8699500" y="1656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25395</xdr:rowOff>
    </xdr:from>
    <xdr:ext cx="534377" cy="259045"/>
    <xdr:sp macro="" textlink="">
      <xdr:nvSpPr>
        <xdr:cNvPr id="490" name="テキスト ボックス 489"/>
        <xdr:cNvSpPr txBox="1"/>
      </xdr:nvSpPr>
      <xdr:spPr>
        <a:xfrm>
          <a:off x="8483111" y="1665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45662</xdr:rowOff>
    </xdr:from>
    <xdr:to>
      <xdr:col>41</xdr:col>
      <xdr:colOff>101600</xdr:colOff>
      <xdr:row>97</xdr:row>
      <xdr:rowOff>147262</xdr:rowOff>
    </xdr:to>
    <xdr:sp macro="" textlink="">
      <xdr:nvSpPr>
        <xdr:cNvPr id="491" name="楕円 490"/>
        <xdr:cNvSpPr/>
      </xdr:nvSpPr>
      <xdr:spPr>
        <a:xfrm>
          <a:off x="7810500" y="1667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138389</xdr:rowOff>
    </xdr:from>
    <xdr:ext cx="534377" cy="259045"/>
    <xdr:sp macro="" textlink="">
      <xdr:nvSpPr>
        <xdr:cNvPr id="492" name="テキスト ボックス 491"/>
        <xdr:cNvSpPr txBox="1"/>
      </xdr:nvSpPr>
      <xdr:spPr>
        <a:xfrm>
          <a:off x="7594111" y="1676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17935</xdr:rowOff>
    </xdr:from>
    <xdr:to>
      <xdr:col>36</xdr:col>
      <xdr:colOff>165100</xdr:colOff>
      <xdr:row>97</xdr:row>
      <xdr:rowOff>119535</xdr:rowOff>
    </xdr:to>
    <xdr:sp macro="" textlink="">
      <xdr:nvSpPr>
        <xdr:cNvPr id="493" name="楕円 492"/>
        <xdr:cNvSpPr/>
      </xdr:nvSpPr>
      <xdr:spPr>
        <a:xfrm>
          <a:off x="6921500" y="1664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110662</xdr:rowOff>
    </xdr:from>
    <xdr:ext cx="534377" cy="259045"/>
    <xdr:sp macro="" textlink="">
      <xdr:nvSpPr>
        <xdr:cNvPr id="494" name="テキスト ボックス 493"/>
        <xdr:cNvSpPr txBox="1"/>
      </xdr:nvSpPr>
      <xdr:spPr>
        <a:xfrm>
          <a:off x="6705111" y="167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13081</xdr:rowOff>
    </xdr:from>
    <xdr:to>
      <xdr:col>85</xdr:col>
      <xdr:colOff>126364</xdr:colOff>
      <xdr:row>39</xdr:row>
      <xdr:rowOff>44450</xdr:rowOff>
    </xdr:to>
    <xdr:cxnSp macro="">
      <xdr:nvCxnSpPr>
        <xdr:cNvPr id="518" name="直線コネクタ 517"/>
        <xdr:cNvCxnSpPr/>
      </xdr:nvCxnSpPr>
      <xdr:spPr>
        <a:xfrm flipV="1">
          <a:off x="16317595" y="5156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131208</xdr:rowOff>
    </xdr:from>
    <xdr:ext cx="599010" cy="259045"/>
    <xdr:sp macro="" textlink="">
      <xdr:nvSpPr>
        <xdr:cNvPr id="521" name="災害復旧事業費最大値テキスト"/>
        <xdr:cNvSpPr txBox="1"/>
      </xdr:nvSpPr>
      <xdr:spPr>
        <a:xfrm>
          <a:off x="16370300" y="493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13081</xdr:rowOff>
    </xdr:from>
    <xdr:to>
      <xdr:col>86</xdr:col>
      <xdr:colOff>25400</xdr:colOff>
      <xdr:row>30</xdr:row>
      <xdr:rowOff>13081</xdr:rowOff>
    </xdr:to>
    <xdr:cxnSp macro="">
      <xdr:nvCxnSpPr>
        <xdr:cNvPr id="522" name="直線コネクタ 521"/>
        <xdr:cNvCxnSpPr/>
      </xdr:nvCxnSpPr>
      <xdr:spPr>
        <a:xfrm>
          <a:off x="16230600" y="5156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170574</xdr:rowOff>
    </xdr:from>
    <xdr:to>
      <xdr:col>85</xdr:col>
      <xdr:colOff>127000</xdr:colOff>
      <xdr:row>39</xdr:row>
      <xdr:rowOff>1245</xdr:rowOff>
    </xdr:to>
    <xdr:cxnSp macro="">
      <xdr:nvCxnSpPr>
        <xdr:cNvPr id="523" name="直線コネクタ 522"/>
        <xdr:cNvCxnSpPr/>
      </xdr:nvCxnSpPr>
      <xdr:spPr>
        <a:xfrm>
          <a:off x="15481300" y="6685674"/>
          <a:ext cx="838200" cy="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89031</xdr:rowOff>
    </xdr:from>
    <xdr:ext cx="469744" cy="259045"/>
    <xdr:sp macro="" textlink="">
      <xdr:nvSpPr>
        <xdr:cNvPr id="524" name="災害復旧事業費平均値テキスト"/>
        <xdr:cNvSpPr txBox="1"/>
      </xdr:nvSpPr>
      <xdr:spPr>
        <a:xfrm>
          <a:off x="16370300" y="6432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66154</xdr:rowOff>
    </xdr:from>
    <xdr:to>
      <xdr:col>85</xdr:col>
      <xdr:colOff>177800</xdr:colOff>
      <xdr:row>38</xdr:row>
      <xdr:rowOff>167754</xdr:rowOff>
    </xdr:to>
    <xdr:sp macro="" textlink="">
      <xdr:nvSpPr>
        <xdr:cNvPr id="525" name="フローチャート: 判断 524"/>
        <xdr:cNvSpPr/>
      </xdr:nvSpPr>
      <xdr:spPr>
        <a:xfrm>
          <a:off x="16268700" y="65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157988</xdr:rowOff>
    </xdr:from>
    <xdr:to>
      <xdr:col>81</xdr:col>
      <xdr:colOff>50800</xdr:colOff>
      <xdr:row>38</xdr:row>
      <xdr:rowOff>170574</xdr:rowOff>
    </xdr:to>
    <xdr:cxnSp macro="">
      <xdr:nvCxnSpPr>
        <xdr:cNvPr id="526" name="直線コネクタ 525"/>
        <xdr:cNvCxnSpPr/>
      </xdr:nvCxnSpPr>
      <xdr:spPr>
        <a:xfrm>
          <a:off x="14592300" y="6673088"/>
          <a:ext cx="889000" cy="1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66561</xdr:rowOff>
    </xdr:from>
    <xdr:to>
      <xdr:col>81</xdr:col>
      <xdr:colOff>101600</xdr:colOff>
      <xdr:row>38</xdr:row>
      <xdr:rowOff>168161</xdr:rowOff>
    </xdr:to>
    <xdr:sp macro="" textlink="">
      <xdr:nvSpPr>
        <xdr:cNvPr id="527" name="フローチャート: 判断 526"/>
        <xdr:cNvSpPr/>
      </xdr:nvSpPr>
      <xdr:spPr>
        <a:xfrm>
          <a:off x="15430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13238</xdr:rowOff>
    </xdr:from>
    <xdr:ext cx="469744" cy="259045"/>
    <xdr:sp macro="" textlink="">
      <xdr:nvSpPr>
        <xdr:cNvPr id="528" name="テキスト ボックス 527"/>
        <xdr:cNvSpPr txBox="1"/>
      </xdr:nvSpPr>
      <xdr:spPr>
        <a:xfrm>
          <a:off x="15246428" y="63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157988</xdr:rowOff>
    </xdr:from>
    <xdr:to>
      <xdr:col>76</xdr:col>
      <xdr:colOff>114300</xdr:colOff>
      <xdr:row>39</xdr:row>
      <xdr:rowOff>27622</xdr:rowOff>
    </xdr:to>
    <xdr:cxnSp macro="">
      <xdr:nvCxnSpPr>
        <xdr:cNvPr id="529" name="直線コネクタ 528"/>
        <xdr:cNvCxnSpPr/>
      </xdr:nvCxnSpPr>
      <xdr:spPr>
        <a:xfrm flipV="1">
          <a:off x="13703300" y="6673088"/>
          <a:ext cx="889000" cy="4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90322</xdr:rowOff>
    </xdr:from>
    <xdr:to>
      <xdr:col>76</xdr:col>
      <xdr:colOff>165100</xdr:colOff>
      <xdr:row>39</xdr:row>
      <xdr:rowOff>20472</xdr:rowOff>
    </xdr:to>
    <xdr:sp macro="" textlink="">
      <xdr:nvSpPr>
        <xdr:cNvPr id="530" name="フローチャート: 判断 529"/>
        <xdr:cNvSpPr/>
      </xdr:nvSpPr>
      <xdr:spPr>
        <a:xfrm>
          <a:off x="14541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36999</xdr:rowOff>
    </xdr:from>
    <xdr:ext cx="469744" cy="259045"/>
    <xdr:sp macro="" textlink="">
      <xdr:nvSpPr>
        <xdr:cNvPr id="531" name="テキスト ボックス 530"/>
        <xdr:cNvSpPr txBox="1"/>
      </xdr:nvSpPr>
      <xdr:spPr>
        <a:xfrm>
          <a:off x="14357428" y="638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27622</xdr:rowOff>
    </xdr:from>
    <xdr:to>
      <xdr:col>71</xdr:col>
      <xdr:colOff>177800</xdr:colOff>
      <xdr:row>39</xdr:row>
      <xdr:rowOff>44234</xdr:rowOff>
    </xdr:to>
    <xdr:cxnSp macro="">
      <xdr:nvCxnSpPr>
        <xdr:cNvPr id="532" name="直線コネクタ 531"/>
        <xdr:cNvCxnSpPr/>
      </xdr:nvCxnSpPr>
      <xdr:spPr>
        <a:xfrm flipV="1">
          <a:off x="12814300" y="6714172"/>
          <a:ext cx="889000" cy="1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118249</xdr:rowOff>
    </xdr:from>
    <xdr:to>
      <xdr:col>72</xdr:col>
      <xdr:colOff>38100</xdr:colOff>
      <xdr:row>39</xdr:row>
      <xdr:rowOff>48399</xdr:rowOff>
    </xdr:to>
    <xdr:sp macro="" textlink="">
      <xdr:nvSpPr>
        <xdr:cNvPr id="533" name="フローチャート: 判断 532"/>
        <xdr:cNvSpPr/>
      </xdr:nvSpPr>
      <xdr:spPr>
        <a:xfrm>
          <a:off x="13652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64927</xdr:rowOff>
    </xdr:from>
    <xdr:ext cx="469744" cy="259045"/>
    <xdr:sp macro="" textlink="">
      <xdr:nvSpPr>
        <xdr:cNvPr id="534" name="テキスト ボックス 533"/>
        <xdr:cNvSpPr txBox="1"/>
      </xdr:nvSpPr>
      <xdr:spPr>
        <a:xfrm>
          <a:off x="13468428" y="640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133045</xdr:rowOff>
    </xdr:from>
    <xdr:to>
      <xdr:col>67</xdr:col>
      <xdr:colOff>101600</xdr:colOff>
      <xdr:row>39</xdr:row>
      <xdr:rowOff>63195</xdr:rowOff>
    </xdr:to>
    <xdr:sp macro="" textlink="">
      <xdr:nvSpPr>
        <xdr:cNvPr id="535" name="フローチャート: 判断 534"/>
        <xdr:cNvSpPr/>
      </xdr:nvSpPr>
      <xdr:spPr>
        <a:xfrm>
          <a:off x="12763500" y="66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79722</xdr:rowOff>
    </xdr:from>
    <xdr:ext cx="469744" cy="259045"/>
    <xdr:sp macro="" textlink="">
      <xdr:nvSpPr>
        <xdr:cNvPr id="536" name="テキスト ボックス 535"/>
        <xdr:cNvSpPr txBox="1"/>
      </xdr:nvSpPr>
      <xdr:spPr>
        <a:xfrm>
          <a:off x="12579428" y="642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121895</xdr:rowOff>
    </xdr:from>
    <xdr:to>
      <xdr:col>85</xdr:col>
      <xdr:colOff>177800</xdr:colOff>
      <xdr:row>39</xdr:row>
      <xdr:rowOff>52045</xdr:rowOff>
    </xdr:to>
    <xdr:sp macro="" textlink="">
      <xdr:nvSpPr>
        <xdr:cNvPr id="542" name="楕円 541"/>
        <xdr:cNvSpPr/>
      </xdr:nvSpPr>
      <xdr:spPr>
        <a:xfrm>
          <a:off x="16268700" y="66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44582</xdr:rowOff>
    </xdr:from>
    <xdr:ext cx="469744" cy="259045"/>
    <xdr:sp macro="" textlink="">
      <xdr:nvSpPr>
        <xdr:cNvPr id="543" name="災害復旧事業費該当値テキスト"/>
        <xdr:cNvSpPr txBox="1"/>
      </xdr:nvSpPr>
      <xdr:spPr>
        <a:xfrm>
          <a:off x="16370300" y="655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119774</xdr:rowOff>
    </xdr:from>
    <xdr:to>
      <xdr:col>81</xdr:col>
      <xdr:colOff>101600</xdr:colOff>
      <xdr:row>39</xdr:row>
      <xdr:rowOff>49924</xdr:rowOff>
    </xdr:to>
    <xdr:sp macro="" textlink="">
      <xdr:nvSpPr>
        <xdr:cNvPr id="544" name="楕円 543"/>
        <xdr:cNvSpPr/>
      </xdr:nvSpPr>
      <xdr:spPr>
        <a:xfrm>
          <a:off x="15430500" y="663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41051</xdr:rowOff>
    </xdr:from>
    <xdr:ext cx="469744" cy="259045"/>
    <xdr:sp macro="" textlink="">
      <xdr:nvSpPr>
        <xdr:cNvPr id="545" name="テキスト ボックス 544"/>
        <xdr:cNvSpPr txBox="1"/>
      </xdr:nvSpPr>
      <xdr:spPr>
        <a:xfrm>
          <a:off x="15246428" y="672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107188</xdr:rowOff>
    </xdr:from>
    <xdr:to>
      <xdr:col>76</xdr:col>
      <xdr:colOff>165100</xdr:colOff>
      <xdr:row>39</xdr:row>
      <xdr:rowOff>37338</xdr:rowOff>
    </xdr:to>
    <xdr:sp macro="" textlink="">
      <xdr:nvSpPr>
        <xdr:cNvPr id="546" name="楕円 545"/>
        <xdr:cNvSpPr/>
      </xdr:nvSpPr>
      <xdr:spPr>
        <a:xfrm>
          <a:off x="14541500" y="662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28465</xdr:rowOff>
    </xdr:from>
    <xdr:ext cx="469744" cy="259045"/>
    <xdr:sp macro="" textlink="">
      <xdr:nvSpPr>
        <xdr:cNvPr id="547" name="テキスト ボックス 546"/>
        <xdr:cNvSpPr txBox="1"/>
      </xdr:nvSpPr>
      <xdr:spPr>
        <a:xfrm>
          <a:off x="14357428" y="671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148272</xdr:rowOff>
    </xdr:from>
    <xdr:to>
      <xdr:col>72</xdr:col>
      <xdr:colOff>38100</xdr:colOff>
      <xdr:row>39</xdr:row>
      <xdr:rowOff>78422</xdr:rowOff>
    </xdr:to>
    <xdr:sp macro="" textlink="">
      <xdr:nvSpPr>
        <xdr:cNvPr id="548" name="楕円 547"/>
        <xdr:cNvSpPr/>
      </xdr:nvSpPr>
      <xdr:spPr>
        <a:xfrm>
          <a:off x="13652500" y="666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69549</xdr:rowOff>
    </xdr:from>
    <xdr:ext cx="469744" cy="259045"/>
    <xdr:sp macro="" textlink="">
      <xdr:nvSpPr>
        <xdr:cNvPr id="549" name="テキスト ボックス 548"/>
        <xdr:cNvSpPr txBox="1"/>
      </xdr:nvSpPr>
      <xdr:spPr>
        <a:xfrm>
          <a:off x="13468428" y="6756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164884</xdr:rowOff>
    </xdr:from>
    <xdr:to>
      <xdr:col>67</xdr:col>
      <xdr:colOff>101600</xdr:colOff>
      <xdr:row>39</xdr:row>
      <xdr:rowOff>95034</xdr:rowOff>
    </xdr:to>
    <xdr:sp macro="" textlink="">
      <xdr:nvSpPr>
        <xdr:cNvPr id="550" name="楕円 549"/>
        <xdr:cNvSpPr/>
      </xdr:nvSpPr>
      <xdr:spPr>
        <a:xfrm>
          <a:off x="12763500" y="667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86161</xdr:rowOff>
    </xdr:from>
    <xdr:ext cx="313932" cy="259045"/>
    <xdr:sp macro="" textlink="">
      <xdr:nvSpPr>
        <xdr:cNvPr id="551" name="テキスト ボックス 550"/>
        <xdr:cNvSpPr txBox="1"/>
      </xdr:nvSpPr>
      <xdr:spPr>
        <a:xfrm>
          <a:off x="12657333" y="67727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11252</xdr:rowOff>
    </xdr:from>
    <xdr:to>
      <xdr:col>85</xdr:col>
      <xdr:colOff>126364</xdr:colOff>
      <xdr:row>77</xdr:row>
      <xdr:rowOff>166700</xdr:rowOff>
    </xdr:to>
    <xdr:cxnSp macro="">
      <xdr:nvCxnSpPr>
        <xdr:cNvPr id="624" name="直線コネクタ 623"/>
        <xdr:cNvCxnSpPr/>
      </xdr:nvCxnSpPr>
      <xdr:spPr>
        <a:xfrm flipV="1">
          <a:off x="16317595" y="12012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170527</xdr:rowOff>
    </xdr:from>
    <xdr:ext cx="534377" cy="259045"/>
    <xdr:sp macro="" textlink="">
      <xdr:nvSpPr>
        <xdr:cNvPr id="625" name="公債費最小値テキスト"/>
        <xdr:cNvSpPr txBox="1"/>
      </xdr:nvSpPr>
      <xdr:spPr>
        <a:xfrm>
          <a:off x="16370300" y="1337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166700</xdr:rowOff>
    </xdr:from>
    <xdr:to>
      <xdr:col>86</xdr:col>
      <xdr:colOff>25400</xdr:colOff>
      <xdr:row>77</xdr:row>
      <xdr:rowOff>166700</xdr:rowOff>
    </xdr:to>
    <xdr:cxnSp macro="">
      <xdr:nvCxnSpPr>
        <xdr:cNvPr id="626" name="直線コネクタ 625"/>
        <xdr:cNvCxnSpPr/>
      </xdr:nvCxnSpPr>
      <xdr:spPr>
        <a:xfrm>
          <a:off x="16230600" y="133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129379</xdr:rowOff>
    </xdr:from>
    <xdr:ext cx="599010" cy="259045"/>
    <xdr:sp macro="" textlink="">
      <xdr:nvSpPr>
        <xdr:cNvPr id="627" name="公債費最大値テキスト"/>
        <xdr:cNvSpPr txBox="1"/>
      </xdr:nvSpPr>
      <xdr:spPr>
        <a:xfrm>
          <a:off x="16370300" y="1178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11252</xdr:rowOff>
    </xdr:from>
    <xdr:to>
      <xdr:col>86</xdr:col>
      <xdr:colOff>25400</xdr:colOff>
      <xdr:row>70</xdr:row>
      <xdr:rowOff>11252</xdr:rowOff>
    </xdr:to>
    <xdr:cxnSp macro="">
      <xdr:nvCxnSpPr>
        <xdr:cNvPr id="628" name="直線コネクタ 627"/>
        <xdr:cNvCxnSpPr/>
      </xdr:nvCxnSpPr>
      <xdr:spPr>
        <a:xfrm>
          <a:off x="16230600" y="1201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63386</xdr:rowOff>
    </xdr:from>
    <xdr:to>
      <xdr:col>85</xdr:col>
      <xdr:colOff>127000</xdr:colOff>
      <xdr:row>74</xdr:row>
      <xdr:rowOff>132969</xdr:rowOff>
    </xdr:to>
    <xdr:cxnSp macro="">
      <xdr:nvCxnSpPr>
        <xdr:cNvPr id="629" name="直線コネクタ 628"/>
        <xdr:cNvCxnSpPr/>
      </xdr:nvCxnSpPr>
      <xdr:spPr>
        <a:xfrm>
          <a:off x="15481300" y="12750686"/>
          <a:ext cx="838200" cy="6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132707</xdr:rowOff>
    </xdr:from>
    <xdr:ext cx="534377" cy="259045"/>
    <xdr:sp macro="" textlink="">
      <xdr:nvSpPr>
        <xdr:cNvPr id="630" name="公債費平均値テキスト"/>
        <xdr:cNvSpPr txBox="1"/>
      </xdr:nvSpPr>
      <xdr:spPr>
        <a:xfrm>
          <a:off x="16370300" y="12820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154280</xdr:rowOff>
    </xdr:from>
    <xdr:to>
      <xdr:col>85</xdr:col>
      <xdr:colOff>177800</xdr:colOff>
      <xdr:row>75</xdr:row>
      <xdr:rowOff>84430</xdr:rowOff>
    </xdr:to>
    <xdr:sp macro="" textlink="">
      <xdr:nvSpPr>
        <xdr:cNvPr id="631" name="フローチャート: 判断 630"/>
        <xdr:cNvSpPr/>
      </xdr:nvSpPr>
      <xdr:spPr>
        <a:xfrm>
          <a:off x="16268700" y="128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40754</xdr:rowOff>
    </xdr:from>
    <xdr:to>
      <xdr:col>81</xdr:col>
      <xdr:colOff>50800</xdr:colOff>
      <xdr:row>74</xdr:row>
      <xdr:rowOff>63386</xdr:rowOff>
    </xdr:to>
    <xdr:cxnSp macro="">
      <xdr:nvCxnSpPr>
        <xdr:cNvPr id="632" name="直線コネクタ 631"/>
        <xdr:cNvCxnSpPr/>
      </xdr:nvCxnSpPr>
      <xdr:spPr>
        <a:xfrm>
          <a:off x="14592300" y="12728054"/>
          <a:ext cx="889000" cy="2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158090</xdr:rowOff>
    </xdr:from>
    <xdr:to>
      <xdr:col>81</xdr:col>
      <xdr:colOff>101600</xdr:colOff>
      <xdr:row>75</xdr:row>
      <xdr:rowOff>88240</xdr:rowOff>
    </xdr:to>
    <xdr:sp macro="" textlink="">
      <xdr:nvSpPr>
        <xdr:cNvPr id="633" name="フローチャート: 判断 632"/>
        <xdr:cNvSpPr/>
      </xdr:nvSpPr>
      <xdr:spPr>
        <a:xfrm>
          <a:off x="154305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79367</xdr:rowOff>
    </xdr:from>
    <xdr:ext cx="534377" cy="259045"/>
    <xdr:sp macro="" textlink="">
      <xdr:nvSpPr>
        <xdr:cNvPr id="634" name="テキスト ボックス 633"/>
        <xdr:cNvSpPr txBox="1"/>
      </xdr:nvSpPr>
      <xdr:spPr>
        <a:xfrm>
          <a:off x="15214111" y="129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63526</xdr:rowOff>
    </xdr:from>
    <xdr:to>
      <xdr:col>76</xdr:col>
      <xdr:colOff>114300</xdr:colOff>
      <xdr:row>74</xdr:row>
      <xdr:rowOff>40754</xdr:rowOff>
    </xdr:to>
    <xdr:cxnSp macro="">
      <xdr:nvCxnSpPr>
        <xdr:cNvPr id="635" name="直線コネクタ 634"/>
        <xdr:cNvCxnSpPr/>
      </xdr:nvCxnSpPr>
      <xdr:spPr>
        <a:xfrm>
          <a:off x="13703300" y="12407926"/>
          <a:ext cx="889000" cy="320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162344</xdr:rowOff>
    </xdr:from>
    <xdr:to>
      <xdr:col>76</xdr:col>
      <xdr:colOff>165100</xdr:colOff>
      <xdr:row>75</xdr:row>
      <xdr:rowOff>92494</xdr:rowOff>
    </xdr:to>
    <xdr:sp macro="" textlink="">
      <xdr:nvSpPr>
        <xdr:cNvPr id="636" name="フローチャート: 判断 635"/>
        <xdr:cNvSpPr/>
      </xdr:nvSpPr>
      <xdr:spPr>
        <a:xfrm>
          <a:off x="14541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83621</xdr:rowOff>
    </xdr:from>
    <xdr:ext cx="534377" cy="259045"/>
    <xdr:sp macro="" textlink="">
      <xdr:nvSpPr>
        <xdr:cNvPr id="637" name="テキスト ボックス 636"/>
        <xdr:cNvSpPr txBox="1"/>
      </xdr:nvSpPr>
      <xdr:spPr>
        <a:xfrm>
          <a:off x="14325111" y="1294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63526</xdr:rowOff>
    </xdr:from>
    <xdr:to>
      <xdr:col>71</xdr:col>
      <xdr:colOff>177800</xdr:colOff>
      <xdr:row>72</xdr:row>
      <xdr:rowOff>118859</xdr:rowOff>
    </xdr:to>
    <xdr:cxnSp macro="">
      <xdr:nvCxnSpPr>
        <xdr:cNvPr id="638" name="直線コネクタ 637"/>
        <xdr:cNvCxnSpPr/>
      </xdr:nvCxnSpPr>
      <xdr:spPr>
        <a:xfrm flipV="1">
          <a:off x="12814300" y="12407926"/>
          <a:ext cx="889000" cy="5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149860</xdr:rowOff>
    </xdr:from>
    <xdr:to>
      <xdr:col>72</xdr:col>
      <xdr:colOff>38100</xdr:colOff>
      <xdr:row>75</xdr:row>
      <xdr:rowOff>80010</xdr:rowOff>
    </xdr:to>
    <xdr:sp macro="" textlink="">
      <xdr:nvSpPr>
        <xdr:cNvPr id="639" name="フローチャート: 判断 638"/>
        <xdr:cNvSpPr/>
      </xdr:nvSpPr>
      <xdr:spPr>
        <a:xfrm>
          <a:off x="13652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71137</xdr:rowOff>
    </xdr:from>
    <xdr:ext cx="534377" cy="259045"/>
    <xdr:sp macro="" textlink="">
      <xdr:nvSpPr>
        <xdr:cNvPr id="640" name="テキスト ボックス 639"/>
        <xdr:cNvSpPr txBox="1"/>
      </xdr:nvSpPr>
      <xdr:spPr>
        <a:xfrm>
          <a:off x="13436111" y="129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147434</xdr:rowOff>
    </xdr:from>
    <xdr:to>
      <xdr:col>67</xdr:col>
      <xdr:colOff>101600</xdr:colOff>
      <xdr:row>75</xdr:row>
      <xdr:rowOff>77584</xdr:rowOff>
    </xdr:to>
    <xdr:sp macro="" textlink="">
      <xdr:nvSpPr>
        <xdr:cNvPr id="641" name="フローチャート: 判断 640"/>
        <xdr:cNvSpPr/>
      </xdr:nvSpPr>
      <xdr:spPr>
        <a:xfrm>
          <a:off x="12763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68711</xdr:rowOff>
    </xdr:from>
    <xdr:ext cx="534377" cy="259045"/>
    <xdr:sp macro="" textlink="">
      <xdr:nvSpPr>
        <xdr:cNvPr id="642" name="テキスト ボックス 641"/>
        <xdr:cNvSpPr txBox="1"/>
      </xdr:nvSpPr>
      <xdr:spPr>
        <a:xfrm>
          <a:off x="12547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82169</xdr:rowOff>
    </xdr:from>
    <xdr:to>
      <xdr:col>85</xdr:col>
      <xdr:colOff>177800</xdr:colOff>
      <xdr:row>75</xdr:row>
      <xdr:rowOff>12319</xdr:rowOff>
    </xdr:to>
    <xdr:sp macro="" textlink="">
      <xdr:nvSpPr>
        <xdr:cNvPr id="648" name="楕円 647"/>
        <xdr:cNvSpPr/>
      </xdr:nvSpPr>
      <xdr:spPr>
        <a:xfrm>
          <a:off x="16268700" y="1276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105046</xdr:rowOff>
    </xdr:from>
    <xdr:ext cx="534377" cy="259045"/>
    <xdr:sp macro="" textlink="">
      <xdr:nvSpPr>
        <xdr:cNvPr id="649" name="公債費該当値テキスト"/>
        <xdr:cNvSpPr txBox="1"/>
      </xdr:nvSpPr>
      <xdr:spPr>
        <a:xfrm>
          <a:off x="16370300" y="1262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12586</xdr:rowOff>
    </xdr:from>
    <xdr:to>
      <xdr:col>81</xdr:col>
      <xdr:colOff>101600</xdr:colOff>
      <xdr:row>74</xdr:row>
      <xdr:rowOff>114186</xdr:rowOff>
    </xdr:to>
    <xdr:sp macro="" textlink="">
      <xdr:nvSpPr>
        <xdr:cNvPr id="650" name="楕円 649"/>
        <xdr:cNvSpPr/>
      </xdr:nvSpPr>
      <xdr:spPr>
        <a:xfrm>
          <a:off x="15430500" y="126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130713</xdr:rowOff>
    </xdr:from>
    <xdr:ext cx="534377" cy="259045"/>
    <xdr:sp macro="" textlink="">
      <xdr:nvSpPr>
        <xdr:cNvPr id="651" name="テキスト ボックス 650"/>
        <xdr:cNvSpPr txBox="1"/>
      </xdr:nvSpPr>
      <xdr:spPr>
        <a:xfrm>
          <a:off x="15214111" y="1247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161404</xdr:rowOff>
    </xdr:from>
    <xdr:to>
      <xdr:col>76</xdr:col>
      <xdr:colOff>165100</xdr:colOff>
      <xdr:row>74</xdr:row>
      <xdr:rowOff>91554</xdr:rowOff>
    </xdr:to>
    <xdr:sp macro="" textlink="">
      <xdr:nvSpPr>
        <xdr:cNvPr id="652" name="楕円 651"/>
        <xdr:cNvSpPr/>
      </xdr:nvSpPr>
      <xdr:spPr>
        <a:xfrm>
          <a:off x="14541500" y="1267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108081</xdr:rowOff>
    </xdr:from>
    <xdr:ext cx="534377" cy="259045"/>
    <xdr:sp macro="" textlink="">
      <xdr:nvSpPr>
        <xdr:cNvPr id="653" name="テキスト ボックス 652"/>
        <xdr:cNvSpPr txBox="1"/>
      </xdr:nvSpPr>
      <xdr:spPr>
        <a:xfrm>
          <a:off x="14325111" y="1245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12726</xdr:rowOff>
    </xdr:from>
    <xdr:to>
      <xdr:col>72</xdr:col>
      <xdr:colOff>38100</xdr:colOff>
      <xdr:row>72</xdr:row>
      <xdr:rowOff>114326</xdr:rowOff>
    </xdr:to>
    <xdr:sp macro="" textlink="">
      <xdr:nvSpPr>
        <xdr:cNvPr id="654" name="楕円 653"/>
        <xdr:cNvSpPr/>
      </xdr:nvSpPr>
      <xdr:spPr>
        <a:xfrm>
          <a:off x="13652500" y="1235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130853</xdr:rowOff>
    </xdr:from>
    <xdr:ext cx="534377" cy="259045"/>
    <xdr:sp macro="" textlink="">
      <xdr:nvSpPr>
        <xdr:cNvPr id="655" name="テキスト ボックス 654"/>
        <xdr:cNvSpPr txBox="1"/>
      </xdr:nvSpPr>
      <xdr:spPr>
        <a:xfrm>
          <a:off x="13436111" y="1213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68059</xdr:rowOff>
    </xdr:from>
    <xdr:to>
      <xdr:col>67</xdr:col>
      <xdr:colOff>101600</xdr:colOff>
      <xdr:row>72</xdr:row>
      <xdr:rowOff>169659</xdr:rowOff>
    </xdr:to>
    <xdr:sp macro="" textlink="">
      <xdr:nvSpPr>
        <xdr:cNvPr id="656" name="楕円 655"/>
        <xdr:cNvSpPr/>
      </xdr:nvSpPr>
      <xdr:spPr>
        <a:xfrm>
          <a:off x="12763500" y="1241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14736</xdr:rowOff>
    </xdr:from>
    <xdr:ext cx="534377" cy="259045"/>
    <xdr:sp macro="" textlink="">
      <xdr:nvSpPr>
        <xdr:cNvPr id="657" name="テキスト ボックス 656"/>
        <xdr:cNvSpPr txBox="1"/>
      </xdr:nvSpPr>
      <xdr:spPr>
        <a:xfrm>
          <a:off x="12547111" y="1218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115948</xdr:rowOff>
    </xdr:from>
    <xdr:to>
      <xdr:col>85</xdr:col>
      <xdr:colOff>126364</xdr:colOff>
      <xdr:row>98</xdr:row>
      <xdr:rowOff>132797</xdr:rowOff>
    </xdr:to>
    <xdr:cxnSp macro="">
      <xdr:nvCxnSpPr>
        <xdr:cNvPr id="679" name="直線コネクタ 678"/>
        <xdr:cNvCxnSpPr/>
      </xdr:nvCxnSpPr>
      <xdr:spPr>
        <a:xfrm flipV="1">
          <a:off x="16317595" y="15546448"/>
          <a:ext cx="1269" cy="138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136624</xdr:rowOff>
    </xdr:from>
    <xdr:ext cx="378565" cy="259045"/>
    <xdr:sp macro="" textlink="">
      <xdr:nvSpPr>
        <xdr:cNvPr id="680" name="積立金最小値テキスト"/>
        <xdr:cNvSpPr txBox="1"/>
      </xdr:nvSpPr>
      <xdr:spPr>
        <a:xfrm>
          <a:off x="16370300" y="16938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132797</xdr:rowOff>
    </xdr:from>
    <xdr:to>
      <xdr:col>86</xdr:col>
      <xdr:colOff>25400</xdr:colOff>
      <xdr:row>98</xdr:row>
      <xdr:rowOff>132797</xdr:rowOff>
    </xdr:to>
    <xdr:cxnSp macro="">
      <xdr:nvCxnSpPr>
        <xdr:cNvPr id="681" name="直線コネクタ 680"/>
        <xdr:cNvCxnSpPr/>
      </xdr:nvCxnSpPr>
      <xdr:spPr>
        <a:xfrm>
          <a:off x="16230600" y="1693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62625</xdr:rowOff>
    </xdr:from>
    <xdr:ext cx="534377" cy="259045"/>
    <xdr:sp macro="" textlink="">
      <xdr:nvSpPr>
        <xdr:cNvPr id="682" name="積立金最大値テキスト"/>
        <xdr:cNvSpPr txBox="1"/>
      </xdr:nvSpPr>
      <xdr:spPr>
        <a:xfrm>
          <a:off x="16370300" y="1532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115948</xdr:rowOff>
    </xdr:from>
    <xdr:to>
      <xdr:col>86</xdr:col>
      <xdr:colOff>25400</xdr:colOff>
      <xdr:row>90</xdr:row>
      <xdr:rowOff>115948</xdr:rowOff>
    </xdr:to>
    <xdr:cxnSp macro="">
      <xdr:nvCxnSpPr>
        <xdr:cNvPr id="683" name="直線コネクタ 682"/>
        <xdr:cNvCxnSpPr/>
      </xdr:nvCxnSpPr>
      <xdr:spPr>
        <a:xfrm>
          <a:off x="16230600" y="1554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70228</xdr:rowOff>
    </xdr:from>
    <xdr:to>
      <xdr:col>85</xdr:col>
      <xdr:colOff>127000</xdr:colOff>
      <xdr:row>96</xdr:row>
      <xdr:rowOff>74183</xdr:rowOff>
    </xdr:to>
    <xdr:cxnSp macro="">
      <xdr:nvCxnSpPr>
        <xdr:cNvPr id="684" name="直線コネクタ 683"/>
        <xdr:cNvCxnSpPr/>
      </xdr:nvCxnSpPr>
      <xdr:spPr>
        <a:xfrm flipV="1">
          <a:off x="15481300" y="16529428"/>
          <a:ext cx="8382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48468</xdr:rowOff>
    </xdr:from>
    <xdr:ext cx="534377" cy="259045"/>
    <xdr:sp macro="" textlink="">
      <xdr:nvSpPr>
        <xdr:cNvPr id="685" name="積立金平均値テキスト"/>
        <xdr:cNvSpPr txBox="1"/>
      </xdr:nvSpPr>
      <xdr:spPr>
        <a:xfrm>
          <a:off x="16370300" y="16507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70041</xdr:rowOff>
    </xdr:from>
    <xdr:to>
      <xdr:col>85</xdr:col>
      <xdr:colOff>177800</xdr:colOff>
      <xdr:row>97</xdr:row>
      <xdr:rowOff>191</xdr:rowOff>
    </xdr:to>
    <xdr:sp macro="" textlink="">
      <xdr:nvSpPr>
        <xdr:cNvPr id="686" name="フローチャート: 判断 685"/>
        <xdr:cNvSpPr/>
      </xdr:nvSpPr>
      <xdr:spPr>
        <a:xfrm>
          <a:off x="16268700" y="1652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135905</xdr:rowOff>
    </xdr:from>
    <xdr:to>
      <xdr:col>81</xdr:col>
      <xdr:colOff>50800</xdr:colOff>
      <xdr:row>96</xdr:row>
      <xdr:rowOff>74183</xdr:rowOff>
    </xdr:to>
    <xdr:cxnSp macro="">
      <xdr:nvCxnSpPr>
        <xdr:cNvPr id="687" name="直線コネクタ 686"/>
        <xdr:cNvCxnSpPr/>
      </xdr:nvCxnSpPr>
      <xdr:spPr>
        <a:xfrm>
          <a:off x="14592300" y="16423655"/>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99439</xdr:rowOff>
    </xdr:from>
    <xdr:to>
      <xdr:col>81</xdr:col>
      <xdr:colOff>101600</xdr:colOff>
      <xdr:row>97</xdr:row>
      <xdr:rowOff>29589</xdr:rowOff>
    </xdr:to>
    <xdr:sp macro="" textlink="">
      <xdr:nvSpPr>
        <xdr:cNvPr id="688" name="フローチャート: 判断 687"/>
        <xdr:cNvSpPr/>
      </xdr:nvSpPr>
      <xdr:spPr>
        <a:xfrm>
          <a:off x="154305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20716</xdr:rowOff>
    </xdr:from>
    <xdr:ext cx="534377" cy="259045"/>
    <xdr:sp macro="" textlink="">
      <xdr:nvSpPr>
        <xdr:cNvPr id="689" name="テキスト ボックス 688"/>
        <xdr:cNvSpPr txBox="1"/>
      </xdr:nvSpPr>
      <xdr:spPr>
        <a:xfrm>
          <a:off x="15214111" y="1665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8575</xdr:rowOff>
    </xdr:from>
    <xdr:to>
      <xdr:col>76</xdr:col>
      <xdr:colOff>114300</xdr:colOff>
      <xdr:row>95</xdr:row>
      <xdr:rowOff>135905</xdr:rowOff>
    </xdr:to>
    <xdr:cxnSp macro="">
      <xdr:nvCxnSpPr>
        <xdr:cNvPr id="690" name="直線コネクタ 689"/>
        <xdr:cNvCxnSpPr/>
      </xdr:nvCxnSpPr>
      <xdr:spPr>
        <a:xfrm>
          <a:off x="13703300" y="16124875"/>
          <a:ext cx="889000" cy="29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92123</xdr:rowOff>
    </xdr:from>
    <xdr:to>
      <xdr:col>76</xdr:col>
      <xdr:colOff>165100</xdr:colOff>
      <xdr:row>97</xdr:row>
      <xdr:rowOff>22273</xdr:rowOff>
    </xdr:to>
    <xdr:sp macro="" textlink="">
      <xdr:nvSpPr>
        <xdr:cNvPr id="691" name="フローチャート: 判断 690"/>
        <xdr:cNvSpPr/>
      </xdr:nvSpPr>
      <xdr:spPr>
        <a:xfrm>
          <a:off x="14541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13400</xdr:rowOff>
    </xdr:from>
    <xdr:ext cx="534377" cy="259045"/>
    <xdr:sp macro="" textlink="">
      <xdr:nvSpPr>
        <xdr:cNvPr id="692" name="テキスト ボックス 691"/>
        <xdr:cNvSpPr txBox="1"/>
      </xdr:nvSpPr>
      <xdr:spPr>
        <a:xfrm>
          <a:off x="14325111" y="1664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8575</xdr:rowOff>
    </xdr:from>
    <xdr:to>
      <xdr:col>71</xdr:col>
      <xdr:colOff>177800</xdr:colOff>
      <xdr:row>97</xdr:row>
      <xdr:rowOff>86596</xdr:rowOff>
    </xdr:to>
    <xdr:cxnSp macro="">
      <xdr:nvCxnSpPr>
        <xdr:cNvPr id="693" name="直線コネクタ 692"/>
        <xdr:cNvCxnSpPr/>
      </xdr:nvCxnSpPr>
      <xdr:spPr>
        <a:xfrm flipV="1">
          <a:off x="12814300" y="16124875"/>
          <a:ext cx="889000" cy="59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56485</xdr:rowOff>
    </xdr:from>
    <xdr:to>
      <xdr:col>72</xdr:col>
      <xdr:colOff>38100</xdr:colOff>
      <xdr:row>96</xdr:row>
      <xdr:rowOff>158085</xdr:rowOff>
    </xdr:to>
    <xdr:sp macro="" textlink="">
      <xdr:nvSpPr>
        <xdr:cNvPr id="694" name="フローチャート: 判断 693"/>
        <xdr:cNvSpPr/>
      </xdr:nvSpPr>
      <xdr:spPr>
        <a:xfrm>
          <a:off x="13652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149212</xdr:rowOff>
    </xdr:from>
    <xdr:ext cx="534377" cy="259045"/>
    <xdr:sp macro="" textlink="">
      <xdr:nvSpPr>
        <xdr:cNvPr id="695" name="テキスト ボックス 694"/>
        <xdr:cNvSpPr txBox="1"/>
      </xdr:nvSpPr>
      <xdr:spPr>
        <a:xfrm>
          <a:off x="13436111" y="166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82224</xdr:rowOff>
    </xdr:from>
    <xdr:to>
      <xdr:col>67</xdr:col>
      <xdr:colOff>101600</xdr:colOff>
      <xdr:row>97</xdr:row>
      <xdr:rowOff>12374</xdr:rowOff>
    </xdr:to>
    <xdr:sp macro="" textlink="">
      <xdr:nvSpPr>
        <xdr:cNvPr id="696" name="フローチャート: 判断 695"/>
        <xdr:cNvSpPr/>
      </xdr:nvSpPr>
      <xdr:spPr>
        <a:xfrm>
          <a:off x="12763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28901</xdr:rowOff>
    </xdr:from>
    <xdr:ext cx="534377" cy="259045"/>
    <xdr:sp macro="" textlink="">
      <xdr:nvSpPr>
        <xdr:cNvPr id="697" name="テキスト ボックス 696"/>
        <xdr:cNvSpPr txBox="1"/>
      </xdr:nvSpPr>
      <xdr:spPr>
        <a:xfrm>
          <a:off x="12547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19428</xdr:rowOff>
    </xdr:from>
    <xdr:to>
      <xdr:col>85</xdr:col>
      <xdr:colOff>177800</xdr:colOff>
      <xdr:row>96</xdr:row>
      <xdr:rowOff>121028</xdr:rowOff>
    </xdr:to>
    <xdr:sp macro="" textlink="">
      <xdr:nvSpPr>
        <xdr:cNvPr id="703" name="楕円 702"/>
        <xdr:cNvSpPr/>
      </xdr:nvSpPr>
      <xdr:spPr>
        <a:xfrm>
          <a:off x="16268700" y="1647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42305</xdr:rowOff>
    </xdr:from>
    <xdr:ext cx="534377" cy="259045"/>
    <xdr:sp macro="" textlink="">
      <xdr:nvSpPr>
        <xdr:cNvPr id="704" name="積立金該当値テキスト"/>
        <xdr:cNvSpPr txBox="1"/>
      </xdr:nvSpPr>
      <xdr:spPr>
        <a:xfrm>
          <a:off x="16370300" y="1633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23383</xdr:rowOff>
    </xdr:from>
    <xdr:to>
      <xdr:col>81</xdr:col>
      <xdr:colOff>101600</xdr:colOff>
      <xdr:row>96</xdr:row>
      <xdr:rowOff>124983</xdr:rowOff>
    </xdr:to>
    <xdr:sp macro="" textlink="">
      <xdr:nvSpPr>
        <xdr:cNvPr id="705" name="楕円 704"/>
        <xdr:cNvSpPr/>
      </xdr:nvSpPr>
      <xdr:spPr>
        <a:xfrm>
          <a:off x="15430500" y="1648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141510</xdr:rowOff>
    </xdr:from>
    <xdr:ext cx="534377" cy="259045"/>
    <xdr:sp macro="" textlink="">
      <xdr:nvSpPr>
        <xdr:cNvPr id="706" name="テキスト ボックス 705"/>
        <xdr:cNvSpPr txBox="1"/>
      </xdr:nvSpPr>
      <xdr:spPr>
        <a:xfrm>
          <a:off x="15214111" y="1625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85105</xdr:rowOff>
    </xdr:from>
    <xdr:to>
      <xdr:col>76</xdr:col>
      <xdr:colOff>165100</xdr:colOff>
      <xdr:row>96</xdr:row>
      <xdr:rowOff>15255</xdr:rowOff>
    </xdr:to>
    <xdr:sp macro="" textlink="">
      <xdr:nvSpPr>
        <xdr:cNvPr id="707" name="楕円 706"/>
        <xdr:cNvSpPr/>
      </xdr:nvSpPr>
      <xdr:spPr>
        <a:xfrm>
          <a:off x="14541500" y="1637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31782</xdr:rowOff>
    </xdr:from>
    <xdr:ext cx="534377" cy="259045"/>
    <xdr:sp macro="" textlink="">
      <xdr:nvSpPr>
        <xdr:cNvPr id="708" name="テキスト ボックス 707"/>
        <xdr:cNvSpPr txBox="1"/>
      </xdr:nvSpPr>
      <xdr:spPr>
        <a:xfrm>
          <a:off x="14325111" y="1614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129225</xdr:rowOff>
    </xdr:from>
    <xdr:to>
      <xdr:col>72</xdr:col>
      <xdr:colOff>38100</xdr:colOff>
      <xdr:row>94</xdr:row>
      <xdr:rowOff>59375</xdr:rowOff>
    </xdr:to>
    <xdr:sp macro="" textlink="">
      <xdr:nvSpPr>
        <xdr:cNvPr id="709" name="楕円 708"/>
        <xdr:cNvSpPr/>
      </xdr:nvSpPr>
      <xdr:spPr>
        <a:xfrm>
          <a:off x="13652500" y="1607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75902</xdr:rowOff>
    </xdr:from>
    <xdr:ext cx="534377" cy="259045"/>
    <xdr:sp macro="" textlink="">
      <xdr:nvSpPr>
        <xdr:cNvPr id="710" name="テキスト ボックス 709"/>
        <xdr:cNvSpPr txBox="1"/>
      </xdr:nvSpPr>
      <xdr:spPr>
        <a:xfrm>
          <a:off x="13436111" y="1584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35796</xdr:rowOff>
    </xdr:from>
    <xdr:to>
      <xdr:col>67</xdr:col>
      <xdr:colOff>101600</xdr:colOff>
      <xdr:row>97</xdr:row>
      <xdr:rowOff>137396</xdr:rowOff>
    </xdr:to>
    <xdr:sp macro="" textlink="">
      <xdr:nvSpPr>
        <xdr:cNvPr id="711" name="楕円 710"/>
        <xdr:cNvSpPr/>
      </xdr:nvSpPr>
      <xdr:spPr>
        <a:xfrm>
          <a:off x="12763500" y="1666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128523</xdr:rowOff>
    </xdr:from>
    <xdr:ext cx="469744" cy="259045"/>
    <xdr:sp macro="" textlink="">
      <xdr:nvSpPr>
        <xdr:cNvPr id="712" name="テキスト ボックス 711"/>
        <xdr:cNvSpPr txBox="1"/>
      </xdr:nvSpPr>
      <xdr:spPr>
        <a:xfrm>
          <a:off x="12579428" y="1675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61244</xdr:rowOff>
    </xdr:from>
    <xdr:to>
      <xdr:col>116</xdr:col>
      <xdr:colOff>62864</xdr:colOff>
      <xdr:row>38</xdr:row>
      <xdr:rowOff>139700</xdr:rowOff>
    </xdr:to>
    <xdr:cxnSp macro="">
      <xdr:nvCxnSpPr>
        <xdr:cNvPr id="734" name="直線コネクタ 733"/>
        <xdr:cNvCxnSpPr/>
      </xdr:nvCxnSpPr>
      <xdr:spPr>
        <a:xfrm flipV="1">
          <a:off x="22159595" y="5547644"/>
          <a:ext cx="1269" cy="1107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7921</xdr:rowOff>
    </xdr:from>
    <xdr:ext cx="534377" cy="259045"/>
    <xdr:sp macro="" textlink="">
      <xdr:nvSpPr>
        <xdr:cNvPr id="737" name="投資及び出資金最大値テキスト"/>
        <xdr:cNvSpPr txBox="1"/>
      </xdr:nvSpPr>
      <xdr:spPr>
        <a:xfrm>
          <a:off x="22212300" y="532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61244</xdr:rowOff>
    </xdr:from>
    <xdr:to>
      <xdr:col>116</xdr:col>
      <xdr:colOff>152400</xdr:colOff>
      <xdr:row>32</xdr:row>
      <xdr:rowOff>61244</xdr:rowOff>
    </xdr:to>
    <xdr:cxnSp macro="">
      <xdr:nvCxnSpPr>
        <xdr:cNvPr id="738" name="直線コネクタ 737"/>
        <xdr:cNvCxnSpPr/>
      </xdr:nvCxnSpPr>
      <xdr:spPr>
        <a:xfrm>
          <a:off x="22072600" y="554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150536</xdr:rowOff>
    </xdr:from>
    <xdr:to>
      <xdr:col>116</xdr:col>
      <xdr:colOff>63500</xdr:colOff>
      <xdr:row>38</xdr:row>
      <xdr:rowOff>58227</xdr:rowOff>
    </xdr:to>
    <xdr:cxnSp macro="">
      <xdr:nvCxnSpPr>
        <xdr:cNvPr id="739" name="直線コネクタ 738"/>
        <xdr:cNvCxnSpPr/>
      </xdr:nvCxnSpPr>
      <xdr:spPr>
        <a:xfrm flipV="1">
          <a:off x="21323300" y="6151286"/>
          <a:ext cx="838200" cy="42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55165</xdr:rowOff>
    </xdr:from>
    <xdr:ext cx="469744" cy="259045"/>
    <xdr:sp macro="" textlink="">
      <xdr:nvSpPr>
        <xdr:cNvPr id="740" name="投資及び出資金平均値テキスト"/>
        <xdr:cNvSpPr txBox="1"/>
      </xdr:nvSpPr>
      <xdr:spPr>
        <a:xfrm>
          <a:off x="22212300" y="639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76738</xdr:rowOff>
    </xdr:from>
    <xdr:to>
      <xdr:col>116</xdr:col>
      <xdr:colOff>114300</xdr:colOff>
      <xdr:row>38</xdr:row>
      <xdr:rowOff>6888</xdr:rowOff>
    </xdr:to>
    <xdr:sp macro="" textlink="">
      <xdr:nvSpPr>
        <xdr:cNvPr id="741" name="フローチャート: 判断 740"/>
        <xdr:cNvSpPr/>
      </xdr:nvSpPr>
      <xdr:spPr>
        <a:xfrm>
          <a:off x="221107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1031</xdr:rowOff>
    </xdr:from>
    <xdr:to>
      <xdr:col>111</xdr:col>
      <xdr:colOff>177800</xdr:colOff>
      <xdr:row>38</xdr:row>
      <xdr:rowOff>58227</xdr:rowOff>
    </xdr:to>
    <xdr:cxnSp macro="">
      <xdr:nvCxnSpPr>
        <xdr:cNvPr id="742" name="直線コネクタ 741"/>
        <xdr:cNvCxnSpPr/>
      </xdr:nvCxnSpPr>
      <xdr:spPr>
        <a:xfrm>
          <a:off x="20434300" y="6516131"/>
          <a:ext cx="889000" cy="5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151765</xdr:rowOff>
    </xdr:from>
    <xdr:to>
      <xdr:col>112</xdr:col>
      <xdr:colOff>38100</xdr:colOff>
      <xdr:row>38</xdr:row>
      <xdr:rowOff>81915</xdr:rowOff>
    </xdr:to>
    <xdr:sp macro="" textlink="">
      <xdr:nvSpPr>
        <xdr:cNvPr id="743" name="フローチャート: 判断 742"/>
        <xdr:cNvSpPr/>
      </xdr:nvSpPr>
      <xdr:spPr>
        <a:xfrm>
          <a:off x="21272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98442</xdr:rowOff>
    </xdr:from>
    <xdr:ext cx="469744" cy="259045"/>
    <xdr:sp macro="" textlink="">
      <xdr:nvSpPr>
        <xdr:cNvPr id="744" name="テキスト ボックス 743"/>
        <xdr:cNvSpPr txBox="1"/>
      </xdr:nvSpPr>
      <xdr:spPr>
        <a:xfrm>
          <a:off x="21088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1031</xdr:rowOff>
    </xdr:from>
    <xdr:to>
      <xdr:col>107</xdr:col>
      <xdr:colOff>50800</xdr:colOff>
      <xdr:row>38</xdr:row>
      <xdr:rowOff>111399</xdr:rowOff>
    </xdr:to>
    <xdr:cxnSp macro="">
      <xdr:nvCxnSpPr>
        <xdr:cNvPr id="745" name="直線コネクタ 744"/>
        <xdr:cNvCxnSpPr/>
      </xdr:nvCxnSpPr>
      <xdr:spPr>
        <a:xfrm flipV="1">
          <a:off x="19545300" y="6516131"/>
          <a:ext cx="889000" cy="11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166212</xdr:rowOff>
    </xdr:from>
    <xdr:to>
      <xdr:col>107</xdr:col>
      <xdr:colOff>101600</xdr:colOff>
      <xdr:row>38</xdr:row>
      <xdr:rowOff>96362</xdr:rowOff>
    </xdr:to>
    <xdr:sp macro="" textlink="">
      <xdr:nvSpPr>
        <xdr:cNvPr id="746" name="フローチャート: 判断 745"/>
        <xdr:cNvSpPr/>
      </xdr:nvSpPr>
      <xdr:spPr>
        <a:xfrm>
          <a:off x="20383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87489</xdr:rowOff>
    </xdr:from>
    <xdr:ext cx="469744" cy="259045"/>
    <xdr:sp macro="" textlink="">
      <xdr:nvSpPr>
        <xdr:cNvPr id="747" name="テキスト ボックス 746"/>
        <xdr:cNvSpPr txBox="1"/>
      </xdr:nvSpPr>
      <xdr:spPr>
        <a:xfrm>
          <a:off x="20199428" y="660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111399</xdr:rowOff>
    </xdr:from>
    <xdr:to>
      <xdr:col>102</xdr:col>
      <xdr:colOff>114300</xdr:colOff>
      <xdr:row>38</xdr:row>
      <xdr:rowOff>126167</xdr:rowOff>
    </xdr:to>
    <xdr:cxnSp macro="">
      <xdr:nvCxnSpPr>
        <xdr:cNvPr id="748" name="直線コネクタ 747"/>
        <xdr:cNvCxnSpPr/>
      </xdr:nvCxnSpPr>
      <xdr:spPr>
        <a:xfrm flipV="1">
          <a:off x="18656300" y="6626499"/>
          <a:ext cx="889000" cy="1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6376</xdr:rowOff>
    </xdr:from>
    <xdr:to>
      <xdr:col>102</xdr:col>
      <xdr:colOff>165100</xdr:colOff>
      <xdr:row>38</xdr:row>
      <xdr:rowOff>107976</xdr:rowOff>
    </xdr:to>
    <xdr:sp macro="" textlink="">
      <xdr:nvSpPr>
        <xdr:cNvPr id="749" name="フローチャート: 判断 748"/>
        <xdr:cNvSpPr/>
      </xdr:nvSpPr>
      <xdr:spPr>
        <a:xfrm>
          <a:off x="19494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124503</xdr:rowOff>
    </xdr:from>
    <xdr:ext cx="469744" cy="259045"/>
    <xdr:sp macro="" textlink="">
      <xdr:nvSpPr>
        <xdr:cNvPr id="750" name="テキスト ボックス 749"/>
        <xdr:cNvSpPr txBox="1"/>
      </xdr:nvSpPr>
      <xdr:spPr>
        <a:xfrm>
          <a:off x="19310428" y="62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10261</xdr:rowOff>
    </xdr:from>
    <xdr:to>
      <xdr:col>98</xdr:col>
      <xdr:colOff>38100</xdr:colOff>
      <xdr:row>38</xdr:row>
      <xdr:rowOff>111861</xdr:rowOff>
    </xdr:to>
    <xdr:sp macro="" textlink="">
      <xdr:nvSpPr>
        <xdr:cNvPr id="751" name="フローチャート: 判断 750"/>
        <xdr:cNvSpPr/>
      </xdr:nvSpPr>
      <xdr:spPr>
        <a:xfrm>
          <a:off x="18605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128389</xdr:rowOff>
    </xdr:from>
    <xdr:ext cx="469744" cy="259045"/>
    <xdr:sp macro="" textlink="">
      <xdr:nvSpPr>
        <xdr:cNvPr id="752" name="テキスト ボックス 751"/>
        <xdr:cNvSpPr txBox="1"/>
      </xdr:nvSpPr>
      <xdr:spPr>
        <a:xfrm>
          <a:off x="18421428" y="630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99736</xdr:rowOff>
    </xdr:from>
    <xdr:to>
      <xdr:col>116</xdr:col>
      <xdr:colOff>114300</xdr:colOff>
      <xdr:row>36</xdr:row>
      <xdr:rowOff>29886</xdr:rowOff>
    </xdr:to>
    <xdr:sp macro="" textlink="">
      <xdr:nvSpPr>
        <xdr:cNvPr id="758" name="楕円 757"/>
        <xdr:cNvSpPr/>
      </xdr:nvSpPr>
      <xdr:spPr>
        <a:xfrm>
          <a:off x="22110700" y="610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122613</xdr:rowOff>
    </xdr:from>
    <xdr:ext cx="534377" cy="259045"/>
    <xdr:sp macro="" textlink="">
      <xdr:nvSpPr>
        <xdr:cNvPr id="759" name="投資及び出資金該当値テキスト"/>
        <xdr:cNvSpPr txBox="1"/>
      </xdr:nvSpPr>
      <xdr:spPr>
        <a:xfrm>
          <a:off x="22212300" y="595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7427</xdr:rowOff>
    </xdr:from>
    <xdr:to>
      <xdr:col>112</xdr:col>
      <xdr:colOff>38100</xdr:colOff>
      <xdr:row>38</xdr:row>
      <xdr:rowOff>109027</xdr:rowOff>
    </xdr:to>
    <xdr:sp macro="" textlink="">
      <xdr:nvSpPr>
        <xdr:cNvPr id="760" name="楕円 759"/>
        <xdr:cNvSpPr/>
      </xdr:nvSpPr>
      <xdr:spPr>
        <a:xfrm>
          <a:off x="21272500" y="652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100154</xdr:rowOff>
    </xdr:from>
    <xdr:ext cx="469744" cy="259045"/>
    <xdr:sp macro="" textlink="">
      <xdr:nvSpPr>
        <xdr:cNvPr id="761" name="テキスト ボックス 760"/>
        <xdr:cNvSpPr txBox="1"/>
      </xdr:nvSpPr>
      <xdr:spPr>
        <a:xfrm>
          <a:off x="21088428" y="6615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121681</xdr:rowOff>
    </xdr:from>
    <xdr:to>
      <xdr:col>107</xdr:col>
      <xdr:colOff>101600</xdr:colOff>
      <xdr:row>38</xdr:row>
      <xdr:rowOff>51831</xdr:rowOff>
    </xdr:to>
    <xdr:sp macro="" textlink="">
      <xdr:nvSpPr>
        <xdr:cNvPr id="762" name="楕円 761"/>
        <xdr:cNvSpPr/>
      </xdr:nvSpPr>
      <xdr:spPr>
        <a:xfrm>
          <a:off x="20383500" y="646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68358</xdr:rowOff>
    </xdr:from>
    <xdr:ext cx="469744" cy="259045"/>
    <xdr:sp macro="" textlink="">
      <xdr:nvSpPr>
        <xdr:cNvPr id="763" name="テキスト ボックス 762"/>
        <xdr:cNvSpPr txBox="1"/>
      </xdr:nvSpPr>
      <xdr:spPr>
        <a:xfrm>
          <a:off x="20199428" y="6240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60599</xdr:rowOff>
    </xdr:from>
    <xdr:to>
      <xdr:col>102</xdr:col>
      <xdr:colOff>165100</xdr:colOff>
      <xdr:row>38</xdr:row>
      <xdr:rowOff>162199</xdr:rowOff>
    </xdr:to>
    <xdr:sp macro="" textlink="">
      <xdr:nvSpPr>
        <xdr:cNvPr id="764" name="楕円 763"/>
        <xdr:cNvSpPr/>
      </xdr:nvSpPr>
      <xdr:spPr>
        <a:xfrm>
          <a:off x="19494500" y="657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153326</xdr:rowOff>
    </xdr:from>
    <xdr:ext cx="378565" cy="259045"/>
    <xdr:sp macro="" textlink="">
      <xdr:nvSpPr>
        <xdr:cNvPr id="765" name="テキスト ボックス 764"/>
        <xdr:cNvSpPr txBox="1"/>
      </xdr:nvSpPr>
      <xdr:spPr>
        <a:xfrm>
          <a:off x="19356017" y="6668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75367</xdr:rowOff>
    </xdr:from>
    <xdr:to>
      <xdr:col>98</xdr:col>
      <xdr:colOff>38100</xdr:colOff>
      <xdr:row>39</xdr:row>
      <xdr:rowOff>5517</xdr:rowOff>
    </xdr:to>
    <xdr:sp macro="" textlink="">
      <xdr:nvSpPr>
        <xdr:cNvPr id="766" name="楕円 765"/>
        <xdr:cNvSpPr/>
      </xdr:nvSpPr>
      <xdr:spPr>
        <a:xfrm>
          <a:off x="18605500" y="659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168094</xdr:rowOff>
    </xdr:from>
    <xdr:ext cx="378565" cy="259045"/>
    <xdr:sp macro="" textlink="">
      <xdr:nvSpPr>
        <xdr:cNvPr id="767" name="テキスト ボックス 766"/>
        <xdr:cNvSpPr txBox="1"/>
      </xdr:nvSpPr>
      <xdr:spPr>
        <a:xfrm>
          <a:off x="18467017" y="6683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113182</xdr:rowOff>
    </xdr:from>
    <xdr:to>
      <xdr:col>116</xdr:col>
      <xdr:colOff>62864</xdr:colOff>
      <xdr:row>59</xdr:row>
      <xdr:rowOff>44450</xdr:rowOff>
    </xdr:to>
    <xdr:cxnSp macro="">
      <xdr:nvCxnSpPr>
        <xdr:cNvPr id="791" name="直線コネクタ 790"/>
        <xdr:cNvCxnSpPr/>
      </xdr:nvCxnSpPr>
      <xdr:spPr>
        <a:xfrm flipV="1">
          <a:off x="22159595" y="8857132"/>
          <a:ext cx="1269" cy="130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59859</xdr:rowOff>
    </xdr:from>
    <xdr:ext cx="534377" cy="259045"/>
    <xdr:sp macro="" textlink="">
      <xdr:nvSpPr>
        <xdr:cNvPr id="794" name="貸付金最大値テキスト"/>
        <xdr:cNvSpPr txBox="1"/>
      </xdr:nvSpPr>
      <xdr:spPr>
        <a:xfrm>
          <a:off x="22212300" y="863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113182</xdr:rowOff>
    </xdr:from>
    <xdr:to>
      <xdr:col>116</xdr:col>
      <xdr:colOff>152400</xdr:colOff>
      <xdr:row>51</xdr:row>
      <xdr:rowOff>113182</xdr:rowOff>
    </xdr:to>
    <xdr:cxnSp macro="">
      <xdr:nvCxnSpPr>
        <xdr:cNvPr id="795" name="直線コネクタ 794"/>
        <xdr:cNvCxnSpPr/>
      </xdr:nvCxnSpPr>
      <xdr:spPr>
        <a:xfrm>
          <a:off x="22072600" y="885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148048</xdr:rowOff>
    </xdr:from>
    <xdr:ext cx="469744" cy="259045"/>
    <xdr:sp macro="" textlink="">
      <xdr:nvSpPr>
        <xdr:cNvPr id="797" name="貸付金平均値テキスト"/>
        <xdr:cNvSpPr txBox="1"/>
      </xdr:nvSpPr>
      <xdr:spPr>
        <a:xfrm>
          <a:off x="22212300" y="97492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125171</xdr:rowOff>
    </xdr:from>
    <xdr:to>
      <xdr:col>116</xdr:col>
      <xdr:colOff>114300</xdr:colOff>
      <xdr:row>58</xdr:row>
      <xdr:rowOff>55321</xdr:rowOff>
    </xdr:to>
    <xdr:sp macro="" textlink="">
      <xdr:nvSpPr>
        <xdr:cNvPr id="798" name="フローチャート: 判断 797"/>
        <xdr:cNvSpPr/>
      </xdr:nvSpPr>
      <xdr:spPr>
        <a:xfrm>
          <a:off x="221107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134048</xdr:rowOff>
    </xdr:from>
    <xdr:to>
      <xdr:col>112</xdr:col>
      <xdr:colOff>38100</xdr:colOff>
      <xdr:row>58</xdr:row>
      <xdr:rowOff>64198</xdr:rowOff>
    </xdr:to>
    <xdr:sp macro="" textlink="">
      <xdr:nvSpPr>
        <xdr:cNvPr id="800" name="フローチャート: 判断 799"/>
        <xdr:cNvSpPr/>
      </xdr:nvSpPr>
      <xdr:spPr>
        <a:xfrm>
          <a:off x="2127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80725</xdr:rowOff>
    </xdr:from>
    <xdr:ext cx="469744" cy="259045"/>
    <xdr:sp macro="" textlink="">
      <xdr:nvSpPr>
        <xdr:cNvPr id="801" name="テキスト ボックス 800"/>
        <xdr:cNvSpPr txBox="1"/>
      </xdr:nvSpPr>
      <xdr:spPr>
        <a:xfrm>
          <a:off x="21088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128943</xdr:rowOff>
    </xdr:from>
    <xdr:to>
      <xdr:col>107</xdr:col>
      <xdr:colOff>101600</xdr:colOff>
      <xdr:row>58</xdr:row>
      <xdr:rowOff>59093</xdr:rowOff>
    </xdr:to>
    <xdr:sp macro="" textlink="">
      <xdr:nvSpPr>
        <xdr:cNvPr id="803" name="フローチャート: 判断 802"/>
        <xdr:cNvSpPr/>
      </xdr:nvSpPr>
      <xdr:spPr>
        <a:xfrm>
          <a:off x="20383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75620</xdr:rowOff>
    </xdr:from>
    <xdr:ext cx="469744" cy="259045"/>
    <xdr:sp macro="" textlink="">
      <xdr:nvSpPr>
        <xdr:cNvPr id="804" name="テキスト ボックス 803"/>
        <xdr:cNvSpPr txBox="1"/>
      </xdr:nvSpPr>
      <xdr:spPr>
        <a:xfrm>
          <a:off x="20199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86131</xdr:rowOff>
    </xdr:from>
    <xdr:to>
      <xdr:col>102</xdr:col>
      <xdr:colOff>114300</xdr:colOff>
      <xdr:row>59</xdr:row>
      <xdr:rowOff>44450</xdr:rowOff>
    </xdr:to>
    <xdr:cxnSp macro="">
      <xdr:nvCxnSpPr>
        <xdr:cNvPr id="805" name="直線コネクタ 804"/>
        <xdr:cNvCxnSpPr/>
      </xdr:nvCxnSpPr>
      <xdr:spPr>
        <a:xfrm>
          <a:off x="18656300" y="9858781"/>
          <a:ext cx="889000" cy="30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121018</xdr:rowOff>
    </xdr:from>
    <xdr:to>
      <xdr:col>102</xdr:col>
      <xdr:colOff>165100</xdr:colOff>
      <xdr:row>58</xdr:row>
      <xdr:rowOff>51168</xdr:rowOff>
    </xdr:to>
    <xdr:sp macro="" textlink="">
      <xdr:nvSpPr>
        <xdr:cNvPr id="806" name="フローチャート: 判断 805"/>
        <xdr:cNvSpPr/>
      </xdr:nvSpPr>
      <xdr:spPr>
        <a:xfrm>
          <a:off x="19494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67695</xdr:rowOff>
    </xdr:from>
    <xdr:ext cx="469744" cy="259045"/>
    <xdr:sp macro="" textlink="">
      <xdr:nvSpPr>
        <xdr:cNvPr id="807" name="テキスト ボックス 806"/>
        <xdr:cNvSpPr txBox="1"/>
      </xdr:nvSpPr>
      <xdr:spPr>
        <a:xfrm>
          <a:off x="19310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108369</xdr:rowOff>
    </xdr:from>
    <xdr:to>
      <xdr:col>98</xdr:col>
      <xdr:colOff>38100</xdr:colOff>
      <xdr:row>58</xdr:row>
      <xdr:rowOff>38519</xdr:rowOff>
    </xdr:to>
    <xdr:sp macro="" textlink="">
      <xdr:nvSpPr>
        <xdr:cNvPr id="808" name="フローチャート: 判断 807"/>
        <xdr:cNvSpPr/>
      </xdr:nvSpPr>
      <xdr:spPr>
        <a:xfrm>
          <a:off x="18605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29646</xdr:rowOff>
    </xdr:from>
    <xdr:ext cx="469744" cy="259045"/>
    <xdr:sp macro="" textlink="">
      <xdr:nvSpPr>
        <xdr:cNvPr id="809" name="テキスト ボックス 808"/>
        <xdr:cNvSpPr txBox="1"/>
      </xdr:nvSpPr>
      <xdr:spPr>
        <a:xfrm>
          <a:off x="18421428" y="99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6"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35331</xdr:rowOff>
    </xdr:from>
    <xdr:to>
      <xdr:col>98</xdr:col>
      <xdr:colOff>38100</xdr:colOff>
      <xdr:row>57</xdr:row>
      <xdr:rowOff>136931</xdr:rowOff>
    </xdr:to>
    <xdr:sp macro="" textlink="">
      <xdr:nvSpPr>
        <xdr:cNvPr id="823" name="楕円 822"/>
        <xdr:cNvSpPr/>
      </xdr:nvSpPr>
      <xdr:spPr>
        <a:xfrm>
          <a:off x="18605500" y="980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153458</xdr:rowOff>
    </xdr:from>
    <xdr:ext cx="469744" cy="259045"/>
    <xdr:sp macro="" textlink="">
      <xdr:nvSpPr>
        <xdr:cNvPr id="824" name="テキスト ボックス 823"/>
        <xdr:cNvSpPr txBox="1"/>
      </xdr:nvSpPr>
      <xdr:spPr>
        <a:xfrm>
          <a:off x="18421428" y="958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151854</xdr:rowOff>
    </xdr:from>
    <xdr:to>
      <xdr:col>116</xdr:col>
      <xdr:colOff>62864</xdr:colOff>
      <xdr:row>78</xdr:row>
      <xdr:rowOff>67653</xdr:rowOff>
    </xdr:to>
    <xdr:cxnSp macro="">
      <xdr:nvCxnSpPr>
        <xdr:cNvPr id="849" name="直線コネクタ 848"/>
        <xdr:cNvCxnSpPr/>
      </xdr:nvCxnSpPr>
      <xdr:spPr>
        <a:xfrm flipV="1">
          <a:off x="22159595" y="11981904"/>
          <a:ext cx="1269" cy="145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71480</xdr:rowOff>
    </xdr:from>
    <xdr:ext cx="534377" cy="259045"/>
    <xdr:sp macro="" textlink="">
      <xdr:nvSpPr>
        <xdr:cNvPr id="850" name="繰出金最小値テキスト"/>
        <xdr:cNvSpPr txBox="1"/>
      </xdr:nvSpPr>
      <xdr:spPr>
        <a:xfrm>
          <a:off x="22212300" y="1344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67653</xdr:rowOff>
    </xdr:from>
    <xdr:to>
      <xdr:col>116</xdr:col>
      <xdr:colOff>152400</xdr:colOff>
      <xdr:row>78</xdr:row>
      <xdr:rowOff>67653</xdr:rowOff>
    </xdr:to>
    <xdr:cxnSp macro="">
      <xdr:nvCxnSpPr>
        <xdr:cNvPr id="851" name="直線コネクタ 850"/>
        <xdr:cNvCxnSpPr/>
      </xdr:nvCxnSpPr>
      <xdr:spPr>
        <a:xfrm>
          <a:off x="22072600" y="13440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98531</xdr:rowOff>
    </xdr:from>
    <xdr:ext cx="534377" cy="259045"/>
    <xdr:sp macro="" textlink="">
      <xdr:nvSpPr>
        <xdr:cNvPr id="852" name="繰出金最大値テキスト"/>
        <xdr:cNvSpPr txBox="1"/>
      </xdr:nvSpPr>
      <xdr:spPr>
        <a:xfrm>
          <a:off x="22212300" y="1175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151854</xdr:rowOff>
    </xdr:from>
    <xdr:to>
      <xdr:col>116</xdr:col>
      <xdr:colOff>152400</xdr:colOff>
      <xdr:row>69</xdr:row>
      <xdr:rowOff>151854</xdr:rowOff>
    </xdr:to>
    <xdr:cxnSp macro="">
      <xdr:nvCxnSpPr>
        <xdr:cNvPr id="853" name="直線コネクタ 852"/>
        <xdr:cNvCxnSpPr/>
      </xdr:nvCxnSpPr>
      <xdr:spPr>
        <a:xfrm>
          <a:off x="22072600" y="1198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142901</xdr:rowOff>
    </xdr:from>
    <xdr:to>
      <xdr:col>116</xdr:col>
      <xdr:colOff>63500</xdr:colOff>
      <xdr:row>73</xdr:row>
      <xdr:rowOff>57214</xdr:rowOff>
    </xdr:to>
    <xdr:cxnSp macro="">
      <xdr:nvCxnSpPr>
        <xdr:cNvPr id="854" name="直線コネクタ 853"/>
        <xdr:cNvCxnSpPr/>
      </xdr:nvCxnSpPr>
      <xdr:spPr>
        <a:xfrm>
          <a:off x="21323300" y="12144401"/>
          <a:ext cx="838200" cy="42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136974</xdr:rowOff>
    </xdr:from>
    <xdr:ext cx="534377" cy="259045"/>
    <xdr:sp macro="" textlink="">
      <xdr:nvSpPr>
        <xdr:cNvPr id="855" name="繰出金平均値テキスト"/>
        <xdr:cNvSpPr txBox="1"/>
      </xdr:nvSpPr>
      <xdr:spPr>
        <a:xfrm>
          <a:off x="22212300" y="12652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158547</xdr:rowOff>
    </xdr:from>
    <xdr:to>
      <xdr:col>116</xdr:col>
      <xdr:colOff>114300</xdr:colOff>
      <xdr:row>74</xdr:row>
      <xdr:rowOff>88697</xdr:rowOff>
    </xdr:to>
    <xdr:sp macro="" textlink="">
      <xdr:nvSpPr>
        <xdr:cNvPr id="856" name="フローチャート: 判断 855"/>
        <xdr:cNvSpPr/>
      </xdr:nvSpPr>
      <xdr:spPr>
        <a:xfrm>
          <a:off x="22110700" y="1267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142901</xdr:rowOff>
    </xdr:from>
    <xdr:to>
      <xdr:col>111</xdr:col>
      <xdr:colOff>177800</xdr:colOff>
      <xdr:row>71</xdr:row>
      <xdr:rowOff>63005</xdr:rowOff>
    </xdr:to>
    <xdr:cxnSp macro="">
      <xdr:nvCxnSpPr>
        <xdr:cNvPr id="857" name="直線コネクタ 856"/>
        <xdr:cNvCxnSpPr/>
      </xdr:nvCxnSpPr>
      <xdr:spPr>
        <a:xfrm flipV="1">
          <a:off x="20434300" y="12144401"/>
          <a:ext cx="889000" cy="9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105664</xdr:rowOff>
    </xdr:from>
    <xdr:to>
      <xdr:col>112</xdr:col>
      <xdr:colOff>38100</xdr:colOff>
      <xdr:row>73</xdr:row>
      <xdr:rowOff>35814</xdr:rowOff>
    </xdr:to>
    <xdr:sp macro="" textlink="">
      <xdr:nvSpPr>
        <xdr:cNvPr id="858" name="フローチャート: 判断 857"/>
        <xdr:cNvSpPr/>
      </xdr:nvSpPr>
      <xdr:spPr>
        <a:xfrm>
          <a:off x="21272500" y="124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26941</xdr:rowOff>
    </xdr:from>
    <xdr:ext cx="534377" cy="259045"/>
    <xdr:sp macro="" textlink="">
      <xdr:nvSpPr>
        <xdr:cNvPr id="859" name="テキスト ボックス 858"/>
        <xdr:cNvSpPr txBox="1"/>
      </xdr:nvSpPr>
      <xdr:spPr>
        <a:xfrm>
          <a:off x="21056111" y="1254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63005</xdr:rowOff>
    </xdr:from>
    <xdr:to>
      <xdr:col>107</xdr:col>
      <xdr:colOff>50800</xdr:colOff>
      <xdr:row>71</xdr:row>
      <xdr:rowOff>96342</xdr:rowOff>
    </xdr:to>
    <xdr:cxnSp macro="">
      <xdr:nvCxnSpPr>
        <xdr:cNvPr id="860" name="直線コネクタ 859"/>
        <xdr:cNvCxnSpPr/>
      </xdr:nvCxnSpPr>
      <xdr:spPr>
        <a:xfrm flipV="1">
          <a:off x="19545300" y="12235955"/>
          <a:ext cx="889000" cy="3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100864</xdr:rowOff>
    </xdr:from>
    <xdr:to>
      <xdr:col>107</xdr:col>
      <xdr:colOff>101600</xdr:colOff>
      <xdr:row>73</xdr:row>
      <xdr:rowOff>31014</xdr:rowOff>
    </xdr:to>
    <xdr:sp macro="" textlink="">
      <xdr:nvSpPr>
        <xdr:cNvPr id="861" name="フローチャート: 判断 860"/>
        <xdr:cNvSpPr/>
      </xdr:nvSpPr>
      <xdr:spPr>
        <a:xfrm>
          <a:off x="20383500" y="1244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22141</xdr:rowOff>
    </xdr:from>
    <xdr:ext cx="534377" cy="259045"/>
    <xdr:sp macro="" textlink="">
      <xdr:nvSpPr>
        <xdr:cNvPr id="862" name="テキスト ボックス 861"/>
        <xdr:cNvSpPr txBox="1"/>
      </xdr:nvSpPr>
      <xdr:spPr>
        <a:xfrm>
          <a:off x="20167111" y="1253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23761</xdr:rowOff>
    </xdr:from>
    <xdr:to>
      <xdr:col>102</xdr:col>
      <xdr:colOff>114300</xdr:colOff>
      <xdr:row>71</xdr:row>
      <xdr:rowOff>96342</xdr:rowOff>
    </xdr:to>
    <xdr:cxnSp macro="">
      <xdr:nvCxnSpPr>
        <xdr:cNvPr id="863" name="直線コネクタ 862"/>
        <xdr:cNvCxnSpPr/>
      </xdr:nvCxnSpPr>
      <xdr:spPr>
        <a:xfrm>
          <a:off x="18656300" y="12196711"/>
          <a:ext cx="889000" cy="7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45238</xdr:rowOff>
    </xdr:from>
    <xdr:to>
      <xdr:col>102</xdr:col>
      <xdr:colOff>165100</xdr:colOff>
      <xdr:row>72</xdr:row>
      <xdr:rowOff>146838</xdr:rowOff>
    </xdr:to>
    <xdr:sp macro="" textlink="">
      <xdr:nvSpPr>
        <xdr:cNvPr id="864" name="フローチャート: 判断 863"/>
        <xdr:cNvSpPr/>
      </xdr:nvSpPr>
      <xdr:spPr>
        <a:xfrm>
          <a:off x="19494500" y="1238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137965</xdr:rowOff>
    </xdr:from>
    <xdr:ext cx="534377" cy="259045"/>
    <xdr:sp macro="" textlink="">
      <xdr:nvSpPr>
        <xdr:cNvPr id="865" name="テキスト ボックス 864"/>
        <xdr:cNvSpPr txBox="1"/>
      </xdr:nvSpPr>
      <xdr:spPr>
        <a:xfrm>
          <a:off x="19278111" y="12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24359</xdr:rowOff>
    </xdr:from>
    <xdr:to>
      <xdr:col>98</xdr:col>
      <xdr:colOff>38100</xdr:colOff>
      <xdr:row>72</xdr:row>
      <xdr:rowOff>125959</xdr:rowOff>
    </xdr:to>
    <xdr:sp macro="" textlink="">
      <xdr:nvSpPr>
        <xdr:cNvPr id="866" name="フローチャート: 判断 865"/>
        <xdr:cNvSpPr/>
      </xdr:nvSpPr>
      <xdr:spPr>
        <a:xfrm>
          <a:off x="18605500" y="1236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117086</xdr:rowOff>
    </xdr:from>
    <xdr:ext cx="534377" cy="259045"/>
    <xdr:sp macro="" textlink="">
      <xdr:nvSpPr>
        <xdr:cNvPr id="867" name="テキスト ボックス 866"/>
        <xdr:cNvSpPr txBox="1"/>
      </xdr:nvSpPr>
      <xdr:spPr>
        <a:xfrm>
          <a:off x="18389111" y="1246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6414</xdr:rowOff>
    </xdr:from>
    <xdr:to>
      <xdr:col>116</xdr:col>
      <xdr:colOff>114300</xdr:colOff>
      <xdr:row>73</xdr:row>
      <xdr:rowOff>108014</xdr:rowOff>
    </xdr:to>
    <xdr:sp macro="" textlink="">
      <xdr:nvSpPr>
        <xdr:cNvPr id="873" name="楕円 872"/>
        <xdr:cNvSpPr/>
      </xdr:nvSpPr>
      <xdr:spPr>
        <a:xfrm>
          <a:off x="22110700" y="1252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29291</xdr:rowOff>
    </xdr:from>
    <xdr:ext cx="534377" cy="259045"/>
    <xdr:sp macro="" textlink="">
      <xdr:nvSpPr>
        <xdr:cNvPr id="874" name="繰出金該当値テキスト"/>
        <xdr:cNvSpPr txBox="1"/>
      </xdr:nvSpPr>
      <xdr:spPr>
        <a:xfrm>
          <a:off x="22212300" y="1237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92101</xdr:rowOff>
    </xdr:from>
    <xdr:to>
      <xdr:col>112</xdr:col>
      <xdr:colOff>38100</xdr:colOff>
      <xdr:row>71</xdr:row>
      <xdr:rowOff>22251</xdr:rowOff>
    </xdr:to>
    <xdr:sp macro="" textlink="">
      <xdr:nvSpPr>
        <xdr:cNvPr id="875" name="楕円 874"/>
        <xdr:cNvSpPr/>
      </xdr:nvSpPr>
      <xdr:spPr>
        <a:xfrm>
          <a:off x="21272500" y="1209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38778</xdr:rowOff>
    </xdr:from>
    <xdr:ext cx="534377" cy="259045"/>
    <xdr:sp macro="" textlink="">
      <xdr:nvSpPr>
        <xdr:cNvPr id="876" name="テキスト ボックス 875"/>
        <xdr:cNvSpPr txBox="1"/>
      </xdr:nvSpPr>
      <xdr:spPr>
        <a:xfrm>
          <a:off x="21056111" y="1186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12205</xdr:rowOff>
    </xdr:from>
    <xdr:to>
      <xdr:col>107</xdr:col>
      <xdr:colOff>101600</xdr:colOff>
      <xdr:row>71</xdr:row>
      <xdr:rowOff>113805</xdr:rowOff>
    </xdr:to>
    <xdr:sp macro="" textlink="">
      <xdr:nvSpPr>
        <xdr:cNvPr id="877" name="楕円 876"/>
        <xdr:cNvSpPr/>
      </xdr:nvSpPr>
      <xdr:spPr>
        <a:xfrm>
          <a:off x="20383500" y="1218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130332</xdr:rowOff>
    </xdr:from>
    <xdr:ext cx="534377" cy="259045"/>
    <xdr:sp macro="" textlink="">
      <xdr:nvSpPr>
        <xdr:cNvPr id="878" name="テキスト ボックス 877"/>
        <xdr:cNvSpPr txBox="1"/>
      </xdr:nvSpPr>
      <xdr:spPr>
        <a:xfrm>
          <a:off x="20167111" y="1196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45542</xdr:rowOff>
    </xdr:from>
    <xdr:to>
      <xdr:col>102</xdr:col>
      <xdr:colOff>165100</xdr:colOff>
      <xdr:row>71</xdr:row>
      <xdr:rowOff>147142</xdr:rowOff>
    </xdr:to>
    <xdr:sp macro="" textlink="">
      <xdr:nvSpPr>
        <xdr:cNvPr id="879" name="楕円 878"/>
        <xdr:cNvSpPr/>
      </xdr:nvSpPr>
      <xdr:spPr>
        <a:xfrm>
          <a:off x="19494500" y="122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163669</xdr:rowOff>
    </xdr:from>
    <xdr:ext cx="534377" cy="259045"/>
    <xdr:sp macro="" textlink="">
      <xdr:nvSpPr>
        <xdr:cNvPr id="880" name="テキスト ボックス 879"/>
        <xdr:cNvSpPr txBox="1"/>
      </xdr:nvSpPr>
      <xdr:spPr>
        <a:xfrm>
          <a:off x="19278111" y="1199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144411</xdr:rowOff>
    </xdr:from>
    <xdr:to>
      <xdr:col>98</xdr:col>
      <xdr:colOff>38100</xdr:colOff>
      <xdr:row>71</xdr:row>
      <xdr:rowOff>74561</xdr:rowOff>
    </xdr:to>
    <xdr:sp macro="" textlink="">
      <xdr:nvSpPr>
        <xdr:cNvPr id="881" name="楕円 880"/>
        <xdr:cNvSpPr/>
      </xdr:nvSpPr>
      <xdr:spPr>
        <a:xfrm>
          <a:off x="18605500" y="1214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91088</xdr:rowOff>
    </xdr:from>
    <xdr:ext cx="534377" cy="259045"/>
    <xdr:sp macro="" textlink="">
      <xdr:nvSpPr>
        <xdr:cNvPr id="882" name="テキスト ボックス 881"/>
        <xdr:cNvSpPr txBox="1"/>
      </xdr:nvSpPr>
      <xdr:spPr>
        <a:xfrm>
          <a:off x="18389111" y="1192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物件費は、類似団体平均を下回っているが、</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スクール構想の実現に向けたタブレット端末の整備や学校給食の公会計化などにより増加し、住民一人当たり</a:t>
          </a:r>
          <a:r>
            <a:rPr kumimoji="1" lang="en-US" altLang="ja-JP" sz="1300">
              <a:latin typeface="ＭＳ Ｐゴシック" panose="020B0600070205080204" pitchFamily="50" charset="-128"/>
              <a:ea typeface="ＭＳ Ｐゴシック" panose="020B0600070205080204" pitchFamily="50" charset="-128"/>
            </a:rPr>
            <a:t>69,933</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　補助費等は、類似団体平均を下回っているが、新型コロナウイルス感染症対策による特別定額給付金などが増加し、住民一人当たり</a:t>
          </a:r>
          <a:r>
            <a:rPr kumimoji="1" lang="en-US" altLang="ja-JP" sz="1300">
              <a:latin typeface="ＭＳ Ｐゴシック" panose="020B0600070205080204" pitchFamily="50" charset="-128"/>
              <a:ea typeface="ＭＳ Ｐゴシック" panose="020B0600070205080204" pitchFamily="50" charset="-128"/>
            </a:rPr>
            <a:t>173,999</a:t>
          </a:r>
          <a:r>
            <a:rPr kumimoji="1" lang="ja-JP" altLang="en-US" sz="1300">
              <a:latin typeface="ＭＳ Ｐゴシック" panose="020B0600070205080204" pitchFamily="50" charset="-128"/>
              <a:ea typeface="ＭＳ Ｐゴシック" panose="020B0600070205080204" pitchFamily="50" charset="-128"/>
            </a:rPr>
            <a:t>円となった。　　</a:t>
          </a:r>
        </a:p>
        <a:p>
          <a:r>
            <a:rPr kumimoji="1" lang="ja-JP" altLang="en-US" sz="1300">
              <a:latin typeface="ＭＳ Ｐゴシック" panose="020B0600070205080204" pitchFamily="50" charset="-128"/>
              <a:ea typeface="ＭＳ Ｐゴシック" panose="020B0600070205080204" pitchFamily="50" charset="-128"/>
            </a:rPr>
            <a:t>　普通建設事業費は、類似団体平均を下回っており、荒川中学校校舎等改築や防災行政無線デジタル化の完了により減少し、住民一人当たり</a:t>
          </a:r>
          <a:r>
            <a:rPr kumimoji="1" lang="en-US" altLang="ja-JP" sz="1300">
              <a:latin typeface="ＭＳ Ｐゴシック" panose="020B0600070205080204" pitchFamily="50" charset="-128"/>
              <a:ea typeface="ＭＳ Ｐゴシック" panose="020B0600070205080204" pitchFamily="50" charset="-128"/>
            </a:rPr>
            <a:t>40,389</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　公債費は、類似団体平均を上回っているが、市債の償還が進んだことにより、定期償還額が減少し、住民一人当たり</a:t>
          </a:r>
          <a:r>
            <a:rPr kumimoji="1" lang="en-US" altLang="ja-JP" sz="1300">
              <a:latin typeface="ＭＳ Ｐゴシック" panose="020B0600070205080204" pitchFamily="50" charset="-128"/>
              <a:ea typeface="ＭＳ Ｐゴシック" panose="020B0600070205080204" pitchFamily="50" charset="-128"/>
            </a:rPr>
            <a:t>60,530</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　投資及び出資金は、類似団体平均を上回っており、公共下水道事業特別会計及び農業集落排水事業特別会計の公営企業会計の適用により増加し、住民一人当たり</a:t>
          </a:r>
          <a:r>
            <a:rPr kumimoji="1" lang="en-US" altLang="ja-JP" sz="1300">
              <a:latin typeface="ＭＳ Ｐゴシック" panose="020B0600070205080204" pitchFamily="50" charset="-128"/>
              <a:ea typeface="ＭＳ Ｐゴシック" panose="020B0600070205080204" pitchFamily="50" charset="-128"/>
            </a:rPr>
            <a:t>11,013</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   繰出金は、類似団体平均を上回っているが、公共下水道事業特別会計及び農業集落排水事業特別会計の公営企業会計の適用により減少し、住民一人当たり</a:t>
          </a:r>
          <a:r>
            <a:rPr kumimoji="1" lang="en-US" altLang="ja-JP" sz="1300">
              <a:latin typeface="ＭＳ Ｐゴシック" panose="020B0600070205080204" pitchFamily="50" charset="-128"/>
              <a:ea typeface="ＭＳ Ｐゴシック" panose="020B0600070205080204" pitchFamily="50" charset="-128"/>
            </a:rPr>
            <a:t>46,665</a:t>
          </a:r>
          <a:r>
            <a:rPr kumimoji="1" lang="ja-JP" altLang="en-US" sz="1300">
              <a:latin typeface="ＭＳ Ｐゴシック" panose="020B0600070205080204" pitchFamily="50" charset="-128"/>
              <a:ea typeface="ＭＳ Ｐゴシック" panose="020B0600070205080204" pitchFamily="50" charset="-128"/>
            </a:rPr>
            <a:t>円となった。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和歌山県紀の川市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61,094
60,658
228.21
37,612,655
36,490,396
916,957
18,250,551
25,913,173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83922</xdr:rowOff>
    </xdr:from>
    <xdr:to>
      <xdr:col>24</xdr:col>
      <xdr:colOff>62865</xdr:colOff>
      <xdr:row>37</xdr:row>
      <xdr:rowOff>133299</xdr:rowOff>
    </xdr:to>
    <xdr:cxnSp macro="">
      <xdr:nvCxnSpPr>
        <xdr:cNvPr id="54" name="直線コネクタ 53"/>
        <xdr:cNvCxnSpPr/>
      </xdr:nvCxnSpPr>
      <xdr:spPr>
        <a:xfrm flipV="1">
          <a:off x="4633595" y="5227422"/>
          <a:ext cx="1270" cy="124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137126</xdr:rowOff>
    </xdr:from>
    <xdr:ext cx="469744" cy="259045"/>
    <xdr:sp macro="" textlink="">
      <xdr:nvSpPr>
        <xdr:cNvPr id="55" name="議会費最小値テキスト"/>
        <xdr:cNvSpPr txBox="1"/>
      </xdr:nvSpPr>
      <xdr:spPr>
        <a:xfrm>
          <a:off x="4686300" y="648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133299</xdr:rowOff>
    </xdr:from>
    <xdr:to>
      <xdr:col>24</xdr:col>
      <xdr:colOff>152400</xdr:colOff>
      <xdr:row>37</xdr:row>
      <xdr:rowOff>133299</xdr:rowOff>
    </xdr:to>
    <xdr:cxnSp macro="">
      <xdr:nvCxnSpPr>
        <xdr:cNvPr id="56" name="直線コネクタ 55"/>
        <xdr:cNvCxnSpPr/>
      </xdr:nvCxnSpPr>
      <xdr:spPr>
        <a:xfrm>
          <a:off x="4546600" y="647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30599</xdr:rowOff>
    </xdr:from>
    <xdr:ext cx="469744" cy="259045"/>
    <xdr:sp macro="" textlink="">
      <xdr:nvSpPr>
        <xdr:cNvPr id="57" name="議会費最大値テキスト"/>
        <xdr:cNvSpPr txBox="1"/>
      </xdr:nvSpPr>
      <xdr:spPr>
        <a:xfrm>
          <a:off x="4686300" y="500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83922</xdr:rowOff>
    </xdr:from>
    <xdr:to>
      <xdr:col>24</xdr:col>
      <xdr:colOff>152400</xdr:colOff>
      <xdr:row>30</xdr:row>
      <xdr:rowOff>83922</xdr:rowOff>
    </xdr:to>
    <xdr:cxnSp macro="">
      <xdr:nvCxnSpPr>
        <xdr:cNvPr id="58" name="直線コネクタ 57"/>
        <xdr:cNvCxnSpPr/>
      </xdr:nvCxnSpPr>
      <xdr:spPr>
        <a:xfrm>
          <a:off x="4546600" y="522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155245</xdr:rowOff>
    </xdr:from>
    <xdr:to>
      <xdr:col>24</xdr:col>
      <xdr:colOff>63500</xdr:colOff>
      <xdr:row>34</xdr:row>
      <xdr:rowOff>43688</xdr:rowOff>
    </xdr:to>
    <xdr:cxnSp macro="">
      <xdr:nvCxnSpPr>
        <xdr:cNvPr id="59" name="直線コネクタ 58"/>
        <xdr:cNvCxnSpPr/>
      </xdr:nvCxnSpPr>
      <xdr:spPr>
        <a:xfrm>
          <a:off x="3797300" y="5813095"/>
          <a:ext cx="838200" cy="5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119905</xdr:rowOff>
    </xdr:from>
    <xdr:ext cx="469744" cy="259045"/>
    <xdr:sp macro="" textlink="">
      <xdr:nvSpPr>
        <xdr:cNvPr id="60" name="議会費平均値テキスト"/>
        <xdr:cNvSpPr txBox="1"/>
      </xdr:nvSpPr>
      <xdr:spPr>
        <a:xfrm>
          <a:off x="4686300" y="5949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141478</xdr:rowOff>
    </xdr:from>
    <xdr:to>
      <xdr:col>24</xdr:col>
      <xdr:colOff>114300</xdr:colOff>
      <xdr:row>35</xdr:row>
      <xdr:rowOff>71628</xdr:rowOff>
    </xdr:to>
    <xdr:sp macro="" textlink="">
      <xdr:nvSpPr>
        <xdr:cNvPr id="61" name="フローチャート: 判断 60"/>
        <xdr:cNvSpPr/>
      </xdr:nvSpPr>
      <xdr:spPr>
        <a:xfrm>
          <a:off x="45847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155245</xdr:rowOff>
    </xdr:from>
    <xdr:to>
      <xdr:col>19</xdr:col>
      <xdr:colOff>177800</xdr:colOff>
      <xdr:row>33</xdr:row>
      <xdr:rowOff>165760</xdr:rowOff>
    </xdr:to>
    <xdr:cxnSp macro="">
      <xdr:nvCxnSpPr>
        <xdr:cNvPr id="62" name="直線コネクタ 61"/>
        <xdr:cNvCxnSpPr/>
      </xdr:nvCxnSpPr>
      <xdr:spPr>
        <a:xfrm flipV="1">
          <a:off x="2908300" y="5813095"/>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94386</xdr:rowOff>
    </xdr:from>
    <xdr:to>
      <xdr:col>20</xdr:col>
      <xdr:colOff>38100</xdr:colOff>
      <xdr:row>35</xdr:row>
      <xdr:rowOff>24536</xdr:rowOff>
    </xdr:to>
    <xdr:sp macro="" textlink="">
      <xdr:nvSpPr>
        <xdr:cNvPr id="63" name="フローチャート: 判断 62"/>
        <xdr:cNvSpPr/>
      </xdr:nvSpPr>
      <xdr:spPr>
        <a:xfrm>
          <a:off x="3746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15663</xdr:rowOff>
    </xdr:from>
    <xdr:ext cx="469744" cy="259045"/>
    <xdr:sp macro="" textlink="">
      <xdr:nvSpPr>
        <xdr:cNvPr id="64" name="テキスト ボックス 63"/>
        <xdr:cNvSpPr txBox="1"/>
      </xdr:nvSpPr>
      <xdr:spPr>
        <a:xfrm>
          <a:off x="3562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165760</xdr:rowOff>
    </xdr:from>
    <xdr:to>
      <xdr:col>15</xdr:col>
      <xdr:colOff>50800</xdr:colOff>
      <xdr:row>34</xdr:row>
      <xdr:rowOff>90780</xdr:rowOff>
    </xdr:to>
    <xdr:cxnSp macro="">
      <xdr:nvCxnSpPr>
        <xdr:cNvPr id="65" name="直線コネクタ 64"/>
        <xdr:cNvCxnSpPr/>
      </xdr:nvCxnSpPr>
      <xdr:spPr>
        <a:xfrm flipV="1">
          <a:off x="2019300" y="5823610"/>
          <a:ext cx="889000" cy="9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83871</xdr:rowOff>
    </xdr:from>
    <xdr:to>
      <xdr:col>15</xdr:col>
      <xdr:colOff>101600</xdr:colOff>
      <xdr:row>35</xdr:row>
      <xdr:rowOff>14021</xdr:rowOff>
    </xdr:to>
    <xdr:sp macro="" textlink="">
      <xdr:nvSpPr>
        <xdr:cNvPr id="66" name="フローチャート: 判断 65"/>
        <xdr:cNvSpPr/>
      </xdr:nvSpPr>
      <xdr:spPr>
        <a:xfrm>
          <a:off x="2857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5148</xdr:rowOff>
    </xdr:from>
    <xdr:ext cx="469744" cy="259045"/>
    <xdr:sp macro="" textlink="">
      <xdr:nvSpPr>
        <xdr:cNvPr id="67" name="テキスト ボックス 66"/>
        <xdr:cNvSpPr txBox="1"/>
      </xdr:nvSpPr>
      <xdr:spPr>
        <a:xfrm>
          <a:off x="2673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90780</xdr:rowOff>
    </xdr:from>
    <xdr:to>
      <xdr:col>10</xdr:col>
      <xdr:colOff>114300</xdr:colOff>
      <xdr:row>34</xdr:row>
      <xdr:rowOff>104496</xdr:rowOff>
    </xdr:to>
    <xdr:cxnSp macro="">
      <xdr:nvCxnSpPr>
        <xdr:cNvPr id="68" name="直線コネクタ 67"/>
        <xdr:cNvCxnSpPr/>
      </xdr:nvCxnSpPr>
      <xdr:spPr>
        <a:xfrm flipV="1">
          <a:off x="1130300" y="59200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71984</xdr:rowOff>
    </xdr:from>
    <xdr:to>
      <xdr:col>10</xdr:col>
      <xdr:colOff>165100</xdr:colOff>
      <xdr:row>35</xdr:row>
      <xdr:rowOff>2134</xdr:rowOff>
    </xdr:to>
    <xdr:sp macro="" textlink="">
      <xdr:nvSpPr>
        <xdr:cNvPr id="69" name="フローチャート: 判断 68"/>
        <xdr:cNvSpPr/>
      </xdr:nvSpPr>
      <xdr:spPr>
        <a:xfrm>
          <a:off x="1968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164711</xdr:rowOff>
    </xdr:from>
    <xdr:ext cx="469744" cy="259045"/>
    <xdr:sp macro="" textlink="">
      <xdr:nvSpPr>
        <xdr:cNvPr id="70" name="テキスト ボックス 69"/>
        <xdr:cNvSpPr txBox="1"/>
      </xdr:nvSpPr>
      <xdr:spPr>
        <a:xfrm>
          <a:off x="1784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86157</xdr:rowOff>
    </xdr:from>
    <xdr:to>
      <xdr:col>6</xdr:col>
      <xdr:colOff>38100</xdr:colOff>
      <xdr:row>35</xdr:row>
      <xdr:rowOff>16307</xdr:rowOff>
    </xdr:to>
    <xdr:sp macro="" textlink="">
      <xdr:nvSpPr>
        <xdr:cNvPr id="71" name="フローチャート: 判断 70"/>
        <xdr:cNvSpPr/>
      </xdr:nvSpPr>
      <xdr:spPr>
        <a:xfrm>
          <a:off x="1079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7434</xdr:rowOff>
    </xdr:from>
    <xdr:ext cx="469744" cy="259045"/>
    <xdr:sp macro="" textlink="">
      <xdr:nvSpPr>
        <xdr:cNvPr id="72" name="テキスト ボックス 71"/>
        <xdr:cNvSpPr txBox="1"/>
      </xdr:nvSpPr>
      <xdr:spPr>
        <a:xfrm>
          <a:off x="895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164338</xdr:rowOff>
    </xdr:from>
    <xdr:to>
      <xdr:col>24</xdr:col>
      <xdr:colOff>114300</xdr:colOff>
      <xdr:row>34</xdr:row>
      <xdr:rowOff>94488</xdr:rowOff>
    </xdr:to>
    <xdr:sp macro="" textlink="">
      <xdr:nvSpPr>
        <xdr:cNvPr id="78" name="楕円 77"/>
        <xdr:cNvSpPr/>
      </xdr:nvSpPr>
      <xdr:spPr>
        <a:xfrm>
          <a:off x="4584700" y="582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15765</xdr:rowOff>
    </xdr:from>
    <xdr:ext cx="469744" cy="259045"/>
    <xdr:sp macro="" textlink="">
      <xdr:nvSpPr>
        <xdr:cNvPr id="79" name="議会費該当値テキスト"/>
        <xdr:cNvSpPr txBox="1"/>
      </xdr:nvSpPr>
      <xdr:spPr>
        <a:xfrm>
          <a:off x="4686300" y="567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104445</xdr:rowOff>
    </xdr:from>
    <xdr:to>
      <xdr:col>20</xdr:col>
      <xdr:colOff>38100</xdr:colOff>
      <xdr:row>34</xdr:row>
      <xdr:rowOff>34595</xdr:rowOff>
    </xdr:to>
    <xdr:sp macro="" textlink="">
      <xdr:nvSpPr>
        <xdr:cNvPr id="80" name="楕円 79"/>
        <xdr:cNvSpPr/>
      </xdr:nvSpPr>
      <xdr:spPr>
        <a:xfrm>
          <a:off x="3746500" y="576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51122</xdr:rowOff>
    </xdr:from>
    <xdr:ext cx="469744" cy="259045"/>
    <xdr:sp macro="" textlink="">
      <xdr:nvSpPr>
        <xdr:cNvPr id="81" name="テキスト ボックス 80"/>
        <xdr:cNvSpPr txBox="1"/>
      </xdr:nvSpPr>
      <xdr:spPr>
        <a:xfrm>
          <a:off x="3562428" y="553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114960</xdr:rowOff>
    </xdr:from>
    <xdr:to>
      <xdr:col>15</xdr:col>
      <xdr:colOff>101600</xdr:colOff>
      <xdr:row>34</xdr:row>
      <xdr:rowOff>45110</xdr:rowOff>
    </xdr:to>
    <xdr:sp macro="" textlink="">
      <xdr:nvSpPr>
        <xdr:cNvPr id="82" name="楕円 81"/>
        <xdr:cNvSpPr/>
      </xdr:nvSpPr>
      <xdr:spPr>
        <a:xfrm>
          <a:off x="2857500" y="57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61637</xdr:rowOff>
    </xdr:from>
    <xdr:ext cx="469744" cy="259045"/>
    <xdr:sp macro="" textlink="">
      <xdr:nvSpPr>
        <xdr:cNvPr id="83" name="テキスト ボックス 82"/>
        <xdr:cNvSpPr txBox="1"/>
      </xdr:nvSpPr>
      <xdr:spPr>
        <a:xfrm>
          <a:off x="2673428" y="554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39980</xdr:rowOff>
    </xdr:from>
    <xdr:to>
      <xdr:col>10</xdr:col>
      <xdr:colOff>165100</xdr:colOff>
      <xdr:row>34</xdr:row>
      <xdr:rowOff>141580</xdr:rowOff>
    </xdr:to>
    <xdr:sp macro="" textlink="">
      <xdr:nvSpPr>
        <xdr:cNvPr id="84" name="楕円 83"/>
        <xdr:cNvSpPr/>
      </xdr:nvSpPr>
      <xdr:spPr>
        <a:xfrm>
          <a:off x="1968500" y="58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158107</xdr:rowOff>
    </xdr:from>
    <xdr:ext cx="469744" cy="259045"/>
    <xdr:sp macro="" textlink="">
      <xdr:nvSpPr>
        <xdr:cNvPr id="85" name="テキスト ボックス 84"/>
        <xdr:cNvSpPr txBox="1"/>
      </xdr:nvSpPr>
      <xdr:spPr>
        <a:xfrm>
          <a:off x="1784428" y="564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53696</xdr:rowOff>
    </xdr:from>
    <xdr:to>
      <xdr:col>6</xdr:col>
      <xdr:colOff>38100</xdr:colOff>
      <xdr:row>34</xdr:row>
      <xdr:rowOff>155296</xdr:rowOff>
    </xdr:to>
    <xdr:sp macro="" textlink="">
      <xdr:nvSpPr>
        <xdr:cNvPr id="86" name="楕円 85"/>
        <xdr:cNvSpPr/>
      </xdr:nvSpPr>
      <xdr:spPr>
        <a:xfrm>
          <a:off x="1079500" y="588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373</xdr:rowOff>
    </xdr:from>
    <xdr:ext cx="469744" cy="259045"/>
    <xdr:sp macro="" textlink="">
      <xdr:nvSpPr>
        <xdr:cNvPr id="87" name="テキスト ボックス 86"/>
        <xdr:cNvSpPr txBox="1"/>
      </xdr:nvSpPr>
      <xdr:spPr>
        <a:xfrm>
          <a:off x="895428" y="565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23659</xdr:rowOff>
    </xdr:from>
    <xdr:to>
      <xdr:col>24</xdr:col>
      <xdr:colOff>62865</xdr:colOff>
      <xdr:row>56</xdr:row>
      <xdr:rowOff>71475</xdr:rowOff>
    </xdr:to>
    <xdr:cxnSp macro="">
      <xdr:nvCxnSpPr>
        <xdr:cNvPr id="111" name="直線コネクタ 110"/>
        <xdr:cNvCxnSpPr/>
      </xdr:nvCxnSpPr>
      <xdr:spPr>
        <a:xfrm flipV="1">
          <a:off x="4633595" y="8767609"/>
          <a:ext cx="1270" cy="905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75302</xdr:rowOff>
    </xdr:from>
    <xdr:ext cx="599010" cy="259045"/>
    <xdr:sp macro="" textlink="">
      <xdr:nvSpPr>
        <xdr:cNvPr id="112" name="総務費最小値テキスト"/>
        <xdr:cNvSpPr txBox="1"/>
      </xdr:nvSpPr>
      <xdr:spPr>
        <a:xfrm>
          <a:off x="4686300" y="9676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71475</xdr:rowOff>
    </xdr:from>
    <xdr:to>
      <xdr:col>24</xdr:col>
      <xdr:colOff>152400</xdr:colOff>
      <xdr:row>56</xdr:row>
      <xdr:rowOff>71475</xdr:rowOff>
    </xdr:to>
    <xdr:cxnSp macro="">
      <xdr:nvCxnSpPr>
        <xdr:cNvPr id="113" name="直線コネクタ 112"/>
        <xdr:cNvCxnSpPr/>
      </xdr:nvCxnSpPr>
      <xdr:spPr>
        <a:xfrm>
          <a:off x="4546600" y="967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141786</xdr:rowOff>
    </xdr:from>
    <xdr:ext cx="599010" cy="259045"/>
    <xdr:sp macro="" textlink="">
      <xdr:nvSpPr>
        <xdr:cNvPr id="114" name="総務費最大値テキスト"/>
        <xdr:cNvSpPr txBox="1"/>
      </xdr:nvSpPr>
      <xdr:spPr>
        <a:xfrm>
          <a:off x="4686300" y="854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365,457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23659</xdr:rowOff>
    </xdr:from>
    <xdr:to>
      <xdr:col>24</xdr:col>
      <xdr:colOff>152400</xdr:colOff>
      <xdr:row>51</xdr:row>
      <xdr:rowOff>23659</xdr:rowOff>
    </xdr:to>
    <xdr:cxnSp macro="">
      <xdr:nvCxnSpPr>
        <xdr:cNvPr id="115" name="直線コネクタ 114"/>
        <xdr:cNvCxnSpPr/>
      </xdr:nvCxnSpPr>
      <xdr:spPr>
        <a:xfrm>
          <a:off x="4546600" y="876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36236</xdr:rowOff>
    </xdr:from>
    <xdr:to>
      <xdr:col>24</xdr:col>
      <xdr:colOff>63500</xdr:colOff>
      <xdr:row>57</xdr:row>
      <xdr:rowOff>117294</xdr:rowOff>
    </xdr:to>
    <xdr:cxnSp macro="">
      <xdr:nvCxnSpPr>
        <xdr:cNvPr id="116" name="直線コネクタ 115"/>
        <xdr:cNvCxnSpPr/>
      </xdr:nvCxnSpPr>
      <xdr:spPr>
        <a:xfrm flipV="1">
          <a:off x="3797300" y="9465986"/>
          <a:ext cx="838200" cy="42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163377</xdr:rowOff>
    </xdr:from>
    <xdr:ext cx="599010" cy="259045"/>
    <xdr:sp macro="" textlink="">
      <xdr:nvSpPr>
        <xdr:cNvPr id="117" name="総務費平均値テキスト"/>
        <xdr:cNvSpPr txBox="1"/>
      </xdr:nvSpPr>
      <xdr:spPr>
        <a:xfrm>
          <a:off x="4686300" y="9421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13500</xdr:rowOff>
    </xdr:from>
    <xdr:to>
      <xdr:col>24</xdr:col>
      <xdr:colOff>114300</xdr:colOff>
      <xdr:row>55</xdr:row>
      <xdr:rowOff>115100</xdr:rowOff>
    </xdr:to>
    <xdr:sp macro="" textlink="">
      <xdr:nvSpPr>
        <xdr:cNvPr id="118" name="フローチャート: 判断 117"/>
        <xdr:cNvSpPr/>
      </xdr:nvSpPr>
      <xdr:spPr>
        <a:xfrm>
          <a:off x="4584700" y="944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116363</xdr:rowOff>
    </xdr:from>
    <xdr:to>
      <xdr:col>19</xdr:col>
      <xdr:colOff>177800</xdr:colOff>
      <xdr:row>57</xdr:row>
      <xdr:rowOff>117294</xdr:rowOff>
    </xdr:to>
    <xdr:cxnSp macro="">
      <xdr:nvCxnSpPr>
        <xdr:cNvPr id="119" name="直線コネクタ 118"/>
        <xdr:cNvCxnSpPr/>
      </xdr:nvCxnSpPr>
      <xdr:spPr>
        <a:xfrm>
          <a:off x="2908300" y="9889013"/>
          <a:ext cx="889000" cy="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72761</xdr:rowOff>
    </xdr:from>
    <xdr:to>
      <xdr:col>20</xdr:col>
      <xdr:colOff>38100</xdr:colOff>
      <xdr:row>58</xdr:row>
      <xdr:rowOff>2911</xdr:rowOff>
    </xdr:to>
    <xdr:sp macro="" textlink="">
      <xdr:nvSpPr>
        <xdr:cNvPr id="120" name="フローチャート: 判断 119"/>
        <xdr:cNvSpPr/>
      </xdr:nvSpPr>
      <xdr:spPr>
        <a:xfrm>
          <a:off x="3746500" y="984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165488</xdr:rowOff>
    </xdr:from>
    <xdr:ext cx="534377" cy="259045"/>
    <xdr:sp macro="" textlink="">
      <xdr:nvSpPr>
        <xdr:cNvPr id="121" name="テキスト ボックス 120"/>
        <xdr:cNvSpPr txBox="1"/>
      </xdr:nvSpPr>
      <xdr:spPr>
        <a:xfrm>
          <a:off x="3530111" y="993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68503</xdr:rowOff>
    </xdr:from>
    <xdr:to>
      <xdr:col>15</xdr:col>
      <xdr:colOff>50800</xdr:colOff>
      <xdr:row>57</xdr:row>
      <xdr:rowOff>116363</xdr:rowOff>
    </xdr:to>
    <xdr:cxnSp macro="">
      <xdr:nvCxnSpPr>
        <xdr:cNvPr id="122" name="直線コネクタ 121"/>
        <xdr:cNvCxnSpPr/>
      </xdr:nvCxnSpPr>
      <xdr:spPr>
        <a:xfrm>
          <a:off x="2019300" y="9841153"/>
          <a:ext cx="889000" cy="4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84991</xdr:rowOff>
    </xdr:from>
    <xdr:to>
      <xdr:col>15</xdr:col>
      <xdr:colOff>101600</xdr:colOff>
      <xdr:row>58</xdr:row>
      <xdr:rowOff>15141</xdr:rowOff>
    </xdr:to>
    <xdr:sp macro="" textlink="">
      <xdr:nvSpPr>
        <xdr:cNvPr id="123" name="フローチャート: 判断 122"/>
        <xdr:cNvSpPr/>
      </xdr:nvSpPr>
      <xdr:spPr>
        <a:xfrm>
          <a:off x="2857500" y="985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6268</xdr:rowOff>
    </xdr:from>
    <xdr:ext cx="534377" cy="259045"/>
    <xdr:sp macro="" textlink="">
      <xdr:nvSpPr>
        <xdr:cNvPr id="124" name="テキスト ボックス 123"/>
        <xdr:cNvSpPr txBox="1"/>
      </xdr:nvSpPr>
      <xdr:spPr>
        <a:xfrm>
          <a:off x="2641111" y="995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68503</xdr:rowOff>
    </xdr:from>
    <xdr:to>
      <xdr:col>10</xdr:col>
      <xdr:colOff>114300</xdr:colOff>
      <xdr:row>57</xdr:row>
      <xdr:rowOff>146390</xdr:rowOff>
    </xdr:to>
    <xdr:cxnSp macro="">
      <xdr:nvCxnSpPr>
        <xdr:cNvPr id="125" name="直線コネクタ 124"/>
        <xdr:cNvCxnSpPr/>
      </xdr:nvCxnSpPr>
      <xdr:spPr>
        <a:xfrm flipV="1">
          <a:off x="1130300" y="9841153"/>
          <a:ext cx="889000" cy="7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84336</xdr:rowOff>
    </xdr:from>
    <xdr:to>
      <xdr:col>10</xdr:col>
      <xdr:colOff>165100</xdr:colOff>
      <xdr:row>58</xdr:row>
      <xdr:rowOff>14486</xdr:rowOff>
    </xdr:to>
    <xdr:sp macro="" textlink="">
      <xdr:nvSpPr>
        <xdr:cNvPr id="126" name="フローチャート: 判断 125"/>
        <xdr:cNvSpPr/>
      </xdr:nvSpPr>
      <xdr:spPr>
        <a:xfrm>
          <a:off x="1968500" y="985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5613</xdr:rowOff>
    </xdr:from>
    <xdr:ext cx="534377" cy="259045"/>
    <xdr:sp macro="" textlink="">
      <xdr:nvSpPr>
        <xdr:cNvPr id="127" name="テキスト ボックス 126"/>
        <xdr:cNvSpPr txBox="1"/>
      </xdr:nvSpPr>
      <xdr:spPr>
        <a:xfrm>
          <a:off x="1752111" y="994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79413</xdr:rowOff>
    </xdr:from>
    <xdr:to>
      <xdr:col>6</xdr:col>
      <xdr:colOff>38100</xdr:colOff>
      <xdr:row>58</xdr:row>
      <xdr:rowOff>9563</xdr:rowOff>
    </xdr:to>
    <xdr:sp macro="" textlink="">
      <xdr:nvSpPr>
        <xdr:cNvPr id="128" name="フローチャート: 判断 127"/>
        <xdr:cNvSpPr/>
      </xdr:nvSpPr>
      <xdr:spPr>
        <a:xfrm>
          <a:off x="1079500" y="98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26090</xdr:rowOff>
    </xdr:from>
    <xdr:ext cx="534377" cy="259045"/>
    <xdr:sp macro="" textlink="">
      <xdr:nvSpPr>
        <xdr:cNvPr id="129" name="テキスト ボックス 128"/>
        <xdr:cNvSpPr txBox="1"/>
      </xdr:nvSpPr>
      <xdr:spPr>
        <a:xfrm>
          <a:off x="863111" y="962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156886</xdr:rowOff>
    </xdr:from>
    <xdr:to>
      <xdr:col>24</xdr:col>
      <xdr:colOff>114300</xdr:colOff>
      <xdr:row>55</xdr:row>
      <xdr:rowOff>87036</xdr:rowOff>
    </xdr:to>
    <xdr:sp macro="" textlink="">
      <xdr:nvSpPr>
        <xdr:cNvPr id="135" name="楕円 134"/>
        <xdr:cNvSpPr/>
      </xdr:nvSpPr>
      <xdr:spPr>
        <a:xfrm>
          <a:off x="4584700" y="941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8313</xdr:rowOff>
    </xdr:from>
    <xdr:ext cx="599010" cy="259045"/>
    <xdr:sp macro="" textlink="">
      <xdr:nvSpPr>
        <xdr:cNvPr id="136" name="総務費該当値テキスト"/>
        <xdr:cNvSpPr txBox="1"/>
      </xdr:nvSpPr>
      <xdr:spPr>
        <a:xfrm>
          <a:off x="4686300" y="9266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66494</xdr:rowOff>
    </xdr:from>
    <xdr:to>
      <xdr:col>20</xdr:col>
      <xdr:colOff>38100</xdr:colOff>
      <xdr:row>57</xdr:row>
      <xdr:rowOff>168094</xdr:rowOff>
    </xdr:to>
    <xdr:sp macro="" textlink="">
      <xdr:nvSpPr>
        <xdr:cNvPr id="137" name="楕円 136"/>
        <xdr:cNvSpPr/>
      </xdr:nvSpPr>
      <xdr:spPr>
        <a:xfrm>
          <a:off x="3746500" y="983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13171</xdr:rowOff>
    </xdr:from>
    <xdr:ext cx="534377" cy="259045"/>
    <xdr:sp macro="" textlink="">
      <xdr:nvSpPr>
        <xdr:cNvPr id="138" name="テキスト ボックス 137"/>
        <xdr:cNvSpPr txBox="1"/>
      </xdr:nvSpPr>
      <xdr:spPr>
        <a:xfrm>
          <a:off x="3530111" y="961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65563</xdr:rowOff>
    </xdr:from>
    <xdr:to>
      <xdr:col>15</xdr:col>
      <xdr:colOff>101600</xdr:colOff>
      <xdr:row>57</xdr:row>
      <xdr:rowOff>167163</xdr:rowOff>
    </xdr:to>
    <xdr:sp macro="" textlink="">
      <xdr:nvSpPr>
        <xdr:cNvPr id="139" name="楕円 138"/>
        <xdr:cNvSpPr/>
      </xdr:nvSpPr>
      <xdr:spPr>
        <a:xfrm>
          <a:off x="2857500" y="983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12240</xdr:rowOff>
    </xdr:from>
    <xdr:ext cx="534377" cy="259045"/>
    <xdr:sp macro="" textlink="">
      <xdr:nvSpPr>
        <xdr:cNvPr id="140" name="テキスト ボックス 139"/>
        <xdr:cNvSpPr txBox="1"/>
      </xdr:nvSpPr>
      <xdr:spPr>
        <a:xfrm>
          <a:off x="2641111" y="961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17703</xdr:rowOff>
    </xdr:from>
    <xdr:to>
      <xdr:col>10</xdr:col>
      <xdr:colOff>165100</xdr:colOff>
      <xdr:row>57</xdr:row>
      <xdr:rowOff>119303</xdr:rowOff>
    </xdr:to>
    <xdr:sp macro="" textlink="">
      <xdr:nvSpPr>
        <xdr:cNvPr id="141" name="楕円 140"/>
        <xdr:cNvSpPr/>
      </xdr:nvSpPr>
      <xdr:spPr>
        <a:xfrm>
          <a:off x="1968500" y="979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135830</xdr:rowOff>
    </xdr:from>
    <xdr:ext cx="534377" cy="259045"/>
    <xdr:sp macro="" textlink="">
      <xdr:nvSpPr>
        <xdr:cNvPr id="142" name="テキスト ボックス 141"/>
        <xdr:cNvSpPr txBox="1"/>
      </xdr:nvSpPr>
      <xdr:spPr>
        <a:xfrm>
          <a:off x="1752111" y="956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95590</xdr:rowOff>
    </xdr:from>
    <xdr:to>
      <xdr:col>6</xdr:col>
      <xdr:colOff>38100</xdr:colOff>
      <xdr:row>58</xdr:row>
      <xdr:rowOff>25740</xdr:rowOff>
    </xdr:to>
    <xdr:sp macro="" textlink="">
      <xdr:nvSpPr>
        <xdr:cNvPr id="143" name="楕円 142"/>
        <xdr:cNvSpPr/>
      </xdr:nvSpPr>
      <xdr:spPr>
        <a:xfrm>
          <a:off x="1079500" y="986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16867</xdr:rowOff>
    </xdr:from>
    <xdr:ext cx="534377" cy="259045"/>
    <xdr:sp macro="" textlink="">
      <xdr:nvSpPr>
        <xdr:cNvPr id="144" name="テキスト ボックス 143"/>
        <xdr:cNvSpPr txBox="1"/>
      </xdr:nvSpPr>
      <xdr:spPr>
        <a:xfrm>
          <a:off x="863111" y="996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163665</xdr:rowOff>
    </xdr:from>
    <xdr:to>
      <xdr:col>24</xdr:col>
      <xdr:colOff>62865</xdr:colOff>
      <xdr:row>78</xdr:row>
      <xdr:rowOff>26963</xdr:rowOff>
    </xdr:to>
    <xdr:cxnSp macro="">
      <xdr:nvCxnSpPr>
        <xdr:cNvPr id="169" name="直線コネクタ 168"/>
        <xdr:cNvCxnSpPr/>
      </xdr:nvCxnSpPr>
      <xdr:spPr>
        <a:xfrm flipV="1">
          <a:off x="4633595" y="11993715"/>
          <a:ext cx="1270" cy="140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30790</xdr:rowOff>
    </xdr:from>
    <xdr:ext cx="599010" cy="259045"/>
    <xdr:sp macro="" textlink="">
      <xdr:nvSpPr>
        <xdr:cNvPr id="170" name="民生費最小値テキスト"/>
        <xdr:cNvSpPr txBox="1"/>
      </xdr:nvSpPr>
      <xdr:spPr>
        <a:xfrm>
          <a:off x="4686300" y="1340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26963</xdr:rowOff>
    </xdr:from>
    <xdr:to>
      <xdr:col>24</xdr:col>
      <xdr:colOff>152400</xdr:colOff>
      <xdr:row>78</xdr:row>
      <xdr:rowOff>26963</xdr:rowOff>
    </xdr:to>
    <xdr:cxnSp macro="">
      <xdr:nvCxnSpPr>
        <xdr:cNvPr id="171" name="直線コネクタ 170"/>
        <xdr:cNvCxnSpPr/>
      </xdr:nvCxnSpPr>
      <xdr:spPr>
        <a:xfrm>
          <a:off x="4546600" y="134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110342</xdr:rowOff>
    </xdr:from>
    <xdr:ext cx="599010" cy="259045"/>
    <xdr:sp macro="" textlink="">
      <xdr:nvSpPr>
        <xdr:cNvPr id="172" name="民生費最大値テキスト"/>
        <xdr:cNvSpPr txBox="1"/>
      </xdr:nvSpPr>
      <xdr:spPr>
        <a:xfrm>
          <a:off x="4686300" y="1176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245,613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163665</xdr:rowOff>
    </xdr:from>
    <xdr:to>
      <xdr:col>24</xdr:col>
      <xdr:colOff>152400</xdr:colOff>
      <xdr:row>69</xdr:row>
      <xdr:rowOff>163665</xdr:rowOff>
    </xdr:to>
    <xdr:cxnSp macro="">
      <xdr:nvCxnSpPr>
        <xdr:cNvPr id="173" name="直線コネクタ 172"/>
        <xdr:cNvCxnSpPr/>
      </xdr:nvCxnSpPr>
      <xdr:spPr>
        <a:xfrm>
          <a:off x="4546600" y="1199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5766</xdr:rowOff>
    </xdr:from>
    <xdr:to>
      <xdr:col>24</xdr:col>
      <xdr:colOff>63500</xdr:colOff>
      <xdr:row>76</xdr:row>
      <xdr:rowOff>48234</xdr:rowOff>
    </xdr:to>
    <xdr:cxnSp macro="">
      <xdr:nvCxnSpPr>
        <xdr:cNvPr id="174" name="直線コネクタ 173"/>
        <xdr:cNvCxnSpPr/>
      </xdr:nvCxnSpPr>
      <xdr:spPr>
        <a:xfrm flipV="1">
          <a:off x="3797300" y="13035966"/>
          <a:ext cx="838200" cy="4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167771</xdr:rowOff>
    </xdr:from>
    <xdr:ext cx="599010" cy="259045"/>
    <xdr:sp macro="" textlink="">
      <xdr:nvSpPr>
        <xdr:cNvPr id="175" name="民生費平均値テキスト"/>
        <xdr:cNvSpPr txBox="1"/>
      </xdr:nvSpPr>
      <xdr:spPr>
        <a:xfrm>
          <a:off x="4686300" y="126836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144894</xdr:rowOff>
    </xdr:from>
    <xdr:to>
      <xdr:col>24</xdr:col>
      <xdr:colOff>114300</xdr:colOff>
      <xdr:row>75</xdr:row>
      <xdr:rowOff>75044</xdr:rowOff>
    </xdr:to>
    <xdr:sp macro="" textlink="">
      <xdr:nvSpPr>
        <xdr:cNvPr id="176" name="フローチャート: 判断 175"/>
        <xdr:cNvSpPr/>
      </xdr:nvSpPr>
      <xdr:spPr>
        <a:xfrm>
          <a:off x="4584700" y="12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32905</xdr:rowOff>
    </xdr:from>
    <xdr:to>
      <xdr:col>19</xdr:col>
      <xdr:colOff>177800</xdr:colOff>
      <xdr:row>76</xdr:row>
      <xdr:rowOff>48234</xdr:rowOff>
    </xdr:to>
    <xdr:cxnSp macro="">
      <xdr:nvCxnSpPr>
        <xdr:cNvPr id="177" name="直線コネクタ 176"/>
        <xdr:cNvCxnSpPr/>
      </xdr:nvCxnSpPr>
      <xdr:spPr>
        <a:xfrm>
          <a:off x="2908300" y="13063105"/>
          <a:ext cx="889000" cy="1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41237</xdr:rowOff>
    </xdr:from>
    <xdr:to>
      <xdr:col>20</xdr:col>
      <xdr:colOff>38100</xdr:colOff>
      <xdr:row>75</xdr:row>
      <xdr:rowOff>142837</xdr:rowOff>
    </xdr:to>
    <xdr:sp macro="" textlink="">
      <xdr:nvSpPr>
        <xdr:cNvPr id="178" name="フローチャート: 判断 177"/>
        <xdr:cNvSpPr/>
      </xdr:nvSpPr>
      <xdr:spPr>
        <a:xfrm>
          <a:off x="37465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159364</xdr:rowOff>
    </xdr:from>
    <xdr:ext cx="599010" cy="259045"/>
    <xdr:sp macro="" textlink="">
      <xdr:nvSpPr>
        <xdr:cNvPr id="179" name="テキスト ボックス 178"/>
        <xdr:cNvSpPr txBox="1"/>
      </xdr:nvSpPr>
      <xdr:spPr>
        <a:xfrm>
          <a:off x="3497795" y="1267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32905</xdr:rowOff>
    </xdr:from>
    <xdr:to>
      <xdr:col>15</xdr:col>
      <xdr:colOff>50800</xdr:colOff>
      <xdr:row>77</xdr:row>
      <xdr:rowOff>660</xdr:rowOff>
    </xdr:to>
    <xdr:cxnSp macro="">
      <xdr:nvCxnSpPr>
        <xdr:cNvPr id="180" name="直線コネクタ 179"/>
        <xdr:cNvCxnSpPr/>
      </xdr:nvCxnSpPr>
      <xdr:spPr>
        <a:xfrm flipV="1">
          <a:off x="2019300" y="13063105"/>
          <a:ext cx="889000" cy="13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111366</xdr:rowOff>
    </xdr:from>
    <xdr:to>
      <xdr:col>15</xdr:col>
      <xdr:colOff>101600</xdr:colOff>
      <xdr:row>76</xdr:row>
      <xdr:rowOff>41517</xdr:rowOff>
    </xdr:to>
    <xdr:sp macro="" textlink="">
      <xdr:nvSpPr>
        <xdr:cNvPr id="181" name="フローチャート: 判断 180"/>
        <xdr:cNvSpPr/>
      </xdr:nvSpPr>
      <xdr:spPr>
        <a:xfrm>
          <a:off x="2857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58043</xdr:rowOff>
    </xdr:from>
    <xdr:ext cx="599010" cy="259045"/>
    <xdr:sp macro="" textlink="">
      <xdr:nvSpPr>
        <xdr:cNvPr id="182" name="テキスト ボックス 181"/>
        <xdr:cNvSpPr txBox="1"/>
      </xdr:nvSpPr>
      <xdr:spPr>
        <a:xfrm>
          <a:off x="2608795" y="1274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153479</xdr:rowOff>
    </xdr:from>
    <xdr:to>
      <xdr:col>10</xdr:col>
      <xdr:colOff>114300</xdr:colOff>
      <xdr:row>77</xdr:row>
      <xdr:rowOff>660</xdr:rowOff>
    </xdr:to>
    <xdr:cxnSp macro="">
      <xdr:nvCxnSpPr>
        <xdr:cNvPr id="183" name="直線コネクタ 182"/>
        <xdr:cNvCxnSpPr/>
      </xdr:nvCxnSpPr>
      <xdr:spPr>
        <a:xfrm>
          <a:off x="1130300" y="13183679"/>
          <a:ext cx="889000" cy="1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110224</xdr:rowOff>
    </xdr:from>
    <xdr:to>
      <xdr:col>10</xdr:col>
      <xdr:colOff>165100</xdr:colOff>
      <xdr:row>76</xdr:row>
      <xdr:rowOff>40373</xdr:rowOff>
    </xdr:to>
    <xdr:sp macro="" textlink="">
      <xdr:nvSpPr>
        <xdr:cNvPr id="184" name="フローチャート: 判断 183"/>
        <xdr:cNvSpPr/>
      </xdr:nvSpPr>
      <xdr:spPr>
        <a:xfrm>
          <a:off x="1968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56901</xdr:rowOff>
    </xdr:from>
    <xdr:ext cx="599010" cy="259045"/>
    <xdr:sp macro="" textlink="">
      <xdr:nvSpPr>
        <xdr:cNvPr id="185" name="テキスト ボックス 184"/>
        <xdr:cNvSpPr txBox="1"/>
      </xdr:nvSpPr>
      <xdr:spPr>
        <a:xfrm>
          <a:off x="1719795" y="1274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154851</xdr:rowOff>
    </xdr:from>
    <xdr:to>
      <xdr:col>6</xdr:col>
      <xdr:colOff>38100</xdr:colOff>
      <xdr:row>76</xdr:row>
      <xdr:rowOff>85001</xdr:rowOff>
    </xdr:to>
    <xdr:sp macro="" textlink="">
      <xdr:nvSpPr>
        <xdr:cNvPr id="186" name="フローチャート: 判断 185"/>
        <xdr:cNvSpPr/>
      </xdr:nvSpPr>
      <xdr:spPr>
        <a:xfrm>
          <a:off x="1079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101528</xdr:rowOff>
    </xdr:from>
    <xdr:ext cx="599010" cy="259045"/>
    <xdr:sp macro="" textlink="">
      <xdr:nvSpPr>
        <xdr:cNvPr id="187" name="テキスト ボックス 186"/>
        <xdr:cNvSpPr txBox="1"/>
      </xdr:nvSpPr>
      <xdr:spPr>
        <a:xfrm>
          <a:off x="830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126416</xdr:rowOff>
    </xdr:from>
    <xdr:to>
      <xdr:col>24</xdr:col>
      <xdr:colOff>114300</xdr:colOff>
      <xdr:row>76</xdr:row>
      <xdr:rowOff>56566</xdr:rowOff>
    </xdr:to>
    <xdr:sp macro="" textlink="">
      <xdr:nvSpPr>
        <xdr:cNvPr id="193" name="楕円 192"/>
        <xdr:cNvSpPr/>
      </xdr:nvSpPr>
      <xdr:spPr>
        <a:xfrm>
          <a:off x="4584700" y="1298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104843</xdr:rowOff>
    </xdr:from>
    <xdr:ext cx="599010" cy="259045"/>
    <xdr:sp macro="" textlink="">
      <xdr:nvSpPr>
        <xdr:cNvPr id="194" name="民生費該当値テキスト"/>
        <xdr:cNvSpPr txBox="1"/>
      </xdr:nvSpPr>
      <xdr:spPr>
        <a:xfrm>
          <a:off x="4686300" y="12963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168884</xdr:rowOff>
    </xdr:from>
    <xdr:to>
      <xdr:col>20</xdr:col>
      <xdr:colOff>38100</xdr:colOff>
      <xdr:row>76</xdr:row>
      <xdr:rowOff>99034</xdr:rowOff>
    </xdr:to>
    <xdr:sp macro="" textlink="">
      <xdr:nvSpPr>
        <xdr:cNvPr id="195" name="楕円 194"/>
        <xdr:cNvSpPr/>
      </xdr:nvSpPr>
      <xdr:spPr>
        <a:xfrm>
          <a:off x="3746500" y="1302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90161</xdr:rowOff>
    </xdr:from>
    <xdr:ext cx="599010" cy="259045"/>
    <xdr:sp macro="" textlink="">
      <xdr:nvSpPr>
        <xdr:cNvPr id="196" name="テキスト ボックス 195"/>
        <xdr:cNvSpPr txBox="1"/>
      </xdr:nvSpPr>
      <xdr:spPr>
        <a:xfrm>
          <a:off x="3497795" y="1312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153555</xdr:rowOff>
    </xdr:from>
    <xdr:to>
      <xdr:col>15</xdr:col>
      <xdr:colOff>101600</xdr:colOff>
      <xdr:row>76</xdr:row>
      <xdr:rowOff>83705</xdr:rowOff>
    </xdr:to>
    <xdr:sp macro="" textlink="">
      <xdr:nvSpPr>
        <xdr:cNvPr id="197" name="楕円 196"/>
        <xdr:cNvSpPr/>
      </xdr:nvSpPr>
      <xdr:spPr>
        <a:xfrm>
          <a:off x="2857500" y="1301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74832</xdr:rowOff>
    </xdr:from>
    <xdr:ext cx="599010" cy="259045"/>
    <xdr:sp macro="" textlink="">
      <xdr:nvSpPr>
        <xdr:cNvPr id="198" name="テキスト ボックス 197"/>
        <xdr:cNvSpPr txBox="1"/>
      </xdr:nvSpPr>
      <xdr:spPr>
        <a:xfrm>
          <a:off x="2608795" y="13105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121310</xdr:rowOff>
    </xdr:from>
    <xdr:to>
      <xdr:col>10</xdr:col>
      <xdr:colOff>165100</xdr:colOff>
      <xdr:row>77</xdr:row>
      <xdr:rowOff>51460</xdr:rowOff>
    </xdr:to>
    <xdr:sp macro="" textlink="">
      <xdr:nvSpPr>
        <xdr:cNvPr id="199" name="楕円 198"/>
        <xdr:cNvSpPr/>
      </xdr:nvSpPr>
      <xdr:spPr>
        <a:xfrm>
          <a:off x="1968500" y="1315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42587</xdr:rowOff>
    </xdr:from>
    <xdr:ext cx="599010" cy="259045"/>
    <xdr:sp macro="" textlink="">
      <xdr:nvSpPr>
        <xdr:cNvPr id="200" name="テキスト ボックス 199"/>
        <xdr:cNvSpPr txBox="1"/>
      </xdr:nvSpPr>
      <xdr:spPr>
        <a:xfrm>
          <a:off x="1719795" y="1324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102679</xdr:rowOff>
    </xdr:from>
    <xdr:to>
      <xdr:col>6</xdr:col>
      <xdr:colOff>38100</xdr:colOff>
      <xdr:row>77</xdr:row>
      <xdr:rowOff>32829</xdr:rowOff>
    </xdr:to>
    <xdr:sp macro="" textlink="">
      <xdr:nvSpPr>
        <xdr:cNvPr id="201" name="楕円 200"/>
        <xdr:cNvSpPr/>
      </xdr:nvSpPr>
      <xdr:spPr>
        <a:xfrm>
          <a:off x="1079500" y="1313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23956</xdr:rowOff>
    </xdr:from>
    <xdr:ext cx="599010" cy="259045"/>
    <xdr:sp macro="" textlink="">
      <xdr:nvSpPr>
        <xdr:cNvPr id="202" name="テキスト ボックス 201"/>
        <xdr:cNvSpPr txBox="1"/>
      </xdr:nvSpPr>
      <xdr:spPr>
        <a:xfrm>
          <a:off x="830795" y="13225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50622</xdr:rowOff>
    </xdr:from>
    <xdr:to>
      <xdr:col>24</xdr:col>
      <xdr:colOff>62865</xdr:colOff>
      <xdr:row>98</xdr:row>
      <xdr:rowOff>44331</xdr:rowOff>
    </xdr:to>
    <xdr:cxnSp macro="">
      <xdr:nvCxnSpPr>
        <xdr:cNvPr id="228" name="直線コネクタ 227"/>
        <xdr:cNvCxnSpPr/>
      </xdr:nvCxnSpPr>
      <xdr:spPr>
        <a:xfrm flipV="1">
          <a:off x="4633595" y="15481122"/>
          <a:ext cx="1270" cy="1365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48158</xdr:rowOff>
    </xdr:from>
    <xdr:ext cx="534377" cy="259045"/>
    <xdr:sp macro="" textlink="">
      <xdr:nvSpPr>
        <xdr:cNvPr id="229" name="衛生費最小値テキスト"/>
        <xdr:cNvSpPr txBox="1"/>
      </xdr:nvSpPr>
      <xdr:spPr>
        <a:xfrm>
          <a:off x="4686300" y="1685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44331</xdr:rowOff>
    </xdr:from>
    <xdr:to>
      <xdr:col>24</xdr:col>
      <xdr:colOff>152400</xdr:colOff>
      <xdr:row>98</xdr:row>
      <xdr:rowOff>44331</xdr:rowOff>
    </xdr:to>
    <xdr:cxnSp macro="">
      <xdr:nvCxnSpPr>
        <xdr:cNvPr id="230" name="直線コネクタ 229"/>
        <xdr:cNvCxnSpPr/>
      </xdr:nvCxnSpPr>
      <xdr:spPr>
        <a:xfrm>
          <a:off x="4546600" y="16846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168749</xdr:rowOff>
    </xdr:from>
    <xdr:ext cx="599010" cy="259045"/>
    <xdr:sp macro="" textlink="">
      <xdr:nvSpPr>
        <xdr:cNvPr id="231" name="衛生費最大値テキスト"/>
        <xdr:cNvSpPr txBox="1"/>
      </xdr:nvSpPr>
      <xdr:spPr>
        <a:xfrm>
          <a:off x="4686300" y="1525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50622</xdr:rowOff>
    </xdr:from>
    <xdr:to>
      <xdr:col>24</xdr:col>
      <xdr:colOff>152400</xdr:colOff>
      <xdr:row>90</xdr:row>
      <xdr:rowOff>50622</xdr:rowOff>
    </xdr:to>
    <xdr:cxnSp macro="">
      <xdr:nvCxnSpPr>
        <xdr:cNvPr id="232" name="直線コネクタ 231"/>
        <xdr:cNvCxnSpPr/>
      </xdr:nvCxnSpPr>
      <xdr:spPr>
        <a:xfrm>
          <a:off x="4546600" y="1548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39562</xdr:rowOff>
    </xdr:from>
    <xdr:to>
      <xdr:col>24</xdr:col>
      <xdr:colOff>63500</xdr:colOff>
      <xdr:row>96</xdr:row>
      <xdr:rowOff>142204</xdr:rowOff>
    </xdr:to>
    <xdr:cxnSp macro="">
      <xdr:nvCxnSpPr>
        <xdr:cNvPr id="233" name="直線コネクタ 232"/>
        <xdr:cNvCxnSpPr/>
      </xdr:nvCxnSpPr>
      <xdr:spPr>
        <a:xfrm flipV="1">
          <a:off x="3797300" y="16498762"/>
          <a:ext cx="838200" cy="10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38839</xdr:rowOff>
    </xdr:from>
    <xdr:ext cx="534377" cy="259045"/>
    <xdr:sp macro="" textlink="">
      <xdr:nvSpPr>
        <xdr:cNvPr id="234" name="衛生費平均値テキスト"/>
        <xdr:cNvSpPr txBox="1"/>
      </xdr:nvSpPr>
      <xdr:spPr>
        <a:xfrm>
          <a:off x="4686300" y="16498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60412</xdr:rowOff>
    </xdr:from>
    <xdr:to>
      <xdr:col>24</xdr:col>
      <xdr:colOff>114300</xdr:colOff>
      <xdr:row>96</xdr:row>
      <xdr:rowOff>162012</xdr:rowOff>
    </xdr:to>
    <xdr:sp macro="" textlink="">
      <xdr:nvSpPr>
        <xdr:cNvPr id="235" name="フローチャート: 判断 234"/>
        <xdr:cNvSpPr/>
      </xdr:nvSpPr>
      <xdr:spPr>
        <a:xfrm>
          <a:off x="4584700" y="1651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102819</xdr:rowOff>
    </xdr:from>
    <xdr:to>
      <xdr:col>19</xdr:col>
      <xdr:colOff>177800</xdr:colOff>
      <xdr:row>96</xdr:row>
      <xdr:rowOff>142204</xdr:rowOff>
    </xdr:to>
    <xdr:cxnSp macro="">
      <xdr:nvCxnSpPr>
        <xdr:cNvPr id="236" name="直線コネクタ 235"/>
        <xdr:cNvCxnSpPr/>
      </xdr:nvCxnSpPr>
      <xdr:spPr>
        <a:xfrm>
          <a:off x="2908300" y="16562019"/>
          <a:ext cx="889000" cy="3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96030</xdr:rowOff>
    </xdr:from>
    <xdr:to>
      <xdr:col>20</xdr:col>
      <xdr:colOff>38100</xdr:colOff>
      <xdr:row>97</xdr:row>
      <xdr:rowOff>26180</xdr:rowOff>
    </xdr:to>
    <xdr:sp macro="" textlink="">
      <xdr:nvSpPr>
        <xdr:cNvPr id="237" name="フローチャート: 判断 236"/>
        <xdr:cNvSpPr/>
      </xdr:nvSpPr>
      <xdr:spPr>
        <a:xfrm>
          <a:off x="3746500" y="1655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17307</xdr:rowOff>
    </xdr:from>
    <xdr:ext cx="534377" cy="259045"/>
    <xdr:sp macro="" textlink="">
      <xdr:nvSpPr>
        <xdr:cNvPr id="238" name="テキスト ボックス 237"/>
        <xdr:cNvSpPr txBox="1"/>
      </xdr:nvSpPr>
      <xdr:spPr>
        <a:xfrm>
          <a:off x="3530111" y="1664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102819</xdr:rowOff>
    </xdr:from>
    <xdr:to>
      <xdr:col>15</xdr:col>
      <xdr:colOff>50800</xdr:colOff>
      <xdr:row>96</xdr:row>
      <xdr:rowOff>158195</xdr:rowOff>
    </xdr:to>
    <xdr:cxnSp macro="">
      <xdr:nvCxnSpPr>
        <xdr:cNvPr id="239" name="直線コネクタ 238"/>
        <xdr:cNvCxnSpPr/>
      </xdr:nvCxnSpPr>
      <xdr:spPr>
        <a:xfrm flipV="1">
          <a:off x="2019300" y="16562019"/>
          <a:ext cx="889000" cy="5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117770</xdr:rowOff>
    </xdr:from>
    <xdr:to>
      <xdr:col>15</xdr:col>
      <xdr:colOff>101600</xdr:colOff>
      <xdr:row>97</xdr:row>
      <xdr:rowOff>47920</xdr:rowOff>
    </xdr:to>
    <xdr:sp macro="" textlink="">
      <xdr:nvSpPr>
        <xdr:cNvPr id="240" name="フローチャート: 判断 239"/>
        <xdr:cNvSpPr/>
      </xdr:nvSpPr>
      <xdr:spPr>
        <a:xfrm>
          <a:off x="2857500" y="1657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39047</xdr:rowOff>
    </xdr:from>
    <xdr:ext cx="534377" cy="259045"/>
    <xdr:sp macro="" textlink="">
      <xdr:nvSpPr>
        <xdr:cNvPr id="241" name="テキスト ボックス 240"/>
        <xdr:cNvSpPr txBox="1"/>
      </xdr:nvSpPr>
      <xdr:spPr>
        <a:xfrm>
          <a:off x="2641111" y="1666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155865</xdr:rowOff>
    </xdr:from>
    <xdr:to>
      <xdr:col>10</xdr:col>
      <xdr:colOff>114300</xdr:colOff>
      <xdr:row>96</xdr:row>
      <xdr:rowOff>158195</xdr:rowOff>
    </xdr:to>
    <xdr:cxnSp macro="">
      <xdr:nvCxnSpPr>
        <xdr:cNvPr id="242" name="直線コネクタ 241"/>
        <xdr:cNvCxnSpPr/>
      </xdr:nvCxnSpPr>
      <xdr:spPr>
        <a:xfrm>
          <a:off x="1130300" y="16615065"/>
          <a:ext cx="889000" cy="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136623</xdr:rowOff>
    </xdr:from>
    <xdr:to>
      <xdr:col>10</xdr:col>
      <xdr:colOff>165100</xdr:colOff>
      <xdr:row>97</xdr:row>
      <xdr:rowOff>66773</xdr:rowOff>
    </xdr:to>
    <xdr:sp macro="" textlink="">
      <xdr:nvSpPr>
        <xdr:cNvPr id="243" name="フローチャート: 判断 242"/>
        <xdr:cNvSpPr/>
      </xdr:nvSpPr>
      <xdr:spPr>
        <a:xfrm>
          <a:off x="1968500" y="1659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57900</xdr:rowOff>
    </xdr:from>
    <xdr:ext cx="534377" cy="259045"/>
    <xdr:sp macro="" textlink="">
      <xdr:nvSpPr>
        <xdr:cNvPr id="244" name="テキスト ボックス 243"/>
        <xdr:cNvSpPr txBox="1"/>
      </xdr:nvSpPr>
      <xdr:spPr>
        <a:xfrm>
          <a:off x="1752111" y="1668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136209</xdr:rowOff>
    </xdr:from>
    <xdr:to>
      <xdr:col>6</xdr:col>
      <xdr:colOff>38100</xdr:colOff>
      <xdr:row>97</xdr:row>
      <xdr:rowOff>66359</xdr:rowOff>
    </xdr:to>
    <xdr:sp macro="" textlink="">
      <xdr:nvSpPr>
        <xdr:cNvPr id="245" name="フローチャート: 判断 244"/>
        <xdr:cNvSpPr/>
      </xdr:nvSpPr>
      <xdr:spPr>
        <a:xfrm>
          <a:off x="1079500" y="165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57486</xdr:rowOff>
    </xdr:from>
    <xdr:ext cx="534377" cy="259045"/>
    <xdr:sp macro="" textlink="">
      <xdr:nvSpPr>
        <xdr:cNvPr id="246" name="テキスト ボックス 245"/>
        <xdr:cNvSpPr txBox="1"/>
      </xdr:nvSpPr>
      <xdr:spPr>
        <a:xfrm>
          <a:off x="863111" y="1668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160212</xdr:rowOff>
    </xdr:from>
    <xdr:to>
      <xdr:col>24</xdr:col>
      <xdr:colOff>114300</xdr:colOff>
      <xdr:row>96</xdr:row>
      <xdr:rowOff>90362</xdr:rowOff>
    </xdr:to>
    <xdr:sp macro="" textlink="">
      <xdr:nvSpPr>
        <xdr:cNvPr id="252" name="楕円 251"/>
        <xdr:cNvSpPr/>
      </xdr:nvSpPr>
      <xdr:spPr>
        <a:xfrm>
          <a:off x="4584700" y="1644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11639</xdr:rowOff>
    </xdr:from>
    <xdr:ext cx="534377" cy="259045"/>
    <xdr:sp macro="" textlink="">
      <xdr:nvSpPr>
        <xdr:cNvPr id="253" name="衛生費該当値テキスト"/>
        <xdr:cNvSpPr txBox="1"/>
      </xdr:nvSpPr>
      <xdr:spPr>
        <a:xfrm>
          <a:off x="4686300" y="1629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91404</xdr:rowOff>
    </xdr:from>
    <xdr:to>
      <xdr:col>20</xdr:col>
      <xdr:colOff>38100</xdr:colOff>
      <xdr:row>97</xdr:row>
      <xdr:rowOff>21554</xdr:rowOff>
    </xdr:to>
    <xdr:sp macro="" textlink="">
      <xdr:nvSpPr>
        <xdr:cNvPr id="254" name="楕円 253"/>
        <xdr:cNvSpPr/>
      </xdr:nvSpPr>
      <xdr:spPr>
        <a:xfrm>
          <a:off x="3746500" y="1655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38081</xdr:rowOff>
    </xdr:from>
    <xdr:ext cx="534377" cy="259045"/>
    <xdr:sp macro="" textlink="">
      <xdr:nvSpPr>
        <xdr:cNvPr id="255" name="テキスト ボックス 254"/>
        <xdr:cNvSpPr txBox="1"/>
      </xdr:nvSpPr>
      <xdr:spPr>
        <a:xfrm>
          <a:off x="3530111" y="1632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52019</xdr:rowOff>
    </xdr:from>
    <xdr:to>
      <xdr:col>15</xdr:col>
      <xdr:colOff>101600</xdr:colOff>
      <xdr:row>96</xdr:row>
      <xdr:rowOff>153619</xdr:rowOff>
    </xdr:to>
    <xdr:sp macro="" textlink="">
      <xdr:nvSpPr>
        <xdr:cNvPr id="256" name="楕円 255"/>
        <xdr:cNvSpPr/>
      </xdr:nvSpPr>
      <xdr:spPr>
        <a:xfrm>
          <a:off x="2857500" y="165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170146</xdr:rowOff>
    </xdr:from>
    <xdr:ext cx="534377" cy="259045"/>
    <xdr:sp macro="" textlink="">
      <xdr:nvSpPr>
        <xdr:cNvPr id="257" name="テキスト ボックス 256"/>
        <xdr:cNvSpPr txBox="1"/>
      </xdr:nvSpPr>
      <xdr:spPr>
        <a:xfrm>
          <a:off x="2641111" y="1628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107395</xdr:rowOff>
    </xdr:from>
    <xdr:to>
      <xdr:col>10</xdr:col>
      <xdr:colOff>165100</xdr:colOff>
      <xdr:row>97</xdr:row>
      <xdr:rowOff>37545</xdr:rowOff>
    </xdr:to>
    <xdr:sp macro="" textlink="">
      <xdr:nvSpPr>
        <xdr:cNvPr id="258" name="楕円 257"/>
        <xdr:cNvSpPr/>
      </xdr:nvSpPr>
      <xdr:spPr>
        <a:xfrm>
          <a:off x="1968500" y="1656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54072</xdr:rowOff>
    </xdr:from>
    <xdr:ext cx="534377" cy="259045"/>
    <xdr:sp macro="" textlink="">
      <xdr:nvSpPr>
        <xdr:cNvPr id="259" name="テキスト ボックス 258"/>
        <xdr:cNvSpPr txBox="1"/>
      </xdr:nvSpPr>
      <xdr:spPr>
        <a:xfrm>
          <a:off x="1752111" y="1634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105065</xdr:rowOff>
    </xdr:from>
    <xdr:to>
      <xdr:col>6</xdr:col>
      <xdr:colOff>38100</xdr:colOff>
      <xdr:row>97</xdr:row>
      <xdr:rowOff>35215</xdr:rowOff>
    </xdr:to>
    <xdr:sp macro="" textlink="">
      <xdr:nvSpPr>
        <xdr:cNvPr id="260" name="楕円 259"/>
        <xdr:cNvSpPr/>
      </xdr:nvSpPr>
      <xdr:spPr>
        <a:xfrm>
          <a:off x="1079500" y="1656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51742</xdr:rowOff>
    </xdr:from>
    <xdr:ext cx="534377" cy="259045"/>
    <xdr:sp macro="" textlink="">
      <xdr:nvSpPr>
        <xdr:cNvPr id="261" name="テキスト ボックス 260"/>
        <xdr:cNvSpPr txBox="1"/>
      </xdr:nvSpPr>
      <xdr:spPr>
        <a:xfrm>
          <a:off x="863111" y="1633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123698</xdr:rowOff>
    </xdr:from>
    <xdr:to>
      <xdr:col>54</xdr:col>
      <xdr:colOff>189865</xdr:colOff>
      <xdr:row>39</xdr:row>
      <xdr:rowOff>98878</xdr:rowOff>
    </xdr:to>
    <xdr:cxnSp macro="">
      <xdr:nvCxnSpPr>
        <xdr:cNvPr id="287" name="直線コネクタ 286"/>
        <xdr:cNvCxnSpPr/>
      </xdr:nvCxnSpPr>
      <xdr:spPr>
        <a:xfrm flipV="1">
          <a:off x="10475595" y="5267198"/>
          <a:ext cx="1270" cy="151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70375</xdr:rowOff>
    </xdr:from>
    <xdr:ext cx="469744" cy="259045"/>
    <xdr:sp macro="" textlink="">
      <xdr:nvSpPr>
        <xdr:cNvPr id="290" name="労働費最大値テキスト"/>
        <xdr:cNvSpPr txBox="1"/>
      </xdr:nvSpPr>
      <xdr:spPr>
        <a:xfrm>
          <a:off x="10528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123698</xdr:rowOff>
    </xdr:from>
    <xdr:to>
      <xdr:col>55</xdr:col>
      <xdr:colOff>88900</xdr:colOff>
      <xdr:row>30</xdr:row>
      <xdr:rowOff>123698</xdr:rowOff>
    </xdr:to>
    <xdr:cxnSp macro="">
      <xdr:nvCxnSpPr>
        <xdr:cNvPr id="291" name="直線コネクタ 290"/>
        <xdr:cNvCxnSpPr/>
      </xdr:nvCxnSpPr>
      <xdr:spPr>
        <a:xfrm>
          <a:off x="10388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93163</xdr:rowOff>
    </xdr:from>
    <xdr:to>
      <xdr:col>55</xdr:col>
      <xdr:colOff>0</xdr:colOff>
      <xdr:row>39</xdr:row>
      <xdr:rowOff>96266</xdr:rowOff>
    </xdr:to>
    <xdr:cxnSp macro="">
      <xdr:nvCxnSpPr>
        <xdr:cNvPr id="292" name="直線コネクタ 291"/>
        <xdr:cNvCxnSpPr/>
      </xdr:nvCxnSpPr>
      <xdr:spPr>
        <a:xfrm>
          <a:off x="9639300" y="6779713"/>
          <a:ext cx="838200"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92999</xdr:rowOff>
    </xdr:from>
    <xdr:ext cx="378565" cy="259045"/>
    <xdr:sp macro="" textlink="">
      <xdr:nvSpPr>
        <xdr:cNvPr id="293" name="労働費平均値テキスト"/>
        <xdr:cNvSpPr txBox="1"/>
      </xdr:nvSpPr>
      <xdr:spPr>
        <a:xfrm>
          <a:off x="10528300" y="64366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70122</xdr:rowOff>
    </xdr:from>
    <xdr:to>
      <xdr:col>55</xdr:col>
      <xdr:colOff>50800</xdr:colOff>
      <xdr:row>39</xdr:row>
      <xdr:rowOff>272</xdr:rowOff>
    </xdr:to>
    <xdr:sp macro="" textlink="">
      <xdr:nvSpPr>
        <xdr:cNvPr id="294" name="フローチャート: 判断 293"/>
        <xdr:cNvSpPr/>
      </xdr:nvSpPr>
      <xdr:spPr>
        <a:xfrm>
          <a:off x="10426700" y="658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93163</xdr:rowOff>
    </xdr:from>
    <xdr:to>
      <xdr:col>50</xdr:col>
      <xdr:colOff>114300</xdr:colOff>
      <xdr:row>39</xdr:row>
      <xdr:rowOff>97736</xdr:rowOff>
    </xdr:to>
    <xdr:cxnSp macro="">
      <xdr:nvCxnSpPr>
        <xdr:cNvPr id="295" name="直線コネクタ 294"/>
        <xdr:cNvCxnSpPr/>
      </xdr:nvCxnSpPr>
      <xdr:spPr>
        <a:xfrm flipV="1">
          <a:off x="8750300" y="6779713"/>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103759</xdr:rowOff>
    </xdr:from>
    <xdr:to>
      <xdr:col>50</xdr:col>
      <xdr:colOff>165100</xdr:colOff>
      <xdr:row>39</xdr:row>
      <xdr:rowOff>33909</xdr:rowOff>
    </xdr:to>
    <xdr:sp macro="" textlink="">
      <xdr:nvSpPr>
        <xdr:cNvPr id="296" name="フローチャート: 判断 295"/>
        <xdr:cNvSpPr/>
      </xdr:nvSpPr>
      <xdr:spPr>
        <a:xfrm>
          <a:off x="9588500" y="66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50436</xdr:rowOff>
    </xdr:from>
    <xdr:ext cx="378565" cy="259045"/>
    <xdr:sp macro="" textlink="">
      <xdr:nvSpPr>
        <xdr:cNvPr id="297" name="テキスト ボックス 296"/>
        <xdr:cNvSpPr txBox="1"/>
      </xdr:nvSpPr>
      <xdr:spPr>
        <a:xfrm>
          <a:off x="9450017" y="6394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97736</xdr:rowOff>
    </xdr:from>
    <xdr:to>
      <xdr:col>45</xdr:col>
      <xdr:colOff>177800</xdr:colOff>
      <xdr:row>39</xdr:row>
      <xdr:rowOff>98552</xdr:rowOff>
    </xdr:to>
    <xdr:cxnSp macro="">
      <xdr:nvCxnSpPr>
        <xdr:cNvPr id="298" name="直線コネクタ 297"/>
        <xdr:cNvCxnSpPr/>
      </xdr:nvCxnSpPr>
      <xdr:spPr>
        <a:xfrm flipV="1">
          <a:off x="7861300" y="6784286"/>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108331</xdr:rowOff>
    </xdr:from>
    <xdr:to>
      <xdr:col>46</xdr:col>
      <xdr:colOff>38100</xdr:colOff>
      <xdr:row>39</xdr:row>
      <xdr:rowOff>38481</xdr:rowOff>
    </xdr:to>
    <xdr:sp macro="" textlink="">
      <xdr:nvSpPr>
        <xdr:cNvPr id="299" name="フローチャート: 判断 298"/>
        <xdr:cNvSpPr/>
      </xdr:nvSpPr>
      <xdr:spPr>
        <a:xfrm>
          <a:off x="86995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55008</xdr:rowOff>
    </xdr:from>
    <xdr:ext cx="378565" cy="259045"/>
    <xdr:sp macro="" textlink="">
      <xdr:nvSpPr>
        <xdr:cNvPr id="300" name="テキスト ボックス 299"/>
        <xdr:cNvSpPr txBox="1"/>
      </xdr:nvSpPr>
      <xdr:spPr>
        <a:xfrm>
          <a:off x="8561017" y="6398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98552</xdr:rowOff>
    </xdr:from>
    <xdr:to>
      <xdr:col>41</xdr:col>
      <xdr:colOff>50800</xdr:colOff>
      <xdr:row>39</xdr:row>
      <xdr:rowOff>98552</xdr:rowOff>
    </xdr:to>
    <xdr:cxnSp macro="">
      <xdr:nvCxnSpPr>
        <xdr:cNvPr id="301" name="直線コネクタ 300"/>
        <xdr:cNvCxnSpPr/>
      </xdr:nvCxnSpPr>
      <xdr:spPr>
        <a:xfrm>
          <a:off x="6972300" y="67851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104086</xdr:rowOff>
    </xdr:from>
    <xdr:to>
      <xdr:col>41</xdr:col>
      <xdr:colOff>101600</xdr:colOff>
      <xdr:row>39</xdr:row>
      <xdr:rowOff>34236</xdr:rowOff>
    </xdr:to>
    <xdr:sp macro="" textlink="">
      <xdr:nvSpPr>
        <xdr:cNvPr id="302" name="フローチャート: 判断 301"/>
        <xdr:cNvSpPr/>
      </xdr:nvSpPr>
      <xdr:spPr>
        <a:xfrm>
          <a:off x="7810500" y="661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50763</xdr:rowOff>
    </xdr:from>
    <xdr:ext cx="378565" cy="259045"/>
    <xdr:sp macro="" textlink="">
      <xdr:nvSpPr>
        <xdr:cNvPr id="303" name="テキスト ボックス 302"/>
        <xdr:cNvSpPr txBox="1"/>
      </xdr:nvSpPr>
      <xdr:spPr>
        <a:xfrm>
          <a:off x="7672017" y="6394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99187</xdr:rowOff>
    </xdr:from>
    <xdr:to>
      <xdr:col>36</xdr:col>
      <xdr:colOff>165100</xdr:colOff>
      <xdr:row>39</xdr:row>
      <xdr:rowOff>29337</xdr:rowOff>
    </xdr:to>
    <xdr:sp macro="" textlink="">
      <xdr:nvSpPr>
        <xdr:cNvPr id="304" name="フローチャート: 判断 303"/>
        <xdr:cNvSpPr/>
      </xdr:nvSpPr>
      <xdr:spPr>
        <a:xfrm>
          <a:off x="6921500" y="661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45864</xdr:rowOff>
    </xdr:from>
    <xdr:ext cx="378565" cy="259045"/>
    <xdr:sp macro="" textlink="">
      <xdr:nvSpPr>
        <xdr:cNvPr id="305" name="テキスト ボックス 304"/>
        <xdr:cNvSpPr txBox="1"/>
      </xdr:nvSpPr>
      <xdr:spPr>
        <a:xfrm>
          <a:off x="6783017" y="6389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45466</xdr:rowOff>
    </xdr:from>
    <xdr:to>
      <xdr:col>55</xdr:col>
      <xdr:colOff>50800</xdr:colOff>
      <xdr:row>39</xdr:row>
      <xdr:rowOff>147066</xdr:rowOff>
    </xdr:to>
    <xdr:sp macro="" textlink="">
      <xdr:nvSpPr>
        <xdr:cNvPr id="311" name="楕円 310"/>
        <xdr:cNvSpPr/>
      </xdr:nvSpPr>
      <xdr:spPr>
        <a:xfrm>
          <a:off x="10426700" y="673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131843</xdr:rowOff>
    </xdr:from>
    <xdr:ext cx="313932" cy="259045"/>
    <xdr:sp macro="" textlink="">
      <xdr:nvSpPr>
        <xdr:cNvPr id="312" name="労働費該当値テキスト"/>
        <xdr:cNvSpPr txBox="1"/>
      </xdr:nvSpPr>
      <xdr:spPr>
        <a:xfrm>
          <a:off x="10528300" y="66469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42363</xdr:rowOff>
    </xdr:from>
    <xdr:to>
      <xdr:col>50</xdr:col>
      <xdr:colOff>165100</xdr:colOff>
      <xdr:row>39</xdr:row>
      <xdr:rowOff>143963</xdr:rowOff>
    </xdr:to>
    <xdr:sp macro="" textlink="">
      <xdr:nvSpPr>
        <xdr:cNvPr id="313" name="楕円 312"/>
        <xdr:cNvSpPr/>
      </xdr:nvSpPr>
      <xdr:spPr>
        <a:xfrm>
          <a:off x="9588500" y="672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135090</xdr:rowOff>
    </xdr:from>
    <xdr:ext cx="313932" cy="259045"/>
    <xdr:sp macro="" textlink="">
      <xdr:nvSpPr>
        <xdr:cNvPr id="314" name="テキスト ボックス 313"/>
        <xdr:cNvSpPr txBox="1"/>
      </xdr:nvSpPr>
      <xdr:spPr>
        <a:xfrm>
          <a:off x="9482333" y="6821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46936</xdr:rowOff>
    </xdr:from>
    <xdr:to>
      <xdr:col>46</xdr:col>
      <xdr:colOff>38100</xdr:colOff>
      <xdr:row>39</xdr:row>
      <xdr:rowOff>148536</xdr:rowOff>
    </xdr:to>
    <xdr:sp macro="" textlink="">
      <xdr:nvSpPr>
        <xdr:cNvPr id="315" name="楕円 314"/>
        <xdr:cNvSpPr/>
      </xdr:nvSpPr>
      <xdr:spPr>
        <a:xfrm>
          <a:off x="8699500" y="673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139663</xdr:rowOff>
    </xdr:from>
    <xdr:ext cx="249299" cy="259045"/>
    <xdr:sp macro="" textlink="">
      <xdr:nvSpPr>
        <xdr:cNvPr id="316" name="テキスト ボックス 315"/>
        <xdr:cNvSpPr txBox="1"/>
      </xdr:nvSpPr>
      <xdr:spPr>
        <a:xfrm>
          <a:off x="8625650" y="68262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47752</xdr:rowOff>
    </xdr:from>
    <xdr:to>
      <xdr:col>41</xdr:col>
      <xdr:colOff>101600</xdr:colOff>
      <xdr:row>39</xdr:row>
      <xdr:rowOff>149352</xdr:rowOff>
    </xdr:to>
    <xdr:sp macro="" textlink="">
      <xdr:nvSpPr>
        <xdr:cNvPr id="317" name="楕円 316"/>
        <xdr:cNvSpPr/>
      </xdr:nvSpPr>
      <xdr:spPr>
        <a:xfrm>
          <a:off x="7810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140479</xdr:rowOff>
    </xdr:from>
    <xdr:ext cx="249299" cy="259045"/>
    <xdr:sp macro="" textlink="">
      <xdr:nvSpPr>
        <xdr:cNvPr id="318" name="テキスト ボックス 317"/>
        <xdr:cNvSpPr txBox="1"/>
      </xdr:nvSpPr>
      <xdr:spPr>
        <a:xfrm>
          <a:off x="7736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47752</xdr:rowOff>
    </xdr:from>
    <xdr:to>
      <xdr:col>36</xdr:col>
      <xdr:colOff>165100</xdr:colOff>
      <xdr:row>39</xdr:row>
      <xdr:rowOff>149352</xdr:rowOff>
    </xdr:to>
    <xdr:sp macro="" textlink="">
      <xdr:nvSpPr>
        <xdr:cNvPr id="319" name="楕円 318"/>
        <xdr:cNvSpPr/>
      </xdr:nvSpPr>
      <xdr:spPr>
        <a:xfrm>
          <a:off x="6921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140479</xdr:rowOff>
    </xdr:from>
    <xdr:ext cx="249299" cy="259045"/>
    <xdr:sp macro="" textlink="">
      <xdr:nvSpPr>
        <xdr:cNvPr id="320" name="テキスト ボックス 319"/>
        <xdr:cNvSpPr txBox="1"/>
      </xdr:nvSpPr>
      <xdr:spPr>
        <a:xfrm>
          <a:off x="6847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65653</xdr:rowOff>
    </xdr:from>
    <xdr:to>
      <xdr:col>54</xdr:col>
      <xdr:colOff>189865</xdr:colOff>
      <xdr:row>59</xdr:row>
      <xdr:rowOff>42069</xdr:rowOff>
    </xdr:to>
    <xdr:cxnSp macro="">
      <xdr:nvCxnSpPr>
        <xdr:cNvPr id="344" name="直線コネクタ 343"/>
        <xdr:cNvCxnSpPr/>
      </xdr:nvCxnSpPr>
      <xdr:spPr>
        <a:xfrm flipV="1">
          <a:off x="10475595" y="8638153"/>
          <a:ext cx="1270" cy="151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45896</xdr:rowOff>
    </xdr:from>
    <xdr:ext cx="378565" cy="259045"/>
    <xdr:sp macro="" textlink="">
      <xdr:nvSpPr>
        <xdr:cNvPr id="345" name="農林水産業費最小値テキスト"/>
        <xdr:cNvSpPr txBox="1"/>
      </xdr:nvSpPr>
      <xdr:spPr>
        <a:xfrm>
          <a:off x="10528300" y="10161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42069</xdr:rowOff>
    </xdr:from>
    <xdr:to>
      <xdr:col>55</xdr:col>
      <xdr:colOff>88900</xdr:colOff>
      <xdr:row>59</xdr:row>
      <xdr:rowOff>42069</xdr:rowOff>
    </xdr:to>
    <xdr:cxnSp macro="">
      <xdr:nvCxnSpPr>
        <xdr:cNvPr id="346" name="直線コネクタ 345"/>
        <xdr:cNvCxnSpPr/>
      </xdr:nvCxnSpPr>
      <xdr:spPr>
        <a:xfrm>
          <a:off x="10388600" y="1015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12330</xdr:rowOff>
    </xdr:from>
    <xdr:ext cx="534377" cy="259045"/>
    <xdr:sp macro="" textlink="">
      <xdr:nvSpPr>
        <xdr:cNvPr id="347" name="農林水産業費最大値テキスト"/>
        <xdr:cNvSpPr txBox="1"/>
      </xdr:nvSpPr>
      <xdr:spPr>
        <a:xfrm>
          <a:off x="10528300" y="841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79,887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65653</xdr:rowOff>
    </xdr:from>
    <xdr:to>
      <xdr:col>55</xdr:col>
      <xdr:colOff>88900</xdr:colOff>
      <xdr:row>50</xdr:row>
      <xdr:rowOff>65653</xdr:rowOff>
    </xdr:to>
    <xdr:cxnSp macro="">
      <xdr:nvCxnSpPr>
        <xdr:cNvPr id="348" name="直線コネクタ 347"/>
        <xdr:cNvCxnSpPr/>
      </xdr:nvCxnSpPr>
      <xdr:spPr>
        <a:xfrm>
          <a:off x="10388600" y="863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15856</xdr:rowOff>
    </xdr:from>
    <xdr:to>
      <xdr:col>55</xdr:col>
      <xdr:colOff>0</xdr:colOff>
      <xdr:row>57</xdr:row>
      <xdr:rowOff>29458</xdr:rowOff>
    </xdr:to>
    <xdr:cxnSp macro="">
      <xdr:nvCxnSpPr>
        <xdr:cNvPr id="349" name="直線コネクタ 348"/>
        <xdr:cNvCxnSpPr/>
      </xdr:nvCxnSpPr>
      <xdr:spPr>
        <a:xfrm flipV="1">
          <a:off x="9639300" y="9788506"/>
          <a:ext cx="8382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68934</xdr:rowOff>
    </xdr:from>
    <xdr:ext cx="534377" cy="259045"/>
    <xdr:sp macro="" textlink="">
      <xdr:nvSpPr>
        <xdr:cNvPr id="350" name="農林水産業費平均値テキスト"/>
        <xdr:cNvSpPr txBox="1"/>
      </xdr:nvSpPr>
      <xdr:spPr>
        <a:xfrm>
          <a:off x="10528300" y="9498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46057</xdr:rowOff>
    </xdr:from>
    <xdr:to>
      <xdr:col>55</xdr:col>
      <xdr:colOff>50800</xdr:colOff>
      <xdr:row>56</xdr:row>
      <xdr:rowOff>147657</xdr:rowOff>
    </xdr:to>
    <xdr:sp macro="" textlink="">
      <xdr:nvSpPr>
        <xdr:cNvPr id="351" name="フローチャート: 判断 350"/>
        <xdr:cNvSpPr/>
      </xdr:nvSpPr>
      <xdr:spPr>
        <a:xfrm>
          <a:off x="104267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29458</xdr:rowOff>
    </xdr:from>
    <xdr:to>
      <xdr:col>50</xdr:col>
      <xdr:colOff>114300</xdr:colOff>
      <xdr:row>57</xdr:row>
      <xdr:rowOff>129775</xdr:rowOff>
    </xdr:to>
    <xdr:cxnSp macro="">
      <xdr:nvCxnSpPr>
        <xdr:cNvPr id="352" name="直線コネクタ 351"/>
        <xdr:cNvCxnSpPr/>
      </xdr:nvCxnSpPr>
      <xdr:spPr>
        <a:xfrm flipV="1">
          <a:off x="8750300" y="9802108"/>
          <a:ext cx="889000" cy="10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63735</xdr:rowOff>
    </xdr:from>
    <xdr:to>
      <xdr:col>50</xdr:col>
      <xdr:colOff>165100</xdr:colOff>
      <xdr:row>56</xdr:row>
      <xdr:rowOff>165335</xdr:rowOff>
    </xdr:to>
    <xdr:sp macro="" textlink="">
      <xdr:nvSpPr>
        <xdr:cNvPr id="353" name="フローチャート: 判断 352"/>
        <xdr:cNvSpPr/>
      </xdr:nvSpPr>
      <xdr:spPr>
        <a:xfrm>
          <a:off x="9588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10412</xdr:rowOff>
    </xdr:from>
    <xdr:ext cx="534377" cy="259045"/>
    <xdr:sp macro="" textlink="">
      <xdr:nvSpPr>
        <xdr:cNvPr id="354" name="テキスト ボックス 353"/>
        <xdr:cNvSpPr txBox="1"/>
      </xdr:nvSpPr>
      <xdr:spPr>
        <a:xfrm>
          <a:off x="9372111" y="944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123813</xdr:rowOff>
    </xdr:from>
    <xdr:to>
      <xdr:col>45</xdr:col>
      <xdr:colOff>177800</xdr:colOff>
      <xdr:row>57</xdr:row>
      <xdr:rowOff>129775</xdr:rowOff>
    </xdr:to>
    <xdr:cxnSp macro="">
      <xdr:nvCxnSpPr>
        <xdr:cNvPr id="355" name="直線コネクタ 354"/>
        <xdr:cNvCxnSpPr/>
      </xdr:nvCxnSpPr>
      <xdr:spPr>
        <a:xfrm>
          <a:off x="7861300" y="9896463"/>
          <a:ext cx="889000" cy="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59792</xdr:rowOff>
    </xdr:from>
    <xdr:to>
      <xdr:col>46</xdr:col>
      <xdr:colOff>38100</xdr:colOff>
      <xdr:row>56</xdr:row>
      <xdr:rowOff>161392</xdr:rowOff>
    </xdr:to>
    <xdr:sp macro="" textlink="">
      <xdr:nvSpPr>
        <xdr:cNvPr id="356" name="フローチャート: 判断 355"/>
        <xdr:cNvSpPr/>
      </xdr:nvSpPr>
      <xdr:spPr>
        <a:xfrm>
          <a:off x="8699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6469</xdr:rowOff>
    </xdr:from>
    <xdr:ext cx="534377" cy="259045"/>
    <xdr:sp macro="" textlink="">
      <xdr:nvSpPr>
        <xdr:cNvPr id="357" name="テキスト ボックス 356"/>
        <xdr:cNvSpPr txBox="1"/>
      </xdr:nvSpPr>
      <xdr:spPr>
        <a:xfrm>
          <a:off x="8483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123813</xdr:rowOff>
    </xdr:from>
    <xdr:to>
      <xdr:col>41</xdr:col>
      <xdr:colOff>50800</xdr:colOff>
      <xdr:row>57</xdr:row>
      <xdr:rowOff>142139</xdr:rowOff>
    </xdr:to>
    <xdr:cxnSp macro="">
      <xdr:nvCxnSpPr>
        <xdr:cNvPr id="358" name="直線コネクタ 357"/>
        <xdr:cNvCxnSpPr/>
      </xdr:nvCxnSpPr>
      <xdr:spPr>
        <a:xfrm flipV="1">
          <a:off x="6972300" y="9896463"/>
          <a:ext cx="889000" cy="1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36341</xdr:rowOff>
    </xdr:from>
    <xdr:to>
      <xdr:col>41</xdr:col>
      <xdr:colOff>101600</xdr:colOff>
      <xdr:row>56</xdr:row>
      <xdr:rowOff>137941</xdr:rowOff>
    </xdr:to>
    <xdr:sp macro="" textlink="">
      <xdr:nvSpPr>
        <xdr:cNvPr id="359" name="フローチャート: 判断 358"/>
        <xdr:cNvSpPr/>
      </xdr:nvSpPr>
      <xdr:spPr>
        <a:xfrm>
          <a:off x="7810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154468</xdr:rowOff>
    </xdr:from>
    <xdr:ext cx="534377" cy="259045"/>
    <xdr:sp macro="" textlink="">
      <xdr:nvSpPr>
        <xdr:cNvPr id="360" name="テキスト ボックス 359"/>
        <xdr:cNvSpPr txBox="1"/>
      </xdr:nvSpPr>
      <xdr:spPr>
        <a:xfrm>
          <a:off x="7594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75336</xdr:rowOff>
    </xdr:from>
    <xdr:to>
      <xdr:col>36</xdr:col>
      <xdr:colOff>165100</xdr:colOff>
      <xdr:row>57</xdr:row>
      <xdr:rowOff>5486</xdr:rowOff>
    </xdr:to>
    <xdr:sp macro="" textlink="">
      <xdr:nvSpPr>
        <xdr:cNvPr id="361" name="フローチャート: 判断 360"/>
        <xdr:cNvSpPr/>
      </xdr:nvSpPr>
      <xdr:spPr>
        <a:xfrm>
          <a:off x="6921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22013</xdr:rowOff>
    </xdr:from>
    <xdr:ext cx="534377" cy="259045"/>
    <xdr:sp macro="" textlink="">
      <xdr:nvSpPr>
        <xdr:cNvPr id="362" name="テキスト ボックス 361"/>
        <xdr:cNvSpPr txBox="1"/>
      </xdr:nvSpPr>
      <xdr:spPr>
        <a:xfrm>
          <a:off x="6705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136506</xdr:rowOff>
    </xdr:from>
    <xdr:to>
      <xdr:col>55</xdr:col>
      <xdr:colOff>50800</xdr:colOff>
      <xdr:row>57</xdr:row>
      <xdr:rowOff>66656</xdr:rowOff>
    </xdr:to>
    <xdr:sp macro="" textlink="">
      <xdr:nvSpPr>
        <xdr:cNvPr id="368" name="楕円 367"/>
        <xdr:cNvSpPr/>
      </xdr:nvSpPr>
      <xdr:spPr>
        <a:xfrm>
          <a:off x="10426700" y="973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114933</xdr:rowOff>
    </xdr:from>
    <xdr:ext cx="534377" cy="259045"/>
    <xdr:sp macro="" textlink="">
      <xdr:nvSpPr>
        <xdr:cNvPr id="369" name="農林水産業費該当値テキスト"/>
        <xdr:cNvSpPr txBox="1"/>
      </xdr:nvSpPr>
      <xdr:spPr>
        <a:xfrm>
          <a:off x="10528300" y="971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150108</xdr:rowOff>
    </xdr:from>
    <xdr:to>
      <xdr:col>50</xdr:col>
      <xdr:colOff>165100</xdr:colOff>
      <xdr:row>57</xdr:row>
      <xdr:rowOff>80258</xdr:rowOff>
    </xdr:to>
    <xdr:sp macro="" textlink="">
      <xdr:nvSpPr>
        <xdr:cNvPr id="370" name="楕円 369"/>
        <xdr:cNvSpPr/>
      </xdr:nvSpPr>
      <xdr:spPr>
        <a:xfrm>
          <a:off x="9588500" y="975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71385</xdr:rowOff>
    </xdr:from>
    <xdr:ext cx="534377" cy="259045"/>
    <xdr:sp macro="" textlink="">
      <xdr:nvSpPr>
        <xdr:cNvPr id="371" name="テキスト ボックス 370"/>
        <xdr:cNvSpPr txBox="1"/>
      </xdr:nvSpPr>
      <xdr:spPr>
        <a:xfrm>
          <a:off x="9372111" y="984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78975</xdr:rowOff>
    </xdr:from>
    <xdr:to>
      <xdr:col>46</xdr:col>
      <xdr:colOff>38100</xdr:colOff>
      <xdr:row>58</xdr:row>
      <xdr:rowOff>9125</xdr:rowOff>
    </xdr:to>
    <xdr:sp macro="" textlink="">
      <xdr:nvSpPr>
        <xdr:cNvPr id="372" name="楕円 371"/>
        <xdr:cNvSpPr/>
      </xdr:nvSpPr>
      <xdr:spPr>
        <a:xfrm>
          <a:off x="8699500" y="98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252</xdr:rowOff>
    </xdr:from>
    <xdr:ext cx="534377" cy="259045"/>
    <xdr:sp macro="" textlink="">
      <xdr:nvSpPr>
        <xdr:cNvPr id="373" name="テキスト ボックス 372"/>
        <xdr:cNvSpPr txBox="1"/>
      </xdr:nvSpPr>
      <xdr:spPr>
        <a:xfrm>
          <a:off x="8483111" y="994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73013</xdr:rowOff>
    </xdr:from>
    <xdr:to>
      <xdr:col>41</xdr:col>
      <xdr:colOff>101600</xdr:colOff>
      <xdr:row>58</xdr:row>
      <xdr:rowOff>3163</xdr:rowOff>
    </xdr:to>
    <xdr:sp macro="" textlink="">
      <xdr:nvSpPr>
        <xdr:cNvPr id="374" name="楕円 373"/>
        <xdr:cNvSpPr/>
      </xdr:nvSpPr>
      <xdr:spPr>
        <a:xfrm>
          <a:off x="7810500" y="984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165740</xdr:rowOff>
    </xdr:from>
    <xdr:ext cx="534377" cy="259045"/>
    <xdr:sp macro="" textlink="">
      <xdr:nvSpPr>
        <xdr:cNvPr id="375" name="テキスト ボックス 374"/>
        <xdr:cNvSpPr txBox="1"/>
      </xdr:nvSpPr>
      <xdr:spPr>
        <a:xfrm>
          <a:off x="7594111" y="993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91339</xdr:rowOff>
    </xdr:from>
    <xdr:to>
      <xdr:col>36</xdr:col>
      <xdr:colOff>165100</xdr:colOff>
      <xdr:row>58</xdr:row>
      <xdr:rowOff>21489</xdr:rowOff>
    </xdr:to>
    <xdr:sp macro="" textlink="">
      <xdr:nvSpPr>
        <xdr:cNvPr id="376" name="楕円 375"/>
        <xdr:cNvSpPr/>
      </xdr:nvSpPr>
      <xdr:spPr>
        <a:xfrm>
          <a:off x="6921500" y="986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12616</xdr:rowOff>
    </xdr:from>
    <xdr:ext cx="534377" cy="259045"/>
    <xdr:sp macro="" textlink="">
      <xdr:nvSpPr>
        <xdr:cNvPr id="377" name="テキスト ボックス 376"/>
        <xdr:cNvSpPr txBox="1"/>
      </xdr:nvSpPr>
      <xdr:spPr>
        <a:xfrm>
          <a:off x="6705111" y="99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158045</xdr:rowOff>
    </xdr:from>
    <xdr:to>
      <xdr:col>54</xdr:col>
      <xdr:colOff>189865</xdr:colOff>
      <xdr:row>79</xdr:row>
      <xdr:rowOff>5054</xdr:rowOff>
    </xdr:to>
    <xdr:cxnSp macro="">
      <xdr:nvCxnSpPr>
        <xdr:cNvPr id="401" name="直線コネクタ 400"/>
        <xdr:cNvCxnSpPr/>
      </xdr:nvCxnSpPr>
      <xdr:spPr>
        <a:xfrm flipV="1">
          <a:off x="10475595" y="12159545"/>
          <a:ext cx="1270" cy="139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8881</xdr:rowOff>
    </xdr:from>
    <xdr:ext cx="469744" cy="259045"/>
    <xdr:sp macro="" textlink="">
      <xdr:nvSpPr>
        <xdr:cNvPr id="402" name="商工費最小値テキスト"/>
        <xdr:cNvSpPr txBox="1"/>
      </xdr:nvSpPr>
      <xdr:spPr>
        <a:xfrm>
          <a:off x="10528300" y="1355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5054</xdr:rowOff>
    </xdr:from>
    <xdr:to>
      <xdr:col>55</xdr:col>
      <xdr:colOff>88900</xdr:colOff>
      <xdr:row>79</xdr:row>
      <xdr:rowOff>5054</xdr:rowOff>
    </xdr:to>
    <xdr:cxnSp macro="">
      <xdr:nvCxnSpPr>
        <xdr:cNvPr id="403" name="直線コネクタ 402"/>
        <xdr:cNvCxnSpPr/>
      </xdr:nvCxnSpPr>
      <xdr:spPr>
        <a:xfrm>
          <a:off x="10388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104722</xdr:rowOff>
    </xdr:from>
    <xdr:ext cx="534377" cy="259045"/>
    <xdr:sp macro="" textlink="">
      <xdr:nvSpPr>
        <xdr:cNvPr id="404" name="商工費最大値テキスト"/>
        <xdr:cNvSpPr txBox="1"/>
      </xdr:nvSpPr>
      <xdr:spPr>
        <a:xfrm>
          <a:off x="10528300" y="1193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158045</xdr:rowOff>
    </xdr:from>
    <xdr:to>
      <xdr:col>55</xdr:col>
      <xdr:colOff>88900</xdr:colOff>
      <xdr:row>70</xdr:row>
      <xdr:rowOff>158045</xdr:rowOff>
    </xdr:to>
    <xdr:cxnSp macro="">
      <xdr:nvCxnSpPr>
        <xdr:cNvPr id="405" name="直線コネクタ 404"/>
        <xdr:cNvCxnSpPr/>
      </xdr:nvCxnSpPr>
      <xdr:spPr>
        <a:xfrm>
          <a:off x="10388600" y="1215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69614</xdr:rowOff>
    </xdr:from>
    <xdr:to>
      <xdr:col>55</xdr:col>
      <xdr:colOff>0</xdr:colOff>
      <xdr:row>78</xdr:row>
      <xdr:rowOff>72930</xdr:rowOff>
    </xdr:to>
    <xdr:cxnSp macro="">
      <xdr:nvCxnSpPr>
        <xdr:cNvPr id="406" name="直線コネクタ 405"/>
        <xdr:cNvCxnSpPr/>
      </xdr:nvCxnSpPr>
      <xdr:spPr>
        <a:xfrm>
          <a:off x="9639300" y="13442714"/>
          <a:ext cx="838200" cy="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109624</xdr:rowOff>
    </xdr:from>
    <xdr:ext cx="534377" cy="259045"/>
    <xdr:sp macro="" textlink="">
      <xdr:nvSpPr>
        <xdr:cNvPr id="407" name="商工費平均値テキスト"/>
        <xdr:cNvSpPr txBox="1"/>
      </xdr:nvSpPr>
      <xdr:spPr>
        <a:xfrm>
          <a:off x="10528300" y="12968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86747</xdr:rowOff>
    </xdr:from>
    <xdr:to>
      <xdr:col>55</xdr:col>
      <xdr:colOff>50800</xdr:colOff>
      <xdr:row>77</xdr:row>
      <xdr:rowOff>16897</xdr:rowOff>
    </xdr:to>
    <xdr:sp macro="" textlink="">
      <xdr:nvSpPr>
        <xdr:cNvPr id="408" name="フローチャート: 判断 407"/>
        <xdr:cNvSpPr/>
      </xdr:nvSpPr>
      <xdr:spPr>
        <a:xfrm>
          <a:off x="104267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69614</xdr:rowOff>
    </xdr:from>
    <xdr:to>
      <xdr:col>50</xdr:col>
      <xdr:colOff>114300</xdr:colOff>
      <xdr:row>78</xdr:row>
      <xdr:rowOff>114764</xdr:rowOff>
    </xdr:to>
    <xdr:cxnSp macro="">
      <xdr:nvCxnSpPr>
        <xdr:cNvPr id="409" name="直線コネクタ 408"/>
        <xdr:cNvCxnSpPr/>
      </xdr:nvCxnSpPr>
      <xdr:spPr>
        <a:xfrm flipV="1">
          <a:off x="8750300" y="13442714"/>
          <a:ext cx="889000" cy="4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93663</xdr:rowOff>
    </xdr:from>
    <xdr:to>
      <xdr:col>50</xdr:col>
      <xdr:colOff>165100</xdr:colOff>
      <xdr:row>78</xdr:row>
      <xdr:rowOff>23813</xdr:rowOff>
    </xdr:to>
    <xdr:sp macro="" textlink="">
      <xdr:nvSpPr>
        <xdr:cNvPr id="410" name="フローチャート: 判断 409"/>
        <xdr:cNvSpPr/>
      </xdr:nvSpPr>
      <xdr:spPr>
        <a:xfrm>
          <a:off x="9588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40340</xdr:rowOff>
    </xdr:from>
    <xdr:ext cx="534377" cy="259045"/>
    <xdr:sp macro="" textlink="">
      <xdr:nvSpPr>
        <xdr:cNvPr id="411" name="テキスト ボックス 410"/>
        <xdr:cNvSpPr txBox="1"/>
      </xdr:nvSpPr>
      <xdr:spPr>
        <a:xfrm>
          <a:off x="9372111" y="130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114764</xdr:rowOff>
    </xdr:from>
    <xdr:to>
      <xdr:col>45</xdr:col>
      <xdr:colOff>177800</xdr:colOff>
      <xdr:row>78</xdr:row>
      <xdr:rowOff>142653</xdr:rowOff>
    </xdr:to>
    <xdr:cxnSp macro="">
      <xdr:nvCxnSpPr>
        <xdr:cNvPr id="412" name="直線コネクタ 411"/>
        <xdr:cNvCxnSpPr/>
      </xdr:nvCxnSpPr>
      <xdr:spPr>
        <a:xfrm flipV="1">
          <a:off x="7861300" y="13487864"/>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92044</xdr:rowOff>
    </xdr:from>
    <xdr:to>
      <xdr:col>46</xdr:col>
      <xdr:colOff>38100</xdr:colOff>
      <xdr:row>78</xdr:row>
      <xdr:rowOff>22194</xdr:rowOff>
    </xdr:to>
    <xdr:sp macro="" textlink="">
      <xdr:nvSpPr>
        <xdr:cNvPr id="413" name="フローチャート: 判断 412"/>
        <xdr:cNvSpPr/>
      </xdr:nvSpPr>
      <xdr:spPr>
        <a:xfrm>
          <a:off x="8699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38721</xdr:rowOff>
    </xdr:from>
    <xdr:ext cx="534377" cy="259045"/>
    <xdr:sp macro="" textlink="">
      <xdr:nvSpPr>
        <xdr:cNvPr id="414" name="テキスト ボックス 413"/>
        <xdr:cNvSpPr txBox="1"/>
      </xdr:nvSpPr>
      <xdr:spPr>
        <a:xfrm>
          <a:off x="8483111" y="1306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142653</xdr:rowOff>
    </xdr:from>
    <xdr:to>
      <xdr:col>41</xdr:col>
      <xdr:colOff>50800</xdr:colOff>
      <xdr:row>78</xdr:row>
      <xdr:rowOff>148101</xdr:rowOff>
    </xdr:to>
    <xdr:cxnSp macro="">
      <xdr:nvCxnSpPr>
        <xdr:cNvPr id="415" name="直線コネクタ 414"/>
        <xdr:cNvCxnSpPr/>
      </xdr:nvCxnSpPr>
      <xdr:spPr>
        <a:xfrm flipV="1">
          <a:off x="6972300" y="13515753"/>
          <a:ext cx="889000" cy="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84995</xdr:rowOff>
    </xdr:from>
    <xdr:to>
      <xdr:col>41</xdr:col>
      <xdr:colOff>101600</xdr:colOff>
      <xdr:row>78</xdr:row>
      <xdr:rowOff>15145</xdr:rowOff>
    </xdr:to>
    <xdr:sp macro="" textlink="">
      <xdr:nvSpPr>
        <xdr:cNvPr id="416" name="フローチャート: 判断 415"/>
        <xdr:cNvSpPr/>
      </xdr:nvSpPr>
      <xdr:spPr>
        <a:xfrm>
          <a:off x="7810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31672</xdr:rowOff>
    </xdr:from>
    <xdr:ext cx="534377" cy="259045"/>
    <xdr:sp macro="" textlink="">
      <xdr:nvSpPr>
        <xdr:cNvPr id="417" name="テキスト ボックス 416"/>
        <xdr:cNvSpPr txBox="1"/>
      </xdr:nvSpPr>
      <xdr:spPr>
        <a:xfrm>
          <a:off x="7594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95035</xdr:rowOff>
    </xdr:from>
    <xdr:to>
      <xdr:col>36</xdr:col>
      <xdr:colOff>165100</xdr:colOff>
      <xdr:row>78</xdr:row>
      <xdr:rowOff>25185</xdr:rowOff>
    </xdr:to>
    <xdr:sp macro="" textlink="">
      <xdr:nvSpPr>
        <xdr:cNvPr id="418" name="フローチャート: 判断 417"/>
        <xdr:cNvSpPr/>
      </xdr:nvSpPr>
      <xdr:spPr>
        <a:xfrm>
          <a:off x="6921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41712</xdr:rowOff>
    </xdr:from>
    <xdr:ext cx="534377" cy="259045"/>
    <xdr:sp macro="" textlink="">
      <xdr:nvSpPr>
        <xdr:cNvPr id="419" name="テキスト ボックス 418"/>
        <xdr:cNvSpPr txBox="1"/>
      </xdr:nvSpPr>
      <xdr:spPr>
        <a:xfrm>
          <a:off x="6705111" y="130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22130</xdr:rowOff>
    </xdr:from>
    <xdr:to>
      <xdr:col>55</xdr:col>
      <xdr:colOff>50800</xdr:colOff>
      <xdr:row>78</xdr:row>
      <xdr:rowOff>123730</xdr:rowOff>
    </xdr:to>
    <xdr:sp macro="" textlink="">
      <xdr:nvSpPr>
        <xdr:cNvPr id="425" name="楕円 424"/>
        <xdr:cNvSpPr/>
      </xdr:nvSpPr>
      <xdr:spPr>
        <a:xfrm>
          <a:off x="10426700" y="133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108507</xdr:rowOff>
    </xdr:from>
    <xdr:ext cx="469744" cy="259045"/>
    <xdr:sp macro="" textlink="">
      <xdr:nvSpPr>
        <xdr:cNvPr id="426" name="商工費該当値テキスト"/>
        <xdr:cNvSpPr txBox="1"/>
      </xdr:nvSpPr>
      <xdr:spPr>
        <a:xfrm>
          <a:off x="10528300" y="1331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18814</xdr:rowOff>
    </xdr:from>
    <xdr:to>
      <xdr:col>50</xdr:col>
      <xdr:colOff>165100</xdr:colOff>
      <xdr:row>78</xdr:row>
      <xdr:rowOff>120414</xdr:rowOff>
    </xdr:to>
    <xdr:sp macro="" textlink="">
      <xdr:nvSpPr>
        <xdr:cNvPr id="427" name="楕円 426"/>
        <xdr:cNvSpPr/>
      </xdr:nvSpPr>
      <xdr:spPr>
        <a:xfrm>
          <a:off x="9588500" y="1339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111541</xdr:rowOff>
    </xdr:from>
    <xdr:ext cx="469744" cy="259045"/>
    <xdr:sp macro="" textlink="">
      <xdr:nvSpPr>
        <xdr:cNvPr id="428" name="テキスト ボックス 427"/>
        <xdr:cNvSpPr txBox="1"/>
      </xdr:nvSpPr>
      <xdr:spPr>
        <a:xfrm>
          <a:off x="9404428" y="1348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63964</xdr:rowOff>
    </xdr:from>
    <xdr:to>
      <xdr:col>46</xdr:col>
      <xdr:colOff>38100</xdr:colOff>
      <xdr:row>78</xdr:row>
      <xdr:rowOff>165564</xdr:rowOff>
    </xdr:to>
    <xdr:sp macro="" textlink="">
      <xdr:nvSpPr>
        <xdr:cNvPr id="429" name="楕円 428"/>
        <xdr:cNvSpPr/>
      </xdr:nvSpPr>
      <xdr:spPr>
        <a:xfrm>
          <a:off x="8699500" y="1343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156691</xdr:rowOff>
    </xdr:from>
    <xdr:ext cx="469744" cy="259045"/>
    <xdr:sp macro="" textlink="">
      <xdr:nvSpPr>
        <xdr:cNvPr id="430" name="テキスト ボックス 429"/>
        <xdr:cNvSpPr txBox="1"/>
      </xdr:nvSpPr>
      <xdr:spPr>
        <a:xfrm>
          <a:off x="8515428" y="13529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91853</xdr:rowOff>
    </xdr:from>
    <xdr:to>
      <xdr:col>41</xdr:col>
      <xdr:colOff>101600</xdr:colOff>
      <xdr:row>79</xdr:row>
      <xdr:rowOff>22003</xdr:rowOff>
    </xdr:to>
    <xdr:sp macro="" textlink="">
      <xdr:nvSpPr>
        <xdr:cNvPr id="431" name="楕円 430"/>
        <xdr:cNvSpPr/>
      </xdr:nvSpPr>
      <xdr:spPr>
        <a:xfrm>
          <a:off x="7810500" y="1346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13130</xdr:rowOff>
    </xdr:from>
    <xdr:ext cx="469744" cy="259045"/>
    <xdr:sp macro="" textlink="">
      <xdr:nvSpPr>
        <xdr:cNvPr id="432" name="テキスト ボックス 431"/>
        <xdr:cNvSpPr txBox="1"/>
      </xdr:nvSpPr>
      <xdr:spPr>
        <a:xfrm>
          <a:off x="7626428" y="13557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97301</xdr:rowOff>
    </xdr:from>
    <xdr:to>
      <xdr:col>36</xdr:col>
      <xdr:colOff>165100</xdr:colOff>
      <xdr:row>79</xdr:row>
      <xdr:rowOff>27451</xdr:rowOff>
    </xdr:to>
    <xdr:sp macro="" textlink="">
      <xdr:nvSpPr>
        <xdr:cNvPr id="433" name="楕円 432"/>
        <xdr:cNvSpPr/>
      </xdr:nvSpPr>
      <xdr:spPr>
        <a:xfrm>
          <a:off x="6921500" y="1347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18578</xdr:rowOff>
    </xdr:from>
    <xdr:ext cx="469744" cy="259045"/>
    <xdr:sp macro="" textlink="">
      <xdr:nvSpPr>
        <xdr:cNvPr id="434" name="テキスト ボックス 433"/>
        <xdr:cNvSpPr txBox="1"/>
      </xdr:nvSpPr>
      <xdr:spPr>
        <a:xfrm>
          <a:off x="6737428" y="13563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166266</xdr:rowOff>
    </xdr:from>
    <xdr:to>
      <xdr:col>54</xdr:col>
      <xdr:colOff>189865</xdr:colOff>
      <xdr:row>99</xdr:row>
      <xdr:rowOff>91384</xdr:rowOff>
    </xdr:to>
    <xdr:cxnSp macro="">
      <xdr:nvCxnSpPr>
        <xdr:cNvPr id="461" name="直線コネクタ 460"/>
        <xdr:cNvCxnSpPr/>
      </xdr:nvCxnSpPr>
      <xdr:spPr>
        <a:xfrm flipV="1">
          <a:off x="10475595" y="15596766"/>
          <a:ext cx="1270" cy="146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95211</xdr:rowOff>
    </xdr:from>
    <xdr:ext cx="534377" cy="259045"/>
    <xdr:sp macro="" textlink="">
      <xdr:nvSpPr>
        <xdr:cNvPr id="462" name="土木費最小値テキスト"/>
        <xdr:cNvSpPr txBox="1"/>
      </xdr:nvSpPr>
      <xdr:spPr>
        <a:xfrm>
          <a:off x="10528300" y="17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91384</xdr:rowOff>
    </xdr:from>
    <xdr:to>
      <xdr:col>55</xdr:col>
      <xdr:colOff>88900</xdr:colOff>
      <xdr:row>99</xdr:row>
      <xdr:rowOff>91384</xdr:rowOff>
    </xdr:to>
    <xdr:cxnSp macro="">
      <xdr:nvCxnSpPr>
        <xdr:cNvPr id="463" name="直線コネクタ 462"/>
        <xdr:cNvCxnSpPr/>
      </xdr:nvCxnSpPr>
      <xdr:spPr>
        <a:xfrm>
          <a:off x="10388600" y="1706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112943</xdr:rowOff>
    </xdr:from>
    <xdr:ext cx="599010" cy="259045"/>
    <xdr:sp macro="" textlink="">
      <xdr:nvSpPr>
        <xdr:cNvPr id="464" name="土木費最大値テキスト"/>
        <xdr:cNvSpPr txBox="1"/>
      </xdr:nvSpPr>
      <xdr:spPr>
        <a:xfrm>
          <a:off x="10528300" y="1537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166266</xdr:rowOff>
    </xdr:from>
    <xdr:to>
      <xdr:col>55</xdr:col>
      <xdr:colOff>88900</xdr:colOff>
      <xdr:row>90</xdr:row>
      <xdr:rowOff>166266</xdr:rowOff>
    </xdr:to>
    <xdr:cxnSp macro="">
      <xdr:nvCxnSpPr>
        <xdr:cNvPr id="465" name="直線コネクタ 464"/>
        <xdr:cNvCxnSpPr/>
      </xdr:nvCxnSpPr>
      <xdr:spPr>
        <a:xfrm>
          <a:off x="10388600" y="1559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7046</xdr:rowOff>
    </xdr:from>
    <xdr:to>
      <xdr:col>55</xdr:col>
      <xdr:colOff>0</xdr:colOff>
      <xdr:row>98</xdr:row>
      <xdr:rowOff>13187</xdr:rowOff>
    </xdr:to>
    <xdr:cxnSp macro="">
      <xdr:nvCxnSpPr>
        <xdr:cNvPr id="466" name="直線コネクタ 465"/>
        <xdr:cNvCxnSpPr/>
      </xdr:nvCxnSpPr>
      <xdr:spPr>
        <a:xfrm flipV="1">
          <a:off x="9639300" y="16809146"/>
          <a:ext cx="838200" cy="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75151</xdr:rowOff>
    </xdr:from>
    <xdr:ext cx="534377" cy="259045"/>
    <xdr:sp macro="" textlink="">
      <xdr:nvSpPr>
        <xdr:cNvPr id="467" name="土木費平均値テキスト"/>
        <xdr:cNvSpPr txBox="1"/>
      </xdr:nvSpPr>
      <xdr:spPr>
        <a:xfrm>
          <a:off x="10528300" y="16362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52274</xdr:rowOff>
    </xdr:from>
    <xdr:to>
      <xdr:col>55</xdr:col>
      <xdr:colOff>50800</xdr:colOff>
      <xdr:row>96</xdr:row>
      <xdr:rowOff>153874</xdr:rowOff>
    </xdr:to>
    <xdr:sp macro="" textlink="">
      <xdr:nvSpPr>
        <xdr:cNvPr id="468" name="フローチャート: 判断 467"/>
        <xdr:cNvSpPr/>
      </xdr:nvSpPr>
      <xdr:spPr>
        <a:xfrm>
          <a:off x="10426700" y="1651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13187</xdr:rowOff>
    </xdr:from>
    <xdr:to>
      <xdr:col>50</xdr:col>
      <xdr:colOff>114300</xdr:colOff>
      <xdr:row>98</xdr:row>
      <xdr:rowOff>83645</xdr:rowOff>
    </xdr:to>
    <xdr:cxnSp macro="">
      <xdr:nvCxnSpPr>
        <xdr:cNvPr id="469" name="直線コネクタ 468"/>
        <xdr:cNvCxnSpPr/>
      </xdr:nvCxnSpPr>
      <xdr:spPr>
        <a:xfrm flipV="1">
          <a:off x="8750300" y="16815287"/>
          <a:ext cx="889000" cy="7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100248</xdr:rowOff>
    </xdr:from>
    <xdr:to>
      <xdr:col>50</xdr:col>
      <xdr:colOff>165100</xdr:colOff>
      <xdr:row>97</xdr:row>
      <xdr:rowOff>30398</xdr:rowOff>
    </xdr:to>
    <xdr:sp macro="" textlink="">
      <xdr:nvSpPr>
        <xdr:cNvPr id="470" name="フローチャート: 判断 469"/>
        <xdr:cNvSpPr/>
      </xdr:nvSpPr>
      <xdr:spPr>
        <a:xfrm>
          <a:off x="9588500" y="16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46925</xdr:rowOff>
    </xdr:from>
    <xdr:ext cx="534377" cy="259045"/>
    <xdr:sp macro="" textlink="">
      <xdr:nvSpPr>
        <xdr:cNvPr id="471" name="テキスト ボックス 470"/>
        <xdr:cNvSpPr txBox="1"/>
      </xdr:nvSpPr>
      <xdr:spPr>
        <a:xfrm>
          <a:off x="9372111" y="1633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79333</xdr:rowOff>
    </xdr:from>
    <xdr:to>
      <xdr:col>45</xdr:col>
      <xdr:colOff>177800</xdr:colOff>
      <xdr:row>98</xdr:row>
      <xdr:rowOff>83645</xdr:rowOff>
    </xdr:to>
    <xdr:cxnSp macro="">
      <xdr:nvCxnSpPr>
        <xdr:cNvPr id="472" name="直線コネクタ 471"/>
        <xdr:cNvCxnSpPr/>
      </xdr:nvCxnSpPr>
      <xdr:spPr>
        <a:xfrm>
          <a:off x="7861300" y="16881433"/>
          <a:ext cx="889000" cy="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94124</xdr:rowOff>
    </xdr:from>
    <xdr:to>
      <xdr:col>46</xdr:col>
      <xdr:colOff>38100</xdr:colOff>
      <xdr:row>97</xdr:row>
      <xdr:rowOff>24274</xdr:rowOff>
    </xdr:to>
    <xdr:sp macro="" textlink="">
      <xdr:nvSpPr>
        <xdr:cNvPr id="473" name="フローチャート: 判断 472"/>
        <xdr:cNvSpPr/>
      </xdr:nvSpPr>
      <xdr:spPr>
        <a:xfrm>
          <a:off x="8699500" y="1655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40801</xdr:rowOff>
    </xdr:from>
    <xdr:ext cx="534377" cy="259045"/>
    <xdr:sp macro="" textlink="">
      <xdr:nvSpPr>
        <xdr:cNvPr id="474" name="テキスト ボックス 473"/>
        <xdr:cNvSpPr txBox="1"/>
      </xdr:nvSpPr>
      <xdr:spPr>
        <a:xfrm>
          <a:off x="8483111" y="1632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46644</xdr:rowOff>
    </xdr:from>
    <xdr:to>
      <xdr:col>41</xdr:col>
      <xdr:colOff>50800</xdr:colOff>
      <xdr:row>98</xdr:row>
      <xdr:rowOff>79333</xdr:rowOff>
    </xdr:to>
    <xdr:cxnSp macro="">
      <xdr:nvCxnSpPr>
        <xdr:cNvPr id="475" name="直線コネクタ 474"/>
        <xdr:cNvCxnSpPr/>
      </xdr:nvCxnSpPr>
      <xdr:spPr>
        <a:xfrm>
          <a:off x="6972300" y="16677294"/>
          <a:ext cx="889000" cy="20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71608</xdr:rowOff>
    </xdr:from>
    <xdr:to>
      <xdr:col>41</xdr:col>
      <xdr:colOff>101600</xdr:colOff>
      <xdr:row>97</xdr:row>
      <xdr:rowOff>1758</xdr:rowOff>
    </xdr:to>
    <xdr:sp macro="" textlink="">
      <xdr:nvSpPr>
        <xdr:cNvPr id="476" name="フローチャート: 判断 475"/>
        <xdr:cNvSpPr/>
      </xdr:nvSpPr>
      <xdr:spPr>
        <a:xfrm>
          <a:off x="7810500" y="165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18285</xdr:rowOff>
    </xdr:from>
    <xdr:ext cx="534377" cy="259045"/>
    <xdr:sp macro="" textlink="">
      <xdr:nvSpPr>
        <xdr:cNvPr id="477" name="テキスト ボックス 476"/>
        <xdr:cNvSpPr txBox="1"/>
      </xdr:nvSpPr>
      <xdr:spPr>
        <a:xfrm>
          <a:off x="7594111" y="1630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95693</xdr:rowOff>
    </xdr:from>
    <xdr:to>
      <xdr:col>36</xdr:col>
      <xdr:colOff>165100</xdr:colOff>
      <xdr:row>97</xdr:row>
      <xdr:rowOff>25843</xdr:rowOff>
    </xdr:to>
    <xdr:sp macro="" textlink="">
      <xdr:nvSpPr>
        <xdr:cNvPr id="478" name="フローチャート: 判断 477"/>
        <xdr:cNvSpPr/>
      </xdr:nvSpPr>
      <xdr:spPr>
        <a:xfrm>
          <a:off x="6921500" y="1655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42370</xdr:rowOff>
    </xdr:from>
    <xdr:ext cx="534377" cy="259045"/>
    <xdr:sp macro="" textlink="">
      <xdr:nvSpPr>
        <xdr:cNvPr id="479" name="テキスト ボックス 478"/>
        <xdr:cNvSpPr txBox="1"/>
      </xdr:nvSpPr>
      <xdr:spPr>
        <a:xfrm>
          <a:off x="6705111" y="1633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127696</xdr:rowOff>
    </xdr:from>
    <xdr:to>
      <xdr:col>55</xdr:col>
      <xdr:colOff>50800</xdr:colOff>
      <xdr:row>98</xdr:row>
      <xdr:rowOff>57846</xdr:rowOff>
    </xdr:to>
    <xdr:sp macro="" textlink="">
      <xdr:nvSpPr>
        <xdr:cNvPr id="485" name="楕円 484"/>
        <xdr:cNvSpPr/>
      </xdr:nvSpPr>
      <xdr:spPr>
        <a:xfrm>
          <a:off x="10426700" y="1675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106123</xdr:rowOff>
    </xdr:from>
    <xdr:ext cx="534377" cy="259045"/>
    <xdr:sp macro="" textlink="">
      <xdr:nvSpPr>
        <xdr:cNvPr id="486" name="土木費該当値テキスト"/>
        <xdr:cNvSpPr txBox="1"/>
      </xdr:nvSpPr>
      <xdr:spPr>
        <a:xfrm>
          <a:off x="10528300" y="1673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133837</xdr:rowOff>
    </xdr:from>
    <xdr:to>
      <xdr:col>50</xdr:col>
      <xdr:colOff>165100</xdr:colOff>
      <xdr:row>98</xdr:row>
      <xdr:rowOff>63987</xdr:rowOff>
    </xdr:to>
    <xdr:sp macro="" textlink="">
      <xdr:nvSpPr>
        <xdr:cNvPr id="487" name="楕円 486"/>
        <xdr:cNvSpPr/>
      </xdr:nvSpPr>
      <xdr:spPr>
        <a:xfrm>
          <a:off x="9588500" y="167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55114</xdr:rowOff>
    </xdr:from>
    <xdr:ext cx="534377" cy="259045"/>
    <xdr:sp macro="" textlink="">
      <xdr:nvSpPr>
        <xdr:cNvPr id="488" name="テキスト ボックス 487"/>
        <xdr:cNvSpPr txBox="1"/>
      </xdr:nvSpPr>
      <xdr:spPr>
        <a:xfrm>
          <a:off x="9372111" y="1685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32845</xdr:rowOff>
    </xdr:from>
    <xdr:to>
      <xdr:col>46</xdr:col>
      <xdr:colOff>38100</xdr:colOff>
      <xdr:row>98</xdr:row>
      <xdr:rowOff>134445</xdr:rowOff>
    </xdr:to>
    <xdr:sp macro="" textlink="">
      <xdr:nvSpPr>
        <xdr:cNvPr id="489" name="楕円 488"/>
        <xdr:cNvSpPr/>
      </xdr:nvSpPr>
      <xdr:spPr>
        <a:xfrm>
          <a:off x="8699500" y="1683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125572</xdr:rowOff>
    </xdr:from>
    <xdr:ext cx="534377" cy="259045"/>
    <xdr:sp macro="" textlink="">
      <xdr:nvSpPr>
        <xdr:cNvPr id="490" name="テキスト ボックス 489"/>
        <xdr:cNvSpPr txBox="1"/>
      </xdr:nvSpPr>
      <xdr:spPr>
        <a:xfrm>
          <a:off x="8483111" y="1692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28533</xdr:rowOff>
    </xdr:from>
    <xdr:to>
      <xdr:col>41</xdr:col>
      <xdr:colOff>101600</xdr:colOff>
      <xdr:row>98</xdr:row>
      <xdr:rowOff>130133</xdr:rowOff>
    </xdr:to>
    <xdr:sp macro="" textlink="">
      <xdr:nvSpPr>
        <xdr:cNvPr id="491" name="楕円 490"/>
        <xdr:cNvSpPr/>
      </xdr:nvSpPr>
      <xdr:spPr>
        <a:xfrm>
          <a:off x="7810500" y="1683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121260</xdr:rowOff>
    </xdr:from>
    <xdr:ext cx="534377" cy="259045"/>
    <xdr:sp macro="" textlink="">
      <xdr:nvSpPr>
        <xdr:cNvPr id="492" name="テキスト ボックス 491"/>
        <xdr:cNvSpPr txBox="1"/>
      </xdr:nvSpPr>
      <xdr:spPr>
        <a:xfrm>
          <a:off x="7594111" y="1692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167294</xdr:rowOff>
    </xdr:from>
    <xdr:to>
      <xdr:col>36</xdr:col>
      <xdr:colOff>165100</xdr:colOff>
      <xdr:row>97</xdr:row>
      <xdr:rowOff>97444</xdr:rowOff>
    </xdr:to>
    <xdr:sp macro="" textlink="">
      <xdr:nvSpPr>
        <xdr:cNvPr id="493" name="楕円 492"/>
        <xdr:cNvSpPr/>
      </xdr:nvSpPr>
      <xdr:spPr>
        <a:xfrm>
          <a:off x="6921500" y="1662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88571</xdr:rowOff>
    </xdr:from>
    <xdr:ext cx="534377" cy="259045"/>
    <xdr:sp macro="" textlink="">
      <xdr:nvSpPr>
        <xdr:cNvPr id="494" name="テキスト ボックス 493"/>
        <xdr:cNvSpPr txBox="1"/>
      </xdr:nvSpPr>
      <xdr:spPr>
        <a:xfrm>
          <a:off x="6705111" y="1671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89683</xdr:rowOff>
    </xdr:from>
    <xdr:to>
      <xdr:col>85</xdr:col>
      <xdr:colOff>126364</xdr:colOff>
      <xdr:row>37</xdr:row>
      <xdr:rowOff>133185</xdr:rowOff>
    </xdr:to>
    <xdr:cxnSp macro="">
      <xdr:nvCxnSpPr>
        <xdr:cNvPr id="516" name="直線コネクタ 515"/>
        <xdr:cNvCxnSpPr/>
      </xdr:nvCxnSpPr>
      <xdr:spPr>
        <a:xfrm flipV="1">
          <a:off x="16317595" y="5233183"/>
          <a:ext cx="1269" cy="124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137012</xdr:rowOff>
    </xdr:from>
    <xdr:ext cx="469744" cy="259045"/>
    <xdr:sp macro="" textlink="">
      <xdr:nvSpPr>
        <xdr:cNvPr id="517" name="消防費最小値テキスト"/>
        <xdr:cNvSpPr txBox="1"/>
      </xdr:nvSpPr>
      <xdr:spPr>
        <a:xfrm>
          <a:off x="16370300" y="6480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133185</xdr:rowOff>
    </xdr:from>
    <xdr:to>
      <xdr:col>86</xdr:col>
      <xdr:colOff>25400</xdr:colOff>
      <xdr:row>37</xdr:row>
      <xdr:rowOff>133185</xdr:rowOff>
    </xdr:to>
    <xdr:cxnSp macro="">
      <xdr:nvCxnSpPr>
        <xdr:cNvPr id="518" name="直線コネクタ 517"/>
        <xdr:cNvCxnSpPr/>
      </xdr:nvCxnSpPr>
      <xdr:spPr>
        <a:xfrm>
          <a:off x="16230600" y="647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36360</xdr:rowOff>
    </xdr:from>
    <xdr:ext cx="534377" cy="259045"/>
    <xdr:sp macro="" textlink="">
      <xdr:nvSpPr>
        <xdr:cNvPr id="519" name="消防費最大値テキスト"/>
        <xdr:cNvSpPr txBox="1"/>
      </xdr:nvSpPr>
      <xdr:spPr>
        <a:xfrm>
          <a:off x="16370300" y="500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89683</xdr:rowOff>
    </xdr:from>
    <xdr:to>
      <xdr:col>86</xdr:col>
      <xdr:colOff>25400</xdr:colOff>
      <xdr:row>30</xdr:row>
      <xdr:rowOff>89683</xdr:rowOff>
    </xdr:to>
    <xdr:cxnSp macro="">
      <xdr:nvCxnSpPr>
        <xdr:cNvPr id="520" name="直線コネクタ 519"/>
        <xdr:cNvCxnSpPr/>
      </xdr:nvCxnSpPr>
      <xdr:spPr>
        <a:xfrm>
          <a:off x="16230600" y="5233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170035</xdr:rowOff>
    </xdr:from>
    <xdr:to>
      <xdr:col>85</xdr:col>
      <xdr:colOff>127000</xdr:colOff>
      <xdr:row>36</xdr:row>
      <xdr:rowOff>81750</xdr:rowOff>
    </xdr:to>
    <xdr:cxnSp macro="">
      <xdr:nvCxnSpPr>
        <xdr:cNvPr id="521" name="直線コネクタ 520"/>
        <xdr:cNvCxnSpPr/>
      </xdr:nvCxnSpPr>
      <xdr:spPr>
        <a:xfrm>
          <a:off x="15481300" y="6170785"/>
          <a:ext cx="838200" cy="8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142478</xdr:rowOff>
    </xdr:from>
    <xdr:ext cx="534377" cy="259045"/>
    <xdr:sp macro="" textlink="">
      <xdr:nvSpPr>
        <xdr:cNvPr id="522" name="消防費平均値テキスト"/>
        <xdr:cNvSpPr txBox="1"/>
      </xdr:nvSpPr>
      <xdr:spPr>
        <a:xfrm>
          <a:off x="16370300" y="5971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119601</xdr:rowOff>
    </xdr:from>
    <xdr:to>
      <xdr:col>85</xdr:col>
      <xdr:colOff>177800</xdr:colOff>
      <xdr:row>36</xdr:row>
      <xdr:rowOff>49751</xdr:rowOff>
    </xdr:to>
    <xdr:sp macro="" textlink="">
      <xdr:nvSpPr>
        <xdr:cNvPr id="523" name="フローチャート: 判断 522"/>
        <xdr:cNvSpPr/>
      </xdr:nvSpPr>
      <xdr:spPr>
        <a:xfrm>
          <a:off x="16268700" y="612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170035</xdr:rowOff>
    </xdr:from>
    <xdr:to>
      <xdr:col>81</xdr:col>
      <xdr:colOff>50800</xdr:colOff>
      <xdr:row>36</xdr:row>
      <xdr:rowOff>16416</xdr:rowOff>
    </xdr:to>
    <xdr:cxnSp macro="">
      <xdr:nvCxnSpPr>
        <xdr:cNvPr id="524" name="直線コネクタ 523"/>
        <xdr:cNvCxnSpPr/>
      </xdr:nvCxnSpPr>
      <xdr:spPr>
        <a:xfrm flipV="1">
          <a:off x="14592300" y="6170785"/>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161686</xdr:rowOff>
    </xdr:from>
    <xdr:to>
      <xdr:col>81</xdr:col>
      <xdr:colOff>101600</xdr:colOff>
      <xdr:row>36</xdr:row>
      <xdr:rowOff>91836</xdr:rowOff>
    </xdr:to>
    <xdr:sp macro="" textlink="">
      <xdr:nvSpPr>
        <xdr:cNvPr id="525" name="フローチャート: 判断 524"/>
        <xdr:cNvSpPr/>
      </xdr:nvSpPr>
      <xdr:spPr>
        <a:xfrm>
          <a:off x="15430500" y="616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82963</xdr:rowOff>
    </xdr:from>
    <xdr:ext cx="534377" cy="259045"/>
    <xdr:sp macro="" textlink="">
      <xdr:nvSpPr>
        <xdr:cNvPr id="526" name="テキスト ボックス 525"/>
        <xdr:cNvSpPr txBox="1"/>
      </xdr:nvSpPr>
      <xdr:spPr>
        <a:xfrm>
          <a:off x="15214111" y="625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151953</xdr:rowOff>
    </xdr:from>
    <xdr:to>
      <xdr:col>76</xdr:col>
      <xdr:colOff>114300</xdr:colOff>
      <xdr:row>36</xdr:row>
      <xdr:rowOff>16416</xdr:rowOff>
    </xdr:to>
    <xdr:cxnSp macro="">
      <xdr:nvCxnSpPr>
        <xdr:cNvPr id="527" name="直線コネクタ 526"/>
        <xdr:cNvCxnSpPr/>
      </xdr:nvCxnSpPr>
      <xdr:spPr>
        <a:xfrm>
          <a:off x="13703300" y="6152703"/>
          <a:ext cx="889000" cy="3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168636</xdr:rowOff>
    </xdr:from>
    <xdr:to>
      <xdr:col>76</xdr:col>
      <xdr:colOff>165100</xdr:colOff>
      <xdr:row>36</xdr:row>
      <xdr:rowOff>98786</xdr:rowOff>
    </xdr:to>
    <xdr:sp macro="" textlink="">
      <xdr:nvSpPr>
        <xdr:cNvPr id="528" name="フローチャート: 判断 527"/>
        <xdr:cNvSpPr/>
      </xdr:nvSpPr>
      <xdr:spPr>
        <a:xfrm>
          <a:off x="14541500" y="616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89913</xdr:rowOff>
    </xdr:from>
    <xdr:ext cx="534377" cy="259045"/>
    <xdr:sp macro="" textlink="">
      <xdr:nvSpPr>
        <xdr:cNvPr id="529" name="テキスト ボックス 528"/>
        <xdr:cNvSpPr txBox="1"/>
      </xdr:nvSpPr>
      <xdr:spPr>
        <a:xfrm>
          <a:off x="14325111" y="626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151953</xdr:rowOff>
    </xdr:from>
    <xdr:to>
      <xdr:col>71</xdr:col>
      <xdr:colOff>177800</xdr:colOff>
      <xdr:row>36</xdr:row>
      <xdr:rowOff>4071</xdr:rowOff>
    </xdr:to>
    <xdr:cxnSp macro="">
      <xdr:nvCxnSpPr>
        <xdr:cNvPr id="530" name="直線コネクタ 529"/>
        <xdr:cNvCxnSpPr/>
      </xdr:nvCxnSpPr>
      <xdr:spPr>
        <a:xfrm flipV="1">
          <a:off x="12814300" y="6152703"/>
          <a:ext cx="889000" cy="2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3015</xdr:rowOff>
    </xdr:from>
    <xdr:to>
      <xdr:col>72</xdr:col>
      <xdr:colOff>38100</xdr:colOff>
      <xdr:row>36</xdr:row>
      <xdr:rowOff>104615</xdr:rowOff>
    </xdr:to>
    <xdr:sp macro="" textlink="">
      <xdr:nvSpPr>
        <xdr:cNvPr id="531" name="フローチャート: 判断 530"/>
        <xdr:cNvSpPr/>
      </xdr:nvSpPr>
      <xdr:spPr>
        <a:xfrm>
          <a:off x="13652500" y="61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95742</xdr:rowOff>
    </xdr:from>
    <xdr:ext cx="534377" cy="259045"/>
    <xdr:sp macro="" textlink="">
      <xdr:nvSpPr>
        <xdr:cNvPr id="532" name="テキスト ボックス 531"/>
        <xdr:cNvSpPr txBox="1"/>
      </xdr:nvSpPr>
      <xdr:spPr>
        <a:xfrm>
          <a:off x="13436111" y="626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11153</xdr:rowOff>
    </xdr:from>
    <xdr:to>
      <xdr:col>67</xdr:col>
      <xdr:colOff>101600</xdr:colOff>
      <xdr:row>36</xdr:row>
      <xdr:rowOff>112753</xdr:rowOff>
    </xdr:to>
    <xdr:sp macro="" textlink="">
      <xdr:nvSpPr>
        <xdr:cNvPr id="533" name="フローチャート: 判断 532"/>
        <xdr:cNvSpPr/>
      </xdr:nvSpPr>
      <xdr:spPr>
        <a:xfrm>
          <a:off x="12763500" y="61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103880</xdr:rowOff>
    </xdr:from>
    <xdr:ext cx="534377" cy="259045"/>
    <xdr:sp macro="" textlink="">
      <xdr:nvSpPr>
        <xdr:cNvPr id="534" name="テキスト ボックス 533"/>
        <xdr:cNvSpPr txBox="1"/>
      </xdr:nvSpPr>
      <xdr:spPr>
        <a:xfrm>
          <a:off x="12547111" y="627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30950</xdr:rowOff>
    </xdr:from>
    <xdr:to>
      <xdr:col>85</xdr:col>
      <xdr:colOff>177800</xdr:colOff>
      <xdr:row>36</xdr:row>
      <xdr:rowOff>132550</xdr:rowOff>
    </xdr:to>
    <xdr:sp macro="" textlink="">
      <xdr:nvSpPr>
        <xdr:cNvPr id="540" name="楕円 539"/>
        <xdr:cNvSpPr/>
      </xdr:nvSpPr>
      <xdr:spPr>
        <a:xfrm>
          <a:off x="16268700" y="620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9377</xdr:rowOff>
    </xdr:from>
    <xdr:ext cx="534377" cy="259045"/>
    <xdr:sp macro="" textlink="">
      <xdr:nvSpPr>
        <xdr:cNvPr id="541" name="消防費該当値テキスト"/>
        <xdr:cNvSpPr txBox="1"/>
      </xdr:nvSpPr>
      <xdr:spPr>
        <a:xfrm>
          <a:off x="16370300" y="618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119235</xdr:rowOff>
    </xdr:from>
    <xdr:to>
      <xdr:col>81</xdr:col>
      <xdr:colOff>101600</xdr:colOff>
      <xdr:row>36</xdr:row>
      <xdr:rowOff>49385</xdr:rowOff>
    </xdr:to>
    <xdr:sp macro="" textlink="">
      <xdr:nvSpPr>
        <xdr:cNvPr id="542" name="楕円 541"/>
        <xdr:cNvSpPr/>
      </xdr:nvSpPr>
      <xdr:spPr>
        <a:xfrm>
          <a:off x="15430500" y="611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65912</xdr:rowOff>
    </xdr:from>
    <xdr:ext cx="534377" cy="259045"/>
    <xdr:sp macro="" textlink="">
      <xdr:nvSpPr>
        <xdr:cNvPr id="543" name="テキスト ボックス 542"/>
        <xdr:cNvSpPr txBox="1"/>
      </xdr:nvSpPr>
      <xdr:spPr>
        <a:xfrm>
          <a:off x="15214111" y="589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137066</xdr:rowOff>
    </xdr:from>
    <xdr:to>
      <xdr:col>76</xdr:col>
      <xdr:colOff>165100</xdr:colOff>
      <xdr:row>36</xdr:row>
      <xdr:rowOff>67216</xdr:rowOff>
    </xdr:to>
    <xdr:sp macro="" textlink="">
      <xdr:nvSpPr>
        <xdr:cNvPr id="544" name="楕円 543"/>
        <xdr:cNvSpPr/>
      </xdr:nvSpPr>
      <xdr:spPr>
        <a:xfrm>
          <a:off x="14541500" y="613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83743</xdr:rowOff>
    </xdr:from>
    <xdr:ext cx="534377" cy="259045"/>
    <xdr:sp macro="" textlink="">
      <xdr:nvSpPr>
        <xdr:cNvPr id="545" name="テキスト ボックス 544"/>
        <xdr:cNvSpPr txBox="1"/>
      </xdr:nvSpPr>
      <xdr:spPr>
        <a:xfrm>
          <a:off x="14325111" y="591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101153</xdr:rowOff>
    </xdr:from>
    <xdr:to>
      <xdr:col>72</xdr:col>
      <xdr:colOff>38100</xdr:colOff>
      <xdr:row>36</xdr:row>
      <xdr:rowOff>31303</xdr:rowOff>
    </xdr:to>
    <xdr:sp macro="" textlink="">
      <xdr:nvSpPr>
        <xdr:cNvPr id="546" name="楕円 545"/>
        <xdr:cNvSpPr/>
      </xdr:nvSpPr>
      <xdr:spPr>
        <a:xfrm>
          <a:off x="13652500" y="610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47830</xdr:rowOff>
    </xdr:from>
    <xdr:ext cx="534377" cy="259045"/>
    <xdr:sp macro="" textlink="">
      <xdr:nvSpPr>
        <xdr:cNvPr id="547" name="テキスト ボックス 546"/>
        <xdr:cNvSpPr txBox="1"/>
      </xdr:nvSpPr>
      <xdr:spPr>
        <a:xfrm>
          <a:off x="13436111" y="587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124721</xdr:rowOff>
    </xdr:from>
    <xdr:to>
      <xdr:col>67</xdr:col>
      <xdr:colOff>101600</xdr:colOff>
      <xdr:row>36</xdr:row>
      <xdr:rowOff>54871</xdr:rowOff>
    </xdr:to>
    <xdr:sp macro="" textlink="">
      <xdr:nvSpPr>
        <xdr:cNvPr id="548" name="楕円 547"/>
        <xdr:cNvSpPr/>
      </xdr:nvSpPr>
      <xdr:spPr>
        <a:xfrm>
          <a:off x="12763500" y="612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71398</xdr:rowOff>
    </xdr:from>
    <xdr:ext cx="534377" cy="259045"/>
    <xdr:sp macro="" textlink="">
      <xdr:nvSpPr>
        <xdr:cNvPr id="549" name="テキスト ボックス 548"/>
        <xdr:cNvSpPr txBox="1"/>
      </xdr:nvSpPr>
      <xdr:spPr>
        <a:xfrm>
          <a:off x="12547111" y="590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135912</xdr:rowOff>
    </xdr:from>
    <xdr:to>
      <xdr:col>85</xdr:col>
      <xdr:colOff>126364</xdr:colOff>
      <xdr:row>58</xdr:row>
      <xdr:rowOff>38953</xdr:rowOff>
    </xdr:to>
    <xdr:cxnSp macro="">
      <xdr:nvCxnSpPr>
        <xdr:cNvPr id="576" name="直線コネクタ 575"/>
        <xdr:cNvCxnSpPr/>
      </xdr:nvCxnSpPr>
      <xdr:spPr>
        <a:xfrm flipV="1">
          <a:off x="16317595" y="8708412"/>
          <a:ext cx="1269" cy="127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42780</xdr:rowOff>
    </xdr:from>
    <xdr:ext cx="534377" cy="259045"/>
    <xdr:sp macro="" textlink="">
      <xdr:nvSpPr>
        <xdr:cNvPr id="577" name="教育費最小値テキスト"/>
        <xdr:cNvSpPr txBox="1"/>
      </xdr:nvSpPr>
      <xdr:spPr>
        <a:xfrm>
          <a:off x="16370300" y="998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38953</xdr:rowOff>
    </xdr:from>
    <xdr:to>
      <xdr:col>86</xdr:col>
      <xdr:colOff>25400</xdr:colOff>
      <xdr:row>58</xdr:row>
      <xdr:rowOff>38953</xdr:rowOff>
    </xdr:to>
    <xdr:cxnSp macro="">
      <xdr:nvCxnSpPr>
        <xdr:cNvPr id="578" name="直線コネクタ 577"/>
        <xdr:cNvCxnSpPr/>
      </xdr:nvCxnSpPr>
      <xdr:spPr>
        <a:xfrm>
          <a:off x="16230600" y="998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82589</xdr:rowOff>
    </xdr:from>
    <xdr:ext cx="599010" cy="259045"/>
    <xdr:sp macro="" textlink="">
      <xdr:nvSpPr>
        <xdr:cNvPr id="579" name="教育費最大値テキスト"/>
        <xdr:cNvSpPr txBox="1"/>
      </xdr:nvSpPr>
      <xdr:spPr>
        <a:xfrm>
          <a:off x="16370300" y="848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135912</xdr:rowOff>
    </xdr:from>
    <xdr:to>
      <xdr:col>86</xdr:col>
      <xdr:colOff>25400</xdr:colOff>
      <xdr:row>50</xdr:row>
      <xdr:rowOff>135912</xdr:rowOff>
    </xdr:to>
    <xdr:cxnSp macro="">
      <xdr:nvCxnSpPr>
        <xdr:cNvPr id="580" name="直線コネクタ 579"/>
        <xdr:cNvCxnSpPr/>
      </xdr:nvCxnSpPr>
      <xdr:spPr>
        <a:xfrm>
          <a:off x="16230600" y="870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79677</xdr:rowOff>
    </xdr:from>
    <xdr:to>
      <xdr:col>85</xdr:col>
      <xdr:colOff>127000</xdr:colOff>
      <xdr:row>56</xdr:row>
      <xdr:rowOff>114260</xdr:rowOff>
    </xdr:to>
    <xdr:cxnSp macro="">
      <xdr:nvCxnSpPr>
        <xdr:cNvPr id="581" name="直線コネクタ 580"/>
        <xdr:cNvCxnSpPr/>
      </xdr:nvCxnSpPr>
      <xdr:spPr>
        <a:xfrm>
          <a:off x="15481300" y="9680877"/>
          <a:ext cx="838200" cy="3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145496</xdr:rowOff>
    </xdr:from>
    <xdr:ext cx="534377" cy="259045"/>
    <xdr:sp macro="" textlink="">
      <xdr:nvSpPr>
        <xdr:cNvPr id="582" name="教育費平均値テキスト"/>
        <xdr:cNvSpPr txBox="1"/>
      </xdr:nvSpPr>
      <xdr:spPr>
        <a:xfrm>
          <a:off x="16370300" y="9403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122619</xdr:rowOff>
    </xdr:from>
    <xdr:to>
      <xdr:col>85</xdr:col>
      <xdr:colOff>177800</xdr:colOff>
      <xdr:row>56</xdr:row>
      <xdr:rowOff>52769</xdr:rowOff>
    </xdr:to>
    <xdr:sp macro="" textlink="">
      <xdr:nvSpPr>
        <xdr:cNvPr id="583" name="フローチャート: 判断 582"/>
        <xdr:cNvSpPr/>
      </xdr:nvSpPr>
      <xdr:spPr>
        <a:xfrm>
          <a:off x="162687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79677</xdr:rowOff>
    </xdr:from>
    <xdr:to>
      <xdr:col>81</xdr:col>
      <xdr:colOff>50800</xdr:colOff>
      <xdr:row>57</xdr:row>
      <xdr:rowOff>140353</xdr:rowOff>
    </xdr:to>
    <xdr:cxnSp macro="">
      <xdr:nvCxnSpPr>
        <xdr:cNvPr id="584" name="直線コネクタ 583"/>
        <xdr:cNvCxnSpPr/>
      </xdr:nvCxnSpPr>
      <xdr:spPr>
        <a:xfrm flipV="1">
          <a:off x="14592300" y="9680877"/>
          <a:ext cx="889000" cy="23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15715</xdr:rowOff>
    </xdr:from>
    <xdr:to>
      <xdr:col>81</xdr:col>
      <xdr:colOff>101600</xdr:colOff>
      <xdr:row>56</xdr:row>
      <xdr:rowOff>117315</xdr:rowOff>
    </xdr:to>
    <xdr:sp macro="" textlink="">
      <xdr:nvSpPr>
        <xdr:cNvPr id="585" name="フローチャート: 判断 584"/>
        <xdr:cNvSpPr/>
      </xdr:nvSpPr>
      <xdr:spPr>
        <a:xfrm>
          <a:off x="15430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133842</xdr:rowOff>
    </xdr:from>
    <xdr:ext cx="534377" cy="259045"/>
    <xdr:sp macro="" textlink="">
      <xdr:nvSpPr>
        <xdr:cNvPr id="586" name="テキスト ボックス 585"/>
        <xdr:cNvSpPr txBox="1"/>
      </xdr:nvSpPr>
      <xdr:spPr>
        <a:xfrm>
          <a:off x="15214111" y="939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140353</xdr:rowOff>
    </xdr:from>
    <xdr:to>
      <xdr:col>76</xdr:col>
      <xdr:colOff>114300</xdr:colOff>
      <xdr:row>58</xdr:row>
      <xdr:rowOff>56261</xdr:rowOff>
    </xdr:to>
    <xdr:cxnSp macro="">
      <xdr:nvCxnSpPr>
        <xdr:cNvPr id="587" name="直線コネクタ 586"/>
        <xdr:cNvCxnSpPr/>
      </xdr:nvCxnSpPr>
      <xdr:spPr>
        <a:xfrm flipV="1">
          <a:off x="13703300" y="9913003"/>
          <a:ext cx="889000" cy="8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46903</xdr:rowOff>
    </xdr:from>
    <xdr:to>
      <xdr:col>76</xdr:col>
      <xdr:colOff>165100</xdr:colOff>
      <xdr:row>56</xdr:row>
      <xdr:rowOff>148503</xdr:rowOff>
    </xdr:to>
    <xdr:sp macro="" textlink="">
      <xdr:nvSpPr>
        <xdr:cNvPr id="588" name="フローチャート: 判断 587"/>
        <xdr:cNvSpPr/>
      </xdr:nvSpPr>
      <xdr:spPr>
        <a:xfrm>
          <a:off x="14541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165030</xdr:rowOff>
    </xdr:from>
    <xdr:ext cx="534377" cy="259045"/>
    <xdr:sp macro="" textlink="">
      <xdr:nvSpPr>
        <xdr:cNvPr id="589" name="テキスト ボックス 588"/>
        <xdr:cNvSpPr txBox="1"/>
      </xdr:nvSpPr>
      <xdr:spPr>
        <a:xfrm>
          <a:off x="14325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56261</xdr:rowOff>
    </xdr:from>
    <xdr:to>
      <xdr:col>71</xdr:col>
      <xdr:colOff>177800</xdr:colOff>
      <xdr:row>58</xdr:row>
      <xdr:rowOff>62205</xdr:rowOff>
    </xdr:to>
    <xdr:cxnSp macro="">
      <xdr:nvCxnSpPr>
        <xdr:cNvPr id="590" name="直線コネクタ 589"/>
        <xdr:cNvCxnSpPr/>
      </xdr:nvCxnSpPr>
      <xdr:spPr>
        <a:xfrm flipV="1">
          <a:off x="12814300" y="10000361"/>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24533</xdr:rowOff>
    </xdr:from>
    <xdr:to>
      <xdr:col>72</xdr:col>
      <xdr:colOff>38100</xdr:colOff>
      <xdr:row>56</xdr:row>
      <xdr:rowOff>126133</xdr:rowOff>
    </xdr:to>
    <xdr:sp macro="" textlink="">
      <xdr:nvSpPr>
        <xdr:cNvPr id="591" name="フローチャート: 判断 590"/>
        <xdr:cNvSpPr/>
      </xdr:nvSpPr>
      <xdr:spPr>
        <a:xfrm>
          <a:off x="13652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142660</xdr:rowOff>
    </xdr:from>
    <xdr:ext cx="534377" cy="259045"/>
    <xdr:sp macro="" textlink="">
      <xdr:nvSpPr>
        <xdr:cNvPr id="592" name="テキスト ボックス 591"/>
        <xdr:cNvSpPr txBox="1"/>
      </xdr:nvSpPr>
      <xdr:spPr>
        <a:xfrm>
          <a:off x="13436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84361</xdr:rowOff>
    </xdr:from>
    <xdr:to>
      <xdr:col>67</xdr:col>
      <xdr:colOff>101600</xdr:colOff>
      <xdr:row>57</xdr:row>
      <xdr:rowOff>14511</xdr:rowOff>
    </xdr:to>
    <xdr:sp macro="" textlink="">
      <xdr:nvSpPr>
        <xdr:cNvPr id="593" name="フローチャート: 判断 592"/>
        <xdr:cNvSpPr/>
      </xdr:nvSpPr>
      <xdr:spPr>
        <a:xfrm>
          <a:off x="12763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31038</xdr:rowOff>
    </xdr:from>
    <xdr:ext cx="534377" cy="259045"/>
    <xdr:sp macro="" textlink="">
      <xdr:nvSpPr>
        <xdr:cNvPr id="594" name="テキスト ボックス 593"/>
        <xdr:cNvSpPr txBox="1"/>
      </xdr:nvSpPr>
      <xdr:spPr>
        <a:xfrm>
          <a:off x="12547111" y="94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63460</xdr:rowOff>
    </xdr:from>
    <xdr:to>
      <xdr:col>85</xdr:col>
      <xdr:colOff>177800</xdr:colOff>
      <xdr:row>56</xdr:row>
      <xdr:rowOff>165060</xdr:rowOff>
    </xdr:to>
    <xdr:sp macro="" textlink="">
      <xdr:nvSpPr>
        <xdr:cNvPr id="600" name="楕円 599"/>
        <xdr:cNvSpPr/>
      </xdr:nvSpPr>
      <xdr:spPr>
        <a:xfrm>
          <a:off x="16268700" y="966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41887</xdr:rowOff>
    </xdr:from>
    <xdr:ext cx="534377" cy="259045"/>
    <xdr:sp macro="" textlink="">
      <xdr:nvSpPr>
        <xdr:cNvPr id="601" name="教育費該当値テキスト"/>
        <xdr:cNvSpPr txBox="1"/>
      </xdr:nvSpPr>
      <xdr:spPr>
        <a:xfrm>
          <a:off x="16370300" y="964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28877</xdr:rowOff>
    </xdr:from>
    <xdr:to>
      <xdr:col>81</xdr:col>
      <xdr:colOff>101600</xdr:colOff>
      <xdr:row>56</xdr:row>
      <xdr:rowOff>130477</xdr:rowOff>
    </xdr:to>
    <xdr:sp macro="" textlink="">
      <xdr:nvSpPr>
        <xdr:cNvPr id="602" name="楕円 601"/>
        <xdr:cNvSpPr/>
      </xdr:nvSpPr>
      <xdr:spPr>
        <a:xfrm>
          <a:off x="15430500" y="963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121604</xdr:rowOff>
    </xdr:from>
    <xdr:ext cx="534377" cy="259045"/>
    <xdr:sp macro="" textlink="">
      <xdr:nvSpPr>
        <xdr:cNvPr id="603" name="テキスト ボックス 602"/>
        <xdr:cNvSpPr txBox="1"/>
      </xdr:nvSpPr>
      <xdr:spPr>
        <a:xfrm>
          <a:off x="15214111" y="972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89553</xdr:rowOff>
    </xdr:from>
    <xdr:to>
      <xdr:col>76</xdr:col>
      <xdr:colOff>165100</xdr:colOff>
      <xdr:row>58</xdr:row>
      <xdr:rowOff>19703</xdr:rowOff>
    </xdr:to>
    <xdr:sp macro="" textlink="">
      <xdr:nvSpPr>
        <xdr:cNvPr id="604" name="楕円 603"/>
        <xdr:cNvSpPr/>
      </xdr:nvSpPr>
      <xdr:spPr>
        <a:xfrm>
          <a:off x="14541500" y="986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10830</xdr:rowOff>
    </xdr:from>
    <xdr:ext cx="534377" cy="259045"/>
    <xdr:sp macro="" textlink="">
      <xdr:nvSpPr>
        <xdr:cNvPr id="605" name="テキスト ボックス 604"/>
        <xdr:cNvSpPr txBox="1"/>
      </xdr:nvSpPr>
      <xdr:spPr>
        <a:xfrm>
          <a:off x="14325111" y="995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5461</xdr:rowOff>
    </xdr:from>
    <xdr:to>
      <xdr:col>72</xdr:col>
      <xdr:colOff>38100</xdr:colOff>
      <xdr:row>58</xdr:row>
      <xdr:rowOff>107061</xdr:rowOff>
    </xdr:to>
    <xdr:sp macro="" textlink="">
      <xdr:nvSpPr>
        <xdr:cNvPr id="606" name="楕円 605"/>
        <xdr:cNvSpPr/>
      </xdr:nvSpPr>
      <xdr:spPr>
        <a:xfrm>
          <a:off x="13652500" y="994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98188</xdr:rowOff>
    </xdr:from>
    <xdr:ext cx="534377" cy="259045"/>
    <xdr:sp macro="" textlink="">
      <xdr:nvSpPr>
        <xdr:cNvPr id="607" name="テキスト ボックス 606"/>
        <xdr:cNvSpPr txBox="1"/>
      </xdr:nvSpPr>
      <xdr:spPr>
        <a:xfrm>
          <a:off x="13436111" y="1004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11405</xdr:rowOff>
    </xdr:from>
    <xdr:to>
      <xdr:col>67</xdr:col>
      <xdr:colOff>101600</xdr:colOff>
      <xdr:row>58</xdr:row>
      <xdr:rowOff>113005</xdr:rowOff>
    </xdr:to>
    <xdr:sp macro="" textlink="">
      <xdr:nvSpPr>
        <xdr:cNvPr id="608" name="楕円 607"/>
        <xdr:cNvSpPr/>
      </xdr:nvSpPr>
      <xdr:spPr>
        <a:xfrm>
          <a:off x="12763500" y="995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104132</xdr:rowOff>
    </xdr:from>
    <xdr:ext cx="534377" cy="259045"/>
    <xdr:sp macro="" textlink="">
      <xdr:nvSpPr>
        <xdr:cNvPr id="609" name="テキスト ボックス 608"/>
        <xdr:cNvSpPr txBox="1"/>
      </xdr:nvSpPr>
      <xdr:spPr>
        <a:xfrm>
          <a:off x="12547111" y="1004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13081</xdr:rowOff>
    </xdr:from>
    <xdr:to>
      <xdr:col>85</xdr:col>
      <xdr:colOff>126364</xdr:colOff>
      <xdr:row>79</xdr:row>
      <xdr:rowOff>44450</xdr:rowOff>
    </xdr:to>
    <xdr:cxnSp macro="">
      <xdr:nvCxnSpPr>
        <xdr:cNvPr id="633" name="直線コネクタ 632"/>
        <xdr:cNvCxnSpPr/>
      </xdr:nvCxnSpPr>
      <xdr:spPr>
        <a:xfrm flipV="1">
          <a:off x="16317595" y="12014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131208</xdr:rowOff>
    </xdr:from>
    <xdr:ext cx="599010" cy="259045"/>
    <xdr:sp macro="" textlink="">
      <xdr:nvSpPr>
        <xdr:cNvPr id="636" name="災害復旧費最大値テキスト"/>
        <xdr:cNvSpPr txBox="1"/>
      </xdr:nvSpPr>
      <xdr:spPr>
        <a:xfrm>
          <a:off x="16370300" y="1178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13081</xdr:rowOff>
    </xdr:from>
    <xdr:to>
      <xdr:col>86</xdr:col>
      <xdr:colOff>25400</xdr:colOff>
      <xdr:row>70</xdr:row>
      <xdr:rowOff>13081</xdr:rowOff>
    </xdr:to>
    <xdr:cxnSp macro="">
      <xdr:nvCxnSpPr>
        <xdr:cNvPr id="637" name="直線コネクタ 636"/>
        <xdr:cNvCxnSpPr/>
      </xdr:nvCxnSpPr>
      <xdr:spPr>
        <a:xfrm>
          <a:off x="16230600" y="1201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170574</xdr:rowOff>
    </xdr:from>
    <xdr:to>
      <xdr:col>85</xdr:col>
      <xdr:colOff>127000</xdr:colOff>
      <xdr:row>79</xdr:row>
      <xdr:rowOff>1245</xdr:rowOff>
    </xdr:to>
    <xdr:cxnSp macro="">
      <xdr:nvCxnSpPr>
        <xdr:cNvPr id="638" name="直線コネクタ 637"/>
        <xdr:cNvCxnSpPr/>
      </xdr:nvCxnSpPr>
      <xdr:spPr>
        <a:xfrm>
          <a:off x="15481300" y="13543674"/>
          <a:ext cx="838200" cy="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89031</xdr:rowOff>
    </xdr:from>
    <xdr:ext cx="469744" cy="259045"/>
    <xdr:sp macro="" textlink="">
      <xdr:nvSpPr>
        <xdr:cNvPr id="639" name="災害復旧費平均値テキスト"/>
        <xdr:cNvSpPr txBox="1"/>
      </xdr:nvSpPr>
      <xdr:spPr>
        <a:xfrm>
          <a:off x="16370300" y="13290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66154</xdr:rowOff>
    </xdr:from>
    <xdr:to>
      <xdr:col>85</xdr:col>
      <xdr:colOff>177800</xdr:colOff>
      <xdr:row>78</xdr:row>
      <xdr:rowOff>167754</xdr:rowOff>
    </xdr:to>
    <xdr:sp macro="" textlink="">
      <xdr:nvSpPr>
        <xdr:cNvPr id="640" name="フローチャート: 判断 639"/>
        <xdr:cNvSpPr/>
      </xdr:nvSpPr>
      <xdr:spPr>
        <a:xfrm>
          <a:off x="16268700" y="1343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157987</xdr:rowOff>
    </xdr:from>
    <xdr:to>
      <xdr:col>81</xdr:col>
      <xdr:colOff>50800</xdr:colOff>
      <xdr:row>78</xdr:row>
      <xdr:rowOff>170574</xdr:rowOff>
    </xdr:to>
    <xdr:cxnSp macro="">
      <xdr:nvCxnSpPr>
        <xdr:cNvPr id="641" name="直線コネクタ 640"/>
        <xdr:cNvCxnSpPr/>
      </xdr:nvCxnSpPr>
      <xdr:spPr>
        <a:xfrm>
          <a:off x="14592300" y="13531087"/>
          <a:ext cx="889000" cy="1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66560</xdr:rowOff>
    </xdr:from>
    <xdr:to>
      <xdr:col>81</xdr:col>
      <xdr:colOff>101600</xdr:colOff>
      <xdr:row>78</xdr:row>
      <xdr:rowOff>168160</xdr:rowOff>
    </xdr:to>
    <xdr:sp macro="" textlink="">
      <xdr:nvSpPr>
        <xdr:cNvPr id="642" name="フローチャート: 判断 641"/>
        <xdr:cNvSpPr/>
      </xdr:nvSpPr>
      <xdr:spPr>
        <a:xfrm>
          <a:off x="15430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13237</xdr:rowOff>
    </xdr:from>
    <xdr:ext cx="469744" cy="259045"/>
    <xdr:sp macro="" textlink="">
      <xdr:nvSpPr>
        <xdr:cNvPr id="643" name="テキスト ボックス 642"/>
        <xdr:cNvSpPr txBox="1"/>
      </xdr:nvSpPr>
      <xdr:spPr>
        <a:xfrm>
          <a:off x="15246428" y="1321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157987</xdr:rowOff>
    </xdr:from>
    <xdr:to>
      <xdr:col>76</xdr:col>
      <xdr:colOff>114300</xdr:colOff>
      <xdr:row>79</xdr:row>
      <xdr:rowOff>27623</xdr:rowOff>
    </xdr:to>
    <xdr:cxnSp macro="">
      <xdr:nvCxnSpPr>
        <xdr:cNvPr id="644" name="直線コネクタ 643"/>
        <xdr:cNvCxnSpPr/>
      </xdr:nvCxnSpPr>
      <xdr:spPr>
        <a:xfrm flipV="1">
          <a:off x="13703300" y="13531087"/>
          <a:ext cx="889000" cy="4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90323</xdr:rowOff>
    </xdr:from>
    <xdr:to>
      <xdr:col>76</xdr:col>
      <xdr:colOff>165100</xdr:colOff>
      <xdr:row>79</xdr:row>
      <xdr:rowOff>20473</xdr:rowOff>
    </xdr:to>
    <xdr:sp macro="" textlink="">
      <xdr:nvSpPr>
        <xdr:cNvPr id="645" name="フローチャート: 判断 644"/>
        <xdr:cNvSpPr/>
      </xdr:nvSpPr>
      <xdr:spPr>
        <a:xfrm>
          <a:off x="14541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37000</xdr:rowOff>
    </xdr:from>
    <xdr:ext cx="469744" cy="259045"/>
    <xdr:sp macro="" textlink="">
      <xdr:nvSpPr>
        <xdr:cNvPr id="646" name="テキスト ボックス 645"/>
        <xdr:cNvSpPr txBox="1"/>
      </xdr:nvSpPr>
      <xdr:spPr>
        <a:xfrm>
          <a:off x="14357428" y="1323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27623</xdr:rowOff>
    </xdr:from>
    <xdr:to>
      <xdr:col>71</xdr:col>
      <xdr:colOff>177800</xdr:colOff>
      <xdr:row>79</xdr:row>
      <xdr:rowOff>44235</xdr:rowOff>
    </xdr:to>
    <xdr:cxnSp macro="">
      <xdr:nvCxnSpPr>
        <xdr:cNvPr id="647" name="直線コネクタ 646"/>
        <xdr:cNvCxnSpPr/>
      </xdr:nvCxnSpPr>
      <xdr:spPr>
        <a:xfrm flipV="1">
          <a:off x="12814300" y="13572173"/>
          <a:ext cx="889000" cy="1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118250</xdr:rowOff>
    </xdr:from>
    <xdr:to>
      <xdr:col>72</xdr:col>
      <xdr:colOff>38100</xdr:colOff>
      <xdr:row>79</xdr:row>
      <xdr:rowOff>48400</xdr:rowOff>
    </xdr:to>
    <xdr:sp macro="" textlink="">
      <xdr:nvSpPr>
        <xdr:cNvPr id="648" name="フローチャート: 判断 647"/>
        <xdr:cNvSpPr/>
      </xdr:nvSpPr>
      <xdr:spPr>
        <a:xfrm>
          <a:off x="13652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64927</xdr:rowOff>
    </xdr:from>
    <xdr:ext cx="469744" cy="259045"/>
    <xdr:sp macro="" textlink="">
      <xdr:nvSpPr>
        <xdr:cNvPr id="649" name="テキスト ボックス 648"/>
        <xdr:cNvSpPr txBox="1"/>
      </xdr:nvSpPr>
      <xdr:spPr>
        <a:xfrm>
          <a:off x="13468428" y="132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133045</xdr:rowOff>
    </xdr:from>
    <xdr:to>
      <xdr:col>67</xdr:col>
      <xdr:colOff>101600</xdr:colOff>
      <xdr:row>79</xdr:row>
      <xdr:rowOff>63195</xdr:rowOff>
    </xdr:to>
    <xdr:sp macro="" textlink="">
      <xdr:nvSpPr>
        <xdr:cNvPr id="650" name="フローチャート: 判断 649"/>
        <xdr:cNvSpPr/>
      </xdr:nvSpPr>
      <xdr:spPr>
        <a:xfrm>
          <a:off x="12763500" y="1350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79722</xdr:rowOff>
    </xdr:from>
    <xdr:ext cx="469744" cy="259045"/>
    <xdr:sp macro="" textlink="">
      <xdr:nvSpPr>
        <xdr:cNvPr id="651" name="テキスト ボックス 650"/>
        <xdr:cNvSpPr txBox="1"/>
      </xdr:nvSpPr>
      <xdr:spPr>
        <a:xfrm>
          <a:off x="12579428" y="132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121895</xdr:rowOff>
    </xdr:from>
    <xdr:to>
      <xdr:col>85</xdr:col>
      <xdr:colOff>177800</xdr:colOff>
      <xdr:row>79</xdr:row>
      <xdr:rowOff>52045</xdr:rowOff>
    </xdr:to>
    <xdr:sp macro="" textlink="">
      <xdr:nvSpPr>
        <xdr:cNvPr id="657" name="楕円 656"/>
        <xdr:cNvSpPr/>
      </xdr:nvSpPr>
      <xdr:spPr>
        <a:xfrm>
          <a:off x="16268700" y="134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44582</xdr:rowOff>
    </xdr:from>
    <xdr:ext cx="469744" cy="259045"/>
    <xdr:sp macro="" textlink="">
      <xdr:nvSpPr>
        <xdr:cNvPr id="658" name="災害復旧費該当値テキスト"/>
        <xdr:cNvSpPr txBox="1"/>
      </xdr:nvSpPr>
      <xdr:spPr>
        <a:xfrm>
          <a:off x="16370300" y="13417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119774</xdr:rowOff>
    </xdr:from>
    <xdr:to>
      <xdr:col>81</xdr:col>
      <xdr:colOff>101600</xdr:colOff>
      <xdr:row>79</xdr:row>
      <xdr:rowOff>49924</xdr:rowOff>
    </xdr:to>
    <xdr:sp macro="" textlink="">
      <xdr:nvSpPr>
        <xdr:cNvPr id="659" name="楕円 658"/>
        <xdr:cNvSpPr/>
      </xdr:nvSpPr>
      <xdr:spPr>
        <a:xfrm>
          <a:off x="15430500" y="1349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41051</xdr:rowOff>
    </xdr:from>
    <xdr:ext cx="469744" cy="259045"/>
    <xdr:sp macro="" textlink="">
      <xdr:nvSpPr>
        <xdr:cNvPr id="660" name="テキスト ボックス 659"/>
        <xdr:cNvSpPr txBox="1"/>
      </xdr:nvSpPr>
      <xdr:spPr>
        <a:xfrm>
          <a:off x="15246428" y="13585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107187</xdr:rowOff>
    </xdr:from>
    <xdr:to>
      <xdr:col>76</xdr:col>
      <xdr:colOff>165100</xdr:colOff>
      <xdr:row>79</xdr:row>
      <xdr:rowOff>37337</xdr:rowOff>
    </xdr:to>
    <xdr:sp macro="" textlink="">
      <xdr:nvSpPr>
        <xdr:cNvPr id="661" name="楕円 660"/>
        <xdr:cNvSpPr/>
      </xdr:nvSpPr>
      <xdr:spPr>
        <a:xfrm>
          <a:off x="14541500" y="134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28464</xdr:rowOff>
    </xdr:from>
    <xdr:ext cx="469744" cy="259045"/>
    <xdr:sp macro="" textlink="">
      <xdr:nvSpPr>
        <xdr:cNvPr id="662" name="テキスト ボックス 661"/>
        <xdr:cNvSpPr txBox="1"/>
      </xdr:nvSpPr>
      <xdr:spPr>
        <a:xfrm>
          <a:off x="14357428" y="1357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148273</xdr:rowOff>
    </xdr:from>
    <xdr:to>
      <xdr:col>72</xdr:col>
      <xdr:colOff>38100</xdr:colOff>
      <xdr:row>79</xdr:row>
      <xdr:rowOff>78423</xdr:rowOff>
    </xdr:to>
    <xdr:sp macro="" textlink="">
      <xdr:nvSpPr>
        <xdr:cNvPr id="663" name="楕円 662"/>
        <xdr:cNvSpPr/>
      </xdr:nvSpPr>
      <xdr:spPr>
        <a:xfrm>
          <a:off x="13652500" y="1352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69550</xdr:rowOff>
    </xdr:from>
    <xdr:ext cx="469744" cy="259045"/>
    <xdr:sp macro="" textlink="">
      <xdr:nvSpPr>
        <xdr:cNvPr id="664" name="テキスト ボックス 663"/>
        <xdr:cNvSpPr txBox="1"/>
      </xdr:nvSpPr>
      <xdr:spPr>
        <a:xfrm>
          <a:off x="13468428" y="13614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164885</xdr:rowOff>
    </xdr:from>
    <xdr:to>
      <xdr:col>67</xdr:col>
      <xdr:colOff>101600</xdr:colOff>
      <xdr:row>79</xdr:row>
      <xdr:rowOff>95035</xdr:rowOff>
    </xdr:to>
    <xdr:sp macro="" textlink="">
      <xdr:nvSpPr>
        <xdr:cNvPr id="665" name="楕円 664"/>
        <xdr:cNvSpPr/>
      </xdr:nvSpPr>
      <xdr:spPr>
        <a:xfrm>
          <a:off x="12763500" y="1353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86162</xdr:rowOff>
    </xdr:from>
    <xdr:ext cx="313932" cy="259045"/>
    <xdr:sp macro="" textlink="">
      <xdr:nvSpPr>
        <xdr:cNvPr id="666" name="テキスト ボックス 665"/>
        <xdr:cNvSpPr txBox="1"/>
      </xdr:nvSpPr>
      <xdr:spPr>
        <a:xfrm>
          <a:off x="12657333" y="13630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11252</xdr:rowOff>
    </xdr:from>
    <xdr:to>
      <xdr:col>85</xdr:col>
      <xdr:colOff>126364</xdr:colOff>
      <xdr:row>97</xdr:row>
      <xdr:rowOff>166700</xdr:rowOff>
    </xdr:to>
    <xdr:cxnSp macro="">
      <xdr:nvCxnSpPr>
        <xdr:cNvPr id="690" name="直線コネクタ 689"/>
        <xdr:cNvCxnSpPr/>
      </xdr:nvCxnSpPr>
      <xdr:spPr>
        <a:xfrm flipV="1">
          <a:off x="16317595" y="15441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170527</xdr:rowOff>
    </xdr:from>
    <xdr:ext cx="534377" cy="259045"/>
    <xdr:sp macro="" textlink="">
      <xdr:nvSpPr>
        <xdr:cNvPr id="691" name="公債費最小値テキスト"/>
        <xdr:cNvSpPr txBox="1"/>
      </xdr:nvSpPr>
      <xdr:spPr>
        <a:xfrm>
          <a:off x="16370300" y="1680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166700</xdr:rowOff>
    </xdr:from>
    <xdr:to>
      <xdr:col>86</xdr:col>
      <xdr:colOff>25400</xdr:colOff>
      <xdr:row>97</xdr:row>
      <xdr:rowOff>166700</xdr:rowOff>
    </xdr:to>
    <xdr:cxnSp macro="">
      <xdr:nvCxnSpPr>
        <xdr:cNvPr id="692" name="直線コネクタ 691"/>
        <xdr:cNvCxnSpPr/>
      </xdr:nvCxnSpPr>
      <xdr:spPr>
        <a:xfrm>
          <a:off x="16230600" y="1679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129379</xdr:rowOff>
    </xdr:from>
    <xdr:ext cx="599010" cy="259045"/>
    <xdr:sp macro="" textlink="">
      <xdr:nvSpPr>
        <xdr:cNvPr id="693" name="公債費最大値テキスト"/>
        <xdr:cNvSpPr txBox="1"/>
      </xdr:nvSpPr>
      <xdr:spPr>
        <a:xfrm>
          <a:off x="16370300" y="1521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11252</xdr:rowOff>
    </xdr:from>
    <xdr:to>
      <xdr:col>86</xdr:col>
      <xdr:colOff>25400</xdr:colOff>
      <xdr:row>90</xdr:row>
      <xdr:rowOff>11252</xdr:rowOff>
    </xdr:to>
    <xdr:cxnSp macro="">
      <xdr:nvCxnSpPr>
        <xdr:cNvPr id="694" name="直線コネクタ 693"/>
        <xdr:cNvCxnSpPr/>
      </xdr:nvCxnSpPr>
      <xdr:spPr>
        <a:xfrm>
          <a:off x="16230600" y="1544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63385</xdr:rowOff>
    </xdr:from>
    <xdr:to>
      <xdr:col>85</xdr:col>
      <xdr:colOff>127000</xdr:colOff>
      <xdr:row>94</xdr:row>
      <xdr:rowOff>132969</xdr:rowOff>
    </xdr:to>
    <xdr:cxnSp macro="">
      <xdr:nvCxnSpPr>
        <xdr:cNvPr id="695" name="直線コネクタ 694"/>
        <xdr:cNvCxnSpPr/>
      </xdr:nvCxnSpPr>
      <xdr:spPr>
        <a:xfrm>
          <a:off x="15481300" y="16179685"/>
          <a:ext cx="838200" cy="6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132656</xdr:rowOff>
    </xdr:from>
    <xdr:ext cx="534377" cy="259045"/>
    <xdr:sp macro="" textlink="">
      <xdr:nvSpPr>
        <xdr:cNvPr id="696" name="公債費平均値テキスト"/>
        <xdr:cNvSpPr txBox="1"/>
      </xdr:nvSpPr>
      <xdr:spPr>
        <a:xfrm>
          <a:off x="16370300" y="16248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154229</xdr:rowOff>
    </xdr:from>
    <xdr:to>
      <xdr:col>85</xdr:col>
      <xdr:colOff>177800</xdr:colOff>
      <xdr:row>95</xdr:row>
      <xdr:rowOff>84379</xdr:rowOff>
    </xdr:to>
    <xdr:sp macro="" textlink="">
      <xdr:nvSpPr>
        <xdr:cNvPr id="697" name="フローチャート: 判断 696"/>
        <xdr:cNvSpPr/>
      </xdr:nvSpPr>
      <xdr:spPr>
        <a:xfrm>
          <a:off x="16268700" y="162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40754</xdr:rowOff>
    </xdr:from>
    <xdr:to>
      <xdr:col>81</xdr:col>
      <xdr:colOff>50800</xdr:colOff>
      <xdr:row>94</xdr:row>
      <xdr:rowOff>63385</xdr:rowOff>
    </xdr:to>
    <xdr:cxnSp macro="">
      <xdr:nvCxnSpPr>
        <xdr:cNvPr id="698" name="直線コネクタ 697"/>
        <xdr:cNvCxnSpPr/>
      </xdr:nvCxnSpPr>
      <xdr:spPr>
        <a:xfrm>
          <a:off x="14592300" y="16157054"/>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158026</xdr:rowOff>
    </xdr:from>
    <xdr:to>
      <xdr:col>81</xdr:col>
      <xdr:colOff>101600</xdr:colOff>
      <xdr:row>95</xdr:row>
      <xdr:rowOff>88176</xdr:rowOff>
    </xdr:to>
    <xdr:sp macro="" textlink="">
      <xdr:nvSpPr>
        <xdr:cNvPr id="699" name="フローチャート: 判断 698"/>
        <xdr:cNvSpPr/>
      </xdr:nvSpPr>
      <xdr:spPr>
        <a:xfrm>
          <a:off x="15430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79303</xdr:rowOff>
    </xdr:from>
    <xdr:ext cx="534377" cy="259045"/>
    <xdr:sp macro="" textlink="">
      <xdr:nvSpPr>
        <xdr:cNvPr id="700" name="テキスト ボックス 699"/>
        <xdr:cNvSpPr txBox="1"/>
      </xdr:nvSpPr>
      <xdr:spPr>
        <a:xfrm>
          <a:off x="15214111" y="1636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63525</xdr:rowOff>
    </xdr:from>
    <xdr:to>
      <xdr:col>76</xdr:col>
      <xdr:colOff>114300</xdr:colOff>
      <xdr:row>94</xdr:row>
      <xdr:rowOff>40754</xdr:rowOff>
    </xdr:to>
    <xdr:cxnSp macro="">
      <xdr:nvCxnSpPr>
        <xdr:cNvPr id="701" name="直線コネクタ 700"/>
        <xdr:cNvCxnSpPr/>
      </xdr:nvCxnSpPr>
      <xdr:spPr>
        <a:xfrm>
          <a:off x="13703300" y="15836925"/>
          <a:ext cx="889000" cy="32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162280</xdr:rowOff>
    </xdr:from>
    <xdr:to>
      <xdr:col>76</xdr:col>
      <xdr:colOff>165100</xdr:colOff>
      <xdr:row>95</xdr:row>
      <xdr:rowOff>92430</xdr:rowOff>
    </xdr:to>
    <xdr:sp macro="" textlink="">
      <xdr:nvSpPr>
        <xdr:cNvPr id="702" name="フローチャート: 判断 701"/>
        <xdr:cNvSpPr/>
      </xdr:nvSpPr>
      <xdr:spPr>
        <a:xfrm>
          <a:off x="14541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83557</xdr:rowOff>
    </xdr:from>
    <xdr:ext cx="534377" cy="259045"/>
    <xdr:sp macro="" textlink="">
      <xdr:nvSpPr>
        <xdr:cNvPr id="703" name="テキスト ボックス 702"/>
        <xdr:cNvSpPr txBox="1"/>
      </xdr:nvSpPr>
      <xdr:spPr>
        <a:xfrm>
          <a:off x="14325111" y="1637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63525</xdr:rowOff>
    </xdr:from>
    <xdr:to>
      <xdr:col>71</xdr:col>
      <xdr:colOff>177800</xdr:colOff>
      <xdr:row>92</xdr:row>
      <xdr:rowOff>118859</xdr:rowOff>
    </xdr:to>
    <xdr:cxnSp macro="">
      <xdr:nvCxnSpPr>
        <xdr:cNvPr id="704" name="直線コネクタ 703"/>
        <xdr:cNvCxnSpPr/>
      </xdr:nvCxnSpPr>
      <xdr:spPr>
        <a:xfrm flipV="1">
          <a:off x="12814300" y="15836925"/>
          <a:ext cx="889000" cy="5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149783</xdr:rowOff>
    </xdr:from>
    <xdr:to>
      <xdr:col>72</xdr:col>
      <xdr:colOff>38100</xdr:colOff>
      <xdr:row>95</xdr:row>
      <xdr:rowOff>79933</xdr:rowOff>
    </xdr:to>
    <xdr:sp macro="" textlink="">
      <xdr:nvSpPr>
        <xdr:cNvPr id="705" name="フローチャート: 判断 704"/>
        <xdr:cNvSpPr/>
      </xdr:nvSpPr>
      <xdr:spPr>
        <a:xfrm>
          <a:off x="13652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71060</xdr:rowOff>
    </xdr:from>
    <xdr:ext cx="534377" cy="259045"/>
    <xdr:sp macro="" textlink="">
      <xdr:nvSpPr>
        <xdr:cNvPr id="706" name="テキスト ボックス 705"/>
        <xdr:cNvSpPr txBox="1"/>
      </xdr:nvSpPr>
      <xdr:spPr>
        <a:xfrm>
          <a:off x="13436111" y="163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147434</xdr:rowOff>
    </xdr:from>
    <xdr:to>
      <xdr:col>67</xdr:col>
      <xdr:colOff>101600</xdr:colOff>
      <xdr:row>95</xdr:row>
      <xdr:rowOff>77584</xdr:rowOff>
    </xdr:to>
    <xdr:sp macro="" textlink="">
      <xdr:nvSpPr>
        <xdr:cNvPr id="707" name="フローチャート: 判断 706"/>
        <xdr:cNvSpPr/>
      </xdr:nvSpPr>
      <xdr:spPr>
        <a:xfrm>
          <a:off x="12763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68711</xdr:rowOff>
    </xdr:from>
    <xdr:ext cx="534377" cy="259045"/>
    <xdr:sp macro="" textlink="">
      <xdr:nvSpPr>
        <xdr:cNvPr id="708" name="テキスト ボックス 707"/>
        <xdr:cNvSpPr txBox="1"/>
      </xdr:nvSpPr>
      <xdr:spPr>
        <a:xfrm>
          <a:off x="12547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82169</xdr:rowOff>
    </xdr:from>
    <xdr:to>
      <xdr:col>85</xdr:col>
      <xdr:colOff>177800</xdr:colOff>
      <xdr:row>95</xdr:row>
      <xdr:rowOff>12319</xdr:rowOff>
    </xdr:to>
    <xdr:sp macro="" textlink="">
      <xdr:nvSpPr>
        <xdr:cNvPr id="714" name="楕円 713"/>
        <xdr:cNvSpPr/>
      </xdr:nvSpPr>
      <xdr:spPr>
        <a:xfrm>
          <a:off x="16268700" y="1619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105046</xdr:rowOff>
    </xdr:from>
    <xdr:ext cx="534377" cy="259045"/>
    <xdr:sp macro="" textlink="">
      <xdr:nvSpPr>
        <xdr:cNvPr id="715" name="公債費該当値テキスト"/>
        <xdr:cNvSpPr txBox="1"/>
      </xdr:nvSpPr>
      <xdr:spPr>
        <a:xfrm>
          <a:off x="16370300" y="1604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12585</xdr:rowOff>
    </xdr:from>
    <xdr:to>
      <xdr:col>81</xdr:col>
      <xdr:colOff>101600</xdr:colOff>
      <xdr:row>94</xdr:row>
      <xdr:rowOff>114185</xdr:rowOff>
    </xdr:to>
    <xdr:sp macro="" textlink="">
      <xdr:nvSpPr>
        <xdr:cNvPr id="716" name="楕円 715"/>
        <xdr:cNvSpPr/>
      </xdr:nvSpPr>
      <xdr:spPr>
        <a:xfrm>
          <a:off x="15430500" y="161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130712</xdr:rowOff>
    </xdr:from>
    <xdr:ext cx="534377" cy="259045"/>
    <xdr:sp macro="" textlink="">
      <xdr:nvSpPr>
        <xdr:cNvPr id="717" name="テキスト ボックス 716"/>
        <xdr:cNvSpPr txBox="1"/>
      </xdr:nvSpPr>
      <xdr:spPr>
        <a:xfrm>
          <a:off x="15214111" y="1590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161404</xdr:rowOff>
    </xdr:from>
    <xdr:to>
      <xdr:col>76</xdr:col>
      <xdr:colOff>165100</xdr:colOff>
      <xdr:row>94</xdr:row>
      <xdr:rowOff>91554</xdr:rowOff>
    </xdr:to>
    <xdr:sp macro="" textlink="">
      <xdr:nvSpPr>
        <xdr:cNvPr id="718" name="楕円 717"/>
        <xdr:cNvSpPr/>
      </xdr:nvSpPr>
      <xdr:spPr>
        <a:xfrm>
          <a:off x="14541500" y="1610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108081</xdr:rowOff>
    </xdr:from>
    <xdr:ext cx="534377" cy="259045"/>
    <xdr:sp macro="" textlink="">
      <xdr:nvSpPr>
        <xdr:cNvPr id="719" name="テキスト ボックス 718"/>
        <xdr:cNvSpPr txBox="1"/>
      </xdr:nvSpPr>
      <xdr:spPr>
        <a:xfrm>
          <a:off x="14325111" y="1588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12725</xdr:rowOff>
    </xdr:from>
    <xdr:to>
      <xdr:col>72</xdr:col>
      <xdr:colOff>38100</xdr:colOff>
      <xdr:row>92</xdr:row>
      <xdr:rowOff>114325</xdr:rowOff>
    </xdr:to>
    <xdr:sp macro="" textlink="">
      <xdr:nvSpPr>
        <xdr:cNvPr id="720" name="楕円 719"/>
        <xdr:cNvSpPr/>
      </xdr:nvSpPr>
      <xdr:spPr>
        <a:xfrm>
          <a:off x="13652500" y="1578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130852</xdr:rowOff>
    </xdr:from>
    <xdr:ext cx="534377" cy="259045"/>
    <xdr:sp macro="" textlink="">
      <xdr:nvSpPr>
        <xdr:cNvPr id="721" name="テキスト ボックス 720"/>
        <xdr:cNvSpPr txBox="1"/>
      </xdr:nvSpPr>
      <xdr:spPr>
        <a:xfrm>
          <a:off x="13436111" y="1556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68059</xdr:rowOff>
    </xdr:from>
    <xdr:to>
      <xdr:col>67</xdr:col>
      <xdr:colOff>101600</xdr:colOff>
      <xdr:row>92</xdr:row>
      <xdr:rowOff>169659</xdr:rowOff>
    </xdr:to>
    <xdr:sp macro="" textlink="">
      <xdr:nvSpPr>
        <xdr:cNvPr id="722" name="楕円 721"/>
        <xdr:cNvSpPr/>
      </xdr:nvSpPr>
      <xdr:spPr>
        <a:xfrm>
          <a:off x="12763500" y="1584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14736</xdr:rowOff>
    </xdr:from>
    <xdr:ext cx="534377" cy="259045"/>
    <xdr:sp macro="" textlink="">
      <xdr:nvSpPr>
        <xdr:cNvPr id="723" name="テキスト ボックス 722"/>
        <xdr:cNvSpPr txBox="1"/>
      </xdr:nvSpPr>
      <xdr:spPr>
        <a:xfrm>
          <a:off x="12547111" y="156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5" name="テキスト ボックス 74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20665</xdr:rowOff>
    </xdr:from>
    <xdr:to>
      <xdr:col>116</xdr:col>
      <xdr:colOff>62864</xdr:colOff>
      <xdr:row>39</xdr:row>
      <xdr:rowOff>98878</xdr:rowOff>
    </xdr:to>
    <xdr:cxnSp macro="">
      <xdr:nvCxnSpPr>
        <xdr:cNvPr id="749" name="直線コネクタ 748"/>
        <xdr:cNvCxnSpPr/>
      </xdr:nvCxnSpPr>
      <xdr:spPr>
        <a:xfrm flipV="1">
          <a:off x="22159595" y="5164165"/>
          <a:ext cx="1269" cy="1621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119705</xdr:rowOff>
    </xdr:from>
    <xdr:ext cx="249299" cy="259045"/>
    <xdr:sp macro="" textlink="">
      <xdr:nvSpPr>
        <xdr:cNvPr id="750" name="諸支出金最小値テキスト"/>
        <xdr:cNvSpPr txBox="1"/>
      </xdr:nvSpPr>
      <xdr:spPr>
        <a:xfrm>
          <a:off x="22212300" y="6806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138792</xdr:rowOff>
    </xdr:from>
    <xdr:ext cx="469744" cy="259045"/>
    <xdr:sp macro="" textlink="">
      <xdr:nvSpPr>
        <xdr:cNvPr id="752" name="諸支出金最大値テキスト"/>
        <xdr:cNvSpPr txBox="1"/>
      </xdr:nvSpPr>
      <xdr:spPr>
        <a:xfrm>
          <a:off x="22212300" y="493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20665</xdr:rowOff>
    </xdr:from>
    <xdr:to>
      <xdr:col>116</xdr:col>
      <xdr:colOff>152400</xdr:colOff>
      <xdr:row>30</xdr:row>
      <xdr:rowOff>20665</xdr:rowOff>
    </xdr:to>
    <xdr:cxnSp macro="">
      <xdr:nvCxnSpPr>
        <xdr:cNvPr id="753" name="直線コネクタ 752"/>
        <xdr:cNvCxnSpPr/>
      </xdr:nvCxnSpPr>
      <xdr:spPr>
        <a:xfrm>
          <a:off x="22072600" y="516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37155</xdr:rowOff>
    </xdr:from>
    <xdr:ext cx="378565" cy="259045"/>
    <xdr:sp macro="" textlink="">
      <xdr:nvSpPr>
        <xdr:cNvPr id="755" name="諸支出金平均値テキスト"/>
        <xdr:cNvSpPr txBox="1"/>
      </xdr:nvSpPr>
      <xdr:spPr>
        <a:xfrm>
          <a:off x="22212300" y="6552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14278</xdr:rowOff>
    </xdr:from>
    <xdr:to>
      <xdr:col>116</xdr:col>
      <xdr:colOff>114300</xdr:colOff>
      <xdr:row>39</xdr:row>
      <xdr:rowOff>115878</xdr:rowOff>
    </xdr:to>
    <xdr:sp macro="" textlink="">
      <xdr:nvSpPr>
        <xdr:cNvPr id="756" name="フローチャート: 判断 755"/>
        <xdr:cNvSpPr/>
      </xdr:nvSpPr>
      <xdr:spPr>
        <a:xfrm>
          <a:off x="22110700" y="670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23749</xdr:rowOff>
    </xdr:from>
    <xdr:to>
      <xdr:col>112</xdr:col>
      <xdr:colOff>38100</xdr:colOff>
      <xdr:row>39</xdr:row>
      <xdr:rowOff>125349</xdr:rowOff>
    </xdr:to>
    <xdr:sp macro="" textlink="">
      <xdr:nvSpPr>
        <xdr:cNvPr id="758" name="フローチャート: 判断 757"/>
        <xdr:cNvSpPr/>
      </xdr:nvSpPr>
      <xdr:spPr>
        <a:xfrm>
          <a:off x="21272500" y="671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141876</xdr:rowOff>
    </xdr:from>
    <xdr:ext cx="378565" cy="259045"/>
    <xdr:sp macro="" textlink="">
      <xdr:nvSpPr>
        <xdr:cNvPr id="759" name="テキスト ボックス 758"/>
        <xdr:cNvSpPr txBox="1"/>
      </xdr:nvSpPr>
      <xdr:spPr>
        <a:xfrm>
          <a:off x="21134017" y="6485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31914</xdr:rowOff>
    </xdr:from>
    <xdr:to>
      <xdr:col>107</xdr:col>
      <xdr:colOff>101600</xdr:colOff>
      <xdr:row>39</xdr:row>
      <xdr:rowOff>133514</xdr:rowOff>
    </xdr:to>
    <xdr:sp macro="" textlink="">
      <xdr:nvSpPr>
        <xdr:cNvPr id="761" name="フローチャート: 判断 760"/>
        <xdr:cNvSpPr/>
      </xdr:nvSpPr>
      <xdr:spPr>
        <a:xfrm>
          <a:off x="20383500" y="671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150041</xdr:rowOff>
    </xdr:from>
    <xdr:ext cx="313932" cy="259045"/>
    <xdr:sp macro="" textlink="">
      <xdr:nvSpPr>
        <xdr:cNvPr id="762" name="テキスト ボックス 761"/>
        <xdr:cNvSpPr txBox="1"/>
      </xdr:nvSpPr>
      <xdr:spPr>
        <a:xfrm>
          <a:off x="20277333" y="6493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15258</xdr:rowOff>
    </xdr:from>
    <xdr:to>
      <xdr:col>102</xdr:col>
      <xdr:colOff>165100</xdr:colOff>
      <xdr:row>39</xdr:row>
      <xdr:rowOff>116858</xdr:rowOff>
    </xdr:to>
    <xdr:sp macro="" textlink="">
      <xdr:nvSpPr>
        <xdr:cNvPr id="764" name="フローチャート: 判断 763"/>
        <xdr:cNvSpPr/>
      </xdr:nvSpPr>
      <xdr:spPr>
        <a:xfrm>
          <a:off x="19494500" y="67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133385</xdr:rowOff>
    </xdr:from>
    <xdr:ext cx="378565" cy="259045"/>
    <xdr:sp macro="" textlink="">
      <xdr:nvSpPr>
        <xdr:cNvPr id="765" name="テキスト ボックス 764"/>
        <xdr:cNvSpPr txBox="1"/>
      </xdr:nvSpPr>
      <xdr:spPr>
        <a:xfrm>
          <a:off x="19356017" y="6477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15911</xdr:rowOff>
    </xdr:from>
    <xdr:to>
      <xdr:col>98</xdr:col>
      <xdr:colOff>38100</xdr:colOff>
      <xdr:row>39</xdr:row>
      <xdr:rowOff>117511</xdr:rowOff>
    </xdr:to>
    <xdr:sp macro="" textlink="">
      <xdr:nvSpPr>
        <xdr:cNvPr id="766" name="フローチャート: 判断 765"/>
        <xdr:cNvSpPr/>
      </xdr:nvSpPr>
      <xdr:spPr>
        <a:xfrm>
          <a:off x="18605500" y="67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134038</xdr:rowOff>
    </xdr:from>
    <xdr:ext cx="378565" cy="259045"/>
    <xdr:sp macro="" textlink="">
      <xdr:nvSpPr>
        <xdr:cNvPr id="767" name="テキスト ボックス 766"/>
        <xdr:cNvSpPr txBox="1"/>
      </xdr:nvSpPr>
      <xdr:spPr>
        <a:xfrm>
          <a:off x="18467017" y="6477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164155</xdr:rowOff>
    </xdr:from>
    <xdr:ext cx="249299" cy="259045"/>
    <xdr:sp macro="" textlink="">
      <xdr:nvSpPr>
        <xdr:cNvPr id="774" name="諸支出金該当値テキスト"/>
        <xdr:cNvSpPr txBox="1"/>
      </xdr:nvSpPr>
      <xdr:spPr>
        <a:xfrm>
          <a:off x="22212300" y="667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総務費は、類似団体平均を上回っており、新型コロナウイルス感染症対策による特別定額給付金や市独自の紀の川市特別定額給付金が増加し、住民一人当たり</a:t>
          </a:r>
          <a:r>
            <a:rPr kumimoji="1" lang="en-US" altLang="ja-JP" sz="1300">
              <a:latin typeface="ＭＳ Ｐゴシック" panose="020B0600070205080204" pitchFamily="50" charset="-128"/>
              <a:ea typeface="ＭＳ Ｐゴシック" panose="020B0600070205080204" pitchFamily="50" charset="-128"/>
            </a:rPr>
            <a:t>182,156</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衛生費は、類似団体平均を上回っており、水道事業会計繰出金・出資金や感染症対策事業費が増加し、住民一人当たり</a:t>
          </a:r>
          <a:r>
            <a:rPr kumimoji="1" lang="en-US" altLang="ja-JP" sz="1300">
              <a:latin typeface="ＭＳ Ｐゴシック" panose="020B0600070205080204" pitchFamily="50" charset="-128"/>
              <a:ea typeface="ＭＳ Ｐゴシック" panose="020B0600070205080204" pitchFamily="50" charset="-128"/>
            </a:rPr>
            <a:t>52,699</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　消防費は、類似団体平均を下回っており、防災行政無線デジタル化の完了や那賀消防組合負担金が減少し、住民一人当たり</a:t>
          </a:r>
          <a:r>
            <a:rPr kumimoji="1" lang="en-US" altLang="ja-JP" sz="1300">
              <a:latin typeface="ＭＳ Ｐゴシック" panose="020B0600070205080204" pitchFamily="50" charset="-128"/>
              <a:ea typeface="ＭＳ Ｐゴシック" panose="020B0600070205080204" pitchFamily="50" charset="-128"/>
            </a:rPr>
            <a:t>17,535</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　教育費は、類似団体平均を下回っており、荒川中学校校舎等改築の完了により減少し、住民一人当たり</a:t>
          </a:r>
          <a:r>
            <a:rPr kumimoji="1" lang="en-US" altLang="ja-JP" sz="1300">
              <a:latin typeface="ＭＳ Ｐゴシック" panose="020B0600070205080204" pitchFamily="50" charset="-128"/>
              <a:ea typeface="ＭＳ Ｐゴシック" panose="020B0600070205080204" pitchFamily="50" charset="-128"/>
            </a:rPr>
            <a:t>50,558</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　公債費は、類似団体平均を上回っているが、市債の償還が進んだことにより、定期償還額が減少し、住民一人当たり</a:t>
          </a:r>
          <a:r>
            <a:rPr kumimoji="1" lang="en-US" altLang="ja-JP" sz="1300">
              <a:latin typeface="ＭＳ Ｐゴシック" panose="020B0600070205080204" pitchFamily="50" charset="-128"/>
              <a:ea typeface="ＭＳ Ｐゴシック" panose="020B0600070205080204" pitchFamily="50" charset="-128"/>
            </a:rPr>
            <a:t>60,530</a:t>
          </a:r>
          <a:r>
            <a:rPr kumimoji="1" lang="ja-JP" altLang="en-US" sz="1300">
              <a:latin typeface="ＭＳ Ｐゴシック" panose="020B0600070205080204" pitchFamily="50" charset="-128"/>
              <a:ea typeface="ＭＳ Ｐゴシック" panose="020B0600070205080204" pitchFamily="50" charset="-128"/>
            </a:rPr>
            <a:t>円となった。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和歌山県紀の川市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財政調整基金残高の標準財政規模比は、前年度と比較して増加している。これは、標準財政規模は減少したものの、ふるさとまちづくり寄附金の増加により、財源超過となったことによる。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一方で、実質収支額の標準財政規模比は前年度と比較して減少している。これは、実質収支額の減少率が標準財政規模の減少率を上回ったことによる。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実質単年度収支は、実質収支額の減少に伴い、前年度より減少し、赤字となっている。</a:t>
          </a:r>
          <a:endParaRPr kumimoji="1" lang="en-US" altLang="ja-JP"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和歌山県紀の川市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連結実質赤字比率は、健全化判断比率算定開始から黒字が続いているが、前年度より</a:t>
          </a:r>
          <a:r>
            <a:rPr kumimoji="1" lang="en-US" altLang="ja-JP" sz="1400">
              <a:latin typeface="ＭＳ ゴシック" pitchFamily="49" charset="-128"/>
              <a:ea typeface="ＭＳ ゴシック" pitchFamily="49" charset="-128"/>
            </a:rPr>
            <a:t>2.10</a:t>
          </a:r>
          <a:r>
            <a:rPr kumimoji="1" lang="ja-JP" altLang="en-US" sz="1400">
              <a:latin typeface="ＭＳ ゴシック" pitchFamily="49" charset="-128"/>
              <a:ea typeface="ＭＳ ゴシック" pitchFamily="49" charset="-128"/>
            </a:rPr>
            <a:t>ポイント減少している。これは、一般会計における実質収支額の減少、水道事業会計における未払金による流動負債の増加に伴う剰余金の減少が要因である。</a:t>
          </a:r>
        </a:p>
        <a:p>
          <a:r>
            <a:rPr kumimoji="1" lang="ja-JP" altLang="en-US" sz="1400">
              <a:latin typeface="ＭＳ ゴシック" pitchFamily="49" charset="-128"/>
              <a:ea typeface="ＭＳ ゴシック" pitchFamily="49" charset="-128"/>
            </a:rPr>
            <a:t>　会計毎に増減はあるものの、今年度もすべての会計において黒字であり、引き続き経営の健全化を図る。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和歌山県紀の川市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aseline="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元利償還金は、市債の償還が進んだため、減少した。今後、公共施設マネジメント計画に基づく施設の保全事業の増加、過疎対策事業債の積極的な活用を見込んでいるが、合併特例債を活用した公共施設等の整備は一段落しため、定期償還額は今後も減少していく見込みである。</a:t>
          </a:r>
        </a:p>
        <a:p>
          <a:r>
            <a:rPr kumimoji="1" lang="ja-JP" altLang="en-US" sz="1300">
              <a:latin typeface="ＭＳ ゴシック" pitchFamily="49" charset="-128"/>
              <a:ea typeface="ＭＳ ゴシック" pitchFamily="49" charset="-128"/>
            </a:rPr>
            <a:t>　算入公債費等は、合併特例債の元利償還金額の減少より、減少した。</a:t>
          </a:r>
        </a:p>
        <a:p>
          <a:r>
            <a:rPr kumimoji="1" lang="ja-JP" altLang="en-US" sz="1300">
              <a:latin typeface="ＭＳ ゴシック" pitchFamily="49" charset="-128"/>
              <a:ea typeface="ＭＳ ゴシック" pitchFamily="49" charset="-128"/>
            </a:rPr>
            <a:t>　今後も、償還の終了に伴って、交付税算入額も減少していくが、元利償還金の減少のほうが大きいため、実質公債費比率の分子も減少し、比率は改善していく見込みである。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baseline="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和歌山県紀の川市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一般会計等に係る地方債の現在高は、償還額が借入額を上回ったため、減少した。これは、合併特例債を活用して取り組んできた公共施設等の整備がピークを過ぎたことによる。今後も引き続き減少していく見込み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公営企業債等繰入見込額は、水道事業会計</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、下水道事業会計</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の地方債残高が減少したことにより、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充当可能基金は、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前</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年度に引き続き増加している。これは、財政計画に基づく積立だけでなく、財源超過分も積み立てることができたことによる。一方、償還が進むことで、基準財政需要額算入見込額は年々減少している。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将来負担額が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減少している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中で、充当可能財源等は横ばいのため、将来負担比率の分子は大きく減少し、</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平成２９</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年度以降マイナス値となっている。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和歌山県紀の川市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寄附金の増収分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や令和元</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年度決算剰余金などの財源超過分を、財政調整基金、減債基金、地域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基金及び公共施設等整備基金に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一方、財政計画に基づき、減債基金を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億円繰入れ、特定目的基金から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百万円を取り崩し、市単独で実施している子ども医療費助成事業等に充当した。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最終的に、基金全体としては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年度に策定した財政計画に基づき、中期的には標準財政規模の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％以上、長期的には標準財政規模の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％以上の基金残高の確保を目標として、計画的に財政運営を行う。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人材育成基金：国際化、情報化、高齢化社会を迎え、２１世紀のまちづくりに必要な人材の育成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地域振興基金：地域の振興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地域福祉基金：地域福祉の推進を図り、高齢者が健康で生きがいを持ち、安心して生涯を過ごせる明るく活力ある地域長寿社会の形成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公共施設等整備基金：公共、公益施設の計画的な整備の促進</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地域振興基金：今後の地域の更なる振興を図るため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市単独の市道等維持修繕事業や子ども医療費助成の財源としてに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千万円充当したことによる減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地域福祉基金：高齢者のインフルエンザ予防接種費用助成の財源として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千万円充当したことによる減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公共施設等整備基金：財政計画に基づく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公共施設マネジメント実施計画策定の財源として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千万円充当したことによる減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特定目的基金全体：財政計画に基づき、各基金の使途に見合った事業の財源として、毎年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億円を目途に取崩す予定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公共施設等整備基金：今後予測されるインフラ資産の更新を見据え、平成３０年度から令和４年度の５年間で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・ふるさとまちづくり寄附金の増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平成２９年度に策定した財政計画及び平成３０年度に掲げた行財政改革推進計画に基づき、自主性・自立性の高い財政運営に取り組み、財政計画の最終年度である令和４年度には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憶円の残高を確保する。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千万円積立てたことによる増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億円取り崩したことによる減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を積み立てる。財政計画に基づき、毎年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憶円を目途に繰り入れる。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283970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41808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686306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和歌山県紀の川市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61,094
60,658
228.21
37,612,655
36,490,396
916,957
18,250,551
25,913,173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有形固定資産減価償却率は類似団体平均を上回っているが、これは、５町合併により、類似団体と比べて、老朽化した公共・公用施設を多数保有しているためである。公共施設等総合管理計画に基づき、施設の集約化・複合化や老朽化施設の除却に取り組んでいるが、それ以上に減価償却が進んでおり、毎年</a:t>
          </a:r>
          <a:r>
            <a:rPr kumimoji="1" lang="en-US"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％程度の上昇が続いている。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xdr:cNvSpPr txBox="1"/>
      </xdr:nvSpPr>
      <xdr:spPr>
        <a:xfrm>
          <a:off x="721516" y="68638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xdr:cNvCxnSpPr/>
      </xdr:nvCxnSpPr>
      <xdr:spPr>
        <a:xfrm>
          <a:off x="1127125" y="665307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xdr:cNvSpPr txBox="1"/>
      </xdr:nvSpPr>
      <xdr:spPr>
        <a:xfrm>
          <a:off x="772811" y="656308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xdr:cNvCxnSpPr/>
      </xdr:nvCxnSpPr>
      <xdr:spPr>
        <a:xfrm>
          <a:off x="1127125" y="6352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xdr:cNvSpPr txBox="1"/>
      </xdr:nvSpPr>
      <xdr:spPr>
        <a:xfrm>
          <a:off x="772811" y="62622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xdr:cNvCxnSpPr/>
      </xdr:nvCxnSpPr>
      <xdr:spPr>
        <a:xfrm>
          <a:off x="1127125" y="605145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xdr:cNvSpPr txBox="1"/>
      </xdr:nvSpPr>
      <xdr:spPr>
        <a:xfrm>
          <a:off x="772811" y="595765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xdr:cNvCxnSpPr/>
      </xdr:nvCxnSpPr>
      <xdr:spPr>
        <a:xfrm>
          <a:off x="1127125" y="575065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xdr:cNvSpPr txBox="1"/>
      </xdr:nvSpPr>
      <xdr:spPr>
        <a:xfrm>
          <a:off x="772811" y="565685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xdr:cNvCxnSpPr/>
      </xdr:nvCxnSpPr>
      <xdr:spPr>
        <a:xfrm>
          <a:off x="1127125" y="5449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xdr:cNvSpPr txBox="1"/>
      </xdr:nvSpPr>
      <xdr:spPr>
        <a:xfrm>
          <a:off x="772811" y="5356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xdr:cNvCxnSpPr/>
      </xdr:nvCxnSpPr>
      <xdr:spPr>
        <a:xfrm>
          <a:off x="1127125" y="514522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xdr:cNvSpPr txBox="1"/>
      </xdr:nvSpPr>
      <xdr:spPr>
        <a:xfrm>
          <a:off x="77281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33</xdr:row>
      <xdr:rowOff>161381</xdr:rowOff>
    </xdr:to>
    <xdr:cxnSp macro="">
      <xdr:nvCxnSpPr>
        <xdr:cNvPr id="75" name="直線コネクタ 74"/>
        <xdr:cNvCxnSpPr/>
      </xdr:nvCxnSpPr>
      <xdr:spPr>
        <a:xfrm flipV="1">
          <a:off x="4206240" y="5132887"/>
          <a:ext cx="1270" cy="1314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165208</xdr:rowOff>
    </xdr:from>
    <xdr:ext cx="405111" cy="259045"/>
    <xdr:sp macro="" textlink="">
      <xdr:nvSpPr>
        <xdr:cNvPr id="76" name="有形固定資産減価償却率最小値テキスト"/>
        <xdr:cNvSpPr txBox="1"/>
      </xdr:nvSpPr>
      <xdr:spPr>
        <a:xfrm>
          <a:off x="4258945" y="6451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161381</xdr:rowOff>
    </xdr:from>
    <xdr:to>
      <xdr:col>23</xdr:col>
      <xdr:colOff>174625</xdr:colOff>
      <xdr:row>33</xdr:row>
      <xdr:rowOff>161381</xdr:rowOff>
    </xdr:to>
    <xdr:cxnSp macro="">
      <xdr:nvCxnSpPr>
        <xdr:cNvPr id="77" name="直線コネクタ 76"/>
        <xdr:cNvCxnSpPr/>
      </xdr:nvCxnSpPr>
      <xdr:spPr>
        <a:xfrm>
          <a:off x="4119245" y="644788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78" name="有形固定資産減価償却率最大値テキスト"/>
        <xdr:cNvSpPr txBox="1"/>
      </xdr:nvSpPr>
      <xdr:spPr>
        <a:xfrm>
          <a:off x="4258945" y="4915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79" name="直線コネクタ 78"/>
        <xdr:cNvCxnSpPr/>
      </xdr:nvCxnSpPr>
      <xdr:spPr>
        <a:xfrm>
          <a:off x="4119245" y="513288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6276</xdr:rowOff>
    </xdr:from>
    <xdr:ext cx="405111" cy="259045"/>
    <xdr:sp macro="" textlink="">
      <xdr:nvSpPr>
        <xdr:cNvPr id="80" name="有形固定資産減価償却率平均値テキスト"/>
        <xdr:cNvSpPr txBox="1"/>
      </xdr:nvSpPr>
      <xdr:spPr>
        <a:xfrm>
          <a:off x="4258945" y="5622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81" name="フローチャート: 判断 80"/>
        <xdr:cNvSpPr/>
      </xdr:nvSpPr>
      <xdr:spPr>
        <a:xfrm>
          <a:off x="4157345" y="57707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102417</xdr:rowOff>
    </xdr:from>
    <xdr:to>
      <xdr:col>19</xdr:col>
      <xdr:colOff>187325</xdr:colOff>
      <xdr:row>30</xdr:row>
      <xdr:rowOff>32567</xdr:rowOff>
    </xdr:to>
    <xdr:sp macro="" textlink="">
      <xdr:nvSpPr>
        <xdr:cNvPr id="82" name="フローチャート: 判断 81"/>
        <xdr:cNvSpPr/>
      </xdr:nvSpPr>
      <xdr:spPr>
        <a:xfrm>
          <a:off x="3537585" y="57183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83911</xdr:rowOff>
    </xdr:from>
    <xdr:to>
      <xdr:col>15</xdr:col>
      <xdr:colOff>187325</xdr:colOff>
      <xdr:row>30</xdr:row>
      <xdr:rowOff>14061</xdr:rowOff>
    </xdr:to>
    <xdr:sp macro="" textlink="">
      <xdr:nvSpPr>
        <xdr:cNvPr id="83" name="フローチャート: 判断 82"/>
        <xdr:cNvSpPr/>
      </xdr:nvSpPr>
      <xdr:spPr>
        <a:xfrm>
          <a:off x="2867025" y="56998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49983</xdr:rowOff>
    </xdr:from>
    <xdr:to>
      <xdr:col>11</xdr:col>
      <xdr:colOff>187325</xdr:colOff>
      <xdr:row>29</xdr:row>
      <xdr:rowOff>151583</xdr:rowOff>
    </xdr:to>
    <xdr:sp macro="" textlink="">
      <xdr:nvSpPr>
        <xdr:cNvPr id="84" name="フローチャート: 判断 83"/>
        <xdr:cNvSpPr/>
      </xdr:nvSpPr>
      <xdr:spPr>
        <a:xfrm>
          <a:off x="2196465" y="56659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162832</xdr:rowOff>
    </xdr:from>
    <xdr:to>
      <xdr:col>7</xdr:col>
      <xdr:colOff>187325</xdr:colOff>
      <xdr:row>29</xdr:row>
      <xdr:rowOff>92982</xdr:rowOff>
    </xdr:to>
    <xdr:sp macro="" textlink="">
      <xdr:nvSpPr>
        <xdr:cNvPr id="85" name="フローチャート: 判断 84"/>
        <xdr:cNvSpPr/>
      </xdr:nvSpPr>
      <xdr:spPr>
        <a:xfrm>
          <a:off x="1525905" y="56111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103686</xdr:rowOff>
    </xdr:from>
    <xdr:to>
      <xdr:col>23</xdr:col>
      <xdr:colOff>136525</xdr:colOff>
      <xdr:row>31</xdr:row>
      <xdr:rowOff>33836</xdr:rowOff>
    </xdr:to>
    <xdr:sp macro="" textlink="">
      <xdr:nvSpPr>
        <xdr:cNvPr id="91" name="楕円 90"/>
        <xdr:cNvSpPr/>
      </xdr:nvSpPr>
      <xdr:spPr>
        <a:xfrm>
          <a:off x="4157345" y="58872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82113</xdr:rowOff>
    </xdr:from>
    <xdr:ext cx="405111" cy="259045"/>
    <xdr:sp macro="" textlink="">
      <xdr:nvSpPr>
        <xdr:cNvPr id="92" name="有形固定資産減価償却率該当値テキスト"/>
        <xdr:cNvSpPr txBox="1"/>
      </xdr:nvSpPr>
      <xdr:spPr>
        <a:xfrm>
          <a:off x="4258945" y="5865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72844</xdr:rowOff>
    </xdr:from>
    <xdr:to>
      <xdr:col>19</xdr:col>
      <xdr:colOff>187325</xdr:colOff>
      <xdr:row>31</xdr:row>
      <xdr:rowOff>2994</xdr:rowOff>
    </xdr:to>
    <xdr:sp macro="" textlink="">
      <xdr:nvSpPr>
        <xdr:cNvPr id="93" name="楕円 92"/>
        <xdr:cNvSpPr/>
      </xdr:nvSpPr>
      <xdr:spPr>
        <a:xfrm>
          <a:off x="3537585" y="58564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123644</xdr:rowOff>
    </xdr:from>
    <xdr:to>
      <xdr:col>23</xdr:col>
      <xdr:colOff>85725</xdr:colOff>
      <xdr:row>30</xdr:row>
      <xdr:rowOff>154486</xdr:rowOff>
    </xdr:to>
    <xdr:cxnSp macro="">
      <xdr:nvCxnSpPr>
        <xdr:cNvPr id="94" name="直線コネクタ 93"/>
        <xdr:cNvCxnSpPr/>
      </xdr:nvCxnSpPr>
      <xdr:spPr>
        <a:xfrm>
          <a:off x="3588385" y="5907224"/>
          <a:ext cx="619760" cy="3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48169</xdr:rowOff>
    </xdr:from>
    <xdr:to>
      <xdr:col>15</xdr:col>
      <xdr:colOff>187325</xdr:colOff>
      <xdr:row>30</xdr:row>
      <xdr:rowOff>149769</xdr:rowOff>
    </xdr:to>
    <xdr:sp macro="" textlink="">
      <xdr:nvSpPr>
        <xdr:cNvPr id="95" name="楕円 94"/>
        <xdr:cNvSpPr/>
      </xdr:nvSpPr>
      <xdr:spPr>
        <a:xfrm>
          <a:off x="2867025" y="583174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98969</xdr:rowOff>
    </xdr:from>
    <xdr:to>
      <xdr:col>19</xdr:col>
      <xdr:colOff>136525</xdr:colOff>
      <xdr:row>30</xdr:row>
      <xdr:rowOff>123644</xdr:rowOff>
    </xdr:to>
    <xdr:cxnSp macro="">
      <xdr:nvCxnSpPr>
        <xdr:cNvPr id="96" name="直線コネクタ 95"/>
        <xdr:cNvCxnSpPr/>
      </xdr:nvCxnSpPr>
      <xdr:spPr>
        <a:xfrm>
          <a:off x="2917825" y="5882549"/>
          <a:ext cx="67056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23495</xdr:rowOff>
    </xdr:from>
    <xdr:to>
      <xdr:col>11</xdr:col>
      <xdr:colOff>187325</xdr:colOff>
      <xdr:row>30</xdr:row>
      <xdr:rowOff>125095</xdr:rowOff>
    </xdr:to>
    <xdr:sp macro="" textlink="">
      <xdr:nvSpPr>
        <xdr:cNvPr id="97" name="楕円 96"/>
        <xdr:cNvSpPr/>
      </xdr:nvSpPr>
      <xdr:spPr>
        <a:xfrm>
          <a:off x="2196465" y="58070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74295</xdr:rowOff>
    </xdr:from>
    <xdr:to>
      <xdr:col>15</xdr:col>
      <xdr:colOff>136525</xdr:colOff>
      <xdr:row>30</xdr:row>
      <xdr:rowOff>98969</xdr:rowOff>
    </xdr:to>
    <xdr:cxnSp macro="">
      <xdr:nvCxnSpPr>
        <xdr:cNvPr id="98" name="直線コネクタ 97"/>
        <xdr:cNvCxnSpPr/>
      </xdr:nvCxnSpPr>
      <xdr:spPr>
        <a:xfrm>
          <a:off x="2247265" y="5857875"/>
          <a:ext cx="67056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161018</xdr:rowOff>
    </xdr:from>
    <xdr:to>
      <xdr:col>7</xdr:col>
      <xdr:colOff>187325</xdr:colOff>
      <xdr:row>30</xdr:row>
      <xdr:rowOff>91168</xdr:rowOff>
    </xdr:to>
    <xdr:sp macro="" textlink="">
      <xdr:nvSpPr>
        <xdr:cNvPr id="99" name="楕円 98"/>
        <xdr:cNvSpPr/>
      </xdr:nvSpPr>
      <xdr:spPr>
        <a:xfrm>
          <a:off x="1525905" y="57769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40368</xdr:rowOff>
    </xdr:from>
    <xdr:to>
      <xdr:col>11</xdr:col>
      <xdr:colOff>136525</xdr:colOff>
      <xdr:row>30</xdr:row>
      <xdr:rowOff>74295</xdr:rowOff>
    </xdr:to>
    <xdr:cxnSp macro="">
      <xdr:nvCxnSpPr>
        <xdr:cNvPr id="100" name="直線コネクタ 99"/>
        <xdr:cNvCxnSpPr/>
      </xdr:nvCxnSpPr>
      <xdr:spPr>
        <a:xfrm>
          <a:off x="1576705" y="5823948"/>
          <a:ext cx="67056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49094</xdr:rowOff>
    </xdr:from>
    <xdr:ext cx="405111" cy="259045"/>
    <xdr:sp macro="" textlink="">
      <xdr:nvSpPr>
        <xdr:cNvPr id="101" name="n_1aveValue有形固定資産減価償却率"/>
        <xdr:cNvSpPr txBox="1"/>
      </xdr:nvSpPr>
      <xdr:spPr>
        <a:xfrm>
          <a:off x="3395989" y="5497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30588</xdr:rowOff>
    </xdr:from>
    <xdr:ext cx="405111" cy="259045"/>
    <xdr:sp macro="" textlink="">
      <xdr:nvSpPr>
        <xdr:cNvPr id="102" name="n_2aveValue有形固定資産減価償却率"/>
        <xdr:cNvSpPr txBox="1"/>
      </xdr:nvSpPr>
      <xdr:spPr>
        <a:xfrm>
          <a:off x="2738129" y="547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168110</xdr:rowOff>
    </xdr:from>
    <xdr:ext cx="405111" cy="259045"/>
    <xdr:sp macro="" textlink="">
      <xdr:nvSpPr>
        <xdr:cNvPr id="103" name="n_3aveValue有形固定資産減価償却率"/>
        <xdr:cNvSpPr txBox="1"/>
      </xdr:nvSpPr>
      <xdr:spPr>
        <a:xfrm>
          <a:off x="2067569" y="544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109509</xdr:rowOff>
    </xdr:from>
    <xdr:ext cx="405111" cy="259045"/>
    <xdr:sp macro="" textlink="">
      <xdr:nvSpPr>
        <xdr:cNvPr id="104" name="n_4aveValue有形固定資産減価償却率"/>
        <xdr:cNvSpPr txBox="1"/>
      </xdr:nvSpPr>
      <xdr:spPr>
        <a:xfrm>
          <a:off x="1397009" y="5390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165571</xdr:rowOff>
    </xdr:from>
    <xdr:ext cx="405111" cy="259045"/>
    <xdr:sp macro="" textlink="">
      <xdr:nvSpPr>
        <xdr:cNvPr id="105" name="n_1mainValue有形固定資産減価償却率"/>
        <xdr:cNvSpPr txBox="1"/>
      </xdr:nvSpPr>
      <xdr:spPr>
        <a:xfrm>
          <a:off x="3395989" y="5949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140896</xdr:rowOff>
    </xdr:from>
    <xdr:ext cx="405111" cy="259045"/>
    <xdr:sp macro="" textlink="">
      <xdr:nvSpPr>
        <xdr:cNvPr id="106" name="n_2mainValue有形固定資産減価償却率"/>
        <xdr:cNvSpPr txBox="1"/>
      </xdr:nvSpPr>
      <xdr:spPr>
        <a:xfrm>
          <a:off x="2738129" y="5924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116222</xdr:rowOff>
    </xdr:from>
    <xdr:ext cx="405111" cy="259045"/>
    <xdr:sp macro="" textlink="">
      <xdr:nvSpPr>
        <xdr:cNvPr id="107" name="n_3mainValue有形固定資産減価償却率"/>
        <xdr:cNvSpPr txBox="1"/>
      </xdr:nvSpPr>
      <xdr:spPr>
        <a:xfrm>
          <a:off x="2067569" y="5899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82295</xdr:rowOff>
    </xdr:from>
    <xdr:ext cx="405111" cy="259045"/>
    <xdr:sp macro="" textlink="">
      <xdr:nvSpPr>
        <xdr:cNvPr id="108" name="n_4mainValue有形固定資産減価償却率"/>
        <xdr:cNvSpPr txBox="1"/>
      </xdr:nvSpPr>
      <xdr:spPr>
        <a:xfrm>
          <a:off x="1397009" y="586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債務償還比率が類似団体平均を下回っているが、これは、平成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年度にかけて、約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億円の繰上償還を行い、地方債残高が大幅に減少したことが大きく影響していると思われる。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合併特例事業もピークを過ぎたことで、今後も借入額以上に償還が進んでいくので、一定の基金を維持していることもあり、年々低くなっていく見込みである。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9486041" y="651168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xdr:cNvSpPr txBox="1"/>
      </xdr:nvSpPr>
      <xdr:spPr>
        <a:xfrm>
          <a:off x="9645528" y="510663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65822</xdr:rowOff>
    </xdr:to>
    <xdr:cxnSp macro="">
      <xdr:nvCxnSpPr>
        <xdr:cNvPr id="137" name="直線コネクタ 136"/>
        <xdr:cNvCxnSpPr/>
      </xdr:nvCxnSpPr>
      <xdr:spPr>
        <a:xfrm flipV="1">
          <a:off x="13027660" y="5196628"/>
          <a:ext cx="1269" cy="1323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69649</xdr:rowOff>
    </xdr:from>
    <xdr:ext cx="560923" cy="259045"/>
    <xdr:sp macro="" textlink="">
      <xdr:nvSpPr>
        <xdr:cNvPr id="138" name="債務償還比率最小値テキスト"/>
        <xdr:cNvSpPr txBox="1"/>
      </xdr:nvSpPr>
      <xdr:spPr>
        <a:xfrm>
          <a:off x="13080365" y="65237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65822</xdr:rowOff>
    </xdr:from>
    <xdr:to>
      <xdr:col>76</xdr:col>
      <xdr:colOff>111125</xdr:colOff>
      <xdr:row>34</xdr:row>
      <xdr:rowOff>65822</xdr:rowOff>
    </xdr:to>
    <xdr:cxnSp macro="">
      <xdr:nvCxnSpPr>
        <xdr:cNvPr id="139" name="直線コネクタ 138"/>
        <xdr:cNvCxnSpPr/>
      </xdr:nvCxnSpPr>
      <xdr:spPr>
        <a:xfrm>
          <a:off x="12963525" y="65199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xdr:cNvSpPr txBox="1"/>
      </xdr:nvSpPr>
      <xdr:spPr>
        <a:xfrm>
          <a:off x="13080365" y="49756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xdr:cNvCxnSpPr/>
      </xdr:nvCxnSpPr>
      <xdr:spPr>
        <a:xfrm>
          <a:off x="12963525" y="51966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96438</xdr:rowOff>
    </xdr:from>
    <xdr:ext cx="469744" cy="259045"/>
    <xdr:sp macro="" textlink="">
      <xdr:nvSpPr>
        <xdr:cNvPr id="142" name="債務償還比率平均値テキスト"/>
        <xdr:cNvSpPr txBox="1"/>
      </xdr:nvSpPr>
      <xdr:spPr>
        <a:xfrm>
          <a:off x="13080365" y="58800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118011</xdr:rowOff>
    </xdr:from>
    <xdr:to>
      <xdr:col>76</xdr:col>
      <xdr:colOff>73025</xdr:colOff>
      <xdr:row>31</xdr:row>
      <xdr:rowOff>48161</xdr:rowOff>
    </xdr:to>
    <xdr:sp macro="" textlink="">
      <xdr:nvSpPr>
        <xdr:cNvPr id="143" name="フローチャート: 判断 142"/>
        <xdr:cNvSpPr/>
      </xdr:nvSpPr>
      <xdr:spPr>
        <a:xfrm>
          <a:off x="13001625" y="59015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117292</xdr:rowOff>
    </xdr:from>
    <xdr:to>
      <xdr:col>72</xdr:col>
      <xdr:colOff>123825</xdr:colOff>
      <xdr:row>31</xdr:row>
      <xdr:rowOff>47442</xdr:rowOff>
    </xdr:to>
    <xdr:sp macro="" textlink="">
      <xdr:nvSpPr>
        <xdr:cNvPr id="144" name="フローチャート: 判断 143"/>
        <xdr:cNvSpPr/>
      </xdr:nvSpPr>
      <xdr:spPr>
        <a:xfrm>
          <a:off x="12359005" y="59008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45" name="フローチャート: 判断 144"/>
        <xdr:cNvSpPr/>
      </xdr:nvSpPr>
      <xdr:spPr>
        <a:xfrm>
          <a:off x="11688445" y="59011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113693</xdr:rowOff>
    </xdr:from>
    <xdr:to>
      <xdr:col>64</xdr:col>
      <xdr:colOff>123825</xdr:colOff>
      <xdr:row>31</xdr:row>
      <xdr:rowOff>43843</xdr:rowOff>
    </xdr:to>
    <xdr:sp macro="" textlink="">
      <xdr:nvSpPr>
        <xdr:cNvPr id="146" name="フローチャート: 判断 145"/>
        <xdr:cNvSpPr/>
      </xdr:nvSpPr>
      <xdr:spPr>
        <a:xfrm>
          <a:off x="11017885" y="58972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106616</xdr:rowOff>
    </xdr:from>
    <xdr:to>
      <xdr:col>60</xdr:col>
      <xdr:colOff>123825</xdr:colOff>
      <xdr:row>31</xdr:row>
      <xdr:rowOff>36766</xdr:rowOff>
    </xdr:to>
    <xdr:sp macro="" textlink="">
      <xdr:nvSpPr>
        <xdr:cNvPr id="147" name="フローチャート: 判断 146"/>
        <xdr:cNvSpPr/>
      </xdr:nvSpPr>
      <xdr:spPr>
        <a:xfrm>
          <a:off x="10347325" y="58901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51252</xdr:rowOff>
    </xdr:from>
    <xdr:to>
      <xdr:col>76</xdr:col>
      <xdr:colOff>73025</xdr:colOff>
      <xdr:row>29</xdr:row>
      <xdr:rowOff>152852</xdr:rowOff>
    </xdr:to>
    <xdr:sp macro="" textlink="">
      <xdr:nvSpPr>
        <xdr:cNvPr id="153" name="楕円 152"/>
        <xdr:cNvSpPr/>
      </xdr:nvSpPr>
      <xdr:spPr>
        <a:xfrm>
          <a:off x="13001625" y="56671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74129</xdr:rowOff>
    </xdr:from>
    <xdr:ext cx="469744" cy="259045"/>
    <xdr:sp macro="" textlink="">
      <xdr:nvSpPr>
        <xdr:cNvPr id="154" name="債務償還比率該当値テキスト"/>
        <xdr:cNvSpPr txBox="1"/>
      </xdr:nvSpPr>
      <xdr:spPr>
        <a:xfrm>
          <a:off x="13080365" y="552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89034</xdr:rowOff>
    </xdr:from>
    <xdr:to>
      <xdr:col>72</xdr:col>
      <xdr:colOff>123825</xdr:colOff>
      <xdr:row>30</xdr:row>
      <xdr:rowOff>19184</xdr:rowOff>
    </xdr:to>
    <xdr:sp macro="" textlink="">
      <xdr:nvSpPr>
        <xdr:cNvPr id="155" name="楕円 154"/>
        <xdr:cNvSpPr/>
      </xdr:nvSpPr>
      <xdr:spPr>
        <a:xfrm>
          <a:off x="12359005" y="57049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102052</xdr:rowOff>
    </xdr:from>
    <xdr:to>
      <xdr:col>76</xdr:col>
      <xdr:colOff>22225</xdr:colOff>
      <xdr:row>29</xdr:row>
      <xdr:rowOff>139834</xdr:rowOff>
    </xdr:to>
    <xdr:cxnSp macro="">
      <xdr:nvCxnSpPr>
        <xdr:cNvPr id="156" name="直線コネクタ 155"/>
        <xdr:cNvCxnSpPr/>
      </xdr:nvCxnSpPr>
      <xdr:spPr>
        <a:xfrm flipV="1">
          <a:off x="12409805" y="5717992"/>
          <a:ext cx="619760" cy="3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93712</xdr:rowOff>
    </xdr:from>
    <xdr:to>
      <xdr:col>68</xdr:col>
      <xdr:colOff>123825</xdr:colOff>
      <xdr:row>30</xdr:row>
      <xdr:rowOff>23862</xdr:rowOff>
    </xdr:to>
    <xdr:sp macro="" textlink="">
      <xdr:nvSpPr>
        <xdr:cNvPr id="157" name="楕円 156"/>
        <xdr:cNvSpPr/>
      </xdr:nvSpPr>
      <xdr:spPr>
        <a:xfrm>
          <a:off x="11688445" y="57096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139834</xdr:rowOff>
    </xdr:from>
    <xdr:to>
      <xdr:col>72</xdr:col>
      <xdr:colOff>73025</xdr:colOff>
      <xdr:row>29</xdr:row>
      <xdr:rowOff>144512</xdr:rowOff>
    </xdr:to>
    <xdr:cxnSp macro="">
      <xdr:nvCxnSpPr>
        <xdr:cNvPr id="158" name="直線コネクタ 157"/>
        <xdr:cNvCxnSpPr/>
      </xdr:nvCxnSpPr>
      <xdr:spPr>
        <a:xfrm flipV="1">
          <a:off x="11739245" y="5755774"/>
          <a:ext cx="670560" cy="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145768</xdr:rowOff>
    </xdr:from>
    <xdr:to>
      <xdr:col>64</xdr:col>
      <xdr:colOff>123825</xdr:colOff>
      <xdr:row>30</xdr:row>
      <xdr:rowOff>75918</xdr:rowOff>
    </xdr:to>
    <xdr:sp macro="" textlink="">
      <xdr:nvSpPr>
        <xdr:cNvPr id="159" name="楕円 158"/>
        <xdr:cNvSpPr/>
      </xdr:nvSpPr>
      <xdr:spPr>
        <a:xfrm>
          <a:off x="11017885" y="57617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144512</xdr:rowOff>
    </xdr:from>
    <xdr:to>
      <xdr:col>68</xdr:col>
      <xdr:colOff>73025</xdr:colOff>
      <xdr:row>30</xdr:row>
      <xdr:rowOff>25118</xdr:rowOff>
    </xdr:to>
    <xdr:cxnSp macro="">
      <xdr:nvCxnSpPr>
        <xdr:cNvPr id="160" name="直線コネクタ 159"/>
        <xdr:cNvCxnSpPr/>
      </xdr:nvCxnSpPr>
      <xdr:spPr>
        <a:xfrm flipV="1">
          <a:off x="11068685" y="5760452"/>
          <a:ext cx="670560" cy="4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91024</xdr:rowOff>
    </xdr:from>
    <xdr:to>
      <xdr:col>60</xdr:col>
      <xdr:colOff>123825</xdr:colOff>
      <xdr:row>31</xdr:row>
      <xdr:rowOff>21174</xdr:rowOff>
    </xdr:to>
    <xdr:sp macro="" textlink="">
      <xdr:nvSpPr>
        <xdr:cNvPr id="161" name="楕円 160"/>
        <xdr:cNvSpPr/>
      </xdr:nvSpPr>
      <xdr:spPr>
        <a:xfrm>
          <a:off x="10347325" y="58746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25118</xdr:rowOff>
    </xdr:from>
    <xdr:to>
      <xdr:col>64</xdr:col>
      <xdr:colOff>73025</xdr:colOff>
      <xdr:row>30</xdr:row>
      <xdr:rowOff>141824</xdr:rowOff>
    </xdr:to>
    <xdr:cxnSp macro="">
      <xdr:nvCxnSpPr>
        <xdr:cNvPr id="162" name="直線コネクタ 161"/>
        <xdr:cNvCxnSpPr/>
      </xdr:nvCxnSpPr>
      <xdr:spPr>
        <a:xfrm flipV="1">
          <a:off x="10398125" y="5808698"/>
          <a:ext cx="670560" cy="11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38569</xdr:rowOff>
    </xdr:from>
    <xdr:ext cx="469744" cy="259045"/>
    <xdr:sp macro="" textlink="">
      <xdr:nvSpPr>
        <xdr:cNvPr id="163" name="n_1aveValue債務償還比率"/>
        <xdr:cNvSpPr txBox="1"/>
      </xdr:nvSpPr>
      <xdr:spPr>
        <a:xfrm>
          <a:off x="12185092" y="598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38809</xdr:rowOff>
    </xdr:from>
    <xdr:ext cx="469744" cy="259045"/>
    <xdr:sp macro="" textlink="">
      <xdr:nvSpPr>
        <xdr:cNvPr id="164" name="n_2aveValue債務償還比率"/>
        <xdr:cNvSpPr txBox="1"/>
      </xdr:nvSpPr>
      <xdr:spPr>
        <a:xfrm>
          <a:off x="11527232" y="599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34970</xdr:rowOff>
    </xdr:from>
    <xdr:ext cx="469744" cy="259045"/>
    <xdr:sp macro="" textlink="">
      <xdr:nvSpPr>
        <xdr:cNvPr id="165" name="n_3aveValue債務償還比率"/>
        <xdr:cNvSpPr txBox="1"/>
      </xdr:nvSpPr>
      <xdr:spPr>
        <a:xfrm>
          <a:off x="10856672" y="5986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27893</xdr:rowOff>
    </xdr:from>
    <xdr:ext cx="469744" cy="259045"/>
    <xdr:sp macro="" textlink="">
      <xdr:nvSpPr>
        <xdr:cNvPr id="166" name="n_4aveValue債務償還比率"/>
        <xdr:cNvSpPr txBox="1"/>
      </xdr:nvSpPr>
      <xdr:spPr>
        <a:xfrm>
          <a:off x="10186112" y="597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35711</xdr:rowOff>
    </xdr:from>
    <xdr:ext cx="469744" cy="259045"/>
    <xdr:sp macro="" textlink="">
      <xdr:nvSpPr>
        <xdr:cNvPr id="167" name="n_1mainValue債務償還比率"/>
        <xdr:cNvSpPr txBox="1"/>
      </xdr:nvSpPr>
      <xdr:spPr>
        <a:xfrm>
          <a:off x="12185092" y="548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40389</xdr:rowOff>
    </xdr:from>
    <xdr:ext cx="469744" cy="259045"/>
    <xdr:sp macro="" textlink="">
      <xdr:nvSpPr>
        <xdr:cNvPr id="168" name="n_2mainValue債務償還比率"/>
        <xdr:cNvSpPr txBox="1"/>
      </xdr:nvSpPr>
      <xdr:spPr>
        <a:xfrm>
          <a:off x="11527232" y="5488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92445</xdr:rowOff>
    </xdr:from>
    <xdr:ext cx="469744" cy="259045"/>
    <xdr:sp macro="" textlink="">
      <xdr:nvSpPr>
        <xdr:cNvPr id="169" name="n_3mainValue債務償還比率"/>
        <xdr:cNvSpPr txBox="1"/>
      </xdr:nvSpPr>
      <xdr:spPr>
        <a:xfrm>
          <a:off x="10856672" y="55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37701</xdr:rowOff>
    </xdr:from>
    <xdr:ext cx="469744" cy="259045"/>
    <xdr:sp macro="" textlink="">
      <xdr:nvSpPr>
        <xdr:cNvPr id="170" name="n_4mainValue債務償還比率"/>
        <xdr:cNvSpPr txBox="1"/>
      </xdr:nvSpPr>
      <xdr:spPr>
        <a:xfrm>
          <a:off x="10186112" y="565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和歌山県紀の川市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61,094
60,658
228.21
37,612,655
36,490,396
916,957
18,250,551
25,913,173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3608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xdr:rowOff>
    </xdr:from>
    <xdr:to>
      <xdr:col>24</xdr:col>
      <xdr:colOff>62865</xdr:colOff>
      <xdr:row>42</xdr:row>
      <xdr:rowOff>16764</xdr:rowOff>
    </xdr:to>
    <xdr:cxnSp macro="">
      <xdr:nvCxnSpPr>
        <xdr:cNvPr id="55" name="直線コネクタ 54"/>
        <xdr:cNvCxnSpPr/>
      </xdr:nvCxnSpPr>
      <xdr:spPr>
        <a:xfrm flipV="1">
          <a:off x="4086225" y="5700522"/>
          <a:ext cx="0" cy="1357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20591</xdr:rowOff>
    </xdr:from>
    <xdr:ext cx="405111" cy="259045"/>
    <xdr:sp macro="" textlink="">
      <xdr:nvSpPr>
        <xdr:cNvPr id="56" name="【道路】&#10;有形固定資産減価償却率最小値テキスト"/>
        <xdr:cNvSpPr txBox="1"/>
      </xdr:nvSpPr>
      <xdr:spPr>
        <a:xfrm>
          <a:off x="4124960" y="706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16764</xdr:rowOff>
    </xdr:from>
    <xdr:to>
      <xdr:col>24</xdr:col>
      <xdr:colOff>152400</xdr:colOff>
      <xdr:row>42</xdr:row>
      <xdr:rowOff>16764</xdr:rowOff>
    </xdr:to>
    <xdr:cxnSp macro="">
      <xdr:nvCxnSpPr>
        <xdr:cNvPr id="57" name="直線コネクタ 56"/>
        <xdr:cNvCxnSpPr/>
      </xdr:nvCxnSpPr>
      <xdr:spPr>
        <a:xfrm>
          <a:off x="4020820" y="70576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118889</xdr:rowOff>
    </xdr:from>
    <xdr:ext cx="405111" cy="259045"/>
    <xdr:sp macro="" textlink="">
      <xdr:nvSpPr>
        <xdr:cNvPr id="58" name="【道路】&#10;有形固定資産減価償却率最大値テキスト"/>
        <xdr:cNvSpPr txBox="1"/>
      </xdr:nvSpPr>
      <xdr:spPr>
        <a:xfrm>
          <a:off x="4124960" y="5483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xdr:rowOff>
    </xdr:from>
    <xdr:to>
      <xdr:col>24</xdr:col>
      <xdr:colOff>152400</xdr:colOff>
      <xdr:row>34</xdr:row>
      <xdr:rowOff>762</xdr:rowOff>
    </xdr:to>
    <xdr:cxnSp macro="">
      <xdr:nvCxnSpPr>
        <xdr:cNvPr id="59" name="直線コネクタ 58"/>
        <xdr:cNvCxnSpPr/>
      </xdr:nvCxnSpPr>
      <xdr:spPr>
        <a:xfrm>
          <a:off x="4020820" y="57005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73423</xdr:rowOff>
    </xdr:from>
    <xdr:ext cx="405111" cy="259045"/>
    <xdr:sp macro="" textlink="">
      <xdr:nvSpPr>
        <xdr:cNvPr id="60" name="【道路】&#10;有形固定資産減価償却率平均値テキスト"/>
        <xdr:cNvSpPr txBox="1"/>
      </xdr:nvSpPr>
      <xdr:spPr>
        <a:xfrm>
          <a:off x="4124960" y="6443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50546</xdr:rowOff>
    </xdr:from>
    <xdr:to>
      <xdr:col>24</xdr:col>
      <xdr:colOff>114300</xdr:colOff>
      <xdr:row>39</xdr:row>
      <xdr:rowOff>152146</xdr:rowOff>
    </xdr:to>
    <xdr:sp macro="" textlink="">
      <xdr:nvSpPr>
        <xdr:cNvPr id="61" name="フローチャート: 判断 60"/>
        <xdr:cNvSpPr/>
      </xdr:nvSpPr>
      <xdr:spPr>
        <a:xfrm>
          <a:off x="4036060" y="658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2540</xdr:rowOff>
    </xdr:from>
    <xdr:to>
      <xdr:col>20</xdr:col>
      <xdr:colOff>38100</xdr:colOff>
      <xdr:row>39</xdr:row>
      <xdr:rowOff>104140</xdr:rowOff>
    </xdr:to>
    <xdr:sp macro="" textlink="">
      <xdr:nvSpPr>
        <xdr:cNvPr id="62" name="フローチャート: 判断 61"/>
        <xdr:cNvSpPr/>
      </xdr:nvSpPr>
      <xdr:spPr>
        <a:xfrm>
          <a:off x="3312160" y="65405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3" name="フローチャート: 判断 62"/>
        <xdr:cNvSpPr/>
      </xdr:nvSpPr>
      <xdr:spPr>
        <a:xfrm>
          <a:off x="2514600" y="65351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132842</xdr:rowOff>
    </xdr:from>
    <xdr:to>
      <xdr:col>10</xdr:col>
      <xdr:colOff>165100</xdr:colOff>
      <xdr:row>39</xdr:row>
      <xdr:rowOff>62992</xdr:rowOff>
    </xdr:to>
    <xdr:sp macro="" textlink="">
      <xdr:nvSpPr>
        <xdr:cNvPr id="64" name="フローチャート: 判断 63"/>
        <xdr:cNvSpPr/>
      </xdr:nvSpPr>
      <xdr:spPr>
        <a:xfrm>
          <a:off x="1739900" y="65031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105410</xdr:rowOff>
    </xdr:from>
    <xdr:to>
      <xdr:col>6</xdr:col>
      <xdr:colOff>38100</xdr:colOff>
      <xdr:row>39</xdr:row>
      <xdr:rowOff>35560</xdr:rowOff>
    </xdr:to>
    <xdr:sp macro="" textlink="">
      <xdr:nvSpPr>
        <xdr:cNvPr id="65" name="フローチャート: 判断 64"/>
        <xdr:cNvSpPr/>
      </xdr:nvSpPr>
      <xdr:spPr>
        <a:xfrm>
          <a:off x="965200" y="64757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125984</xdr:rowOff>
    </xdr:from>
    <xdr:to>
      <xdr:col>24</xdr:col>
      <xdr:colOff>114300</xdr:colOff>
      <xdr:row>40</xdr:row>
      <xdr:rowOff>56134</xdr:rowOff>
    </xdr:to>
    <xdr:sp macro="" textlink="">
      <xdr:nvSpPr>
        <xdr:cNvPr id="71" name="楕円 70"/>
        <xdr:cNvSpPr/>
      </xdr:nvSpPr>
      <xdr:spPr>
        <a:xfrm>
          <a:off x="4036060" y="66639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104411</xdr:rowOff>
    </xdr:from>
    <xdr:ext cx="405111" cy="259045"/>
    <xdr:sp macro="" textlink="">
      <xdr:nvSpPr>
        <xdr:cNvPr id="72" name="【道路】&#10;有形固定資産減価償却率該当値テキスト"/>
        <xdr:cNvSpPr txBox="1"/>
      </xdr:nvSpPr>
      <xdr:spPr>
        <a:xfrm>
          <a:off x="4124960" y="664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96266</xdr:rowOff>
    </xdr:from>
    <xdr:to>
      <xdr:col>20</xdr:col>
      <xdr:colOff>38100</xdr:colOff>
      <xdr:row>40</xdr:row>
      <xdr:rowOff>26416</xdr:rowOff>
    </xdr:to>
    <xdr:sp macro="" textlink="">
      <xdr:nvSpPr>
        <xdr:cNvPr id="73" name="楕円 72"/>
        <xdr:cNvSpPr/>
      </xdr:nvSpPr>
      <xdr:spPr>
        <a:xfrm>
          <a:off x="3312160" y="66342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147066</xdr:rowOff>
    </xdr:from>
    <xdr:to>
      <xdr:col>24</xdr:col>
      <xdr:colOff>63500</xdr:colOff>
      <xdr:row>40</xdr:row>
      <xdr:rowOff>5334</xdr:rowOff>
    </xdr:to>
    <xdr:cxnSp macro="">
      <xdr:nvCxnSpPr>
        <xdr:cNvPr id="74" name="直線コネクタ 73"/>
        <xdr:cNvCxnSpPr/>
      </xdr:nvCxnSpPr>
      <xdr:spPr>
        <a:xfrm>
          <a:off x="3355340" y="6685026"/>
          <a:ext cx="73152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66548</xdr:rowOff>
    </xdr:from>
    <xdr:to>
      <xdr:col>15</xdr:col>
      <xdr:colOff>101600</xdr:colOff>
      <xdr:row>39</xdr:row>
      <xdr:rowOff>168148</xdr:rowOff>
    </xdr:to>
    <xdr:sp macro="" textlink="">
      <xdr:nvSpPr>
        <xdr:cNvPr id="75" name="楕円 74"/>
        <xdr:cNvSpPr/>
      </xdr:nvSpPr>
      <xdr:spPr>
        <a:xfrm>
          <a:off x="2514600" y="66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117348</xdr:rowOff>
    </xdr:from>
    <xdr:to>
      <xdr:col>19</xdr:col>
      <xdr:colOff>177800</xdr:colOff>
      <xdr:row>39</xdr:row>
      <xdr:rowOff>147066</xdr:rowOff>
    </xdr:to>
    <xdr:cxnSp macro="">
      <xdr:nvCxnSpPr>
        <xdr:cNvPr id="76" name="直線コネクタ 75"/>
        <xdr:cNvCxnSpPr/>
      </xdr:nvCxnSpPr>
      <xdr:spPr>
        <a:xfrm>
          <a:off x="2565400" y="6655308"/>
          <a:ext cx="78994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39116</xdr:rowOff>
    </xdr:from>
    <xdr:to>
      <xdr:col>10</xdr:col>
      <xdr:colOff>165100</xdr:colOff>
      <xdr:row>39</xdr:row>
      <xdr:rowOff>140716</xdr:rowOff>
    </xdr:to>
    <xdr:sp macro="" textlink="">
      <xdr:nvSpPr>
        <xdr:cNvPr id="77" name="楕円 76"/>
        <xdr:cNvSpPr/>
      </xdr:nvSpPr>
      <xdr:spPr>
        <a:xfrm>
          <a:off x="17399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89916</xdr:rowOff>
    </xdr:from>
    <xdr:to>
      <xdr:col>15</xdr:col>
      <xdr:colOff>50800</xdr:colOff>
      <xdr:row>39</xdr:row>
      <xdr:rowOff>117348</xdr:rowOff>
    </xdr:to>
    <xdr:cxnSp macro="">
      <xdr:nvCxnSpPr>
        <xdr:cNvPr id="78" name="直線コネクタ 77"/>
        <xdr:cNvCxnSpPr/>
      </xdr:nvCxnSpPr>
      <xdr:spPr>
        <a:xfrm>
          <a:off x="1790700" y="6627876"/>
          <a:ext cx="7747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9398</xdr:rowOff>
    </xdr:from>
    <xdr:to>
      <xdr:col>6</xdr:col>
      <xdr:colOff>38100</xdr:colOff>
      <xdr:row>39</xdr:row>
      <xdr:rowOff>110998</xdr:rowOff>
    </xdr:to>
    <xdr:sp macro="" textlink="">
      <xdr:nvSpPr>
        <xdr:cNvPr id="79" name="楕円 78"/>
        <xdr:cNvSpPr/>
      </xdr:nvSpPr>
      <xdr:spPr>
        <a:xfrm>
          <a:off x="965200" y="654735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60198</xdr:rowOff>
    </xdr:from>
    <xdr:to>
      <xdr:col>10</xdr:col>
      <xdr:colOff>114300</xdr:colOff>
      <xdr:row>39</xdr:row>
      <xdr:rowOff>89916</xdr:rowOff>
    </xdr:to>
    <xdr:cxnSp macro="">
      <xdr:nvCxnSpPr>
        <xdr:cNvPr id="80" name="直線コネクタ 79"/>
        <xdr:cNvCxnSpPr/>
      </xdr:nvCxnSpPr>
      <xdr:spPr>
        <a:xfrm>
          <a:off x="1008380" y="6598158"/>
          <a:ext cx="78232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120667</xdr:rowOff>
    </xdr:from>
    <xdr:ext cx="405111" cy="259045"/>
    <xdr:sp macro="" textlink="">
      <xdr:nvSpPr>
        <xdr:cNvPr id="81" name="n_1aveValue【道路】&#10;有形固定資産減価償却率"/>
        <xdr:cNvSpPr txBox="1"/>
      </xdr:nvSpPr>
      <xdr:spPr>
        <a:xfrm>
          <a:off x="3170564" y="632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111523</xdr:rowOff>
    </xdr:from>
    <xdr:ext cx="405111" cy="259045"/>
    <xdr:sp macro="" textlink="">
      <xdr:nvSpPr>
        <xdr:cNvPr id="82" name="n_2aveValue【道路】&#10;有形固定資産減価償却率"/>
        <xdr:cNvSpPr txBox="1"/>
      </xdr:nvSpPr>
      <xdr:spPr>
        <a:xfrm>
          <a:off x="2385704" y="6314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79519</xdr:rowOff>
    </xdr:from>
    <xdr:ext cx="405111" cy="259045"/>
    <xdr:sp macro="" textlink="">
      <xdr:nvSpPr>
        <xdr:cNvPr id="83" name="n_3aveValue【道路】&#10;有形固定資産減価償却率"/>
        <xdr:cNvSpPr txBox="1"/>
      </xdr:nvSpPr>
      <xdr:spPr>
        <a:xfrm>
          <a:off x="1611004" y="628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52087</xdr:rowOff>
    </xdr:from>
    <xdr:ext cx="405111" cy="259045"/>
    <xdr:sp macro="" textlink="">
      <xdr:nvSpPr>
        <xdr:cNvPr id="84" name="n_4aveValue【道路】&#10;有形固定資産減価償却率"/>
        <xdr:cNvSpPr txBox="1"/>
      </xdr:nvSpPr>
      <xdr:spPr>
        <a:xfrm>
          <a:off x="83630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17543</xdr:rowOff>
    </xdr:from>
    <xdr:ext cx="405111" cy="259045"/>
    <xdr:sp macro="" textlink="">
      <xdr:nvSpPr>
        <xdr:cNvPr id="85" name="n_1mainValue【道路】&#10;有形固定資産減価償却率"/>
        <xdr:cNvSpPr txBox="1"/>
      </xdr:nvSpPr>
      <xdr:spPr>
        <a:xfrm>
          <a:off x="3170564" y="6723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159275</xdr:rowOff>
    </xdr:from>
    <xdr:ext cx="405111" cy="259045"/>
    <xdr:sp macro="" textlink="">
      <xdr:nvSpPr>
        <xdr:cNvPr id="86" name="n_2mainValue【道路】&#10;有形固定資産減価償却率"/>
        <xdr:cNvSpPr txBox="1"/>
      </xdr:nvSpPr>
      <xdr:spPr>
        <a:xfrm>
          <a:off x="2385704" y="669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131843</xdr:rowOff>
    </xdr:from>
    <xdr:ext cx="405111" cy="259045"/>
    <xdr:sp macro="" textlink="">
      <xdr:nvSpPr>
        <xdr:cNvPr id="87" name="n_3mainValue【道路】&#10;有形固定資産減価償却率"/>
        <xdr:cNvSpPr txBox="1"/>
      </xdr:nvSpPr>
      <xdr:spPr>
        <a:xfrm>
          <a:off x="1611004" y="666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102125</xdr:rowOff>
    </xdr:from>
    <xdr:ext cx="405111" cy="259045"/>
    <xdr:sp macro="" textlink="">
      <xdr:nvSpPr>
        <xdr:cNvPr id="88" name="n_4mainValue【道路】&#10;有形固定資産減価償却率"/>
        <xdr:cNvSpPr txBox="1"/>
      </xdr:nvSpPr>
      <xdr:spPr>
        <a:xfrm>
          <a:off x="836304" y="664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69647</xdr:rowOff>
    </xdr:from>
    <xdr:to>
      <xdr:col>54</xdr:col>
      <xdr:colOff>189865</xdr:colOff>
      <xdr:row>41</xdr:row>
      <xdr:rowOff>155639</xdr:rowOff>
    </xdr:to>
    <xdr:cxnSp macro="">
      <xdr:nvCxnSpPr>
        <xdr:cNvPr id="112" name="直線コネクタ 111"/>
        <xdr:cNvCxnSpPr/>
      </xdr:nvCxnSpPr>
      <xdr:spPr>
        <a:xfrm flipV="1">
          <a:off x="9219565" y="5601767"/>
          <a:ext cx="0" cy="1427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159466</xdr:rowOff>
    </xdr:from>
    <xdr:ext cx="469744" cy="259045"/>
    <xdr:sp macro="" textlink="">
      <xdr:nvSpPr>
        <xdr:cNvPr id="113" name="【道路】&#10;一人当たり延長最小値テキスト"/>
        <xdr:cNvSpPr txBox="1"/>
      </xdr:nvSpPr>
      <xdr:spPr>
        <a:xfrm>
          <a:off x="9258300" y="703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155639</xdr:rowOff>
    </xdr:from>
    <xdr:to>
      <xdr:col>55</xdr:col>
      <xdr:colOff>88900</xdr:colOff>
      <xdr:row>41</xdr:row>
      <xdr:rowOff>155639</xdr:rowOff>
    </xdr:to>
    <xdr:cxnSp macro="">
      <xdr:nvCxnSpPr>
        <xdr:cNvPr id="114" name="直線コネクタ 113"/>
        <xdr:cNvCxnSpPr/>
      </xdr:nvCxnSpPr>
      <xdr:spPr>
        <a:xfrm>
          <a:off x="9154160" y="70288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16324</xdr:rowOff>
    </xdr:from>
    <xdr:ext cx="534377" cy="259045"/>
    <xdr:sp macro="" textlink="">
      <xdr:nvSpPr>
        <xdr:cNvPr id="115" name="【道路】&#10;一人当たり延長最大値テキスト"/>
        <xdr:cNvSpPr txBox="1"/>
      </xdr:nvSpPr>
      <xdr:spPr>
        <a:xfrm>
          <a:off x="9258300" y="538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69647</xdr:rowOff>
    </xdr:from>
    <xdr:to>
      <xdr:col>55</xdr:col>
      <xdr:colOff>88900</xdr:colOff>
      <xdr:row>33</xdr:row>
      <xdr:rowOff>69647</xdr:rowOff>
    </xdr:to>
    <xdr:cxnSp macro="">
      <xdr:nvCxnSpPr>
        <xdr:cNvPr id="116" name="直線コネクタ 115"/>
        <xdr:cNvCxnSpPr/>
      </xdr:nvCxnSpPr>
      <xdr:spPr>
        <a:xfrm>
          <a:off x="9154160" y="56017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162920</xdr:rowOff>
    </xdr:from>
    <xdr:ext cx="534377" cy="259045"/>
    <xdr:sp macro="" textlink="">
      <xdr:nvSpPr>
        <xdr:cNvPr id="117" name="【道路】&#10;一人当たり延長平均値テキスト"/>
        <xdr:cNvSpPr txBox="1"/>
      </xdr:nvSpPr>
      <xdr:spPr>
        <a:xfrm>
          <a:off x="9258300" y="6197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140043</xdr:rowOff>
    </xdr:from>
    <xdr:to>
      <xdr:col>55</xdr:col>
      <xdr:colOff>50800</xdr:colOff>
      <xdr:row>38</xdr:row>
      <xdr:rowOff>70193</xdr:rowOff>
    </xdr:to>
    <xdr:sp macro="" textlink="">
      <xdr:nvSpPr>
        <xdr:cNvPr id="118" name="フローチャート: 判断 117"/>
        <xdr:cNvSpPr/>
      </xdr:nvSpPr>
      <xdr:spPr>
        <a:xfrm>
          <a:off x="9192260" y="63427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112459</xdr:rowOff>
    </xdr:from>
    <xdr:to>
      <xdr:col>50</xdr:col>
      <xdr:colOff>165100</xdr:colOff>
      <xdr:row>38</xdr:row>
      <xdr:rowOff>42608</xdr:rowOff>
    </xdr:to>
    <xdr:sp macro="" textlink="">
      <xdr:nvSpPr>
        <xdr:cNvPr id="119" name="フローチャート: 判断 118"/>
        <xdr:cNvSpPr/>
      </xdr:nvSpPr>
      <xdr:spPr>
        <a:xfrm>
          <a:off x="8445500" y="6315139"/>
          <a:ext cx="10160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122288</xdr:rowOff>
    </xdr:from>
    <xdr:to>
      <xdr:col>46</xdr:col>
      <xdr:colOff>38100</xdr:colOff>
      <xdr:row>38</xdr:row>
      <xdr:rowOff>52439</xdr:rowOff>
    </xdr:to>
    <xdr:sp macro="" textlink="">
      <xdr:nvSpPr>
        <xdr:cNvPr id="120" name="フローチャート: 判断 119"/>
        <xdr:cNvSpPr/>
      </xdr:nvSpPr>
      <xdr:spPr>
        <a:xfrm>
          <a:off x="7670800" y="6324968"/>
          <a:ext cx="7874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156007</xdr:rowOff>
    </xdr:from>
    <xdr:to>
      <xdr:col>41</xdr:col>
      <xdr:colOff>101600</xdr:colOff>
      <xdr:row>38</xdr:row>
      <xdr:rowOff>86157</xdr:rowOff>
    </xdr:to>
    <xdr:sp macro="" textlink="">
      <xdr:nvSpPr>
        <xdr:cNvPr id="121" name="フローチャート: 判断 120"/>
        <xdr:cNvSpPr/>
      </xdr:nvSpPr>
      <xdr:spPr>
        <a:xfrm>
          <a:off x="6873240" y="63586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141491</xdr:rowOff>
    </xdr:from>
    <xdr:to>
      <xdr:col>36</xdr:col>
      <xdr:colOff>165100</xdr:colOff>
      <xdr:row>37</xdr:row>
      <xdr:rowOff>71641</xdr:rowOff>
    </xdr:to>
    <xdr:sp macro="" textlink="">
      <xdr:nvSpPr>
        <xdr:cNvPr id="122" name="フローチャート: 判断 121"/>
        <xdr:cNvSpPr/>
      </xdr:nvSpPr>
      <xdr:spPr>
        <a:xfrm>
          <a:off x="6098540" y="61765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28563</xdr:rowOff>
    </xdr:from>
    <xdr:to>
      <xdr:col>55</xdr:col>
      <xdr:colOff>50800</xdr:colOff>
      <xdr:row>38</xdr:row>
      <xdr:rowOff>130163</xdr:rowOff>
    </xdr:to>
    <xdr:sp macro="" textlink="">
      <xdr:nvSpPr>
        <xdr:cNvPr id="128" name="楕円 127"/>
        <xdr:cNvSpPr/>
      </xdr:nvSpPr>
      <xdr:spPr>
        <a:xfrm>
          <a:off x="9192260" y="63988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6990</xdr:rowOff>
    </xdr:from>
    <xdr:ext cx="534377" cy="259045"/>
    <xdr:sp macro="" textlink="">
      <xdr:nvSpPr>
        <xdr:cNvPr id="129" name="【道路】&#10;一人当たり延長該当値テキスト"/>
        <xdr:cNvSpPr txBox="1"/>
      </xdr:nvSpPr>
      <xdr:spPr>
        <a:xfrm>
          <a:off x="9258300" y="637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36678</xdr:rowOff>
    </xdr:from>
    <xdr:to>
      <xdr:col>50</xdr:col>
      <xdr:colOff>165100</xdr:colOff>
      <xdr:row>38</xdr:row>
      <xdr:rowOff>138278</xdr:rowOff>
    </xdr:to>
    <xdr:sp macro="" textlink="">
      <xdr:nvSpPr>
        <xdr:cNvPr id="130" name="楕円 129"/>
        <xdr:cNvSpPr/>
      </xdr:nvSpPr>
      <xdr:spPr>
        <a:xfrm>
          <a:off x="8445500" y="640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79363</xdr:rowOff>
    </xdr:from>
    <xdr:to>
      <xdr:col>55</xdr:col>
      <xdr:colOff>0</xdr:colOff>
      <xdr:row>38</xdr:row>
      <xdr:rowOff>87478</xdr:rowOff>
    </xdr:to>
    <xdr:cxnSp macro="">
      <xdr:nvCxnSpPr>
        <xdr:cNvPr id="131" name="直線コネクタ 130"/>
        <xdr:cNvCxnSpPr/>
      </xdr:nvCxnSpPr>
      <xdr:spPr>
        <a:xfrm flipV="1">
          <a:off x="8496300" y="6449683"/>
          <a:ext cx="723900" cy="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45669</xdr:rowOff>
    </xdr:from>
    <xdr:to>
      <xdr:col>46</xdr:col>
      <xdr:colOff>38100</xdr:colOff>
      <xdr:row>38</xdr:row>
      <xdr:rowOff>147269</xdr:rowOff>
    </xdr:to>
    <xdr:sp macro="" textlink="">
      <xdr:nvSpPr>
        <xdr:cNvPr id="132" name="楕円 131"/>
        <xdr:cNvSpPr/>
      </xdr:nvSpPr>
      <xdr:spPr>
        <a:xfrm>
          <a:off x="7670800" y="64159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87478</xdr:rowOff>
    </xdr:from>
    <xdr:to>
      <xdr:col>50</xdr:col>
      <xdr:colOff>114300</xdr:colOff>
      <xdr:row>38</xdr:row>
      <xdr:rowOff>96469</xdr:rowOff>
    </xdr:to>
    <xdr:cxnSp macro="">
      <xdr:nvCxnSpPr>
        <xdr:cNvPr id="133" name="直線コネクタ 132"/>
        <xdr:cNvCxnSpPr/>
      </xdr:nvCxnSpPr>
      <xdr:spPr>
        <a:xfrm flipV="1">
          <a:off x="7713980" y="6457798"/>
          <a:ext cx="782320" cy="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56223</xdr:rowOff>
    </xdr:from>
    <xdr:to>
      <xdr:col>41</xdr:col>
      <xdr:colOff>101600</xdr:colOff>
      <xdr:row>38</xdr:row>
      <xdr:rowOff>157823</xdr:rowOff>
    </xdr:to>
    <xdr:sp macro="" textlink="">
      <xdr:nvSpPr>
        <xdr:cNvPr id="134" name="楕円 133"/>
        <xdr:cNvSpPr/>
      </xdr:nvSpPr>
      <xdr:spPr>
        <a:xfrm>
          <a:off x="6873240" y="642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96469</xdr:rowOff>
    </xdr:from>
    <xdr:to>
      <xdr:col>45</xdr:col>
      <xdr:colOff>177800</xdr:colOff>
      <xdr:row>38</xdr:row>
      <xdr:rowOff>107023</xdr:rowOff>
    </xdr:to>
    <xdr:cxnSp macro="">
      <xdr:nvCxnSpPr>
        <xdr:cNvPr id="135" name="直線コネクタ 134"/>
        <xdr:cNvCxnSpPr/>
      </xdr:nvCxnSpPr>
      <xdr:spPr>
        <a:xfrm flipV="1">
          <a:off x="6924040" y="6466789"/>
          <a:ext cx="789940" cy="1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69482</xdr:rowOff>
    </xdr:from>
    <xdr:to>
      <xdr:col>36</xdr:col>
      <xdr:colOff>165100</xdr:colOff>
      <xdr:row>38</xdr:row>
      <xdr:rowOff>171082</xdr:rowOff>
    </xdr:to>
    <xdr:sp macro="" textlink="">
      <xdr:nvSpPr>
        <xdr:cNvPr id="136" name="楕円 135"/>
        <xdr:cNvSpPr/>
      </xdr:nvSpPr>
      <xdr:spPr>
        <a:xfrm>
          <a:off x="6098540" y="643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107023</xdr:rowOff>
    </xdr:from>
    <xdr:to>
      <xdr:col>41</xdr:col>
      <xdr:colOff>50800</xdr:colOff>
      <xdr:row>38</xdr:row>
      <xdr:rowOff>120282</xdr:rowOff>
    </xdr:to>
    <xdr:cxnSp macro="">
      <xdr:nvCxnSpPr>
        <xdr:cNvPr id="137" name="直線コネクタ 136"/>
        <xdr:cNvCxnSpPr/>
      </xdr:nvCxnSpPr>
      <xdr:spPr>
        <a:xfrm flipV="1">
          <a:off x="6149340" y="6477343"/>
          <a:ext cx="7747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59136</xdr:rowOff>
    </xdr:from>
    <xdr:ext cx="534377" cy="259045"/>
    <xdr:sp macro="" textlink="">
      <xdr:nvSpPr>
        <xdr:cNvPr id="138" name="n_1aveValue【道路】&#10;一人当たり延長"/>
        <xdr:cNvSpPr txBox="1"/>
      </xdr:nvSpPr>
      <xdr:spPr>
        <a:xfrm>
          <a:off x="8239271" y="609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68965</xdr:rowOff>
    </xdr:from>
    <xdr:ext cx="534377" cy="259045"/>
    <xdr:sp macro="" textlink="">
      <xdr:nvSpPr>
        <xdr:cNvPr id="139" name="n_2aveValue【道路】&#10;一人当たり延長"/>
        <xdr:cNvSpPr txBox="1"/>
      </xdr:nvSpPr>
      <xdr:spPr>
        <a:xfrm>
          <a:off x="7477271" y="610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102684</xdr:rowOff>
    </xdr:from>
    <xdr:ext cx="534377" cy="259045"/>
    <xdr:sp macro="" textlink="">
      <xdr:nvSpPr>
        <xdr:cNvPr id="140" name="n_3aveValue【道路】&#10;一人当たり延長"/>
        <xdr:cNvSpPr txBox="1"/>
      </xdr:nvSpPr>
      <xdr:spPr>
        <a:xfrm>
          <a:off x="6702571" y="613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88168</xdr:rowOff>
    </xdr:from>
    <xdr:ext cx="534377" cy="259045"/>
    <xdr:sp macro="" textlink="">
      <xdr:nvSpPr>
        <xdr:cNvPr id="141" name="n_4aveValue【道路】&#10;一人当たり延長"/>
        <xdr:cNvSpPr txBox="1"/>
      </xdr:nvSpPr>
      <xdr:spPr>
        <a:xfrm>
          <a:off x="5905011" y="595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129405</xdr:rowOff>
    </xdr:from>
    <xdr:ext cx="534377" cy="259045"/>
    <xdr:sp macro="" textlink="">
      <xdr:nvSpPr>
        <xdr:cNvPr id="142" name="n_1mainValue【道路】&#10;一人当たり延長"/>
        <xdr:cNvSpPr txBox="1"/>
      </xdr:nvSpPr>
      <xdr:spPr>
        <a:xfrm>
          <a:off x="8239271" y="649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138396</xdr:rowOff>
    </xdr:from>
    <xdr:ext cx="534377" cy="259045"/>
    <xdr:sp macro="" textlink="">
      <xdr:nvSpPr>
        <xdr:cNvPr id="143" name="n_2mainValue【道路】&#10;一人当たり延長"/>
        <xdr:cNvSpPr txBox="1"/>
      </xdr:nvSpPr>
      <xdr:spPr>
        <a:xfrm>
          <a:off x="7477271" y="650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148950</xdr:rowOff>
    </xdr:from>
    <xdr:ext cx="534377" cy="259045"/>
    <xdr:sp macro="" textlink="">
      <xdr:nvSpPr>
        <xdr:cNvPr id="144" name="n_3mainValue【道路】&#10;一人当たり延長"/>
        <xdr:cNvSpPr txBox="1"/>
      </xdr:nvSpPr>
      <xdr:spPr>
        <a:xfrm>
          <a:off x="6702571" y="651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162209</xdr:rowOff>
    </xdr:from>
    <xdr:ext cx="534377" cy="259045"/>
    <xdr:sp macro="" textlink="">
      <xdr:nvSpPr>
        <xdr:cNvPr id="145" name="n_4mainValue【道路】&#10;一人当たり延長"/>
        <xdr:cNvSpPr txBox="1"/>
      </xdr:nvSpPr>
      <xdr:spPr>
        <a:xfrm>
          <a:off x="5905011" y="653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52251</xdr:rowOff>
    </xdr:from>
    <xdr:to>
      <xdr:col>24</xdr:col>
      <xdr:colOff>62865</xdr:colOff>
      <xdr:row>63</xdr:row>
      <xdr:rowOff>160020</xdr:rowOff>
    </xdr:to>
    <xdr:cxnSp macro="">
      <xdr:nvCxnSpPr>
        <xdr:cNvPr id="171" name="直線コネクタ 170"/>
        <xdr:cNvCxnSpPr/>
      </xdr:nvCxnSpPr>
      <xdr:spPr>
        <a:xfrm flipV="1">
          <a:off x="4086225" y="9272451"/>
          <a:ext cx="0" cy="1448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2" name="【橋りょう・トンネル】&#10;有形固定資産減価償却率最小値テキスト"/>
        <xdr:cNvSpPr txBox="1"/>
      </xdr:nvSpPr>
      <xdr:spPr>
        <a:xfrm>
          <a:off x="4124960"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3" name="直線コネクタ 172"/>
        <xdr:cNvCxnSpPr/>
      </xdr:nvCxnSpPr>
      <xdr:spPr>
        <a:xfrm>
          <a:off x="4020820" y="1072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170378</xdr:rowOff>
    </xdr:from>
    <xdr:ext cx="340478" cy="259045"/>
    <xdr:sp macro="" textlink="">
      <xdr:nvSpPr>
        <xdr:cNvPr id="174" name="【橋りょう・トンネル】&#10;有形固定資産減価償却率最大値テキスト"/>
        <xdr:cNvSpPr txBox="1"/>
      </xdr:nvSpPr>
      <xdr:spPr>
        <a:xfrm>
          <a:off x="4124960" y="9055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52251</xdr:rowOff>
    </xdr:from>
    <xdr:to>
      <xdr:col>24</xdr:col>
      <xdr:colOff>152400</xdr:colOff>
      <xdr:row>55</xdr:row>
      <xdr:rowOff>52251</xdr:rowOff>
    </xdr:to>
    <xdr:cxnSp macro="">
      <xdr:nvCxnSpPr>
        <xdr:cNvPr id="175" name="直線コネクタ 174"/>
        <xdr:cNvCxnSpPr/>
      </xdr:nvCxnSpPr>
      <xdr:spPr>
        <a:xfrm>
          <a:off x="4020820" y="92724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19430</xdr:rowOff>
    </xdr:from>
    <xdr:ext cx="405111" cy="259045"/>
    <xdr:sp macro="" textlink="">
      <xdr:nvSpPr>
        <xdr:cNvPr id="176" name="【橋りょう・トンネル】&#10;有形固定資産減価償却率平均値テキスト"/>
        <xdr:cNvSpPr txBox="1"/>
      </xdr:nvSpPr>
      <xdr:spPr>
        <a:xfrm>
          <a:off x="4124960" y="100778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7" name="フローチャート: 判断 176"/>
        <xdr:cNvSpPr/>
      </xdr:nvSpPr>
      <xdr:spPr>
        <a:xfrm>
          <a:off x="4036060" y="102264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xdr:cNvSpPr/>
      </xdr:nvSpPr>
      <xdr:spPr>
        <a:xfrm>
          <a:off x="3312160" y="101937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114119</xdr:rowOff>
    </xdr:from>
    <xdr:to>
      <xdr:col>15</xdr:col>
      <xdr:colOff>101600</xdr:colOff>
      <xdr:row>61</xdr:row>
      <xdr:rowOff>44269</xdr:rowOff>
    </xdr:to>
    <xdr:sp macro="" textlink="">
      <xdr:nvSpPr>
        <xdr:cNvPr id="179" name="フローチャート: 判断 178"/>
        <xdr:cNvSpPr/>
      </xdr:nvSpPr>
      <xdr:spPr>
        <a:xfrm>
          <a:off x="2514600" y="101725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99423</xdr:rowOff>
    </xdr:from>
    <xdr:to>
      <xdr:col>10</xdr:col>
      <xdr:colOff>165100</xdr:colOff>
      <xdr:row>61</xdr:row>
      <xdr:rowOff>29573</xdr:rowOff>
    </xdr:to>
    <xdr:sp macro="" textlink="">
      <xdr:nvSpPr>
        <xdr:cNvPr id="180" name="フローチャート: 判断 179"/>
        <xdr:cNvSpPr/>
      </xdr:nvSpPr>
      <xdr:spPr>
        <a:xfrm>
          <a:off x="1739900" y="101578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1" name="フローチャート: 判断 180"/>
        <xdr:cNvSpPr/>
      </xdr:nvSpPr>
      <xdr:spPr>
        <a:xfrm>
          <a:off x="965200" y="101382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66766</xdr:rowOff>
    </xdr:from>
    <xdr:to>
      <xdr:col>24</xdr:col>
      <xdr:colOff>114300</xdr:colOff>
      <xdr:row>62</xdr:row>
      <xdr:rowOff>168366</xdr:rowOff>
    </xdr:to>
    <xdr:sp macro="" textlink="">
      <xdr:nvSpPr>
        <xdr:cNvPr id="187" name="楕円 186"/>
        <xdr:cNvSpPr/>
      </xdr:nvSpPr>
      <xdr:spPr>
        <a:xfrm>
          <a:off x="4036060" y="1046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45193</xdr:rowOff>
    </xdr:from>
    <xdr:ext cx="405111" cy="259045"/>
    <xdr:sp macro="" textlink="">
      <xdr:nvSpPr>
        <xdr:cNvPr id="188" name="【橋りょう・トンネル】&#10;有形固定資産減価償却率該当値テキスト"/>
        <xdr:cNvSpPr txBox="1"/>
      </xdr:nvSpPr>
      <xdr:spPr>
        <a:xfrm>
          <a:off x="4124960" y="10438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79828</xdr:rowOff>
    </xdr:from>
    <xdr:to>
      <xdr:col>20</xdr:col>
      <xdr:colOff>38100</xdr:colOff>
      <xdr:row>63</xdr:row>
      <xdr:rowOff>9978</xdr:rowOff>
    </xdr:to>
    <xdr:sp macro="" textlink="">
      <xdr:nvSpPr>
        <xdr:cNvPr id="189" name="楕円 188"/>
        <xdr:cNvSpPr/>
      </xdr:nvSpPr>
      <xdr:spPr>
        <a:xfrm>
          <a:off x="3312160" y="104735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117566</xdr:rowOff>
    </xdr:from>
    <xdr:to>
      <xdr:col>24</xdr:col>
      <xdr:colOff>63500</xdr:colOff>
      <xdr:row>62</xdr:row>
      <xdr:rowOff>130628</xdr:rowOff>
    </xdr:to>
    <xdr:cxnSp macro="">
      <xdr:nvCxnSpPr>
        <xdr:cNvPr id="190" name="直線コネクタ 189"/>
        <xdr:cNvCxnSpPr/>
      </xdr:nvCxnSpPr>
      <xdr:spPr>
        <a:xfrm flipV="1">
          <a:off x="3355340" y="10511246"/>
          <a:ext cx="73152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73297</xdr:rowOff>
    </xdr:from>
    <xdr:to>
      <xdr:col>15</xdr:col>
      <xdr:colOff>101600</xdr:colOff>
      <xdr:row>63</xdr:row>
      <xdr:rowOff>3447</xdr:rowOff>
    </xdr:to>
    <xdr:sp macro="" textlink="">
      <xdr:nvSpPr>
        <xdr:cNvPr id="191" name="楕円 190"/>
        <xdr:cNvSpPr/>
      </xdr:nvSpPr>
      <xdr:spPr>
        <a:xfrm>
          <a:off x="2514600" y="104669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124097</xdr:rowOff>
    </xdr:from>
    <xdr:to>
      <xdr:col>19</xdr:col>
      <xdr:colOff>177800</xdr:colOff>
      <xdr:row>62</xdr:row>
      <xdr:rowOff>130628</xdr:rowOff>
    </xdr:to>
    <xdr:cxnSp macro="">
      <xdr:nvCxnSpPr>
        <xdr:cNvPr id="192" name="直線コネクタ 191"/>
        <xdr:cNvCxnSpPr/>
      </xdr:nvCxnSpPr>
      <xdr:spPr>
        <a:xfrm>
          <a:off x="2565400" y="10517777"/>
          <a:ext cx="78994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60234</xdr:rowOff>
    </xdr:from>
    <xdr:to>
      <xdr:col>10</xdr:col>
      <xdr:colOff>165100</xdr:colOff>
      <xdr:row>62</xdr:row>
      <xdr:rowOff>161834</xdr:rowOff>
    </xdr:to>
    <xdr:sp macro="" textlink="">
      <xdr:nvSpPr>
        <xdr:cNvPr id="193" name="楕円 192"/>
        <xdr:cNvSpPr/>
      </xdr:nvSpPr>
      <xdr:spPr>
        <a:xfrm>
          <a:off x="1739900" y="1045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111034</xdr:rowOff>
    </xdr:from>
    <xdr:to>
      <xdr:col>15</xdr:col>
      <xdr:colOff>50800</xdr:colOff>
      <xdr:row>62</xdr:row>
      <xdr:rowOff>124097</xdr:rowOff>
    </xdr:to>
    <xdr:cxnSp macro="">
      <xdr:nvCxnSpPr>
        <xdr:cNvPr id="194" name="直線コネクタ 193"/>
        <xdr:cNvCxnSpPr/>
      </xdr:nvCxnSpPr>
      <xdr:spPr>
        <a:xfrm>
          <a:off x="1790700" y="10504714"/>
          <a:ext cx="7747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48804</xdr:rowOff>
    </xdr:from>
    <xdr:to>
      <xdr:col>6</xdr:col>
      <xdr:colOff>38100</xdr:colOff>
      <xdr:row>62</xdr:row>
      <xdr:rowOff>150404</xdr:rowOff>
    </xdr:to>
    <xdr:sp macro="" textlink="">
      <xdr:nvSpPr>
        <xdr:cNvPr id="195" name="楕円 194"/>
        <xdr:cNvSpPr/>
      </xdr:nvSpPr>
      <xdr:spPr>
        <a:xfrm>
          <a:off x="965200" y="104424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99604</xdr:rowOff>
    </xdr:from>
    <xdr:to>
      <xdr:col>10</xdr:col>
      <xdr:colOff>114300</xdr:colOff>
      <xdr:row>62</xdr:row>
      <xdr:rowOff>111034</xdr:rowOff>
    </xdr:to>
    <xdr:cxnSp macro="">
      <xdr:nvCxnSpPr>
        <xdr:cNvPr id="196" name="直線コネクタ 195"/>
        <xdr:cNvCxnSpPr/>
      </xdr:nvCxnSpPr>
      <xdr:spPr>
        <a:xfrm>
          <a:off x="1008380" y="10493284"/>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82023</xdr:rowOff>
    </xdr:from>
    <xdr:ext cx="405111" cy="259045"/>
    <xdr:sp macro="" textlink="">
      <xdr:nvSpPr>
        <xdr:cNvPr id="197" name="n_1aveValue【橋りょう・トンネル】&#10;有形固定資産減価償却率"/>
        <xdr:cNvSpPr txBox="1"/>
      </xdr:nvSpPr>
      <xdr:spPr>
        <a:xfrm>
          <a:off x="3170564" y="9972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60796</xdr:rowOff>
    </xdr:from>
    <xdr:ext cx="405111" cy="259045"/>
    <xdr:sp macro="" textlink="">
      <xdr:nvSpPr>
        <xdr:cNvPr id="198" name="n_2aveValue【橋りょう・トンネル】&#10;有形固定資産減価償却率"/>
        <xdr:cNvSpPr txBox="1"/>
      </xdr:nvSpPr>
      <xdr:spPr>
        <a:xfrm>
          <a:off x="2385704" y="9951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46100</xdr:rowOff>
    </xdr:from>
    <xdr:ext cx="405111" cy="259045"/>
    <xdr:sp macro="" textlink="">
      <xdr:nvSpPr>
        <xdr:cNvPr id="199" name="n_3aveValue【橋りょう・トンネル】&#10;有形固定資産減価償却率"/>
        <xdr:cNvSpPr txBox="1"/>
      </xdr:nvSpPr>
      <xdr:spPr>
        <a:xfrm>
          <a:off x="1611004" y="9936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26505</xdr:rowOff>
    </xdr:from>
    <xdr:ext cx="405111" cy="259045"/>
    <xdr:sp macro="" textlink="">
      <xdr:nvSpPr>
        <xdr:cNvPr id="200" name="n_4aveValue【橋りょう・トンネル】&#10;有形固定資産減価償却率"/>
        <xdr:cNvSpPr txBox="1"/>
      </xdr:nvSpPr>
      <xdr:spPr>
        <a:xfrm>
          <a:off x="836304" y="9917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1105</xdr:rowOff>
    </xdr:from>
    <xdr:ext cx="405111" cy="259045"/>
    <xdr:sp macro="" textlink="">
      <xdr:nvSpPr>
        <xdr:cNvPr id="201" name="n_1mainValue【橋りょう・トンネル】&#10;有形固定資産減価償却率"/>
        <xdr:cNvSpPr txBox="1"/>
      </xdr:nvSpPr>
      <xdr:spPr>
        <a:xfrm>
          <a:off x="3170564" y="10562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166024</xdr:rowOff>
    </xdr:from>
    <xdr:ext cx="405111" cy="259045"/>
    <xdr:sp macro="" textlink="">
      <xdr:nvSpPr>
        <xdr:cNvPr id="202" name="n_2mainValue【橋りょう・トンネル】&#10;有形固定資産減価償却率"/>
        <xdr:cNvSpPr txBox="1"/>
      </xdr:nvSpPr>
      <xdr:spPr>
        <a:xfrm>
          <a:off x="2385704" y="10559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152961</xdr:rowOff>
    </xdr:from>
    <xdr:ext cx="405111" cy="259045"/>
    <xdr:sp macro="" textlink="">
      <xdr:nvSpPr>
        <xdr:cNvPr id="203" name="n_3mainValue【橋りょう・トンネル】&#10;有形固定資産減価償却率"/>
        <xdr:cNvSpPr txBox="1"/>
      </xdr:nvSpPr>
      <xdr:spPr>
        <a:xfrm>
          <a:off x="1611004" y="1054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141531</xdr:rowOff>
    </xdr:from>
    <xdr:ext cx="405111" cy="259045"/>
    <xdr:sp macro="" textlink="">
      <xdr:nvSpPr>
        <xdr:cNvPr id="204" name="n_4mainValue【橋りょう・トンネル】&#10;有形固定資産減価償却率"/>
        <xdr:cNvSpPr txBox="1"/>
      </xdr:nvSpPr>
      <xdr:spPr>
        <a:xfrm>
          <a:off x="836304" y="10535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117332</xdr:rowOff>
    </xdr:from>
    <xdr:to>
      <xdr:col>54</xdr:col>
      <xdr:colOff>189865</xdr:colOff>
      <xdr:row>64</xdr:row>
      <xdr:rowOff>75043</xdr:rowOff>
    </xdr:to>
    <xdr:cxnSp macro="">
      <xdr:nvCxnSpPr>
        <xdr:cNvPr id="228" name="直線コネクタ 227"/>
        <xdr:cNvCxnSpPr/>
      </xdr:nvCxnSpPr>
      <xdr:spPr>
        <a:xfrm flipV="1">
          <a:off x="9219565" y="9505172"/>
          <a:ext cx="0" cy="1298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78870</xdr:rowOff>
    </xdr:from>
    <xdr:ext cx="469744" cy="259045"/>
    <xdr:sp macro="" textlink="">
      <xdr:nvSpPr>
        <xdr:cNvPr id="229" name="【橋りょう・トンネル】&#10;一人当たり有形固定資産（償却資産）額最小値テキスト"/>
        <xdr:cNvSpPr txBox="1"/>
      </xdr:nvSpPr>
      <xdr:spPr>
        <a:xfrm>
          <a:off x="9258300" y="10807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75043</xdr:rowOff>
    </xdr:from>
    <xdr:to>
      <xdr:col>55</xdr:col>
      <xdr:colOff>88900</xdr:colOff>
      <xdr:row>64</xdr:row>
      <xdr:rowOff>75043</xdr:rowOff>
    </xdr:to>
    <xdr:cxnSp macro="">
      <xdr:nvCxnSpPr>
        <xdr:cNvPr id="230" name="直線コネクタ 229"/>
        <xdr:cNvCxnSpPr/>
      </xdr:nvCxnSpPr>
      <xdr:spPr>
        <a:xfrm>
          <a:off x="9154160" y="108040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64009</xdr:rowOff>
    </xdr:from>
    <xdr:ext cx="690189" cy="259045"/>
    <xdr:sp macro="" textlink="">
      <xdr:nvSpPr>
        <xdr:cNvPr id="231" name="【橋りょう・トンネル】&#10;一人当たり有形固定資産（償却資産）額最大値テキスト"/>
        <xdr:cNvSpPr txBox="1"/>
      </xdr:nvSpPr>
      <xdr:spPr>
        <a:xfrm>
          <a:off x="9258300" y="92842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117332</xdr:rowOff>
    </xdr:from>
    <xdr:to>
      <xdr:col>55</xdr:col>
      <xdr:colOff>88900</xdr:colOff>
      <xdr:row>56</xdr:row>
      <xdr:rowOff>117332</xdr:rowOff>
    </xdr:to>
    <xdr:cxnSp macro="">
      <xdr:nvCxnSpPr>
        <xdr:cNvPr id="232" name="直線コネクタ 231"/>
        <xdr:cNvCxnSpPr/>
      </xdr:nvCxnSpPr>
      <xdr:spPr>
        <a:xfrm>
          <a:off x="9154160" y="95051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91000</xdr:rowOff>
    </xdr:from>
    <xdr:ext cx="599010" cy="259045"/>
    <xdr:sp macro="" textlink="">
      <xdr:nvSpPr>
        <xdr:cNvPr id="233" name="【橋りょう・トンネル】&#10;一人当たり有形固定資産（償却資産）額平均値テキスト"/>
        <xdr:cNvSpPr txBox="1"/>
      </xdr:nvSpPr>
      <xdr:spPr>
        <a:xfrm>
          <a:off x="9258300" y="1048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68123</xdr:rowOff>
    </xdr:from>
    <xdr:to>
      <xdr:col>55</xdr:col>
      <xdr:colOff>50800</xdr:colOff>
      <xdr:row>63</xdr:row>
      <xdr:rowOff>169723</xdr:rowOff>
    </xdr:to>
    <xdr:sp macro="" textlink="">
      <xdr:nvSpPr>
        <xdr:cNvPr id="234" name="フローチャート: 判断 233"/>
        <xdr:cNvSpPr/>
      </xdr:nvSpPr>
      <xdr:spPr>
        <a:xfrm>
          <a:off x="9192260" y="1062944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72703</xdr:rowOff>
    </xdr:from>
    <xdr:to>
      <xdr:col>50</xdr:col>
      <xdr:colOff>165100</xdr:colOff>
      <xdr:row>64</xdr:row>
      <xdr:rowOff>2853</xdr:rowOff>
    </xdr:to>
    <xdr:sp macro="" textlink="">
      <xdr:nvSpPr>
        <xdr:cNvPr id="235" name="フローチャート: 判断 234"/>
        <xdr:cNvSpPr/>
      </xdr:nvSpPr>
      <xdr:spPr>
        <a:xfrm>
          <a:off x="8445500" y="106340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70163</xdr:rowOff>
    </xdr:from>
    <xdr:to>
      <xdr:col>46</xdr:col>
      <xdr:colOff>38100</xdr:colOff>
      <xdr:row>64</xdr:row>
      <xdr:rowOff>313</xdr:rowOff>
    </xdr:to>
    <xdr:sp macro="" textlink="">
      <xdr:nvSpPr>
        <xdr:cNvPr id="236" name="フローチャート: 判断 235"/>
        <xdr:cNvSpPr/>
      </xdr:nvSpPr>
      <xdr:spPr>
        <a:xfrm>
          <a:off x="7670800" y="106314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69290</xdr:rowOff>
    </xdr:from>
    <xdr:to>
      <xdr:col>41</xdr:col>
      <xdr:colOff>101600</xdr:colOff>
      <xdr:row>63</xdr:row>
      <xdr:rowOff>170890</xdr:rowOff>
    </xdr:to>
    <xdr:sp macro="" textlink="">
      <xdr:nvSpPr>
        <xdr:cNvPr id="237" name="フローチャート: 判断 236"/>
        <xdr:cNvSpPr/>
      </xdr:nvSpPr>
      <xdr:spPr>
        <a:xfrm>
          <a:off x="6873240" y="1063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74047</xdr:rowOff>
    </xdr:from>
    <xdr:to>
      <xdr:col>36</xdr:col>
      <xdr:colOff>165100</xdr:colOff>
      <xdr:row>64</xdr:row>
      <xdr:rowOff>4197</xdr:rowOff>
    </xdr:to>
    <xdr:sp macro="" textlink="">
      <xdr:nvSpPr>
        <xdr:cNvPr id="238" name="フローチャート: 判断 237"/>
        <xdr:cNvSpPr/>
      </xdr:nvSpPr>
      <xdr:spPr>
        <a:xfrm>
          <a:off x="6098540" y="106353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70021</xdr:rowOff>
    </xdr:from>
    <xdr:to>
      <xdr:col>55</xdr:col>
      <xdr:colOff>50800</xdr:colOff>
      <xdr:row>64</xdr:row>
      <xdr:rowOff>171</xdr:rowOff>
    </xdr:to>
    <xdr:sp macro="" textlink="">
      <xdr:nvSpPr>
        <xdr:cNvPr id="244" name="楕円 243"/>
        <xdr:cNvSpPr/>
      </xdr:nvSpPr>
      <xdr:spPr>
        <a:xfrm>
          <a:off x="9192260" y="106313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46550</xdr:rowOff>
    </xdr:from>
    <xdr:ext cx="599010" cy="259045"/>
    <xdr:sp macro="" textlink="">
      <xdr:nvSpPr>
        <xdr:cNvPr id="245" name="【橋りょう・トンネル】&#10;一人当たり有形固定資産（償却資産）額該当値テキスト"/>
        <xdr:cNvSpPr txBox="1"/>
      </xdr:nvSpPr>
      <xdr:spPr>
        <a:xfrm>
          <a:off x="9258300" y="10607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73851</xdr:rowOff>
    </xdr:from>
    <xdr:to>
      <xdr:col>50</xdr:col>
      <xdr:colOff>165100</xdr:colOff>
      <xdr:row>64</xdr:row>
      <xdr:rowOff>4001</xdr:rowOff>
    </xdr:to>
    <xdr:sp macro="" textlink="">
      <xdr:nvSpPr>
        <xdr:cNvPr id="246" name="楕円 245"/>
        <xdr:cNvSpPr/>
      </xdr:nvSpPr>
      <xdr:spPr>
        <a:xfrm>
          <a:off x="8445500" y="106351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120821</xdr:rowOff>
    </xdr:from>
    <xdr:to>
      <xdr:col>55</xdr:col>
      <xdr:colOff>0</xdr:colOff>
      <xdr:row>63</xdr:row>
      <xdr:rowOff>124651</xdr:rowOff>
    </xdr:to>
    <xdr:cxnSp macro="">
      <xdr:nvCxnSpPr>
        <xdr:cNvPr id="247" name="直線コネクタ 246"/>
        <xdr:cNvCxnSpPr/>
      </xdr:nvCxnSpPr>
      <xdr:spPr>
        <a:xfrm flipV="1">
          <a:off x="8496300" y="10682141"/>
          <a:ext cx="723900" cy="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75942</xdr:rowOff>
    </xdr:from>
    <xdr:to>
      <xdr:col>46</xdr:col>
      <xdr:colOff>38100</xdr:colOff>
      <xdr:row>64</xdr:row>
      <xdr:rowOff>6092</xdr:rowOff>
    </xdr:to>
    <xdr:sp macro="" textlink="">
      <xdr:nvSpPr>
        <xdr:cNvPr id="248" name="楕円 247"/>
        <xdr:cNvSpPr/>
      </xdr:nvSpPr>
      <xdr:spPr>
        <a:xfrm>
          <a:off x="7670800" y="106372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124651</xdr:rowOff>
    </xdr:from>
    <xdr:to>
      <xdr:col>50</xdr:col>
      <xdr:colOff>114300</xdr:colOff>
      <xdr:row>63</xdr:row>
      <xdr:rowOff>126742</xdr:rowOff>
    </xdr:to>
    <xdr:cxnSp macro="">
      <xdr:nvCxnSpPr>
        <xdr:cNvPr id="249" name="直線コネクタ 248"/>
        <xdr:cNvCxnSpPr/>
      </xdr:nvCxnSpPr>
      <xdr:spPr>
        <a:xfrm flipV="1">
          <a:off x="7713980" y="10685971"/>
          <a:ext cx="782320" cy="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77767</xdr:rowOff>
    </xdr:from>
    <xdr:to>
      <xdr:col>41</xdr:col>
      <xdr:colOff>101600</xdr:colOff>
      <xdr:row>64</xdr:row>
      <xdr:rowOff>7917</xdr:rowOff>
    </xdr:to>
    <xdr:sp macro="" textlink="">
      <xdr:nvSpPr>
        <xdr:cNvPr id="250" name="楕円 249"/>
        <xdr:cNvSpPr/>
      </xdr:nvSpPr>
      <xdr:spPr>
        <a:xfrm>
          <a:off x="6873240" y="106390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126742</xdr:rowOff>
    </xdr:from>
    <xdr:to>
      <xdr:col>45</xdr:col>
      <xdr:colOff>177800</xdr:colOff>
      <xdr:row>63</xdr:row>
      <xdr:rowOff>128567</xdr:rowOff>
    </xdr:to>
    <xdr:cxnSp macro="">
      <xdr:nvCxnSpPr>
        <xdr:cNvPr id="251" name="直線コネクタ 250"/>
        <xdr:cNvCxnSpPr/>
      </xdr:nvCxnSpPr>
      <xdr:spPr>
        <a:xfrm flipV="1">
          <a:off x="6924040" y="10688062"/>
          <a:ext cx="789940" cy="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79370</xdr:rowOff>
    </xdr:from>
    <xdr:to>
      <xdr:col>36</xdr:col>
      <xdr:colOff>165100</xdr:colOff>
      <xdr:row>64</xdr:row>
      <xdr:rowOff>9520</xdr:rowOff>
    </xdr:to>
    <xdr:sp macro="" textlink="">
      <xdr:nvSpPr>
        <xdr:cNvPr id="252" name="楕円 251"/>
        <xdr:cNvSpPr/>
      </xdr:nvSpPr>
      <xdr:spPr>
        <a:xfrm>
          <a:off x="6098540" y="10640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128567</xdr:rowOff>
    </xdr:from>
    <xdr:to>
      <xdr:col>41</xdr:col>
      <xdr:colOff>50800</xdr:colOff>
      <xdr:row>63</xdr:row>
      <xdr:rowOff>130170</xdr:rowOff>
    </xdr:to>
    <xdr:cxnSp macro="">
      <xdr:nvCxnSpPr>
        <xdr:cNvPr id="253" name="直線コネクタ 252"/>
        <xdr:cNvCxnSpPr/>
      </xdr:nvCxnSpPr>
      <xdr:spPr>
        <a:xfrm flipV="1">
          <a:off x="6149340" y="10689887"/>
          <a:ext cx="774700" cy="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19380</xdr:rowOff>
    </xdr:from>
    <xdr:ext cx="599010" cy="259045"/>
    <xdr:sp macro="" textlink="">
      <xdr:nvSpPr>
        <xdr:cNvPr id="254" name="n_1aveValue【橋りょう・トンネル】&#10;一人当たり有形固定資産（償却資産）額"/>
        <xdr:cNvSpPr txBox="1"/>
      </xdr:nvSpPr>
      <xdr:spPr>
        <a:xfrm>
          <a:off x="8214575" y="10413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16840</xdr:rowOff>
    </xdr:from>
    <xdr:ext cx="599010" cy="259045"/>
    <xdr:sp macro="" textlink="">
      <xdr:nvSpPr>
        <xdr:cNvPr id="255" name="n_2aveValue【橋りょう・トンネル】&#10;一人当たり有形固定資産（償却資産）額"/>
        <xdr:cNvSpPr txBox="1"/>
      </xdr:nvSpPr>
      <xdr:spPr>
        <a:xfrm>
          <a:off x="7444955" y="1041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15967</xdr:rowOff>
    </xdr:from>
    <xdr:ext cx="599010" cy="259045"/>
    <xdr:sp macro="" textlink="">
      <xdr:nvSpPr>
        <xdr:cNvPr id="256" name="n_3aveValue【橋りょう・トンネル】&#10;一人当たり有形固定資産（償却資産）額"/>
        <xdr:cNvSpPr txBox="1"/>
      </xdr:nvSpPr>
      <xdr:spPr>
        <a:xfrm>
          <a:off x="6670255" y="10409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20724</xdr:rowOff>
    </xdr:from>
    <xdr:ext cx="599010" cy="259045"/>
    <xdr:sp macro="" textlink="">
      <xdr:nvSpPr>
        <xdr:cNvPr id="257" name="n_4aveValue【橋りょう・トンネル】&#10;一人当たり有形固定資産（償却資産）額"/>
        <xdr:cNvSpPr txBox="1"/>
      </xdr:nvSpPr>
      <xdr:spPr>
        <a:xfrm>
          <a:off x="5872695" y="10414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166578</xdr:rowOff>
    </xdr:from>
    <xdr:ext cx="599010" cy="259045"/>
    <xdr:sp macro="" textlink="">
      <xdr:nvSpPr>
        <xdr:cNvPr id="258" name="n_1mainValue【橋りょう・トンネル】&#10;一人当たり有形固定資産（償却資産）額"/>
        <xdr:cNvSpPr txBox="1"/>
      </xdr:nvSpPr>
      <xdr:spPr>
        <a:xfrm>
          <a:off x="8214575" y="1072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168669</xdr:rowOff>
    </xdr:from>
    <xdr:ext cx="599010" cy="259045"/>
    <xdr:sp macro="" textlink="">
      <xdr:nvSpPr>
        <xdr:cNvPr id="259" name="n_2mainValue【橋りょう・トンネル】&#10;一人当たり有形固定資産（償却資産）額"/>
        <xdr:cNvSpPr txBox="1"/>
      </xdr:nvSpPr>
      <xdr:spPr>
        <a:xfrm>
          <a:off x="7444955" y="10729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170494</xdr:rowOff>
    </xdr:from>
    <xdr:ext cx="599010" cy="259045"/>
    <xdr:sp macro="" textlink="">
      <xdr:nvSpPr>
        <xdr:cNvPr id="260" name="n_3mainValue【橋りょう・トンネル】&#10;一人当たり有形固定資産（償却資産）額"/>
        <xdr:cNvSpPr txBox="1"/>
      </xdr:nvSpPr>
      <xdr:spPr>
        <a:xfrm>
          <a:off x="6670255" y="10731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647</xdr:rowOff>
    </xdr:from>
    <xdr:ext cx="599010" cy="259045"/>
    <xdr:sp macro="" textlink="">
      <xdr:nvSpPr>
        <xdr:cNvPr id="261" name="n_4mainValue【橋りょう・トンネル】&#10;一人当たり有形固定資産（償却資産）額"/>
        <xdr:cNvSpPr txBox="1"/>
      </xdr:nvSpPr>
      <xdr:spPr>
        <a:xfrm>
          <a:off x="5872695" y="1072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134438</xdr:rowOff>
    </xdr:to>
    <xdr:cxnSp macro="">
      <xdr:nvCxnSpPr>
        <xdr:cNvPr id="287" name="直線コネクタ 286"/>
        <xdr:cNvCxnSpPr/>
      </xdr:nvCxnSpPr>
      <xdr:spPr>
        <a:xfrm flipV="1">
          <a:off x="4086225" y="13057414"/>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138265</xdr:rowOff>
    </xdr:from>
    <xdr:ext cx="405111" cy="259045"/>
    <xdr:sp macro="" textlink="">
      <xdr:nvSpPr>
        <xdr:cNvPr id="288" name="【公営住宅】&#10;有形固定資産減価償却率最小値テキスト"/>
        <xdr:cNvSpPr txBox="1"/>
      </xdr:nvSpPr>
      <xdr:spPr>
        <a:xfrm>
          <a:off x="4124960" y="1455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134438</xdr:rowOff>
    </xdr:from>
    <xdr:to>
      <xdr:col>24</xdr:col>
      <xdr:colOff>152400</xdr:colOff>
      <xdr:row>86</xdr:row>
      <xdr:rowOff>134438</xdr:rowOff>
    </xdr:to>
    <xdr:cxnSp macro="">
      <xdr:nvCxnSpPr>
        <xdr:cNvPr id="289" name="直線コネクタ 288"/>
        <xdr:cNvCxnSpPr/>
      </xdr:nvCxnSpPr>
      <xdr:spPr>
        <a:xfrm>
          <a:off x="4020820" y="145514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90" name="【公営住宅】&#10;有形固定資産減価償却率最大値テキスト"/>
        <xdr:cNvSpPr txBox="1"/>
      </xdr:nvSpPr>
      <xdr:spPr>
        <a:xfrm>
          <a:off x="4124960" y="12836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91" name="直線コネクタ 290"/>
        <xdr:cNvCxnSpPr/>
      </xdr:nvCxnSpPr>
      <xdr:spPr>
        <a:xfrm>
          <a:off x="4020820" y="130574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139172</xdr:rowOff>
    </xdr:from>
    <xdr:ext cx="405111" cy="259045"/>
    <xdr:sp macro="" textlink="">
      <xdr:nvSpPr>
        <xdr:cNvPr id="292" name="【公営住宅】&#10;有形固定資産減価償却率平均値テキスト"/>
        <xdr:cNvSpPr txBox="1"/>
      </xdr:nvSpPr>
      <xdr:spPr>
        <a:xfrm>
          <a:off x="4124960" y="13885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116295</xdr:rowOff>
    </xdr:from>
    <xdr:to>
      <xdr:col>24</xdr:col>
      <xdr:colOff>114300</xdr:colOff>
      <xdr:row>84</xdr:row>
      <xdr:rowOff>46445</xdr:rowOff>
    </xdr:to>
    <xdr:sp macro="" textlink="">
      <xdr:nvSpPr>
        <xdr:cNvPr id="293" name="フローチャート: 判断 292"/>
        <xdr:cNvSpPr/>
      </xdr:nvSpPr>
      <xdr:spPr>
        <a:xfrm>
          <a:off x="4036060" y="140304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104866</xdr:rowOff>
    </xdr:from>
    <xdr:to>
      <xdr:col>20</xdr:col>
      <xdr:colOff>38100</xdr:colOff>
      <xdr:row>84</xdr:row>
      <xdr:rowOff>35016</xdr:rowOff>
    </xdr:to>
    <xdr:sp macro="" textlink="">
      <xdr:nvSpPr>
        <xdr:cNvPr id="294" name="フローチャート: 判断 293"/>
        <xdr:cNvSpPr/>
      </xdr:nvSpPr>
      <xdr:spPr>
        <a:xfrm>
          <a:off x="3312160" y="140189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96701</xdr:rowOff>
    </xdr:from>
    <xdr:to>
      <xdr:col>15</xdr:col>
      <xdr:colOff>101600</xdr:colOff>
      <xdr:row>84</xdr:row>
      <xdr:rowOff>26851</xdr:rowOff>
    </xdr:to>
    <xdr:sp macro="" textlink="">
      <xdr:nvSpPr>
        <xdr:cNvPr id="295" name="フローチャート: 判断 294"/>
        <xdr:cNvSpPr/>
      </xdr:nvSpPr>
      <xdr:spPr>
        <a:xfrm>
          <a:off x="2514600" y="140108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83638</xdr:rowOff>
    </xdr:from>
    <xdr:to>
      <xdr:col>10</xdr:col>
      <xdr:colOff>165100</xdr:colOff>
      <xdr:row>84</xdr:row>
      <xdr:rowOff>13788</xdr:rowOff>
    </xdr:to>
    <xdr:sp macro="" textlink="">
      <xdr:nvSpPr>
        <xdr:cNvPr id="296" name="フローチャート: 判断 295"/>
        <xdr:cNvSpPr/>
      </xdr:nvSpPr>
      <xdr:spPr>
        <a:xfrm>
          <a:off x="1739900" y="139977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65677</xdr:rowOff>
    </xdr:from>
    <xdr:to>
      <xdr:col>6</xdr:col>
      <xdr:colOff>38100</xdr:colOff>
      <xdr:row>83</xdr:row>
      <xdr:rowOff>167277</xdr:rowOff>
    </xdr:to>
    <xdr:sp macro="" textlink="">
      <xdr:nvSpPr>
        <xdr:cNvPr id="297" name="フローチャート: 判断 296"/>
        <xdr:cNvSpPr/>
      </xdr:nvSpPr>
      <xdr:spPr>
        <a:xfrm>
          <a:off x="965200" y="139797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158750</xdr:rowOff>
    </xdr:from>
    <xdr:to>
      <xdr:col>24</xdr:col>
      <xdr:colOff>114300</xdr:colOff>
      <xdr:row>86</xdr:row>
      <xdr:rowOff>88900</xdr:rowOff>
    </xdr:to>
    <xdr:sp macro="" textlink="">
      <xdr:nvSpPr>
        <xdr:cNvPr id="303" name="楕円 302"/>
        <xdr:cNvSpPr/>
      </xdr:nvSpPr>
      <xdr:spPr>
        <a:xfrm>
          <a:off x="4036060" y="14408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73677</xdr:rowOff>
    </xdr:from>
    <xdr:ext cx="405111" cy="259045"/>
    <xdr:sp macro="" textlink="">
      <xdr:nvSpPr>
        <xdr:cNvPr id="304" name="【公営住宅】&#10;有形固定資産減価償却率該当値テキスト"/>
        <xdr:cNvSpPr txBox="1"/>
      </xdr:nvSpPr>
      <xdr:spPr>
        <a:xfrm>
          <a:off x="4124960" y="1432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166914</xdr:rowOff>
    </xdr:from>
    <xdr:to>
      <xdr:col>20</xdr:col>
      <xdr:colOff>38100</xdr:colOff>
      <xdr:row>86</xdr:row>
      <xdr:rowOff>97064</xdr:rowOff>
    </xdr:to>
    <xdr:sp macro="" textlink="">
      <xdr:nvSpPr>
        <xdr:cNvPr id="305" name="楕円 304"/>
        <xdr:cNvSpPr/>
      </xdr:nvSpPr>
      <xdr:spPr>
        <a:xfrm>
          <a:off x="3312160" y="144163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38100</xdr:rowOff>
    </xdr:from>
    <xdr:to>
      <xdr:col>24</xdr:col>
      <xdr:colOff>63500</xdr:colOff>
      <xdr:row>86</xdr:row>
      <xdr:rowOff>46264</xdr:rowOff>
    </xdr:to>
    <xdr:cxnSp macro="">
      <xdr:nvCxnSpPr>
        <xdr:cNvPr id="306" name="直線コネクタ 305"/>
        <xdr:cNvCxnSpPr/>
      </xdr:nvCxnSpPr>
      <xdr:spPr>
        <a:xfrm flipV="1">
          <a:off x="3355340" y="14455140"/>
          <a:ext cx="73152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165281</xdr:rowOff>
    </xdr:from>
    <xdr:to>
      <xdr:col>15</xdr:col>
      <xdr:colOff>101600</xdr:colOff>
      <xdr:row>86</xdr:row>
      <xdr:rowOff>95431</xdr:rowOff>
    </xdr:to>
    <xdr:sp macro="" textlink="">
      <xdr:nvSpPr>
        <xdr:cNvPr id="307" name="楕円 306"/>
        <xdr:cNvSpPr/>
      </xdr:nvSpPr>
      <xdr:spPr>
        <a:xfrm>
          <a:off x="2514600" y="144146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44631</xdr:rowOff>
    </xdr:from>
    <xdr:to>
      <xdr:col>19</xdr:col>
      <xdr:colOff>177800</xdr:colOff>
      <xdr:row>86</xdr:row>
      <xdr:rowOff>46264</xdr:rowOff>
    </xdr:to>
    <xdr:cxnSp macro="">
      <xdr:nvCxnSpPr>
        <xdr:cNvPr id="308" name="直線コネクタ 307"/>
        <xdr:cNvCxnSpPr/>
      </xdr:nvCxnSpPr>
      <xdr:spPr>
        <a:xfrm>
          <a:off x="2565400" y="14461671"/>
          <a:ext cx="78994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137523</xdr:rowOff>
    </xdr:from>
    <xdr:to>
      <xdr:col>10</xdr:col>
      <xdr:colOff>165100</xdr:colOff>
      <xdr:row>86</xdr:row>
      <xdr:rowOff>67673</xdr:rowOff>
    </xdr:to>
    <xdr:sp macro="" textlink="">
      <xdr:nvSpPr>
        <xdr:cNvPr id="309" name="楕円 308"/>
        <xdr:cNvSpPr/>
      </xdr:nvSpPr>
      <xdr:spPr>
        <a:xfrm>
          <a:off x="1739900" y="143869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16873</xdr:rowOff>
    </xdr:from>
    <xdr:to>
      <xdr:col>15</xdr:col>
      <xdr:colOff>50800</xdr:colOff>
      <xdr:row>86</xdr:row>
      <xdr:rowOff>44631</xdr:rowOff>
    </xdr:to>
    <xdr:cxnSp macro="">
      <xdr:nvCxnSpPr>
        <xdr:cNvPr id="310" name="直線コネクタ 309"/>
        <xdr:cNvCxnSpPr/>
      </xdr:nvCxnSpPr>
      <xdr:spPr>
        <a:xfrm>
          <a:off x="1790700" y="14433913"/>
          <a:ext cx="7747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106499</xdr:rowOff>
    </xdr:from>
    <xdr:to>
      <xdr:col>6</xdr:col>
      <xdr:colOff>38100</xdr:colOff>
      <xdr:row>86</xdr:row>
      <xdr:rowOff>36649</xdr:rowOff>
    </xdr:to>
    <xdr:sp macro="" textlink="">
      <xdr:nvSpPr>
        <xdr:cNvPr id="311" name="楕円 310"/>
        <xdr:cNvSpPr/>
      </xdr:nvSpPr>
      <xdr:spPr>
        <a:xfrm>
          <a:off x="965200" y="143558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157299</xdr:rowOff>
    </xdr:from>
    <xdr:to>
      <xdr:col>10</xdr:col>
      <xdr:colOff>114300</xdr:colOff>
      <xdr:row>86</xdr:row>
      <xdr:rowOff>16873</xdr:rowOff>
    </xdr:to>
    <xdr:cxnSp macro="">
      <xdr:nvCxnSpPr>
        <xdr:cNvPr id="312" name="直線コネクタ 311"/>
        <xdr:cNvCxnSpPr/>
      </xdr:nvCxnSpPr>
      <xdr:spPr>
        <a:xfrm>
          <a:off x="1008380" y="14406699"/>
          <a:ext cx="78232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51543</xdr:rowOff>
    </xdr:from>
    <xdr:ext cx="405111" cy="259045"/>
    <xdr:sp macro="" textlink="">
      <xdr:nvSpPr>
        <xdr:cNvPr id="313" name="n_1aveValue【公営住宅】&#10;有形固定資産減価償却率"/>
        <xdr:cNvSpPr txBox="1"/>
      </xdr:nvSpPr>
      <xdr:spPr>
        <a:xfrm>
          <a:off x="3170564" y="13798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43378</xdr:rowOff>
    </xdr:from>
    <xdr:ext cx="405111" cy="259045"/>
    <xdr:sp macro="" textlink="">
      <xdr:nvSpPr>
        <xdr:cNvPr id="314" name="n_2aveValue【公営住宅】&#10;有形固定資産減価償却率"/>
        <xdr:cNvSpPr txBox="1"/>
      </xdr:nvSpPr>
      <xdr:spPr>
        <a:xfrm>
          <a:off x="2385704" y="1378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30315</xdr:rowOff>
    </xdr:from>
    <xdr:ext cx="405111" cy="259045"/>
    <xdr:sp macro="" textlink="">
      <xdr:nvSpPr>
        <xdr:cNvPr id="315" name="n_3aveValue【公営住宅】&#10;有形固定資産減価償却率"/>
        <xdr:cNvSpPr txBox="1"/>
      </xdr:nvSpPr>
      <xdr:spPr>
        <a:xfrm>
          <a:off x="1611004" y="1377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12354</xdr:rowOff>
    </xdr:from>
    <xdr:ext cx="405111" cy="259045"/>
    <xdr:sp macro="" textlink="">
      <xdr:nvSpPr>
        <xdr:cNvPr id="316" name="n_4aveValue【公営住宅】&#10;有形固定資産減価償却率"/>
        <xdr:cNvSpPr txBox="1"/>
      </xdr:nvSpPr>
      <xdr:spPr>
        <a:xfrm>
          <a:off x="836304" y="13758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88191</xdr:rowOff>
    </xdr:from>
    <xdr:ext cx="405111" cy="259045"/>
    <xdr:sp macro="" textlink="">
      <xdr:nvSpPr>
        <xdr:cNvPr id="317" name="n_1mainValue【公営住宅】&#10;有形固定資産減価償却率"/>
        <xdr:cNvSpPr txBox="1"/>
      </xdr:nvSpPr>
      <xdr:spPr>
        <a:xfrm>
          <a:off x="3170564" y="1450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86558</xdr:rowOff>
    </xdr:from>
    <xdr:ext cx="405111" cy="259045"/>
    <xdr:sp macro="" textlink="">
      <xdr:nvSpPr>
        <xdr:cNvPr id="318" name="n_2mainValue【公営住宅】&#10;有形固定資産減価償却率"/>
        <xdr:cNvSpPr txBox="1"/>
      </xdr:nvSpPr>
      <xdr:spPr>
        <a:xfrm>
          <a:off x="2385704" y="14503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58800</xdr:rowOff>
    </xdr:from>
    <xdr:ext cx="405111" cy="259045"/>
    <xdr:sp macro="" textlink="">
      <xdr:nvSpPr>
        <xdr:cNvPr id="319" name="n_3mainValue【公営住宅】&#10;有形固定資産減価償却率"/>
        <xdr:cNvSpPr txBox="1"/>
      </xdr:nvSpPr>
      <xdr:spPr>
        <a:xfrm>
          <a:off x="1611004" y="14475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27776</xdr:rowOff>
    </xdr:from>
    <xdr:ext cx="405111" cy="259045"/>
    <xdr:sp macro="" textlink="">
      <xdr:nvSpPr>
        <xdr:cNvPr id="320" name="n_4mainValue【公営住宅】&#10;有形固定資産減価償却率"/>
        <xdr:cNvSpPr txBox="1"/>
      </xdr:nvSpPr>
      <xdr:spPr>
        <a:xfrm>
          <a:off x="836304" y="14444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120968</xdr:rowOff>
    </xdr:from>
    <xdr:to>
      <xdr:col>54</xdr:col>
      <xdr:colOff>189865</xdr:colOff>
      <xdr:row>85</xdr:row>
      <xdr:rowOff>93535</xdr:rowOff>
    </xdr:to>
    <xdr:cxnSp macro="">
      <xdr:nvCxnSpPr>
        <xdr:cNvPr id="340" name="直線コネクタ 339"/>
        <xdr:cNvCxnSpPr/>
      </xdr:nvCxnSpPr>
      <xdr:spPr>
        <a:xfrm flipV="1">
          <a:off x="9219565" y="13196888"/>
          <a:ext cx="0" cy="1146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41" name="【公営住宅】&#10;一人当たり面積最小値テキスト"/>
        <xdr:cNvSpPr txBox="1"/>
      </xdr:nvSpPr>
      <xdr:spPr>
        <a:xfrm>
          <a:off x="9258300" y="14346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42" name="直線コネクタ 341"/>
        <xdr:cNvCxnSpPr/>
      </xdr:nvCxnSpPr>
      <xdr:spPr>
        <a:xfrm>
          <a:off x="9154160" y="143429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67645</xdr:rowOff>
    </xdr:from>
    <xdr:ext cx="469744" cy="259045"/>
    <xdr:sp macro="" textlink="">
      <xdr:nvSpPr>
        <xdr:cNvPr id="343" name="【公営住宅】&#10;一人当たり面積最大値テキスト"/>
        <xdr:cNvSpPr txBox="1"/>
      </xdr:nvSpPr>
      <xdr:spPr>
        <a:xfrm>
          <a:off x="9258300" y="1297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120968</xdr:rowOff>
    </xdr:from>
    <xdr:to>
      <xdr:col>55</xdr:col>
      <xdr:colOff>88900</xdr:colOff>
      <xdr:row>78</xdr:row>
      <xdr:rowOff>120968</xdr:rowOff>
    </xdr:to>
    <xdr:cxnSp macro="">
      <xdr:nvCxnSpPr>
        <xdr:cNvPr id="344" name="直線コネクタ 343"/>
        <xdr:cNvCxnSpPr/>
      </xdr:nvCxnSpPr>
      <xdr:spPr>
        <a:xfrm>
          <a:off x="9154160" y="131968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154195</xdr:rowOff>
    </xdr:from>
    <xdr:ext cx="469744" cy="259045"/>
    <xdr:sp macro="" textlink="">
      <xdr:nvSpPr>
        <xdr:cNvPr id="345" name="【公営住宅】&#10;一人当たり面積平均値テキスト"/>
        <xdr:cNvSpPr txBox="1"/>
      </xdr:nvSpPr>
      <xdr:spPr>
        <a:xfrm>
          <a:off x="9258300" y="137330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131318</xdr:rowOff>
    </xdr:from>
    <xdr:to>
      <xdr:col>55</xdr:col>
      <xdr:colOff>50800</xdr:colOff>
      <xdr:row>83</xdr:row>
      <xdr:rowOff>61468</xdr:rowOff>
    </xdr:to>
    <xdr:sp macro="" textlink="">
      <xdr:nvSpPr>
        <xdr:cNvPr id="346" name="フローチャート: 判断 345"/>
        <xdr:cNvSpPr/>
      </xdr:nvSpPr>
      <xdr:spPr>
        <a:xfrm>
          <a:off x="9192260" y="138777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133032</xdr:rowOff>
    </xdr:from>
    <xdr:to>
      <xdr:col>50</xdr:col>
      <xdr:colOff>165100</xdr:colOff>
      <xdr:row>83</xdr:row>
      <xdr:rowOff>63182</xdr:rowOff>
    </xdr:to>
    <xdr:sp macro="" textlink="">
      <xdr:nvSpPr>
        <xdr:cNvPr id="347" name="フローチャート: 判断 346"/>
        <xdr:cNvSpPr/>
      </xdr:nvSpPr>
      <xdr:spPr>
        <a:xfrm>
          <a:off x="8445500" y="138795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135319</xdr:rowOff>
    </xdr:from>
    <xdr:to>
      <xdr:col>46</xdr:col>
      <xdr:colOff>38100</xdr:colOff>
      <xdr:row>83</xdr:row>
      <xdr:rowOff>65469</xdr:rowOff>
    </xdr:to>
    <xdr:sp macro="" textlink="">
      <xdr:nvSpPr>
        <xdr:cNvPr id="348" name="フローチャート: 判断 347"/>
        <xdr:cNvSpPr/>
      </xdr:nvSpPr>
      <xdr:spPr>
        <a:xfrm>
          <a:off x="7670800" y="138817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124461</xdr:rowOff>
    </xdr:from>
    <xdr:to>
      <xdr:col>41</xdr:col>
      <xdr:colOff>101600</xdr:colOff>
      <xdr:row>83</xdr:row>
      <xdr:rowOff>54611</xdr:rowOff>
    </xdr:to>
    <xdr:sp macro="" textlink="">
      <xdr:nvSpPr>
        <xdr:cNvPr id="349" name="フローチャート: 判断 348"/>
        <xdr:cNvSpPr/>
      </xdr:nvSpPr>
      <xdr:spPr>
        <a:xfrm>
          <a:off x="6873240" y="138709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158178</xdr:rowOff>
    </xdr:from>
    <xdr:to>
      <xdr:col>36</xdr:col>
      <xdr:colOff>165100</xdr:colOff>
      <xdr:row>83</xdr:row>
      <xdr:rowOff>88328</xdr:rowOff>
    </xdr:to>
    <xdr:sp macro="" textlink="">
      <xdr:nvSpPr>
        <xdr:cNvPr id="350" name="フローチャート: 判断 349"/>
        <xdr:cNvSpPr/>
      </xdr:nvSpPr>
      <xdr:spPr>
        <a:xfrm>
          <a:off x="6098540" y="139046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29020</xdr:rowOff>
    </xdr:from>
    <xdr:to>
      <xdr:col>55</xdr:col>
      <xdr:colOff>50800</xdr:colOff>
      <xdr:row>84</xdr:row>
      <xdr:rowOff>130620</xdr:rowOff>
    </xdr:to>
    <xdr:sp macro="" textlink="">
      <xdr:nvSpPr>
        <xdr:cNvPr id="356" name="楕円 355"/>
        <xdr:cNvSpPr/>
      </xdr:nvSpPr>
      <xdr:spPr>
        <a:xfrm>
          <a:off x="9192260" y="141107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7447</xdr:rowOff>
    </xdr:from>
    <xdr:ext cx="469744" cy="259045"/>
    <xdr:sp macro="" textlink="">
      <xdr:nvSpPr>
        <xdr:cNvPr id="357" name="【公営住宅】&#10;一人当たり面積該当値テキスト"/>
        <xdr:cNvSpPr txBox="1"/>
      </xdr:nvSpPr>
      <xdr:spPr>
        <a:xfrm>
          <a:off x="9258300" y="1408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23876</xdr:rowOff>
    </xdr:from>
    <xdr:to>
      <xdr:col>50</xdr:col>
      <xdr:colOff>165100</xdr:colOff>
      <xdr:row>84</xdr:row>
      <xdr:rowOff>125476</xdr:rowOff>
    </xdr:to>
    <xdr:sp macro="" textlink="">
      <xdr:nvSpPr>
        <xdr:cNvPr id="358" name="楕円 357"/>
        <xdr:cNvSpPr/>
      </xdr:nvSpPr>
      <xdr:spPr>
        <a:xfrm>
          <a:off x="8445500" y="1410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74676</xdr:rowOff>
    </xdr:from>
    <xdr:to>
      <xdr:col>55</xdr:col>
      <xdr:colOff>0</xdr:colOff>
      <xdr:row>84</xdr:row>
      <xdr:rowOff>79820</xdr:rowOff>
    </xdr:to>
    <xdr:cxnSp macro="">
      <xdr:nvCxnSpPr>
        <xdr:cNvPr id="359" name="直線コネクタ 358"/>
        <xdr:cNvCxnSpPr/>
      </xdr:nvCxnSpPr>
      <xdr:spPr>
        <a:xfrm>
          <a:off x="8496300" y="14156436"/>
          <a:ext cx="7239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26733</xdr:rowOff>
    </xdr:from>
    <xdr:to>
      <xdr:col>46</xdr:col>
      <xdr:colOff>38100</xdr:colOff>
      <xdr:row>84</xdr:row>
      <xdr:rowOff>128333</xdr:rowOff>
    </xdr:to>
    <xdr:sp macro="" textlink="">
      <xdr:nvSpPr>
        <xdr:cNvPr id="360" name="楕円 359"/>
        <xdr:cNvSpPr/>
      </xdr:nvSpPr>
      <xdr:spPr>
        <a:xfrm>
          <a:off x="7670800" y="1410849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74676</xdr:rowOff>
    </xdr:from>
    <xdr:to>
      <xdr:col>50</xdr:col>
      <xdr:colOff>114300</xdr:colOff>
      <xdr:row>84</xdr:row>
      <xdr:rowOff>77533</xdr:rowOff>
    </xdr:to>
    <xdr:cxnSp macro="">
      <xdr:nvCxnSpPr>
        <xdr:cNvPr id="361" name="直線コネクタ 360"/>
        <xdr:cNvCxnSpPr/>
      </xdr:nvCxnSpPr>
      <xdr:spPr>
        <a:xfrm flipV="1">
          <a:off x="7713980" y="14156436"/>
          <a:ext cx="78232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30163</xdr:rowOff>
    </xdr:from>
    <xdr:to>
      <xdr:col>41</xdr:col>
      <xdr:colOff>101600</xdr:colOff>
      <xdr:row>84</xdr:row>
      <xdr:rowOff>131763</xdr:rowOff>
    </xdr:to>
    <xdr:sp macro="" textlink="">
      <xdr:nvSpPr>
        <xdr:cNvPr id="362" name="楕円 361"/>
        <xdr:cNvSpPr/>
      </xdr:nvSpPr>
      <xdr:spPr>
        <a:xfrm>
          <a:off x="6873240" y="1411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77533</xdr:rowOff>
    </xdr:from>
    <xdr:to>
      <xdr:col>45</xdr:col>
      <xdr:colOff>177800</xdr:colOff>
      <xdr:row>84</xdr:row>
      <xdr:rowOff>80963</xdr:rowOff>
    </xdr:to>
    <xdr:cxnSp macro="">
      <xdr:nvCxnSpPr>
        <xdr:cNvPr id="363" name="直線コネクタ 362"/>
        <xdr:cNvCxnSpPr/>
      </xdr:nvCxnSpPr>
      <xdr:spPr>
        <a:xfrm flipV="1">
          <a:off x="6924040" y="14159293"/>
          <a:ext cx="78994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32449</xdr:rowOff>
    </xdr:from>
    <xdr:to>
      <xdr:col>36</xdr:col>
      <xdr:colOff>165100</xdr:colOff>
      <xdr:row>84</xdr:row>
      <xdr:rowOff>134049</xdr:rowOff>
    </xdr:to>
    <xdr:sp macro="" textlink="">
      <xdr:nvSpPr>
        <xdr:cNvPr id="364" name="楕円 363"/>
        <xdr:cNvSpPr/>
      </xdr:nvSpPr>
      <xdr:spPr>
        <a:xfrm>
          <a:off x="6098540" y="1411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80963</xdr:rowOff>
    </xdr:from>
    <xdr:to>
      <xdr:col>41</xdr:col>
      <xdr:colOff>50800</xdr:colOff>
      <xdr:row>84</xdr:row>
      <xdr:rowOff>83249</xdr:rowOff>
    </xdr:to>
    <xdr:cxnSp macro="">
      <xdr:nvCxnSpPr>
        <xdr:cNvPr id="365" name="直線コネクタ 364"/>
        <xdr:cNvCxnSpPr/>
      </xdr:nvCxnSpPr>
      <xdr:spPr>
        <a:xfrm flipV="1">
          <a:off x="6149340" y="14162723"/>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79709</xdr:rowOff>
    </xdr:from>
    <xdr:ext cx="469744" cy="259045"/>
    <xdr:sp macro="" textlink="">
      <xdr:nvSpPr>
        <xdr:cNvPr id="366" name="n_1aveValue【公営住宅】&#10;一人当たり面積"/>
        <xdr:cNvSpPr txBox="1"/>
      </xdr:nvSpPr>
      <xdr:spPr>
        <a:xfrm>
          <a:off x="8271587" y="13658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81996</xdr:rowOff>
    </xdr:from>
    <xdr:ext cx="469744" cy="259045"/>
    <xdr:sp macro="" textlink="">
      <xdr:nvSpPr>
        <xdr:cNvPr id="367" name="n_2aveValue【公営住宅】&#10;一人当たり面積"/>
        <xdr:cNvSpPr txBox="1"/>
      </xdr:nvSpPr>
      <xdr:spPr>
        <a:xfrm>
          <a:off x="7509587" y="1366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71138</xdr:rowOff>
    </xdr:from>
    <xdr:ext cx="469744" cy="259045"/>
    <xdr:sp macro="" textlink="">
      <xdr:nvSpPr>
        <xdr:cNvPr id="368" name="n_3aveValue【公営住宅】&#10;一人当たり面積"/>
        <xdr:cNvSpPr txBox="1"/>
      </xdr:nvSpPr>
      <xdr:spPr>
        <a:xfrm>
          <a:off x="6712027" y="1364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104855</xdr:rowOff>
    </xdr:from>
    <xdr:ext cx="469744" cy="259045"/>
    <xdr:sp macro="" textlink="">
      <xdr:nvSpPr>
        <xdr:cNvPr id="369" name="n_4aveValue【公営住宅】&#10;一人当たり面積"/>
        <xdr:cNvSpPr txBox="1"/>
      </xdr:nvSpPr>
      <xdr:spPr>
        <a:xfrm>
          <a:off x="5937327" y="13683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116603</xdr:rowOff>
    </xdr:from>
    <xdr:ext cx="469744" cy="259045"/>
    <xdr:sp macro="" textlink="">
      <xdr:nvSpPr>
        <xdr:cNvPr id="370" name="n_1mainValue【公営住宅】&#10;一人当たり面積"/>
        <xdr:cNvSpPr txBox="1"/>
      </xdr:nvSpPr>
      <xdr:spPr>
        <a:xfrm>
          <a:off x="8271587" y="1419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119460</xdr:rowOff>
    </xdr:from>
    <xdr:ext cx="469744" cy="259045"/>
    <xdr:sp macro="" textlink="">
      <xdr:nvSpPr>
        <xdr:cNvPr id="371" name="n_2mainValue【公営住宅】&#10;一人当たり面積"/>
        <xdr:cNvSpPr txBox="1"/>
      </xdr:nvSpPr>
      <xdr:spPr>
        <a:xfrm>
          <a:off x="7509587" y="14201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122890</xdr:rowOff>
    </xdr:from>
    <xdr:ext cx="469744" cy="259045"/>
    <xdr:sp macro="" textlink="">
      <xdr:nvSpPr>
        <xdr:cNvPr id="372" name="n_3mainValue【公営住宅】&#10;一人当たり面積"/>
        <xdr:cNvSpPr txBox="1"/>
      </xdr:nvSpPr>
      <xdr:spPr>
        <a:xfrm>
          <a:off x="6712027" y="14204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125176</xdr:rowOff>
    </xdr:from>
    <xdr:ext cx="469744" cy="259045"/>
    <xdr:sp macro="" textlink="">
      <xdr:nvSpPr>
        <xdr:cNvPr id="373" name="n_4mainValue【公営住宅】&#10;一人当たり面積"/>
        <xdr:cNvSpPr txBox="1"/>
      </xdr:nvSpPr>
      <xdr:spPr>
        <a:xfrm>
          <a:off x="5937327" y="14206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2" name="テキスト ボックス 401"/>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0" name="テキスト ボックス 409"/>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116205</xdr:rowOff>
    </xdr:from>
    <xdr:to>
      <xdr:col>85</xdr:col>
      <xdr:colOff>126364</xdr:colOff>
      <xdr:row>41</xdr:row>
      <xdr:rowOff>20955</xdr:rowOff>
    </xdr:to>
    <xdr:cxnSp macro="">
      <xdr:nvCxnSpPr>
        <xdr:cNvPr id="414" name="直線コネクタ 413"/>
        <xdr:cNvCxnSpPr/>
      </xdr:nvCxnSpPr>
      <xdr:spPr>
        <a:xfrm flipV="1">
          <a:off x="14375764" y="564832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415" name="【認定こども園・幼稚園・保育所】&#10;有形固定資産減価償却率最小値テキスト"/>
        <xdr:cNvSpPr txBox="1"/>
      </xdr:nvSpPr>
      <xdr:spPr>
        <a:xfrm>
          <a:off x="14414500" y="689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416" name="直線コネクタ 415"/>
        <xdr:cNvCxnSpPr/>
      </xdr:nvCxnSpPr>
      <xdr:spPr>
        <a:xfrm>
          <a:off x="14287500" y="68941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62882</xdr:rowOff>
    </xdr:from>
    <xdr:ext cx="405111" cy="259045"/>
    <xdr:sp macro="" textlink="">
      <xdr:nvSpPr>
        <xdr:cNvPr id="417" name="【認定こども園・幼稚園・保育所】&#10;有形固定資産減価償却率最大値テキスト"/>
        <xdr:cNvSpPr txBox="1"/>
      </xdr:nvSpPr>
      <xdr:spPr>
        <a:xfrm>
          <a:off x="144145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116205</xdr:rowOff>
    </xdr:from>
    <xdr:to>
      <xdr:col>86</xdr:col>
      <xdr:colOff>25400</xdr:colOff>
      <xdr:row>33</xdr:row>
      <xdr:rowOff>116205</xdr:rowOff>
    </xdr:to>
    <xdr:cxnSp macro="">
      <xdr:nvCxnSpPr>
        <xdr:cNvPr id="418" name="直線コネクタ 417"/>
        <xdr:cNvCxnSpPr/>
      </xdr:nvCxnSpPr>
      <xdr:spPr>
        <a:xfrm>
          <a:off x="14287500" y="56483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15892</xdr:rowOff>
    </xdr:from>
    <xdr:ext cx="405111" cy="259045"/>
    <xdr:sp macro="" textlink="">
      <xdr:nvSpPr>
        <xdr:cNvPr id="419" name="【認定こども園・幼稚園・保育所】&#10;有形固定資産減価償却率平均値テキスト"/>
        <xdr:cNvSpPr txBox="1"/>
      </xdr:nvSpPr>
      <xdr:spPr>
        <a:xfrm>
          <a:off x="14414500" y="6050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164465</xdr:rowOff>
    </xdr:from>
    <xdr:to>
      <xdr:col>85</xdr:col>
      <xdr:colOff>177800</xdr:colOff>
      <xdr:row>37</xdr:row>
      <xdr:rowOff>94615</xdr:rowOff>
    </xdr:to>
    <xdr:sp macro="" textlink="">
      <xdr:nvSpPr>
        <xdr:cNvPr id="420" name="フローチャート: 判断 419"/>
        <xdr:cNvSpPr/>
      </xdr:nvSpPr>
      <xdr:spPr>
        <a:xfrm>
          <a:off x="14325600" y="619950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421" name="フローチャート: 判断 420"/>
        <xdr:cNvSpPr/>
      </xdr:nvSpPr>
      <xdr:spPr>
        <a:xfrm>
          <a:off x="13578840" y="6172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2" name="フローチャート: 判断 421"/>
        <xdr:cNvSpPr/>
      </xdr:nvSpPr>
      <xdr:spPr>
        <a:xfrm>
          <a:off x="12804140" y="6163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23" name="フローチャート: 判断 422"/>
        <xdr:cNvSpPr/>
      </xdr:nvSpPr>
      <xdr:spPr>
        <a:xfrm>
          <a:off x="12029440" y="61633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103505</xdr:rowOff>
    </xdr:from>
    <xdr:to>
      <xdr:col>67</xdr:col>
      <xdr:colOff>101600</xdr:colOff>
      <xdr:row>37</xdr:row>
      <xdr:rowOff>33655</xdr:rowOff>
    </xdr:to>
    <xdr:sp macro="" textlink="">
      <xdr:nvSpPr>
        <xdr:cNvPr id="424" name="フローチャート: 判断 423"/>
        <xdr:cNvSpPr/>
      </xdr:nvSpPr>
      <xdr:spPr>
        <a:xfrm>
          <a:off x="11231880" y="61385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69215</xdr:rowOff>
    </xdr:from>
    <xdr:to>
      <xdr:col>85</xdr:col>
      <xdr:colOff>177800</xdr:colOff>
      <xdr:row>38</xdr:row>
      <xdr:rowOff>170815</xdr:rowOff>
    </xdr:to>
    <xdr:sp macro="" textlink="">
      <xdr:nvSpPr>
        <xdr:cNvPr id="430" name="楕円 429"/>
        <xdr:cNvSpPr/>
      </xdr:nvSpPr>
      <xdr:spPr>
        <a:xfrm>
          <a:off x="14325600" y="643953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47642</xdr:rowOff>
    </xdr:from>
    <xdr:ext cx="405111" cy="259045"/>
    <xdr:sp macro="" textlink="">
      <xdr:nvSpPr>
        <xdr:cNvPr id="431" name="【認定こども園・幼稚園・保育所】&#10;有形固定資産減価償却率該当値テキスト"/>
        <xdr:cNvSpPr txBox="1"/>
      </xdr:nvSpPr>
      <xdr:spPr>
        <a:xfrm>
          <a:off x="14414500" y="641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90170</xdr:rowOff>
    </xdr:from>
    <xdr:to>
      <xdr:col>81</xdr:col>
      <xdr:colOff>101600</xdr:colOff>
      <xdr:row>39</xdr:row>
      <xdr:rowOff>20320</xdr:rowOff>
    </xdr:to>
    <xdr:sp macro="" textlink="">
      <xdr:nvSpPr>
        <xdr:cNvPr id="432" name="楕円 431"/>
        <xdr:cNvSpPr/>
      </xdr:nvSpPr>
      <xdr:spPr>
        <a:xfrm>
          <a:off x="13578840" y="6460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120015</xdr:rowOff>
    </xdr:from>
    <xdr:to>
      <xdr:col>85</xdr:col>
      <xdr:colOff>127000</xdr:colOff>
      <xdr:row>38</xdr:row>
      <xdr:rowOff>140970</xdr:rowOff>
    </xdr:to>
    <xdr:cxnSp macro="">
      <xdr:nvCxnSpPr>
        <xdr:cNvPr id="433" name="直線コネクタ 432"/>
        <xdr:cNvCxnSpPr/>
      </xdr:nvCxnSpPr>
      <xdr:spPr>
        <a:xfrm flipV="1">
          <a:off x="13629640" y="6490335"/>
          <a:ext cx="74676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57785</xdr:rowOff>
    </xdr:from>
    <xdr:to>
      <xdr:col>76</xdr:col>
      <xdr:colOff>165100</xdr:colOff>
      <xdr:row>38</xdr:row>
      <xdr:rowOff>159385</xdr:rowOff>
    </xdr:to>
    <xdr:sp macro="" textlink="">
      <xdr:nvSpPr>
        <xdr:cNvPr id="434" name="楕円 433"/>
        <xdr:cNvSpPr/>
      </xdr:nvSpPr>
      <xdr:spPr>
        <a:xfrm>
          <a:off x="1280414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108585</xdr:rowOff>
    </xdr:from>
    <xdr:to>
      <xdr:col>81</xdr:col>
      <xdr:colOff>50800</xdr:colOff>
      <xdr:row>38</xdr:row>
      <xdr:rowOff>140970</xdr:rowOff>
    </xdr:to>
    <xdr:cxnSp macro="">
      <xdr:nvCxnSpPr>
        <xdr:cNvPr id="435" name="直線コネクタ 434"/>
        <xdr:cNvCxnSpPr/>
      </xdr:nvCxnSpPr>
      <xdr:spPr>
        <a:xfrm>
          <a:off x="12854940" y="6478905"/>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29210</xdr:rowOff>
    </xdr:from>
    <xdr:to>
      <xdr:col>72</xdr:col>
      <xdr:colOff>38100</xdr:colOff>
      <xdr:row>38</xdr:row>
      <xdr:rowOff>130810</xdr:rowOff>
    </xdr:to>
    <xdr:sp macro="" textlink="">
      <xdr:nvSpPr>
        <xdr:cNvPr id="436" name="楕円 435"/>
        <xdr:cNvSpPr/>
      </xdr:nvSpPr>
      <xdr:spPr>
        <a:xfrm>
          <a:off x="12029440" y="63995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80010</xdr:rowOff>
    </xdr:from>
    <xdr:to>
      <xdr:col>76</xdr:col>
      <xdr:colOff>114300</xdr:colOff>
      <xdr:row>38</xdr:row>
      <xdr:rowOff>108585</xdr:rowOff>
    </xdr:to>
    <xdr:cxnSp macro="">
      <xdr:nvCxnSpPr>
        <xdr:cNvPr id="437" name="直線コネクタ 436"/>
        <xdr:cNvCxnSpPr/>
      </xdr:nvCxnSpPr>
      <xdr:spPr>
        <a:xfrm>
          <a:off x="12072620" y="6450330"/>
          <a:ext cx="7823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162560</xdr:rowOff>
    </xdr:from>
    <xdr:to>
      <xdr:col>67</xdr:col>
      <xdr:colOff>101600</xdr:colOff>
      <xdr:row>38</xdr:row>
      <xdr:rowOff>92710</xdr:rowOff>
    </xdr:to>
    <xdr:sp macro="" textlink="">
      <xdr:nvSpPr>
        <xdr:cNvPr id="438" name="楕円 437"/>
        <xdr:cNvSpPr/>
      </xdr:nvSpPr>
      <xdr:spPr>
        <a:xfrm>
          <a:off x="11231880" y="6365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41910</xdr:rowOff>
    </xdr:from>
    <xdr:to>
      <xdr:col>71</xdr:col>
      <xdr:colOff>177800</xdr:colOff>
      <xdr:row>38</xdr:row>
      <xdr:rowOff>80010</xdr:rowOff>
    </xdr:to>
    <xdr:cxnSp macro="">
      <xdr:nvCxnSpPr>
        <xdr:cNvPr id="439" name="直線コネクタ 438"/>
        <xdr:cNvCxnSpPr/>
      </xdr:nvCxnSpPr>
      <xdr:spPr>
        <a:xfrm>
          <a:off x="11282680" y="641223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84472</xdr:rowOff>
    </xdr:from>
    <xdr:ext cx="405111" cy="259045"/>
    <xdr:sp macro="" textlink="">
      <xdr:nvSpPr>
        <xdr:cNvPr id="440" name="n_1aveValue【認定こども園・幼稚園・保育所】&#10;有形固定資産減価償却率"/>
        <xdr:cNvSpPr txBox="1"/>
      </xdr:nvSpPr>
      <xdr:spPr>
        <a:xfrm>
          <a:off x="13437244"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41" name="n_2aveValue【認定こども園・幼稚園・保育所】&#10;有形固定資産減価償却率"/>
        <xdr:cNvSpPr txBox="1"/>
      </xdr:nvSpPr>
      <xdr:spPr>
        <a:xfrm>
          <a:off x="126752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442" name="n_3aveValue【認定こども園・幼稚園・保育所】&#10;有形固定資産減価償却率"/>
        <xdr:cNvSpPr txBox="1"/>
      </xdr:nvSpPr>
      <xdr:spPr>
        <a:xfrm>
          <a:off x="119005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50182</xdr:rowOff>
    </xdr:from>
    <xdr:ext cx="405111" cy="259045"/>
    <xdr:sp macro="" textlink="">
      <xdr:nvSpPr>
        <xdr:cNvPr id="443" name="n_4aveValue【認定こども園・幼稚園・保育所】&#10;有形固定資産減価償却率"/>
        <xdr:cNvSpPr txBox="1"/>
      </xdr:nvSpPr>
      <xdr:spPr>
        <a:xfrm>
          <a:off x="11102984"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11447</xdr:rowOff>
    </xdr:from>
    <xdr:ext cx="405111" cy="259045"/>
    <xdr:sp macro="" textlink="">
      <xdr:nvSpPr>
        <xdr:cNvPr id="444" name="n_1mainValue【認定こども園・幼稚園・保育所】&#10;有形固定資産減価償却率"/>
        <xdr:cNvSpPr txBox="1"/>
      </xdr:nvSpPr>
      <xdr:spPr>
        <a:xfrm>
          <a:off x="134372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150512</xdr:rowOff>
    </xdr:from>
    <xdr:ext cx="405111" cy="259045"/>
    <xdr:sp macro="" textlink="">
      <xdr:nvSpPr>
        <xdr:cNvPr id="445" name="n_2mainValue【認定こども園・幼稚園・保育所】&#10;有形固定資産減価償却率"/>
        <xdr:cNvSpPr txBox="1"/>
      </xdr:nvSpPr>
      <xdr:spPr>
        <a:xfrm>
          <a:off x="126752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121937</xdr:rowOff>
    </xdr:from>
    <xdr:ext cx="405111" cy="259045"/>
    <xdr:sp macro="" textlink="">
      <xdr:nvSpPr>
        <xdr:cNvPr id="446" name="n_3mainValue【認定こども園・幼稚園・保育所】&#10;有形固定資産減価償却率"/>
        <xdr:cNvSpPr txBox="1"/>
      </xdr:nvSpPr>
      <xdr:spPr>
        <a:xfrm>
          <a:off x="11900544" y="649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83837</xdr:rowOff>
    </xdr:from>
    <xdr:ext cx="405111" cy="259045"/>
    <xdr:sp macro="" textlink="">
      <xdr:nvSpPr>
        <xdr:cNvPr id="447" name="n_4mainValue【認定こども園・幼稚園・保育所】&#10;有形固定資産減価償却率"/>
        <xdr:cNvSpPr txBox="1"/>
      </xdr:nvSpPr>
      <xdr:spPr>
        <a:xfrm>
          <a:off x="11102984" y="645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7620</xdr:rowOff>
    </xdr:from>
    <xdr:to>
      <xdr:col>116</xdr:col>
      <xdr:colOff>62864</xdr:colOff>
      <xdr:row>41</xdr:row>
      <xdr:rowOff>103632</xdr:rowOff>
    </xdr:to>
    <xdr:cxnSp macro="">
      <xdr:nvCxnSpPr>
        <xdr:cNvPr id="469" name="直線コネクタ 468"/>
        <xdr:cNvCxnSpPr/>
      </xdr:nvCxnSpPr>
      <xdr:spPr>
        <a:xfrm flipV="1">
          <a:off x="19509104" y="5707380"/>
          <a:ext cx="0" cy="1269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470" name="【認定こども園・幼稚園・保育所】&#10;一人当たり面積最小値テキスト"/>
        <xdr:cNvSpPr txBox="1"/>
      </xdr:nvSpPr>
      <xdr:spPr>
        <a:xfrm>
          <a:off x="19547840"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471" name="直線コネクタ 470"/>
        <xdr:cNvCxnSpPr/>
      </xdr:nvCxnSpPr>
      <xdr:spPr>
        <a:xfrm>
          <a:off x="19443700" y="69768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125747</xdr:rowOff>
    </xdr:from>
    <xdr:ext cx="469744" cy="259045"/>
    <xdr:sp macro="" textlink="">
      <xdr:nvSpPr>
        <xdr:cNvPr id="472" name="【認定こども園・幼稚園・保育所】&#10;一人当たり面積最大値テキスト"/>
        <xdr:cNvSpPr txBox="1"/>
      </xdr:nvSpPr>
      <xdr:spPr>
        <a:xfrm>
          <a:off x="1954784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7620</xdr:rowOff>
    </xdr:from>
    <xdr:to>
      <xdr:col>116</xdr:col>
      <xdr:colOff>152400</xdr:colOff>
      <xdr:row>34</xdr:row>
      <xdr:rowOff>7620</xdr:rowOff>
    </xdr:to>
    <xdr:cxnSp macro="">
      <xdr:nvCxnSpPr>
        <xdr:cNvPr id="473" name="直線コネクタ 472"/>
        <xdr:cNvCxnSpPr/>
      </xdr:nvCxnSpPr>
      <xdr:spPr>
        <a:xfrm>
          <a:off x="19443700" y="57073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76979</xdr:rowOff>
    </xdr:from>
    <xdr:ext cx="469744" cy="259045"/>
    <xdr:sp macro="" textlink="">
      <xdr:nvSpPr>
        <xdr:cNvPr id="474" name="【認定こども園・幼稚園・保育所】&#10;一人当たり面積平均値テキスト"/>
        <xdr:cNvSpPr txBox="1"/>
      </xdr:nvSpPr>
      <xdr:spPr>
        <a:xfrm>
          <a:off x="19547840" y="6614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98552</xdr:rowOff>
    </xdr:from>
    <xdr:to>
      <xdr:col>116</xdr:col>
      <xdr:colOff>114300</xdr:colOff>
      <xdr:row>40</xdr:row>
      <xdr:rowOff>28702</xdr:rowOff>
    </xdr:to>
    <xdr:sp macro="" textlink="">
      <xdr:nvSpPr>
        <xdr:cNvPr id="475" name="フローチャート: 判断 474"/>
        <xdr:cNvSpPr/>
      </xdr:nvSpPr>
      <xdr:spPr>
        <a:xfrm>
          <a:off x="19458940" y="66365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84836</xdr:rowOff>
    </xdr:from>
    <xdr:to>
      <xdr:col>112</xdr:col>
      <xdr:colOff>38100</xdr:colOff>
      <xdr:row>40</xdr:row>
      <xdr:rowOff>14986</xdr:rowOff>
    </xdr:to>
    <xdr:sp macro="" textlink="">
      <xdr:nvSpPr>
        <xdr:cNvPr id="476" name="フローチャート: 判断 475"/>
        <xdr:cNvSpPr/>
      </xdr:nvSpPr>
      <xdr:spPr>
        <a:xfrm>
          <a:off x="18735040" y="66227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477" name="フローチャート: 判断 476"/>
        <xdr:cNvSpPr/>
      </xdr:nvSpPr>
      <xdr:spPr>
        <a:xfrm>
          <a:off x="17937480" y="66296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91694</xdr:rowOff>
    </xdr:from>
    <xdr:to>
      <xdr:col>102</xdr:col>
      <xdr:colOff>165100</xdr:colOff>
      <xdr:row>40</xdr:row>
      <xdr:rowOff>21844</xdr:rowOff>
    </xdr:to>
    <xdr:sp macro="" textlink="">
      <xdr:nvSpPr>
        <xdr:cNvPr id="478" name="フローチャート: 判断 477"/>
        <xdr:cNvSpPr/>
      </xdr:nvSpPr>
      <xdr:spPr>
        <a:xfrm>
          <a:off x="17162780" y="66296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87122</xdr:rowOff>
    </xdr:from>
    <xdr:to>
      <xdr:col>98</xdr:col>
      <xdr:colOff>38100</xdr:colOff>
      <xdr:row>40</xdr:row>
      <xdr:rowOff>17272</xdr:rowOff>
    </xdr:to>
    <xdr:sp macro="" textlink="">
      <xdr:nvSpPr>
        <xdr:cNvPr id="479" name="フローチャート: 判断 478"/>
        <xdr:cNvSpPr/>
      </xdr:nvSpPr>
      <xdr:spPr>
        <a:xfrm>
          <a:off x="16388080" y="66250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130556</xdr:rowOff>
    </xdr:from>
    <xdr:to>
      <xdr:col>116</xdr:col>
      <xdr:colOff>114300</xdr:colOff>
      <xdr:row>39</xdr:row>
      <xdr:rowOff>60706</xdr:rowOff>
    </xdr:to>
    <xdr:sp macro="" textlink="">
      <xdr:nvSpPr>
        <xdr:cNvPr id="485" name="楕円 484"/>
        <xdr:cNvSpPr/>
      </xdr:nvSpPr>
      <xdr:spPr>
        <a:xfrm>
          <a:off x="19458940" y="65008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153433</xdr:rowOff>
    </xdr:from>
    <xdr:ext cx="469744" cy="259045"/>
    <xdr:sp macro="" textlink="">
      <xdr:nvSpPr>
        <xdr:cNvPr id="486" name="【認定こども園・幼稚園・保育所】&#10;一人当たり面積該当値テキスト"/>
        <xdr:cNvSpPr txBox="1"/>
      </xdr:nvSpPr>
      <xdr:spPr>
        <a:xfrm>
          <a:off x="19547840" y="635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25400</xdr:rowOff>
    </xdr:from>
    <xdr:to>
      <xdr:col>112</xdr:col>
      <xdr:colOff>38100</xdr:colOff>
      <xdr:row>38</xdr:row>
      <xdr:rowOff>127000</xdr:rowOff>
    </xdr:to>
    <xdr:sp macro="" textlink="">
      <xdr:nvSpPr>
        <xdr:cNvPr id="487" name="楕円 486"/>
        <xdr:cNvSpPr/>
      </xdr:nvSpPr>
      <xdr:spPr>
        <a:xfrm>
          <a:off x="18735040" y="63957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76200</xdr:rowOff>
    </xdr:from>
    <xdr:to>
      <xdr:col>116</xdr:col>
      <xdr:colOff>63500</xdr:colOff>
      <xdr:row>39</xdr:row>
      <xdr:rowOff>9906</xdr:rowOff>
    </xdr:to>
    <xdr:cxnSp macro="">
      <xdr:nvCxnSpPr>
        <xdr:cNvPr id="488" name="直線コネクタ 487"/>
        <xdr:cNvCxnSpPr/>
      </xdr:nvCxnSpPr>
      <xdr:spPr>
        <a:xfrm>
          <a:off x="18778220" y="6446520"/>
          <a:ext cx="73152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18542</xdr:rowOff>
    </xdr:from>
    <xdr:to>
      <xdr:col>107</xdr:col>
      <xdr:colOff>101600</xdr:colOff>
      <xdr:row>38</xdr:row>
      <xdr:rowOff>120142</xdr:rowOff>
    </xdr:to>
    <xdr:sp macro="" textlink="">
      <xdr:nvSpPr>
        <xdr:cNvPr id="489" name="楕円 488"/>
        <xdr:cNvSpPr/>
      </xdr:nvSpPr>
      <xdr:spPr>
        <a:xfrm>
          <a:off x="17937480" y="638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69342</xdr:rowOff>
    </xdr:from>
    <xdr:to>
      <xdr:col>111</xdr:col>
      <xdr:colOff>177800</xdr:colOff>
      <xdr:row>38</xdr:row>
      <xdr:rowOff>76200</xdr:rowOff>
    </xdr:to>
    <xdr:cxnSp macro="">
      <xdr:nvCxnSpPr>
        <xdr:cNvPr id="490" name="直線コネクタ 489"/>
        <xdr:cNvCxnSpPr/>
      </xdr:nvCxnSpPr>
      <xdr:spPr>
        <a:xfrm>
          <a:off x="17988280" y="6439662"/>
          <a:ext cx="78994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27686</xdr:rowOff>
    </xdr:from>
    <xdr:to>
      <xdr:col>102</xdr:col>
      <xdr:colOff>165100</xdr:colOff>
      <xdr:row>38</xdr:row>
      <xdr:rowOff>129286</xdr:rowOff>
    </xdr:to>
    <xdr:sp macro="" textlink="">
      <xdr:nvSpPr>
        <xdr:cNvPr id="491" name="楕円 490"/>
        <xdr:cNvSpPr/>
      </xdr:nvSpPr>
      <xdr:spPr>
        <a:xfrm>
          <a:off x="17162780" y="639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69342</xdr:rowOff>
    </xdr:from>
    <xdr:to>
      <xdr:col>107</xdr:col>
      <xdr:colOff>50800</xdr:colOff>
      <xdr:row>38</xdr:row>
      <xdr:rowOff>78486</xdr:rowOff>
    </xdr:to>
    <xdr:cxnSp macro="">
      <xdr:nvCxnSpPr>
        <xdr:cNvPr id="492" name="直線コネクタ 491"/>
        <xdr:cNvCxnSpPr/>
      </xdr:nvCxnSpPr>
      <xdr:spPr>
        <a:xfrm flipV="1">
          <a:off x="17213580" y="6439662"/>
          <a:ext cx="7747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34544</xdr:rowOff>
    </xdr:from>
    <xdr:to>
      <xdr:col>98</xdr:col>
      <xdr:colOff>38100</xdr:colOff>
      <xdr:row>38</xdr:row>
      <xdr:rowOff>136144</xdr:rowOff>
    </xdr:to>
    <xdr:sp macro="" textlink="">
      <xdr:nvSpPr>
        <xdr:cNvPr id="493" name="楕円 492"/>
        <xdr:cNvSpPr/>
      </xdr:nvSpPr>
      <xdr:spPr>
        <a:xfrm>
          <a:off x="16388080" y="64048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78486</xdr:rowOff>
    </xdr:from>
    <xdr:to>
      <xdr:col>102</xdr:col>
      <xdr:colOff>114300</xdr:colOff>
      <xdr:row>38</xdr:row>
      <xdr:rowOff>85344</xdr:rowOff>
    </xdr:to>
    <xdr:cxnSp macro="">
      <xdr:nvCxnSpPr>
        <xdr:cNvPr id="494" name="直線コネクタ 493"/>
        <xdr:cNvCxnSpPr/>
      </xdr:nvCxnSpPr>
      <xdr:spPr>
        <a:xfrm flipV="1">
          <a:off x="16431260" y="6448806"/>
          <a:ext cx="78232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6113</xdr:rowOff>
    </xdr:from>
    <xdr:ext cx="469744" cy="259045"/>
    <xdr:sp macro="" textlink="">
      <xdr:nvSpPr>
        <xdr:cNvPr id="495" name="n_1aveValue【認定こども園・幼稚園・保育所】&#10;一人当たり面積"/>
        <xdr:cNvSpPr txBox="1"/>
      </xdr:nvSpPr>
      <xdr:spPr>
        <a:xfrm>
          <a:off x="18561127" y="6711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12971</xdr:rowOff>
    </xdr:from>
    <xdr:ext cx="469744" cy="259045"/>
    <xdr:sp macro="" textlink="">
      <xdr:nvSpPr>
        <xdr:cNvPr id="496" name="n_2aveValue【認定こども園・幼稚園・保育所】&#10;一人当たり面積"/>
        <xdr:cNvSpPr txBox="1"/>
      </xdr:nvSpPr>
      <xdr:spPr>
        <a:xfrm>
          <a:off x="17776267" y="671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12971</xdr:rowOff>
    </xdr:from>
    <xdr:ext cx="469744" cy="259045"/>
    <xdr:sp macro="" textlink="">
      <xdr:nvSpPr>
        <xdr:cNvPr id="497" name="n_3aveValue【認定こども園・幼稚園・保育所】&#10;一人当たり面積"/>
        <xdr:cNvSpPr txBox="1"/>
      </xdr:nvSpPr>
      <xdr:spPr>
        <a:xfrm>
          <a:off x="17001567" y="671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8399</xdr:rowOff>
    </xdr:from>
    <xdr:ext cx="469744" cy="259045"/>
    <xdr:sp macro="" textlink="">
      <xdr:nvSpPr>
        <xdr:cNvPr id="498" name="n_4aveValue【認定こども園・幼稚園・保育所】&#10;一人当たり面積"/>
        <xdr:cNvSpPr txBox="1"/>
      </xdr:nvSpPr>
      <xdr:spPr>
        <a:xfrm>
          <a:off x="16226867" y="671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143527</xdr:rowOff>
    </xdr:from>
    <xdr:ext cx="469744" cy="259045"/>
    <xdr:sp macro="" textlink="">
      <xdr:nvSpPr>
        <xdr:cNvPr id="499" name="n_1mainValue【認定こども園・幼稚園・保育所】&#10;一人当たり面積"/>
        <xdr:cNvSpPr txBox="1"/>
      </xdr:nvSpPr>
      <xdr:spPr>
        <a:xfrm>
          <a:off x="185611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136669</xdr:rowOff>
    </xdr:from>
    <xdr:ext cx="469744" cy="259045"/>
    <xdr:sp macro="" textlink="">
      <xdr:nvSpPr>
        <xdr:cNvPr id="500" name="n_2mainValue【認定こども園・幼稚園・保育所】&#10;一人当たり面積"/>
        <xdr:cNvSpPr txBox="1"/>
      </xdr:nvSpPr>
      <xdr:spPr>
        <a:xfrm>
          <a:off x="17776267" y="617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145813</xdr:rowOff>
    </xdr:from>
    <xdr:ext cx="469744" cy="259045"/>
    <xdr:sp macro="" textlink="">
      <xdr:nvSpPr>
        <xdr:cNvPr id="501" name="n_3mainValue【認定こども園・幼稚園・保育所】&#10;一人当たり面積"/>
        <xdr:cNvSpPr txBox="1"/>
      </xdr:nvSpPr>
      <xdr:spPr>
        <a:xfrm>
          <a:off x="17001567" y="618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152671</xdr:rowOff>
    </xdr:from>
    <xdr:ext cx="469744" cy="259045"/>
    <xdr:sp macro="" textlink="">
      <xdr:nvSpPr>
        <xdr:cNvPr id="502" name="n_4mainValue【認定こども園・幼稚園・保育所】&#10;一人当たり面積"/>
        <xdr:cNvSpPr txBox="1"/>
      </xdr:nvSpPr>
      <xdr:spPr>
        <a:xfrm>
          <a:off x="16226867" y="618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5" name="テキスト ボックス 514"/>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5" name="テキスト ボックス 524"/>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145324</xdr:rowOff>
    </xdr:from>
    <xdr:to>
      <xdr:col>85</xdr:col>
      <xdr:colOff>126364</xdr:colOff>
      <xdr:row>63</xdr:row>
      <xdr:rowOff>65315</xdr:rowOff>
    </xdr:to>
    <xdr:cxnSp macro="">
      <xdr:nvCxnSpPr>
        <xdr:cNvPr id="528" name="直線コネクタ 527"/>
        <xdr:cNvCxnSpPr/>
      </xdr:nvCxnSpPr>
      <xdr:spPr>
        <a:xfrm flipV="1">
          <a:off x="14375764" y="9365524"/>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69142</xdr:rowOff>
    </xdr:from>
    <xdr:ext cx="405111" cy="259045"/>
    <xdr:sp macro="" textlink="">
      <xdr:nvSpPr>
        <xdr:cNvPr id="529" name="【学校施設】&#10;有形固定資産減価償却率最小値テキスト"/>
        <xdr:cNvSpPr txBox="1"/>
      </xdr:nvSpPr>
      <xdr:spPr>
        <a:xfrm>
          <a:off x="14414500" y="1063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65315</xdr:rowOff>
    </xdr:from>
    <xdr:to>
      <xdr:col>86</xdr:col>
      <xdr:colOff>25400</xdr:colOff>
      <xdr:row>63</xdr:row>
      <xdr:rowOff>65315</xdr:rowOff>
    </xdr:to>
    <xdr:cxnSp macro="">
      <xdr:nvCxnSpPr>
        <xdr:cNvPr id="530" name="直線コネクタ 529"/>
        <xdr:cNvCxnSpPr/>
      </xdr:nvCxnSpPr>
      <xdr:spPr>
        <a:xfrm>
          <a:off x="14287500" y="106266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92001</xdr:rowOff>
    </xdr:from>
    <xdr:ext cx="340478" cy="259045"/>
    <xdr:sp macro="" textlink="">
      <xdr:nvSpPr>
        <xdr:cNvPr id="531" name="【学校施設】&#10;有形固定資産減価償却率最大値テキスト"/>
        <xdr:cNvSpPr txBox="1"/>
      </xdr:nvSpPr>
      <xdr:spPr>
        <a:xfrm>
          <a:off x="14414500" y="91445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145324</xdr:rowOff>
    </xdr:from>
    <xdr:to>
      <xdr:col>86</xdr:col>
      <xdr:colOff>25400</xdr:colOff>
      <xdr:row>55</xdr:row>
      <xdr:rowOff>145324</xdr:rowOff>
    </xdr:to>
    <xdr:cxnSp macro="">
      <xdr:nvCxnSpPr>
        <xdr:cNvPr id="532" name="直線コネクタ 531"/>
        <xdr:cNvCxnSpPr/>
      </xdr:nvCxnSpPr>
      <xdr:spPr>
        <a:xfrm>
          <a:off x="14287500" y="93655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81115</xdr:rowOff>
    </xdr:from>
    <xdr:ext cx="405111" cy="259045"/>
    <xdr:sp macro="" textlink="">
      <xdr:nvSpPr>
        <xdr:cNvPr id="533" name="【学校施設】&#10;有形固定資産減価償却率平均値テキスト"/>
        <xdr:cNvSpPr txBox="1"/>
      </xdr:nvSpPr>
      <xdr:spPr>
        <a:xfrm>
          <a:off x="14414500" y="1013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102688</xdr:rowOff>
    </xdr:from>
    <xdr:to>
      <xdr:col>85</xdr:col>
      <xdr:colOff>177800</xdr:colOff>
      <xdr:row>61</xdr:row>
      <xdr:rowOff>32838</xdr:rowOff>
    </xdr:to>
    <xdr:sp macro="" textlink="">
      <xdr:nvSpPr>
        <xdr:cNvPr id="534" name="フローチャート: 判断 533"/>
        <xdr:cNvSpPr/>
      </xdr:nvSpPr>
      <xdr:spPr>
        <a:xfrm>
          <a:off x="14325600" y="1016108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535" name="フローチャート: 判断 534"/>
        <xdr:cNvSpPr/>
      </xdr:nvSpPr>
      <xdr:spPr>
        <a:xfrm>
          <a:off x="13578840" y="101463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83094</xdr:rowOff>
    </xdr:from>
    <xdr:to>
      <xdr:col>76</xdr:col>
      <xdr:colOff>165100</xdr:colOff>
      <xdr:row>61</xdr:row>
      <xdr:rowOff>13244</xdr:rowOff>
    </xdr:to>
    <xdr:sp macro="" textlink="">
      <xdr:nvSpPr>
        <xdr:cNvPr id="536" name="フローチャート: 判断 535"/>
        <xdr:cNvSpPr/>
      </xdr:nvSpPr>
      <xdr:spPr>
        <a:xfrm>
          <a:off x="12804140" y="101414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70031</xdr:rowOff>
    </xdr:from>
    <xdr:to>
      <xdr:col>72</xdr:col>
      <xdr:colOff>38100</xdr:colOff>
      <xdr:row>61</xdr:row>
      <xdr:rowOff>181</xdr:rowOff>
    </xdr:to>
    <xdr:sp macro="" textlink="">
      <xdr:nvSpPr>
        <xdr:cNvPr id="537" name="フローチャート: 判断 536"/>
        <xdr:cNvSpPr/>
      </xdr:nvSpPr>
      <xdr:spPr>
        <a:xfrm>
          <a:off x="12029440" y="101284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65133</xdr:rowOff>
    </xdr:from>
    <xdr:to>
      <xdr:col>67</xdr:col>
      <xdr:colOff>101600</xdr:colOff>
      <xdr:row>60</xdr:row>
      <xdr:rowOff>166733</xdr:rowOff>
    </xdr:to>
    <xdr:sp macro="" textlink="">
      <xdr:nvSpPr>
        <xdr:cNvPr id="538" name="フローチャート: 判断 537"/>
        <xdr:cNvSpPr/>
      </xdr:nvSpPr>
      <xdr:spPr>
        <a:xfrm>
          <a:off x="1123188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156573</xdr:rowOff>
    </xdr:from>
    <xdr:to>
      <xdr:col>85</xdr:col>
      <xdr:colOff>177800</xdr:colOff>
      <xdr:row>60</xdr:row>
      <xdr:rowOff>86723</xdr:rowOff>
    </xdr:to>
    <xdr:sp macro="" textlink="">
      <xdr:nvSpPr>
        <xdr:cNvPr id="544" name="楕円 543"/>
        <xdr:cNvSpPr/>
      </xdr:nvSpPr>
      <xdr:spPr>
        <a:xfrm>
          <a:off x="14325600" y="1004733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8000</xdr:rowOff>
    </xdr:from>
    <xdr:ext cx="405111" cy="259045"/>
    <xdr:sp macro="" textlink="">
      <xdr:nvSpPr>
        <xdr:cNvPr id="545" name="【学校施設】&#10;有形固定資産減価償却率該当値テキスト"/>
        <xdr:cNvSpPr txBox="1"/>
      </xdr:nvSpPr>
      <xdr:spPr>
        <a:xfrm>
          <a:off x="14414500"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158206</xdr:rowOff>
    </xdr:from>
    <xdr:to>
      <xdr:col>81</xdr:col>
      <xdr:colOff>101600</xdr:colOff>
      <xdr:row>60</xdr:row>
      <xdr:rowOff>88356</xdr:rowOff>
    </xdr:to>
    <xdr:sp macro="" textlink="">
      <xdr:nvSpPr>
        <xdr:cNvPr id="546" name="楕円 545"/>
        <xdr:cNvSpPr/>
      </xdr:nvSpPr>
      <xdr:spPr>
        <a:xfrm>
          <a:off x="13578840" y="100489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35923</xdr:rowOff>
    </xdr:from>
    <xdr:to>
      <xdr:col>85</xdr:col>
      <xdr:colOff>127000</xdr:colOff>
      <xdr:row>60</xdr:row>
      <xdr:rowOff>37556</xdr:rowOff>
    </xdr:to>
    <xdr:cxnSp macro="">
      <xdr:nvCxnSpPr>
        <xdr:cNvPr id="547" name="直線コネクタ 546"/>
        <xdr:cNvCxnSpPr/>
      </xdr:nvCxnSpPr>
      <xdr:spPr>
        <a:xfrm flipV="1">
          <a:off x="13629640" y="10094323"/>
          <a:ext cx="74676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34109</xdr:rowOff>
    </xdr:from>
    <xdr:to>
      <xdr:col>76</xdr:col>
      <xdr:colOff>165100</xdr:colOff>
      <xdr:row>60</xdr:row>
      <xdr:rowOff>135709</xdr:rowOff>
    </xdr:to>
    <xdr:sp macro="" textlink="">
      <xdr:nvSpPr>
        <xdr:cNvPr id="548" name="楕円 547"/>
        <xdr:cNvSpPr/>
      </xdr:nvSpPr>
      <xdr:spPr>
        <a:xfrm>
          <a:off x="1280414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37556</xdr:rowOff>
    </xdr:from>
    <xdr:to>
      <xdr:col>81</xdr:col>
      <xdr:colOff>50800</xdr:colOff>
      <xdr:row>60</xdr:row>
      <xdr:rowOff>84909</xdr:rowOff>
    </xdr:to>
    <xdr:cxnSp macro="">
      <xdr:nvCxnSpPr>
        <xdr:cNvPr id="549" name="直線コネクタ 548"/>
        <xdr:cNvCxnSpPr/>
      </xdr:nvCxnSpPr>
      <xdr:spPr>
        <a:xfrm flipV="1">
          <a:off x="12854940" y="10095956"/>
          <a:ext cx="7747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11249</xdr:rowOff>
    </xdr:from>
    <xdr:to>
      <xdr:col>72</xdr:col>
      <xdr:colOff>38100</xdr:colOff>
      <xdr:row>60</xdr:row>
      <xdr:rowOff>112849</xdr:rowOff>
    </xdr:to>
    <xdr:sp macro="" textlink="">
      <xdr:nvSpPr>
        <xdr:cNvPr id="550" name="楕円 549"/>
        <xdr:cNvSpPr/>
      </xdr:nvSpPr>
      <xdr:spPr>
        <a:xfrm>
          <a:off x="12029440" y="1006964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62049</xdr:rowOff>
    </xdr:from>
    <xdr:to>
      <xdr:col>76</xdr:col>
      <xdr:colOff>114300</xdr:colOff>
      <xdr:row>60</xdr:row>
      <xdr:rowOff>84909</xdr:rowOff>
    </xdr:to>
    <xdr:cxnSp macro="">
      <xdr:nvCxnSpPr>
        <xdr:cNvPr id="551" name="直線コネクタ 550"/>
        <xdr:cNvCxnSpPr/>
      </xdr:nvCxnSpPr>
      <xdr:spPr>
        <a:xfrm>
          <a:off x="12072620" y="10120449"/>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154940</xdr:rowOff>
    </xdr:from>
    <xdr:to>
      <xdr:col>67</xdr:col>
      <xdr:colOff>101600</xdr:colOff>
      <xdr:row>60</xdr:row>
      <xdr:rowOff>85090</xdr:rowOff>
    </xdr:to>
    <xdr:sp macro="" textlink="">
      <xdr:nvSpPr>
        <xdr:cNvPr id="552" name="楕円 551"/>
        <xdr:cNvSpPr/>
      </xdr:nvSpPr>
      <xdr:spPr>
        <a:xfrm>
          <a:off x="11231880" y="10045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34290</xdr:rowOff>
    </xdr:from>
    <xdr:to>
      <xdr:col>71</xdr:col>
      <xdr:colOff>177800</xdr:colOff>
      <xdr:row>60</xdr:row>
      <xdr:rowOff>62049</xdr:rowOff>
    </xdr:to>
    <xdr:cxnSp macro="">
      <xdr:nvCxnSpPr>
        <xdr:cNvPr id="553" name="直線コネクタ 552"/>
        <xdr:cNvCxnSpPr/>
      </xdr:nvCxnSpPr>
      <xdr:spPr>
        <a:xfrm>
          <a:off x="11282680" y="10092690"/>
          <a:ext cx="78994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9270</xdr:rowOff>
    </xdr:from>
    <xdr:ext cx="405111" cy="259045"/>
    <xdr:sp macro="" textlink="">
      <xdr:nvSpPr>
        <xdr:cNvPr id="554" name="n_1aveValue【学校施設】&#10;有形固定資産減価償却率"/>
        <xdr:cNvSpPr txBox="1"/>
      </xdr:nvSpPr>
      <xdr:spPr>
        <a:xfrm>
          <a:off x="13437244" y="10235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4371</xdr:rowOff>
    </xdr:from>
    <xdr:ext cx="405111" cy="259045"/>
    <xdr:sp macro="" textlink="">
      <xdr:nvSpPr>
        <xdr:cNvPr id="555" name="n_2aveValue【学校施設】&#10;有形固定資産減価償却率"/>
        <xdr:cNvSpPr txBox="1"/>
      </xdr:nvSpPr>
      <xdr:spPr>
        <a:xfrm>
          <a:off x="12675244" y="10230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162758</xdr:rowOff>
    </xdr:from>
    <xdr:ext cx="405111" cy="259045"/>
    <xdr:sp macro="" textlink="">
      <xdr:nvSpPr>
        <xdr:cNvPr id="556" name="n_3aveValue【学校施設】&#10;有形固定資産減価償却率"/>
        <xdr:cNvSpPr txBox="1"/>
      </xdr:nvSpPr>
      <xdr:spPr>
        <a:xfrm>
          <a:off x="119005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157860</xdr:rowOff>
    </xdr:from>
    <xdr:ext cx="405111" cy="259045"/>
    <xdr:sp macro="" textlink="">
      <xdr:nvSpPr>
        <xdr:cNvPr id="557" name="n_4aveValue【学校施設】&#10;有形固定資産減価償却率"/>
        <xdr:cNvSpPr txBox="1"/>
      </xdr:nvSpPr>
      <xdr:spPr>
        <a:xfrm>
          <a:off x="1110298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104883</xdr:rowOff>
    </xdr:from>
    <xdr:ext cx="405111" cy="259045"/>
    <xdr:sp macro="" textlink="">
      <xdr:nvSpPr>
        <xdr:cNvPr id="558" name="n_1mainValue【学校施設】&#10;有形固定資産減価償却率"/>
        <xdr:cNvSpPr txBox="1"/>
      </xdr:nvSpPr>
      <xdr:spPr>
        <a:xfrm>
          <a:off x="13437244" y="982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152236</xdr:rowOff>
    </xdr:from>
    <xdr:ext cx="405111" cy="259045"/>
    <xdr:sp macro="" textlink="">
      <xdr:nvSpPr>
        <xdr:cNvPr id="559" name="n_2mainValue【学校施設】&#10;有形固定資産減価償却率"/>
        <xdr:cNvSpPr txBox="1"/>
      </xdr:nvSpPr>
      <xdr:spPr>
        <a:xfrm>
          <a:off x="12675244" y="9875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129376</xdr:rowOff>
    </xdr:from>
    <xdr:ext cx="405111" cy="259045"/>
    <xdr:sp macro="" textlink="">
      <xdr:nvSpPr>
        <xdr:cNvPr id="560" name="n_3mainValue【学校施設】&#10;有形固定資産減価償却率"/>
        <xdr:cNvSpPr txBox="1"/>
      </xdr:nvSpPr>
      <xdr:spPr>
        <a:xfrm>
          <a:off x="11900544" y="985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101617</xdr:rowOff>
    </xdr:from>
    <xdr:ext cx="405111" cy="259045"/>
    <xdr:sp macro="" textlink="">
      <xdr:nvSpPr>
        <xdr:cNvPr id="561" name="n_4mainValue【学校施設】&#10;有形固定資産減価償却率"/>
        <xdr:cNvSpPr txBox="1"/>
      </xdr:nvSpPr>
      <xdr:spPr>
        <a:xfrm>
          <a:off x="1110298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3" name="直線コネクタ 572"/>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4" name="テキスト ボックス 573"/>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5" name="直線コネクタ 574"/>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6" name="テキスト ボックス 575"/>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7" name="直線コネクタ 576"/>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8" name="テキスト ボックス 577"/>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9" name="直線コネクタ 578"/>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0" name="テキスト ボックス 579"/>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105156</xdr:rowOff>
    </xdr:to>
    <xdr:cxnSp macro="">
      <xdr:nvCxnSpPr>
        <xdr:cNvPr id="584" name="直線コネクタ 583"/>
        <xdr:cNvCxnSpPr/>
      </xdr:nvCxnSpPr>
      <xdr:spPr>
        <a:xfrm flipV="1">
          <a:off x="19509104" y="9387840"/>
          <a:ext cx="0" cy="1446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108983</xdr:rowOff>
    </xdr:from>
    <xdr:ext cx="469744" cy="259045"/>
    <xdr:sp macro="" textlink="">
      <xdr:nvSpPr>
        <xdr:cNvPr id="585" name="【学校施設】&#10;一人当たり面積最小値テキスト"/>
        <xdr:cNvSpPr txBox="1"/>
      </xdr:nvSpPr>
      <xdr:spPr>
        <a:xfrm>
          <a:off x="19547840" y="1083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105156</xdr:rowOff>
    </xdr:from>
    <xdr:to>
      <xdr:col>116</xdr:col>
      <xdr:colOff>152400</xdr:colOff>
      <xdr:row>64</xdr:row>
      <xdr:rowOff>105156</xdr:rowOff>
    </xdr:to>
    <xdr:cxnSp macro="">
      <xdr:nvCxnSpPr>
        <xdr:cNvPr id="586" name="直線コネクタ 585"/>
        <xdr:cNvCxnSpPr/>
      </xdr:nvCxnSpPr>
      <xdr:spPr>
        <a:xfrm>
          <a:off x="19443700" y="108341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87" name="【学校施設】&#10;一人当たり面積最大値テキスト"/>
        <xdr:cNvSpPr txBox="1"/>
      </xdr:nvSpPr>
      <xdr:spPr>
        <a:xfrm>
          <a:off x="19547840" y="917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88" name="直線コネクタ 587"/>
        <xdr:cNvCxnSpPr/>
      </xdr:nvCxnSpPr>
      <xdr:spPr>
        <a:xfrm>
          <a:off x="19443700" y="9387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54729</xdr:rowOff>
    </xdr:from>
    <xdr:ext cx="469744" cy="259045"/>
    <xdr:sp macro="" textlink="">
      <xdr:nvSpPr>
        <xdr:cNvPr id="589" name="【学校施設】&#10;一人当たり面積平均値テキスト"/>
        <xdr:cNvSpPr txBox="1"/>
      </xdr:nvSpPr>
      <xdr:spPr>
        <a:xfrm>
          <a:off x="19547840" y="10280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76302</xdr:rowOff>
    </xdr:from>
    <xdr:to>
      <xdr:col>116</xdr:col>
      <xdr:colOff>114300</xdr:colOff>
      <xdr:row>62</xdr:row>
      <xdr:rowOff>6452</xdr:rowOff>
    </xdr:to>
    <xdr:sp macro="" textlink="">
      <xdr:nvSpPr>
        <xdr:cNvPr id="590" name="フローチャート: 判断 589"/>
        <xdr:cNvSpPr/>
      </xdr:nvSpPr>
      <xdr:spPr>
        <a:xfrm>
          <a:off x="19458940" y="103023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79045</xdr:rowOff>
    </xdr:from>
    <xdr:to>
      <xdr:col>112</xdr:col>
      <xdr:colOff>38100</xdr:colOff>
      <xdr:row>62</xdr:row>
      <xdr:rowOff>9195</xdr:rowOff>
    </xdr:to>
    <xdr:sp macro="" textlink="">
      <xdr:nvSpPr>
        <xdr:cNvPr id="591" name="フローチャート: 判断 590"/>
        <xdr:cNvSpPr/>
      </xdr:nvSpPr>
      <xdr:spPr>
        <a:xfrm>
          <a:off x="18735040" y="103050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88188</xdr:rowOff>
    </xdr:from>
    <xdr:to>
      <xdr:col>107</xdr:col>
      <xdr:colOff>101600</xdr:colOff>
      <xdr:row>62</xdr:row>
      <xdr:rowOff>18338</xdr:rowOff>
    </xdr:to>
    <xdr:sp macro="" textlink="">
      <xdr:nvSpPr>
        <xdr:cNvPr id="592" name="フローチャート: 判断 591"/>
        <xdr:cNvSpPr/>
      </xdr:nvSpPr>
      <xdr:spPr>
        <a:xfrm>
          <a:off x="17937480" y="103142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110134</xdr:rowOff>
    </xdr:from>
    <xdr:to>
      <xdr:col>102</xdr:col>
      <xdr:colOff>165100</xdr:colOff>
      <xdr:row>62</xdr:row>
      <xdr:rowOff>40284</xdr:rowOff>
    </xdr:to>
    <xdr:sp macro="" textlink="">
      <xdr:nvSpPr>
        <xdr:cNvPr id="593" name="フローチャート: 判断 592"/>
        <xdr:cNvSpPr/>
      </xdr:nvSpPr>
      <xdr:spPr>
        <a:xfrm>
          <a:off x="17162780" y="103361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92761</xdr:rowOff>
    </xdr:from>
    <xdr:to>
      <xdr:col>98</xdr:col>
      <xdr:colOff>38100</xdr:colOff>
      <xdr:row>62</xdr:row>
      <xdr:rowOff>22911</xdr:rowOff>
    </xdr:to>
    <xdr:sp macro="" textlink="">
      <xdr:nvSpPr>
        <xdr:cNvPr id="594" name="フローチャート: 判断 593"/>
        <xdr:cNvSpPr/>
      </xdr:nvSpPr>
      <xdr:spPr>
        <a:xfrm>
          <a:off x="16388080" y="103188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161798</xdr:rowOff>
    </xdr:from>
    <xdr:to>
      <xdr:col>116</xdr:col>
      <xdr:colOff>114300</xdr:colOff>
      <xdr:row>61</xdr:row>
      <xdr:rowOff>91948</xdr:rowOff>
    </xdr:to>
    <xdr:sp macro="" textlink="">
      <xdr:nvSpPr>
        <xdr:cNvPr id="600" name="楕円 599"/>
        <xdr:cNvSpPr/>
      </xdr:nvSpPr>
      <xdr:spPr>
        <a:xfrm>
          <a:off x="19458940" y="102201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13225</xdr:rowOff>
    </xdr:from>
    <xdr:ext cx="469744" cy="259045"/>
    <xdr:sp macro="" textlink="">
      <xdr:nvSpPr>
        <xdr:cNvPr id="601" name="【学校施設】&#10;一人当たり面積該当値テキスト"/>
        <xdr:cNvSpPr txBox="1"/>
      </xdr:nvSpPr>
      <xdr:spPr>
        <a:xfrm>
          <a:off x="19547840" y="1007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142139</xdr:rowOff>
    </xdr:from>
    <xdr:to>
      <xdr:col>112</xdr:col>
      <xdr:colOff>38100</xdr:colOff>
      <xdr:row>61</xdr:row>
      <xdr:rowOff>72289</xdr:rowOff>
    </xdr:to>
    <xdr:sp macro="" textlink="">
      <xdr:nvSpPr>
        <xdr:cNvPr id="602" name="楕円 601"/>
        <xdr:cNvSpPr/>
      </xdr:nvSpPr>
      <xdr:spPr>
        <a:xfrm>
          <a:off x="18735040" y="102005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21489</xdr:rowOff>
    </xdr:from>
    <xdr:to>
      <xdr:col>116</xdr:col>
      <xdr:colOff>63500</xdr:colOff>
      <xdr:row>61</xdr:row>
      <xdr:rowOff>41148</xdr:rowOff>
    </xdr:to>
    <xdr:cxnSp macro="">
      <xdr:nvCxnSpPr>
        <xdr:cNvPr id="603" name="直線コネクタ 602"/>
        <xdr:cNvCxnSpPr/>
      </xdr:nvCxnSpPr>
      <xdr:spPr>
        <a:xfrm>
          <a:off x="18778220" y="10247529"/>
          <a:ext cx="73152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26467</xdr:rowOff>
    </xdr:from>
    <xdr:to>
      <xdr:col>107</xdr:col>
      <xdr:colOff>101600</xdr:colOff>
      <xdr:row>61</xdr:row>
      <xdr:rowOff>128067</xdr:rowOff>
    </xdr:to>
    <xdr:sp macro="" textlink="">
      <xdr:nvSpPr>
        <xdr:cNvPr id="604" name="楕円 603"/>
        <xdr:cNvSpPr/>
      </xdr:nvSpPr>
      <xdr:spPr>
        <a:xfrm>
          <a:off x="17937480" y="1025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21489</xdr:rowOff>
    </xdr:from>
    <xdr:to>
      <xdr:col>111</xdr:col>
      <xdr:colOff>177800</xdr:colOff>
      <xdr:row>61</xdr:row>
      <xdr:rowOff>77267</xdr:rowOff>
    </xdr:to>
    <xdr:cxnSp macro="">
      <xdr:nvCxnSpPr>
        <xdr:cNvPr id="605" name="直線コネクタ 604"/>
        <xdr:cNvCxnSpPr/>
      </xdr:nvCxnSpPr>
      <xdr:spPr>
        <a:xfrm flipV="1">
          <a:off x="17988280" y="10247529"/>
          <a:ext cx="78994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40183</xdr:rowOff>
    </xdr:from>
    <xdr:to>
      <xdr:col>102</xdr:col>
      <xdr:colOff>165100</xdr:colOff>
      <xdr:row>61</xdr:row>
      <xdr:rowOff>141783</xdr:rowOff>
    </xdr:to>
    <xdr:sp macro="" textlink="">
      <xdr:nvSpPr>
        <xdr:cNvPr id="606" name="楕円 605"/>
        <xdr:cNvSpPr/>
      </xdr:nvSpPr>
      <xdr:spPr>
        <a:xfrm>
          <a:off x="17162780" y="1026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77267</xdr:rowOff>
    </xdr:from>
    <xdr:to>
      <xdr:col>107</xdr:col>
      <xdr:colOff>50800</xdr:colOff>
      <xdr:row>61</xdr:row>
      <xdr:rowOff>90983</xdr:rowOff>
    </xdr:to>
    <xdr:cxnSp macro="">
      <xdr:nvCxnSpPr>
        <xdr:cNvPr id="607" name="直線コネクタ 606"/>
        <xdr:cNvCxnSpPr/>
      </xdr:nvCxnSpPr>
      <xdr:spPr>
        <a:xfrm flipV="1">
          <a:off x="17213580" y="10303307"/>
          <a:ext cx="7747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52070</xdr:rowOff>
    </xdr:from>
    <xdr:to>
      <xdr:col>98</xdr:col>
      <xdr:colOff>38100</xdr:colOff>
      <xdr:row>61</xdr:row>
      <xdr:rowOff>153670</xdr:rowOff>
    </xdr:to>
    <xdr:sp macro="" textlink="">
      <xdr:nvSpPr>
        <xdr:cNvPr id="608" name="楕円 607"/>
        <xdr:cNvSpPr/>
      </xdr:nvSpPr>
      <xdr:spPr>
        <a:xfrm>
          <a:off x="16388080" y="102781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90983</xdr:rowOff>
    </xdr:from>
    <xdr:to>
      <xdr:col>102</xdr:col>
      <xdr:colOff>114300</xdr:colOff>
      <xdr:row>61</xdr:row>
      <xdr:rowOff>102870</xdr:rowOff>
    </xdr:to>
    <xdr:cxnSp macro="">
      <xdr:nvCxnSpPr>
        <xdr:cNvPr id="609" name="直線コネクタ 608"/>
        <xdr:cNvCxnSpPr/>
      </xdr:nvCxnSpPr>
      <xdr:spPr>
        <a:xfrm flipV="1">
          <a:off x="16431260" y="10317023"/>
          <a:ext cx="78232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322</xdr:rowOff>
    </xdr:from>
    <xdr:ext cx="469744" cy="259045"/>
    <xdr:sp macro="" textlink="">
      <xdr:nvSpPr>
        <xdr:cNvPr id="610" name="n_1aveValue【学校施設】&#10;一人当たり面積"/>
        <xdr:cNvSpPr txBox="1"/>
      </xdr:nvSpPr>
      <xdr:spPr>
        <a:xfrm>
          <a:off x="18561127" y="1039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9465</xdr:rowOff>
    </xdr:from>
    <xdr:ext cx="469744" cy="259045"/>
    <xdr:sp macro="" textlink="">
      <xdr:nvSpPr>
        <xdr:cNvPr id="611" name="n_2aveValue【学校施設】&#10;一人当たり面積"/>
        <xdr:cNvSpPr txBox="1"/>
      </xdr:nvSpPr>
      <xdr:spPr>
        <a:xfrm>
          <a:off x="17776267" y="1040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31411</xdr:rowOff>
    </xdr:from>
    <xdr:ext cx="469744" cy="259045"/>
    <xdr:sp macro="" textlink="">
      <xdr:nvSpPr>
        <xdr:cNvPr id="612" name="n_3aveValue【学校施設】&#10;一人当たり面積"/>
        <xdr:cNvSpPr txBox="1"/>
      </xdr:nvSpPr>
      <xdr:spPr>
        <a:xfrm>
          <a:off x="17001567" y="10425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14038</xdr:rowOff>
    </xdr:from>
    <xdr:ext cx="469744" cy="259045"/>
    <xdr:sp macro="" textlink="">
      <xdr:nvSpPr>
        <xdr:cNvPr id="613" name="n_4aveValue【学校施設】&#10;一人当たり面積"/>
        <xdr:cNvSpPr txBox="1"/>
      </xdr:nvSpPr>
      <xdr:spPr>
        <a:xfrm>
          <a:off x="16226867" y="1040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88816</xdr:rowOff>
    </xdr:from>
    <xdr:ext cx="469744" cy="259045"/>
    <xdr:sp macro="" textlink="">
      <xdr:nvSpPr>
        <xdr:cNvPr id="614" name="n_1mainValue【学校施設】&#10;一人当たり面積"/>
        <xdr:cNvSpPr txBox="1"/>
      </xdr:nvSpPr>
      <xdr:spPr>
        <a:xfrm>
          <a:off x="18561127" y="997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144594</xdr:rowOff>
    </xdr:from>
    <xdr:ext cx="469744" cy="259045"/>
    <xdr:sp macro="" textlink="">
      <xdr:nvSpPr>
        <xdr:cNvPr id="615" name="n_2mainValue【学校施設】&#10;一人当たり面積"/>
        <xdr:cNvSpPr txBox="1"/>
      </xdr:nvSpPr>
      <xdr:spPr>
        <a:xfrm>
          <a:off x="17776267" y="10035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158310</xdr:rowOff>
    </xdr:from>
    <xdr:ext cx="469744" cy="259045"/>
    <xdr:sp macro="" textlink="">
      <xdr:nvSpPr>
        <xdr:cNvPr id="616" name="n_3mainValue【学校施設】&#10;一人当たり面積"/>
        <xdr:cNvSpPr txBox="1"/>
      </xdr:nvSpPr>
      <xdr:spPr>
        <a:xfrm>
          <a:off x="17001567" y="1004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170197</xdr:rowOff>
    </xdr:from>
    <xdr:ext cx="469744" cy="259045"/>
    <xdr:sp macro="" textlink="">
      <xdr:nvSpPr>
        <xdr:cNvPr id="617" name="n_4mainValue【学校施設】&#10;一人当たり面積"/>
        <xdr:cNvSpPr txBox="1"/>
      </xdr:nvSpPr>
      <xdr:spPr>
        <a:xfrm>
          <a:off x="16226867" y="1006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9" name="直線コネクタ 628"/>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0" name="テキスト ボックス 629"/>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1" name="直線コネクタ 630"/>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2" name="テキスト ボックス 631"/>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3" name="直線コネクタ 632"/>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4" name="テキスト ボックス 633"/>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5" name="直線コネクタ 634"/>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6" name="テキスト ボックス 635"/>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7" name="直線コネクタ 636"/>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38" name="テキスト ボックス 637"/>
        <xdr:cNvSpPr txBox="1"/>
      </xdr:nvSpPr>
      <xdr:spPr>
        <a:xfrm>
          <a:off x="10666881" y="129032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1" name="直線コネクタ 640"/>
        <xdr:cNvCxnSpPr/>
      </xdr:nvCxnSpPr>
      <xdr:spPr>
        <a:xfrm flipV="1">
          <a:off x="14375764" y="13041630"/>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2" name="【児童館】&#10;有形固定資産減価償却率最小値テキスト"/>
        <xdr:cNvSpPr txBox="1"/>
      </xdr:nvSpPr>
      <xdr:spPr>
        <a:xfrm>
          <a:off x="144145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3" name="直線コネクタ 642"/>
        <xdr:cNvCxnSpPr/>
      </xdr:nvCxnSpPr>
      <xdr:spPr>
        <a:xfrm>
          <a:off x="14287500" y="14281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4" name="【児童館】&#10;有形固定資産減価償却率最大値テキスト"/>
        <xdr:cNvSpPr txBox="1"/>
      </xdr:nvSpPr>
      <xdr:spPr>
        <a:xfrm>
          <a:off x="14414500" y="12820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45" name="直線コネクタ 644"/>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149877</xdr:rowOff>
    </xdr:from>
    <xdr:ext cx="405111" cy="259045"/>
    <xdr:sp macro="" textlink="">
      <xdr:nvSpPr>
        <xdr:cNvPr id="646" name="【児童館】&#10;有形固定資産減価償却率平均値テキスト"/>
        <xdr:cNvSpPr txBox="1"/>
      </xdr:nvSpPr>
      <xdr:spPr>
        <a:xfrm>
          <a:off x="14414500" y="13561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127000</xdr:rowOff>
    </xdr:from>
    <xdr:to>
      <xdr:col>85</xdr:col>
      <xdr:colOff>177800</xdr:colOff>
      <xdr:row>82</xdr:row>
      <xdr:rowOff>57150</xdr:rowOff>
    </xdr:to>
    <xdr:sp macro="" textlink="">
      <xdr:nvSpPr>
        <xdr:cNvPr id="647" name="フローチャート: 判断 646"/>
        <xdr:cNvSpPr/>
      </xdr:nvSpPr>
      <xdr:spPr>
        <a:xfrm>
          <a:off x="14325600" y="137058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100330</xdr:rowOff>
    </xdr:from>
    <xdr:to>
      <xdr:col>81</xdr:col>
      <xdr:colOff>101600</xdr:colOff>
      <xdr:row>82</xdr:row>
      <xdr:rowOff>30480</xdr:rowOff>
    </xdr:to>
    <xdr:sp macro="" textlink="">
      <xdr:nvSpPr>
        <xdr:cNvPr id="648" name="フローチャート: 判断 647"/>
        <xdr:cNvSpPr/>
      </xdr:nvSpPr>
      <xdr:spPr>
        <a:xfrm>
          <a:off x="13578840" y="13679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111761</xdr:rowOff>
    </xdr:from>
    <xdr:to>
      <xdr:col>76</xdr:col>
      <xdr:colOff>165100</xdr:colOff>
      <xdr:row>82</xdr:row>
      <xdr:rowOff>41911</xdr:rowOff>
    </xdr:to>
    <xdr:sp macro="" textlink="">
      <xdr:nvSpPr>
        <xdr:cNvPr id="649" name="フローチャート: 判断 648"/>
        <xdr:cNvSpPr/>
      </xdr:nvSpPr>
      <xdr:spPr>
        <a:xfrm>
          <a:off x="12804140" y="136906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114300</xdr:rowOff>
    </xdr:from>
    <xdr:to>
      <xdr:col>72</xdr:col>
      <xdr:colOff>38100</xdr:colOff>
      <xdr:row>82</xdr:row>
      <xdr:rowOff>44450</xdr:rowOff>
    </xdr:to>
    <xdr:sp macro="" textlink="">
      <xdr:nvSpPr>
        <xdr:cNvPr id="650" name="フローチャート: 判断 649"/>
        <xdr:cNvSpPr/>
      </xdr:nvSpPr>
      <xdr:spPr>
        <a:xfrm>
          <a:off x="12029440" y="136931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119380</xdr:rowOff>
    </xdr:from>
    <xdr:to>
      <xdr:col>67</xdr:col>
      <xdr:colOff>101600</xdr:colOff>
      <xdr:row>82</xdr:row>
      <xdr:rowOff>49530</xdr:rowOff>
    </xdr:to>
    <xdr:sp macro="" textlink="">
      <xdr:nvSpPr>
        <xdr:cNvPr id="651" name="フローチャート: 判断 650"/>
        <xdr:cNvSpPr/>
      </xdr:nvSpPr>
      <xdr:spPr>
        <a:xfrm>
          <a:off x="11231880" y="13698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12700</xdr:rowOff>
    </xdr:from>
    <xdr:to>
      <xdr:col>85</xdr:col>
      <xdr:colOff>177800</xdr:colOff>
      <xdr:row>84</xdr:row>
      <xdr:rowOff>114300</xdr:rowOff>
    </xdr:to>
    <xdr:sp macro="" textlink="">
      <xdr:nvSpPr>
        <xdr:cNvPr id="657" name="楕円 656"/>
        <xdr:cNvSpPr/>
      </xdr:nvSpPr>
      <xdr:spPr>
        <a:xfrm>
          <a:off x="14325600" y="1409446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162577</xdr:rowOff>
    </xdr:from>
    <xdr:ext cx="405111" cy="259045"/>
    <xdr:sp macro="" textlink="">
      <xdr:nvSpPr>
        <xdr:cNvPr id="658" name="【児童館】&#10;有形固定資産減価償却率該当値テキスト"/>
        <xdr:cNvSpPr txBox="1"/>
      </xdr:nvSpPr>
      <xdr:spPr>
        <a:xfrm>
          <a:off x="14414500" y="1407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167639</xdr:rowOff>
    </xdr:from>
    <xdr:to>
      <xdr:col>81</xdr:col>
      <xdr:colOff>101600</xdr:colOff>
      <xdr:row>84</xdr:row>
      <xdr:rowOff>97789</xdr:rowOff>
    </xdr:to>
    <xdr:sp macro="" textlink="">
      <xdr:nvSpPr>
        <xdr:cNvPr id="659" name="楕円 658"/>
        <xdr:cNvSpPr/>
      </xdr:nvSpPr>
      <xdr:spPr>
        <a:xfrm>
          <a:off x="13578840" y="140817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46989</xdr:rowOff>
    </xdr:from>
    <xdr:to>
      <xdr:col>85</xdr:col>
      <xdr:colOff>127000</xdr:colOff>
      <xdr:row>84</xdr:row>
      <xdr:rowOff>63500</xdr:rowOff>
    </xdr:to>
    <xdr:cxnSp macro="">
      <xdr:nvCxnSpPr>
        <xdr:cNvPr id="660" name="直線コネクタ 659"/>
        <xdr:cNvCxnSpPr/>
      </xdr:nvCxnSpPr>
      <xdr:spPr>
        <a:xfrm>
          <a:off x="13629640" y="14128749"/>
          <a:ext cx="74676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147320</xdr:rowOff>
    </xdr:from>
    <xdr:to>
      <xdr:col>76</xdr:col>
      <xdr:colOff>165100</xdr:colOff>
      <xdr:row>84</xdr:row>
      <xdr:rowOff>77470</xdr:rowOff>
    </xdr:to>
    <xdr:sp macro="" textlink="">
      <xdr:nvSpPr>
        <xdr:cNvPr id="661" name="楕円 660"/>
        <xdr:cNvSpPr/>
      </xdr:nvSpPr>
      <xdr:spPr>
        <a:xfrm>
          <a:off x="12804140" y="14061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26670</xdr:rowOff>
    </xdr:from>
    <xdr:to>
      <xdr:col>81</xdr:col>
      <xdr:colOff>50800</xdr:colOff>
      <xdr:row>84</xdr:row>
      <xdr:rowOff>46989</xdr:rowOff>
    </xdr:to>
    <xdr:cxnSp macro="">
      <xdr:nvCxnSpPr>
        <xdr:cNvPr id="662" name="直線コネクタ 661"/>
        <xdr:cNvCxnSpPr/>
      </xdr:nvCxnSpPr>
      <xdr:spPr>
        <a:xfrm>
          <a:off x="12854940" y="14108430"/>
          <a:ext cx="774700" cy="2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124461</xdr:rowOff>
    </xdr:from>
    <xdr:to>
      <xdr:col>72</xdr:col>
      <xdr:colOff>38100</xdr:colOff>
      <xdr:row>84</xdr:row>
      <xdr:rowOff>54611</xdr:rowOff>
    </xdr:to>
    <xdr:sp macro="" textlink="">
      <xdr:nvSpPr>
        <xdr:cNvPr id="663" name="楕円 662"/>
        <xdr:cNvSpPr/>
      </xdr:nvSpPr>
      <xdr:spPr>
        <a:xfrm>
          <a:off x="12029440" y="140385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3811</xdr:rowOff>
    </xdr:from>
    <xdr:to>
      <xdr:col>76</xdr:col>
      <xdr:colOff>114300</xdr:colOff>
      <xdr:row>84</xdr:row>
      <xdr:rowOff>26670</xdr:rowOff>
    </xdr:to>
    <xdr:cxnSp macro="">
      <xdr:nvCxnSpPr>
        <xdr:cNvPr id="664" name="直線コネクタ 663"/>
        <xdr:cNvCxnSpPr/>
      </xdr:nvCxnSpPr>
      <xdr:spPr>
        <a:xfrm>
          <a:off x="12072620" y="14085571"/>
          <a:ext cx="78232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101600</xdr:rowOff>
    </xdr:from>
    <xdr:to>
      <xdr:col>67</xdr:col>
      <xdr:colOff>101600</xdr:colOff>
      <xdr:row>84</xdr:row>
      <xdr:rowOff>31750</xdr:rowOff>
    </xdr:to>
    <xdr:sp macro="" textlink="">
      <xdr:nvSpPr>
        <xdr:cNvPr id="665" name="楕円 664"/>
        <xdr:cNvSpPr/>
      </xdr:nvSpPr>
      <xdr:spPr>
        <a:xfrm>
          <a:off x="11231880" y="14015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152400</xdr:rowOff>
    </xdr:from>
    <xdr:to>
      <xdr:col>71</xdr:col>
      <xdr:colOff>177800</xdr:colOff>
      <xdr:row>84</xdr:row>
      <xdr:rowOff>3811</xdr:rowOff>
    </xdr:to>
    <xdr:cxnSp macro="">
      <xdr:nvCxnSpPr>
        <xdr:cNvPr id="666" name="直線コネクタ 665"/>
        <xdr:cNvCxnSpPr/>
      </xdr:nvCxnSpPr>
      <xdr:spPr>
        <a:xfrm>
          <a:off x="11282680" y="14066520"/>
          <a:ext cx="789940" cy="1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47007</xdr:rowOff>
    </xdr:from>
    <xdr:ext cx="405111" cy="259045"/>
    <xdr:sp macro="" textlink="">
      <xdr:nvSpPr>
        <xdr:cNvPr id="667" name="n_1aveValue【児童館】&#10;有形固定資産減価償却率"/>
        <xdr:cNvSpPr txBox="1"/>
      </xdr:nvSpPr>
      <xdr:spPr>
        <a:xfrm>
          <a:off x="13437244" y="13458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58438</xdr:rowOff>
    </xdr:from>
    <xdr:ext cx="405111" cy="259045"/>
    <xdr:sp macro="" textlink="">
      <xdr:nvSpPr>
        <xdr:cNvPr id="668" name="n_2aveValue【児童館】&#10;有形固定資産減価償却率"/>
        <xdr:cNvSpPr txBox="1"/>
      </xdr:nvSpPr>
      <xdr:spPr>
        <a:xfrm>
          <a:off x="12675244" y="13469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60977</xdr:rowOff>
    </xdr:from>
    <xdr:ext cx="405111" cy="259045"/>
    <xdr:sp macro="" textlink="">
      <xdr:nvSpPr>
        <xdr:cNvPr id="669" name="n_3aveValue【児童館】&#10;有形固定資産減価償却率"/>
        <xdr:cNvSpPr txBox="1"/>
      </xdr:nvSpPr>
      <xdr:spPr>
        <a:xfrm>
          <a:off x="11900544" y="13472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66057</xdr:rowOff>
    </xdr:from>
    <xdr:ext cx="405111" cy="259045"/>
    <xdr:sp macro="" textlink="">
      <xdr:nvSpPr>
        <xdr:cNvPr id="670" name="n_4aveValue【児童館】&#10;有形固定資産減価償却率"/>
        <xdr:cNvSpPr txBox="1"/>
      </xdr:nvSpPr>
      <xdr:spPr>
        <a:xfrm>
          <a:off x="11102984" y="13477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88916</xdr:rowOff>
    </xdr:from>
    <xdr:ext cx="405111" cy="259045"/>
    <xdr:sp macro="" textlink="">
      <xdr:nvSpPr>
        <xdr:cNvPr id="671" name="n_1mainValue【児童館】&#10;有形固定資産減価償却率"/>
        <xdr:cNvSpPr txBox="1"/>
      </xdr:nvSpPr>
      <xdr:spPr>
        <a:xfrm>
          <a:off x="13437244" y="14170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68597</xdr:rowOff>
    </xdr:from>
    <xdr:ext cx="405111" cy="259045"/>
    <xdr:sp macro="" textlink="">
      <xdr:nvSpPr>
        <xdr:cNvPr id="672" name="n_2mainValue【児童館】&#10;有形固定資産減価償却率"/>
        <xdr:cNvSpPr txBox="1"/>
      </xdr:nvSpPr>
      <xdr:spPr>
        <a:xfrm>
          <a:off x="126752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45738</xdr:rowOff>
    </xdr:from>
    <xdr:ext cx="405111" cy="259045"/>
    <xdr:sp macro="" textlink="">
      <xdr:nvSpPr>
        <xdr:cNvPr id="673" name="n_3mainValue【児童館】&#10;有形固定資産減価償却率"/>
        <xdr:cNvSpPr txBox="1"/>
      </xdr:nvSpPr>
      <xdr:spPr>
        <a:xfrm>
          <a:off x="11900544" y="14127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22877</xdr:rowOff>
    </xdr:from>
    <xdr:ext cx="405111" cy="259045"/>
    <xdr:sp macro="" textlink="">
      <xdr:nvSpPr>
        <xdr:cNvPr id="674" name="n_4mainValue【児童館】&#10;有形固定資産減価償却率"/>
        <xdr:cNvSpPr txBox="1"/>
      </xdr:nvSpPr>
      <xdr:spPr>
        <a:xfrm>
          <a:off x="11102984" y="1410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5" name="直線コネクタ 684"/>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6" name="テキスト ボックス 685"/>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7" name="直線コネクタ 686"/>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8" name="テキスト ボックス 687"/>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9" name="直線コネクタ 688"/>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0" name="テキスト ボックス 689"/>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1" name="直線コネクタ 690"/>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2" name="テキスト ボックス 691"/>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3" name="直線コネクタ 692"/>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4" name="テキスト ボックス 693"/>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57150</xdr:rowOff>
    </xdr:to>
    <xdr:cxnSp macro="">
      <xdr:nvCxnSpPr>
        <xdr:cNvPr id="698" name="直線コネクタ 697"/>
        <xdr:cNvCxnSpPr/>
      </xdr:nvCxnSpPr>
      <xdr:spPr>
        <a:xfrm flipV="1">
          <a:off x="19509104" y="1307592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99" name="【児童館】&#10;一人当たり面積最小値テキスト"/>
        <xdr:cNvSpPr txBox="1"/>
      </xdr:nvSpPr>
      <xdr:spPr>
        <a:xfrm>
          <a:off x="19547840" y="1447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00" name="直線コネクタ 699"/>
        <xdr:cNvCxnSpPr/>
      </xdr:nvCxnSpPr>
      <xdr:spPr>
        <a:xfrm>
          <a:off x="19443700" y="14474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701" name="【児童館】&#10;一人当たり面積最大値テキスト"/>
        <xdr:cNvSpPr txBox="1"/>
      </xdr:nvSpPr>
      <xdr:spPr>
        <a:xfrm>
          <a:off x="19547840" y="1285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702" name="直線コネクタ 701"/>
        <xdr:cNvCxnSpPr/>
      </xdr:nvCxnSpPr>
      <xdr:spPr>
        <a:xfrm>
          <a:off x="19443700" y="13075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41927</xdr:rowOff>
    </xdr:from>
    <xdr:ext cx="469744" cy="259045"/>
    <xdr:sp macro="" textlink="">
      <xdr:nvSpPr>
        <xdr:cNvPr id="703" name="【児童館】&#10;一人当たり面積平均値テキスト"/>
        <xdr:cNvSpPr txBox="1"/>
      </xdr:nvSpPr>
      <xdr:spPr>
        <a:xfrm>
          <a:off x="19547840" y="13956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704" name="フローチャート: 判断 703"/>
        <xdr:cNvSpPr/>
      </xdr:nvSpPr>
      <xdr:spPr>
        <a:xfrm>
          <a:off x="1945894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705" name="フローチャート: 判断 704"/>
        <xdr:cNvSpPr/>
      </xdr:nvSpPr>
      <xdr:spPr>
        <a:xfrm>
          <a:off x="18735040" y="139776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706" name="フローチャート: 判断 705"/>
        <xdr:cNvSpPr/>
      </xdr:nvSpPr>
      <xdr:spPr>
        <a:xfrm>
          <a:off x="1793748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707" name="フローチャート: 判断 706"/>
        <xdr:cNvSpPr/>
      </xdr:nvSpPr>
      <xdr:spPr>
        <a:xfrm>
          <a:off x="1716278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708" name="フローチャート: 判断 707"/>
        <xdr:cNvSpPr/>
      </xdr:nvSpPr>
      <xdr:spPr>
        <a:xfrm>
          <a:off x="16388080" y="139966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25400</xdr:rowOff>
    </xdr:from>
    <xdr:to>
      <xdr:col>116</xdr:col>
      <xdr:colOff>114300</xdr:colOff>
      <xdr:row>81</xdr:row>
      <xdr:rowOff>127000</xdr:rowOff>
    </xdr:to>
    <xdr:sp macro="" textlink="">
      <xdr:nvSpPr>
        <xdr:cNvPr id="714" name="楕円 713"/>
        <xdr:cNvSpPr/>
      </xdr:nvSpPr>
      <xdr:spPr>
        <a:xfrm>
          <a:off x="19458940" y="1360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48277</xdr:rowOff>
    </xdr:from>
    <xdr:ext cx="469744" cy="259045"/>
    <xdr:sp macro="" textlink="">
      <xdr:nvSpPr>
        <xdr:cNvPr id="715" name="【児童館】&#10;一人当たり面積該当値テキスト"/>
        <xdr:cNvSpPr txBox="1"/>
      </xdr:nvSpPr>
      <xdr:spPr>
        <a:xfrm>
          <a:off x="19547840" y="1345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25400</xdr:rowOff>
    </xdr:from>
    <xdr:to>
      <xdr:col>112</xdr:col>
      <xdr:colOff>38100</xdr:colOff>
      <xdr:row>81</xdr:row>
      <xdr:rowOff>127000</xdr:rowOff>
    </xdr:to>
    <xdr:sp macro="" textlink="">
      <xdr:nvSpPr>
        <xdr:cNvPr id="716" name="楕円 715"/>
        <xdr:cNvSpPr/>
      </xdr:nvSpPr>
      <xdr:spPr>
        <a:xfrm>
          <a:off x="18735040" y="136042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76200</xdr:rowOff>
    </xdr:from>
    <xdr:to>
      <xdr:col>116</xdr:col>
      <xdr:colOff>63500</xdr:colOff>
      <xdr:row>81</xdr:row>
      <xdr:rowOff>76200</xdr:rowOff>
    </xdr:to>
    <xdr:cxnSp macro="">
      <xdr:nvCxnSpPr>
        <xdr:cNvPr id="717" name="直線コネクタ 716"/>
        <xdr:cNvCxnSpPr/>
      </xdr:nvCxnSpPr>
      <xdr:spPr>
        <a:xfrm>
          <a:off x="18778220" y="1365504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44450</xdr:rowOff>
    </xdr:from>
    <xdr:to>
      <xdr:col>107</xdr:col>
      <xdr:colOff>101600</xdr:colOff>
      <xdr:row>81</xdr:row>
      <xdr:rowOff>146050</xdr:rowOff>
    </xdr:to>
    <xdr:sp macro="" textlink="">
      <xdr:nvSpPr>
        <xdr:cNvPr id="718" name="楕円 717"/>
        <xdr:cNvSpPr/>
      </xdr:nvSpPr>
      <xdr:spPr>
        <a:xfrm>
          <a:off x="17937480" y="1362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76200</xdr:rowOff>
    </xdr:from>
    <xdr:to>
      <xdr:col>111</xdr:col>
      <xdr:colOff>177800</xdr:colOff>
      <xdr:row>81</xdr:row>
      <xdr:rowOff>95250</xdr:rowOff>
    </xdr:to>
    <xdr:cxnSp macro="">
      <xdr:nvCxnSpPr>
        <xdr:cNvPr id="719" name="直線コネクタ 718"/>
        <xdr:cNvCxnSpPr/>
      </xdr:nvCxnSpPr>
      <xdr:spPr>
        <a:xfrm flipV="1">
          <a:off x="17988280" y="13655040"/>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63500</xdr:rowOff>
    </xdr:from>
    <xdr:to>
      <xdr:col>102</xdr:col>
      <xdr:colOff>165100</xdr:colOff>
      <xdr:row>81</xdr:row>
      <xdr:rowOff>165100</xdr:rowOff>
    </xdr:to>
    <xdr:sp macro="" textlink="">
      <xdr:nvSpPr>
        <xdr:cNvPr id="720" name="楕円 719"/>
        <xdr:cNvSpPr/>
      </xdr:nvSpPr>
      <xdr:spPr>
        <a:xfrm>
          <a:off x="17162780" y="1364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95250</xdr:rowOff>
    </xdr:from>
    <xdr:to>
      <xdr:col>107</xdr:col>
      <xdr:colOff>50800</xdr:colOff>
      <xdr:row>81</xdr:row>
      <xdr:rowOff>114300</xdr:rowOff>
    </xdr:to>
    <xdr:cxnSp macro="">
      <xdr:nvCxnSpPr>
        <xdr:cNvPr id="721" name="直線コネクタ 720"/>
        <xdr:cNvCxnSpPr/>
      </xdr:nvCxnSpPr>
      <xdr:spPr>
        <a:xfrm flipV="1">
          <a:off x="17213580" y="13674090"/>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63500</xdr:rowOff>
    </xdr:from>
    <xdr:to>
      <xdr:col>98</xdr:col>
      <xdr:colOff>38100</xdr:colOff>
      <xdr:row>81</xdr:row>
      <xdr:rowOff>165100</xdr:rowOff>
    </xdr:to>
    <xdr:sp macro="" textlink="">
      <xdr:nvSpPr>
        <xdr:cNvPr id="722" name="楕円 721"/>
        <xdr:cNvSpPr/>
      </xdr:nvSpPr>
      <xdr:spPr>
        <a:xfrm>
          <a:off x="16388080" y="136423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114300</xdr:rowOff>
    </xdr:from>
    <xdr:to>
      <xdr:col>102</xdr:col>
      <xdr:colOff>114300</xdr:colOff>
      <xdr:row>81</xdr:row>
      <xdr:rowOff>114300</xdr:rowOff>
    </xdr:to>
    <xdr:cxnSp macro="">
      <xdr:nvCxnSpPr>
        <xdr:cNvPr id="723" name="直線コネクタ 722"/>
        <xdr:cNvCxnSpPr/>
      </xdr:nvCxnSpPr>
      <xdr:spPr>
        <a:xfrm>
          <a:off x="16431260" y="1369314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156227</xdr:rowOff>
    </xdr:from>
    <xdr:ext cx="469744" cy="259045"/>
    <xdr:sp macro="" textlink="">
      <xdr:nvSpPr>
        <xdr:cNvPr id="724" name="n_1aveValue【児童館】&#10;一人当たり面積"/>
        <xdr:cNvSpPr txBox="1"/>
      </xdr:nvSpPr>
      <xdr:spPr>
        <a:xfrm>
          <a:off x="18561127" y="1407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156227</xdr:rowOff>
    </xdr:from>
    <xdr:ext cx="469744" cy="259045"/>
    <xdr:sp macro="" textlink="">
      <xdr:nvSpPr>
        <xdr:cNvPr id="725" name="n_2aveValue【児童館】&#10;一人当たり面積"/>
        <xdr:cNvSpPr txBox="1"/>
      </xdr:nvSpPr>
      <xdr:spPr>
        <a:xfrm>
          <a:off x="17776267" y="1407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156227</xdr:rowOff>
    </xdr:from>
    <xdr:ext cx="469744" cy="259045"/>
    <xdr:sp macro="" textlink="">
      <xdr:nvSpPr>
        <xdr:cNvPr id="726" name="n_3aveValue【児童館】&#10;一人当たり面積"/>
        <xdr:cNvSpPr txBox="1"/>
      </xdr:nvSpPr>
      <xdr:spPr>
        <a:xfrm>
          <a:off x="17001567" y="1407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3827</xdr:rowOff>
    </xdr:from>
    <xdr:ext cx="469744" cy="259045"/>
    <xdr:sp macro="" textlink="">
      <xdr:nvSpPr>
        <xdr:cNvPr id="727" name="n_4aveValue【児童館】&#10;一人当たり面積"/>
        <xdr:cNvSpPr txBox="1"/>
      </xdr:nvSpPr>
      <xdr:spPr>
        <a:xfrm>
          <a:off x="16226867" y="1408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143527</xdr:rowOff>
    </xdr:from>
    <xdr:ext cx="469744" cy="259045"/>
    <xdr:sp macro="" textlink="">
      <xdr:nvSpPr>
        <xdr:cNvPr id="728" name="n_1mainValue【児童館】&#10;一人当たり面積"/>
        <xdr:cNvSpPr txBox="1"/>
      </xdr:nvSpPr>
      <xdr:spPr>
        <a:xfrm>
          <a:off x="18561127" y="1338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162577</xdr:rowOff>
    </xdr:from>
    <xdr:ext cx="469744" cy="259045"/>
    <xdr:sp macro="" textlink="">
      <xdr:nvSpPr>
        <xdr:cNvPr id="729" name="n_2mainValue【児童館】&#10;一人当たり面積"/>
        <xdr:cNvSpPr txBox="1"/>
      </xdr:nvSpPr>
      <xdr:spPr>
        <a:xfrm>
          <a:off x="17776267" y="1340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10177</xdr:rowOff>
    </xdr:from>
    <xdr:ext cx="469744" cy="259045"/>
    <xdr:sp macro="" textlink="">
      <xdr:nvSpPr>
        <xdr:cNvPr id="730" name="n_3mainValue【児童館】&#10;一人当たり面積"/>
        <xdr:cNvSpPr txBox="1"/>
      </xdr:nvSpPr>
      <xdr:spPr>
        <a:xfrm>
          <a:off x="17001567" y="1342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10177</xdr:rowOff>
    </xdr:from>
    <xdr:ext cx="469744" cy="259045"/>
    <xdr:sp macro="" textlink="">
      <xdr:nvSpPr>
        <xdr:cNvPr id="731" name="n_4mainValue【児童館】&#10;一人当たり面積"/>
        <xdr:cNvSpPr txBox="1"/>
      </xdr:nvSpPr>
      <xdr:spPr>
        <a:xfrm>
          <a:off x="16226867" y="1342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3" name="直線コネクタ 742"/>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4" name="テキスト ボックス 743"/>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5" name="直線コネクタ 744"/>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6" name="テキスト ボックス 745"/>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7" name="直線コネクタ 746"/>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8" name="テキスト ボックス 747"/>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9" name="直線コネクタ 748"/>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0" name="テキスト ボックス 749"/>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1" name="直線コネクタ 750"/>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2" name="テキスト ボックス 751"/>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4" name="テキスト ボックス 753"/>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5"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81914</xdr:rowOff>
    </xdr:from>
    <xdr:to>
      <xdr:col>85</xdr:col>
      <xdr:colOff>126364</xdr:colOff>
      <xdr:row>107</xdr:row>
      <xdr:rowOff>125730</xdr:rowOff>
    </xdr:to>
    <xdr:cxnSp macro="">
      <xdr:nvCxnSpPr>
        <xdr:cNvPr id="756" name="直線コネクタ 755"/>
        <xdr:cNvCxnSpPr/>
      </xdr:nvCxnSpPr>
      <xdr:spPr>
        <a:xfrm flipV="1">
          <a:off x="14375764" y="16678274"/>
          <a:ext cx="0" cy="138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129557</xdr:rowOff>
    </xdr:from>
    <xdr:ext cx="405111" cy="259045"/>
    <xdr:sp macro="" textlink="">
      <xdr:nvSpPr>
        <xdr:cNvPr id="757" name="【公民館】&#10;有形固定資産減価償却率最小値テキスト"/>
        <xdr:cNvSpPr txBox="1"/>
      </xdr:nvSpPr>
      <xdr:spPr>
        <a:xfrm>
          <a:off x="14414500" y="1806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125730</xdr:rowOff>
    </xdr:from>
    <xdr:to>
      <xdr:col>86</xdr:col>
      <xdr:colOff>25400</xdr:colOff>
      <xdr:row>107</xdr:row>
      <xdr:rowOff>125730</xdr:rowOff>
    </xdr:to>
    <xdr:cxnSp macro="">
      <xdr:nvCxnSpPr>
        <xdr:cNvPr id="758" name="直線コネクタ 757"/>
        <xdr:cNvCxnSpPr/>
      </xdr:nvCxnSpPr>
      <xdr:spPr>
        <a:xfrm>
          <a:off x="14287500" y="18063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28591</xdr:rowOff>
    </xdr:from>
    <xdr:ext cx="405111" cy="259045"/>
    <xdr:sp macro="" textlink="">
      <xdr:nvSpPr>
        <xdr:cNvPr id="759" name="【公民館】&#10;有形固定資産減価償却率最大値テキスト"/>
        <xdr:cNvSpPr txBox="1"/>
      </xdr:nvSpPr>
      <xdr:spPr>
        <a:xfrm>
          <a:off x="14414500" y="16457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81914</xdr:rowOff>
    </xdr:from>
    <xdr:to>
      <xdr:col>86</xdr:col>
      <xdr:colOff>25400</xdr:colOff>
      <xdr:row>99</xdr:row>
      <xdr:rowOff>81914</xdr:rowOff>
    </xdr:to>
    <xdr:cxnSp macro="">
      <xdr:nvCxnSpPr>
        <xdr:cNvPr id="760" name="直線コネクタ 759"/>
        <xdr:cNvCxnSpPr/>
      </xdr:nvCxnSpPr>
      <xdr:spPr>
        <a:xfrm>
          <a:off x="14287500" y="166782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8272</xdr:rowOff>
    </xdr:from>
    <xdr:ext cx="405111" cy="259045"/>
    <xdr:sp macro="" textlink="">
      <xdr:nvSpPr>
        <xdr:cNvPr id="761" name="【公民館】&#10;有形固定資産減価償却率平均値テキスト"/>
        <xdr:cNvSpPr txBox="1"/>
      </xdr:nvSpPr>
      <xdr:spPr>
        <a:xfrm>
          <a:off x="14414500" y="17275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156845</xdr:rowOff>
    </xdr:from>
    <xdr:to>
      <xdr:col>85</xdr:col>
      <xdr:colOff>177800</xdr:colOff>
      <xdr:row>104</xdr:row>
      <xdr:rowOff>86995</xdr:rowOff>
    </xdr:to>
    <xdr:sp macro="" textlink="">
      <xdr:nvSpPr>
        <xdr:cNvPr id="762" name="フローチャート: 判断 761"/>
        <xdr:cNvSpPr/>
      </xdr:nvSpPr>
      <xdr:spPr>
        <a:xfrm>
          <a:off x="14325600" y="1742376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763" name="フローチャート: 判断 762"/>
        <xdr:cNvSpPr/>
      </xdr:nvSpPr>
      <xdr:spPr>
        <a:xfrm>
          <a:off x="13578840" y="17437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10161</xdr:rowOff>
    </xdr:from>
    <xdr:to>
      <xdr:col>76</xdr:col>
      <xdr:colOff>165100</xdr:colOff>
      <xdr:row>104</xdr:row>
      <xdr:rowOff>111761</xdr:rowOff>
    </xdr:to>
    <xdr:sp macro="" textlink="">
      <xdr:nvSpPr>
        <xdr:cNvPr id="764" name="フローチャート: 判断 763"/>
        <xdr:cNvSpPr/>
      </xdr:nvSpPr>
      <xdr:spPr>
        <a:xfrm>
          <a:off x="12804140" y="1744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765" name="フローチャート: 判断 764"/>
        <xdr:cNvSpPr/>
      </xdr:nvSpPr>
      <xdr:spPr>
        <a:xfrm>
          <a:off x="12029440" y="174428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162561</xdr:rowOff>
    </xdr:from>
    <xdr:to>
      <xdr:col>67</xdr:col>
      <xdr:colOff>101600</xdr:colOff>
      <xdr:row>104</xdr:row>
      <xdr:rowOff>92711</xdr:rowOff>
    </xdr:to>
    <xdr:sp macro="" textlink="">
      <xdr:nvSpPr>
        <xdr:cNvPr id="766" name="フローチャート: 判断 765"/>
        <xdr:cNvSpPr/>
      </xdr:nvSpPr>
      <xdr:spPr>
        <a:xfrm>
          <a:off x="11231880" y="174294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7" name="テキスト ボックス 766"/>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8" name="テキスト ボックス 767"/>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9" name="テキスト ボックス 768"/>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0" name="テキスト ボックス 769"/>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1" name="テキスト ボックス 770"/>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158750</xdr:rowOff>
    </xdr:from>
    <xdr:to>
      <xdr:col>85</xdr:col>
      <xdr:colOff>177800</xdr:colOff>
      <xdr:row>104</xdr:row>
      <xdr:rowOff>88900</xdr:rowOff>
    </xdr:to>
    <xdr:sp macro="" textlink="">
      <xdr:nvSpPr>
        <xdr:cNvPr id="772" name="楕円 771"/>
        <xdr:cNvSpPr/>
      </xdr:nvSpPr>
      <xdr:spPr>
        <a:xfrm>
          <a:off x="14325600" y="1742567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137177</xdr:rowOff>
    </xdr:from>
    <xdr:ext cx="405111" cy="259045"/>
    <xdr:sp macro="" textlink="">
      <xdr:nvSpPr>
        <xdr:cNvPr id="773" name="【公民館】&#10;有形固定資産減価償却率該当値テキスト"/>
        <xdr:cNvSpPr txBox="1"/>
      </xdr:nvSpPr>
      <xdr:spPr>
        <a:xfrm>
          <a:off x="14414500" y="17404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135889</xdr:rowOff>
    </xdr:from>
    <xdr:to>
      <xdr:col>81</xdr:col>
      <xdr:colOff>101600</xdr:colOff>
      <xdr:row>104</xdr:row>
      <xdr:rowOff>66039</xdr:rowOff>
    </xdr:to>
    <xdr:sp macro="" textlink="">
      <xdr:nvSpPr>
        <xdr:cNvPr id="774" name="楕円 773"/>
        <xdr:cNvSpPr/>
      </xdr:nvSpPr>
      <xdr:spPr>
        <a:xfrm>
          <a:off x="13578840" y="174028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15239</xdr:rowOff>
    </xdr:from>
    <xdr:to>
      <xdr:col>85</xdr:col>
      <xdr:colOff>127000</xdr:colOff>
      <xdr:row>104</xdr:row>
      <xdr:rowOff>38100</xdr:rowOff>
    </xdr:to>
    <xdr:cxnSp macro="">
      <xdr:nvCxnSpPr>
        <xdr:cNvPr id="775" name="直線コネクタ 774"/>
        <xdr:cNvCxnSpPr/>
      </xdr:nvCxnSpPr>
      <xdr:spPr>
        <a:xfrm>
          <a:off x="13629640" y="17449799"/>
          <a:ext cx="74676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114936</xdr:rowOff>
    </xdr:from>
    <xdr:to>
      <xdr:col>76</xdr:col>
      <xdr:colOff>165100</xdr:colOff>
      <xdr:row>104</xdr:row>
      <xdr:rowOff>45086</xdr:rowOff>
    </xdr:to>
    <xdr:sp macro="" textlink="">
      <xdr:nvSpPr>
        <xdr:cNvPr id="776" name="楕円 775"/>
        <xdr:cNvSpPr/>
      </xdr:nvSpPr>
      <xdr:spPr>
        <a:xfrm>
          <a:off x="12804140" y="173818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165736</xdr:rowOff>
    </xdr:from>
    <xdr:to>
      <xdr:col>81</xdr:col>
      <xdr:colOff>50800</xdr:colOff>
      <xdr:row>104</xdr:row>
      <xdr:rowOff>15239</xdr:rowOff>
    </xdr:to>
    <xdr:cxnSp macro="">
      <xdr:nvCxnSpPr>
        <xdr:cNvPr id="777" name="直線コネクタ 776"/>
        <xdr:cNvCxnSpPr/>
      </xdr:nvCxnSpPr>
      <xdr:spPr>
        <a:xfrm>
          <a:off x="12854940" y="17432656"/>
          <a:ext cx="774700" cy="1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71120</xdr:rowOff>
    </xdr:from>
    <xdr:to>
      <xdr:col>72</xdr:col>
      <xdr:colOff>38100</xdr:colOff>
      <xdr:row>104</xdr:row>
      <xdr:rowOff>1270</xdr:rowOff>
    </xdr:to>
    <xdr:sp macro="" textlink="">
      <xdr:nvSpPr>
        <xdr:cNvPr id="778" name="楕円 777"/>
        <xdr:cNvSpPr/>
      </xdr:nvSpPr>
      <xdr:spPr>
        <a:xfrm>
          <a:off x="12029440" y="173380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121920</xdr:rowOff>
    </xdr:from>
    <xdr:to>
      <xdr:col>76</xdr:col>
      <xdr:colOff>114300</xdr:colOff>
      <xdr:row>103</xdr:row>
      <xdr:rowOff>165736</xdr:rowOff>
    </xdr:to>
    <xdr:cxnSp macro="">
      <xdr:nvCxnSpPr>
        <xdr:cNvPr id="779" name="直線コネクタ 778"/>
        <xdr:cNvCxnSpPr/>
      </xdr:nvCxnSpPr>
      <xdr:spPr>
        <a:xfrm>
          <a:off x="12072620" y="17388840"/>
          <a:ext cx="78232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42545</xdr:rowOff>
    </xdr:from>
    <xdr:to>
      <xdr:col>67</xdr:col>
      <xdr:colOff>101600</xdr:colOff>
      <xdr:row>103</xdr:row>
      <xdr:rowOff>144145</xdr:rowOff>
    </xdr:to>
    <xdr:sp macro="" textlink="">
      <xdr:nvSpPr>
        <xdr:cNvPr id="780" name="楕円 779"/>
        <xdr:cNvSpPr/>
      </xdr:nvSpPr>
      <xdr:spPr>
        <a:xfrm>
          <a:off x="11231880" y="1730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93345</xdr:rowOff>
    </xdr:from>
    <xdr:to>
      <xdr:col>71</xdr:col>
      <xdr:colOff>177800</xdr:colOff>
      <xdr:row>103</xdr:row>
      <xdr:rowOff>121920</xdr:rowOff>
    </xdr:to>
    <xdr:cxnSp macro="">
      <xdr:nvCxnSpPr>
        <xdr:cNvPr id="781" name="直線コネクタ 780"/>
        <xdr:cNvCxnSpPr/>
      </xdr:nvCxnSpPr>
      <xdr:spPr>
        <a:xfrm>
          <a:off x="11282680" y="17360265"/>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95266</xdr:rowOff>
    </xdr:from>
    <xdr:ext cx="405111" cy="259045"/>
    <xdr:sp macro="" textlink="">
      <xdr:nvSpPr>
        <xdr:cNvPr id="782" name="n_1aveValue【公民館】&#10;有形固定資産減価償却率"/>
        <xdr:cNvSpPr txBox="1"/>
      </xdr:nvSpPr>
      <xdr:spPr>
        <a:xfrm>
          <a:off x="13437244" y="17529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102888</xdr:rowOff>
    </xdr:from>
    <xdr:ext cx="405111" cy="259045"/>
    <xdr:sp macro="" textlink="">
      <xdr:nvSpPr>
        <xdr:cNvPr id="783" name="n_2aveValue【公民館】&#10;有形固定資産減価償却率"/>
        <xdr:cNvSpPr txBox="1"/>
      </xdr:nvSpPr>
      <xdr:spPr>
        <a:xfrm>
          <a:off x="12675244" y="17537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100982</xdr:rowOff>
    </xdr:from>
    <xdr:ext cx="405111" cy="259045"/>
    <xdr:sp macro="" textlink="">
      <xdr:nvSpPr>
        <xdr:cNvPr id="784" name="n_3aveValue【公民館】&#10;有形固定資産減価償却率"/>
        <xdr:cNvSpPr txBox="1"/>
      </xdr:nvSpPr>
      <xdr:spPr>
        <a:xfrm>
          <a:off x="11900544" y="1753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83838</xdr:rowOff>
    </xdr:from>
    <xdr:ext cx="405111" cy="259045"/>
    <xdr:sp macro="" textlink="">
      <xdr:nvSpPr>
        <xdr:cNvPr id="785" name="n_4aveValue【公民館】&#10;有形固定資産減価償却率"/>
        <xdr:cNvSpPr txBox="1"/>
      </xdr:nvSpPr>
      <xdr:spPr>
        <a:xfrm>
          <a:off x="11102984" y="1751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82566</xdr:rowOff>
    </xdr:from>
    <xdr:ext cx="405111" cy="259045"/>
    <xdr:sp macro="" textlink="">
      <xdr:nvSpPr>
        <xdr:cNvPr id="786" name="n_1mainValue【公民館】&#10;有形固定資産減価償却率"/>
        <xdr:cNvSpPr txBox="1"/>
      </xdr:nvSpPr>
      <xdr:spPr>
        <a:xfrm>
          <a:off x="13437244" y="17181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61613</xdr:rowOff>
    </xdr:from>
    <xdr:ext cx="405111" cy="259045"/>
    <xdr:sp macro="" textlink="">
      <xdr:nvSpPr>
        <xdr:cNvPr id="787" name="n_2mainValue【公民館】&#10;有形固定資産減価償却率"/>
        <xdr:cNvSpPr txBox="1"/>
      </xdr:nvSpPr>
      <xdr:spPr>
        <a:xfrm>
          <a:off x="12675244" y="17160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17797</xdr:rowOff>
    </xdr:from>
    <xdr:ext cx="405111" cy="259045"/>
    <xdr:sp macro="" textlink="">
      <xdr:nvSpPr>
        <xdr:cNvPr id="788" name="n_3mainValue【公民館】&#10;有形固定資産減価償却率"/>
        <xdr:cNvSpPr txBox="1"/>
      </xdr:nvSpPr>
      <xdr:spPr>
        <a:xfrm>
          <a:off x="11900544" y="1711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160672</xdr:rowOff>
    </xdr:from>
    <xdr:ext cx="405111" cy="259045"/>
    <xdr:sp macro="" textlink="">
      <xdr:nvSpPr>
        <xdr:cNvPr id="789" name="n_4mainValue【公民館】&#10;有形固定資産減価償却率"/>
        <xdr:cNvSpPr txBox="1"/>
      </xdr:nvSpPr>
      <xdr:spPr>
        <a:xfrm>
          <a:off x="11102984" y="1709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0" name="正方形/長方形 789"/>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1" name="正方形/長方形 790"/>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2" name="正方形/長方形 791"/>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3" name="正方形/長方形 792"/>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4" name="正方形/長方形 793"/>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5" name="正方形/長方形 794"/>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6" name="正方形/長方形 795"/>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7" name="正方形/長方形 796"/>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8" name="テキスト ボックス 797"/>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9" name="直線コネクタ 798"/>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0" name="直線コネクタ 799"/>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1" name="テキスト ボックス 800"/>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2" name="直線コネクタ 801"/>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3" name="テキスト ボックス 802"/>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4" name="直線コネクタ 803"/>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5" name="テキスト ボックス 804"/>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6" name="直線コネクタ 805"/>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7" name="テキスト ボックス 806"/>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8" name="直線コネクタ 807"/>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9" name="テキスト ボックス 808"/>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0"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108</xdr:row>
      <xdr:rowOff>57913</xdr:rowOff>
    </xdr:to>
    <xdr:cxnSp macro="">
      <xdr:nvCxnSpPr>
        <xdr:cNvPr id="811" name="直線コネクタ 810"/>
        <xdr:cNvCxnSpPr/>
      </xdr:nvCxnSpPr>
      <xdr:spPr>
        <a:xfrm flipV="1">
          <a:off x="19509104" y="16917924"/>
          <a:ext cx="0" cy="1245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61740</xdr:rowOff>
    </xdr:from>
    <xdr:ext cx="469744" cy="259045"/>
    <xdr:sp macro="" textlink="">
      <xdr:nvSpPr>
        <xdr:cNvPr id="812" name="【公民館】&#10;一人当たり面積最小値テキスト"/>
        <xdr:cNvSpPr txBox="1"/>
      </xdr:nvSpPr>
      <xdr:spPr>
        <a:xfrm>
          <a:off x="19547840" y="18166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57913</xdr:rowOff>
    </xdr:from>
    <xdr:to>
      <xdr:col>116</xdr:col>
      <xdr:colOff>152400</xdr:colOff>
      <xdr:row>108</xdr:row>
      <xdr:rowOff>57913</xdr:rowOff>
    </xdr:to>
    <xdr:cxnSp macro="">
      <xdr:nvCxnSpPr>
        <xdr:cNvPr id="813" name="直線コネクタ 812"/>
        <xdr:cNvCxnSpPr/>
      </xdr:nvCxnSpPr>
      <xdr:spPr>
        <a:xfrm>
          <a:off x="19443700" y="181630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814" name="【公民館】&#10;一人当たり面積最大値テキスト"/>
        <xdr:cNvSpPr txBox="1"/>
      </xdr:nvSpPr>
      <xdr:spPr>
        <a:xfrm>
          <a:off x="19547840" y="1669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815" name="直線コネクタ 814"/>
        <xdr:cNvCxnSpPr/>
      </xdr:nvCxnSpPr>
      <xdr:spPr>
        <a:xfrm>
          <a:off x="19443700" y="169179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168419</xdr:rowOff>
    </xdr:from>
    <xdr:ext cx="469744" cy="259045"/>
    <xdr:sp macro="" textlink="">
      <xdr:nvSpPr>
        <xdr:cNvPr id="816" name="【公民館】&#10;一人当たり面積平均値テキスト"/>
        <xdr:cNvSpPr txBox="1"/>
      </xdr:nvSpPr>
      <xdr:spPr>
        <a:xfrm>
          <a:off x="19547840" y="177706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18542</xdr:rowOff>
    </xdr:from>
    <xdr:to>
      <xdr:col>116</xdr:col>
      <xdr:colOff>114300</xdr:colOff>
      <xdr:row>106</xdr:row>
      <xdr:rowOff>120142</xdr:rowOff>
    </xdr:to>
    <xdr:sp macro="" textlink="">
      <xdr:nvSpPr>
        <xdr:cNvPr id="817" name="フローチャート: 判断 816"/>
        <xdr:cNvSpPr/>
      </xdr:nvSpPr>
      <xdr:spPr>
        <a:xfrm>
          <a:off x="19458940" y="17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818" name="フローチャート: 判断 817"/>
        <xdr:cNvSpPr/>
      </xdr:nvSpPr>
      <xdr:spPr>
        <a:xfrm>
          <a:off x="18735040" y="178066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32258</xdr:rowOff>
    </xdr:from>
    <xdr:to>
      <xdr:col>107</xdr:col>
      <xdr:colOff>101600</xdr:colOff>
      <xdr:row>106</xdr:row>
      <xdr:rowOff>133858</xdr:rowOff>
    </xdr:to>
    <xdr:sp macro="" textlink="">
      <xdr:nvSpPr>
        <xdr:cNvPr id="819" name="フローチャート: 判断 818"/>
        <xdr:cNvSpPr/>
      </xdr:nvSpPr>
      <xdr:spPr>
        <a:xfrm>
          <a:off x="17937480" y="1780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820" name="フローチャート: 判断 819"/>
        <xdr:cNvSpPr/>
      </xdr:nvSpPr>
      <xdr:spPr>
        <a:xfrm>
          <a:off x="17162780" y="17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27687</xdr:rowOff>
    </xdr:from>
    <xdr:to>
      <xdr:col>98</xdr:col>
      <xdr:colOff>38100</xdr:colOff>
      <xdr:row>106</xdr:row>
      <xdr:rowOff>129287</xdr:rowOff>
    </xdr:to>
    <xdr:sp macro="" textlink="">
      <xdr:nvSpPr>
        <xdr:cNvPr id="821" name="フローチャート: 判断 820"/>
        <xdr:cNvSpPr/>
      </xdr:nvSpPr>
      <xdr:spPr>
        <a:xfrm>
          <a:off x="16388080" y="177975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36830</xdr:rowOff>
    </xdr:from>
    <xdr:to>
      <xdr:col>116</xdr:col>
      <xdr:colOff>114300</xdr:colOff>
      <xdr:row>104</xdr:row>
      <xdr:rowOff>138430</xdr:rowOff>
    </xdr:to>
    <xdr:sp macro="" textlink="">
      <xdr:nvSpPr>
        <xdr:cNvPr id="827" name="楕円 826"/>
        <xdr:cNvSpPr/>
      </xdr:nvSpPr>
      <xdr:spPr>
        <a:xfrm>
          <a:off x="19458940" y="1747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59707</xdr:rowOff>
    </xdr:from>
    <xdr:ext cx="469744" cy="259045"/>
    <xdr:sp macro="" textlink="">
      <xdr:nvSpPr>
        <xdr:cNvPr id="828" name="【公民館】&#10;一人当たり面積該当値テキスト"/>
        <xdr:cNvSpPr txBox="1"/>
      </xdr:nvSpPr>
      <xdr:spPr>
        <a:xfrm>
          <a:off x="19547840" y="1732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59689</xdr:rowOff>
    </xdr:from>
    <xdr:to>
      <xdr:col>112</xdr:col>
      <xdr:colOff>38100</xdr:colOff>
      <xdr:row>104</xdr:row>
      <xdr:rowOff>161289</xdr:rowOff>
    </xdr:to>
    <xdr:sp macro="" textlink="">
      <xdr:nvSpPr>
        <xdr:cNvPr id="829" name="楕円 828"/>
        <xdr:cNvSpPr/>
      </xdr:nvSpPr>
      <xdr:spPr>
        <a:xfrm>
          <a:off x="18735040" y="1749424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87630</xdr:rowOff>
    </xdr:from>
    <xdr:to>
      <xdr:col>116</xdr:col>
      <xdr:colOff>63500</xdr:colOff>
      <xdr:row>104</xdr:row>
      <xdr:rowOff>110489</xdr:rowOff>
    </xdr:to>
    <xdr:cxnSp macro="">
      <xdr:nvCxnSpPr>
        <xdr:cNvPr id="830" name="直線コネクタ 829"/>
        <xdr:cNvCxnSpPr/>
      </xdr:nvCxnSpPr>
      <xdr:spPr>
        <a:xfrm flipV="1">
          <a:off x="18778220" y="17522190"/>
          <a:ext cx="73152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52832</xdr:rowOff>
    </xdr:from>
    <xdr:to>
      <xdr:col>107</xdr:col>
      <xdr:colOff>101600</xdr:colOff>
      <xdr:row>104</xdr:row>
      <xdr:rowOff>154432</xdr:rowOff>
    </xdr:to>
    <xdr:sp macro="" textlink="">
      <xdr:nvSpPr>
        <xdr:cNvPr id="831" name="楕円 830"/>
        <xdr:cNvSpPr/>
      </xdr:nvSpPr>
      <xdr:spPr>
        <a:xfrm>
          <a:off x="17937480" y="1748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103632</xdr:rowOff>
    </xdr:from>
    <xdr:to>
      <xdr:col>111</xdr:col>
      <xdr:colOff>177800</xdr:colOff>
      <xdr:row>104</xdr:row>
      <xdr:rowOff>110489</xdr:rowOff>
    </xdr:to>
    <xdr:cxnSp macro="">
      <xdr:nvCxnSpPr>
        <xdr:cNvPr id="832" name="直線コネクタ 831"/>
        <xdr:cNvCxnSpPr/>
      </xdr:nvCxnSpPr>
      <xdr:spPr>
        <a:xfrm>
          <a:off x="17988280" y="17538192"/>
          <a:ext cx="78994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61976</xdr:rowOff>
    </xdr:from>
    <xdr:to>
      <xdr:col>102</xdr:col>
      <xdr:colOff>165100</xdr:colOff>
      <xdr:row>104</xdr:row>
      <xdr:rowOff>163576</xdr:rowOff>
    </xdr:to>
    <xdr:sp macro="" textlink="">
      <xdr:nvSpPr>
        <xdr:cNvPr id="833" name="楕円 832"/>
        <xdr:cNvSpPr/>
      </xdr:nvSpPr>
      <xdr:spPr>
        <a:xfrm>
          <a:off x="17162780" y="1749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103632</xdr:rowOff>
    </xdr:from>
    <xdr:to>
      <xdr:col>107</xdr:col>
      <xdr:colOff>50800</xdr:colOff>
      <xdr:row>104</xdr:row>
      <xdr:rowOff>112776</xdr:rowOff>
    </xdr:to>
    <xdr:cxnSp macro="">
      <xdr:nvCxnSpPr>
        <xdr:cNvPr id="834" name="直線コネクタ 833"/>
        <xdr:cNvCxnSpPr/>
      </xdr:nvCxnSpPr>
      <xdr:spPr>
        <a:xfrm flipV="1">
          <a:off x="17213580" y="17538192"/>
          <a:ext cx="7747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71120</xdr:rowOff>
    </xdr:from>
    <xdr:to>
      <xdr:col>98</xdr:col>
      <xdr:colOff>38100</xdr:colOff>
      <xdr:row>105</xdr:row>
      <xdr:rowOff>1270</xdr:rowOff>
    </xdr:to>
    <xdr:sp macro="" textlink="">
      <xdr:nvSpPr>
        <xdr:cNvPr id="835" name="楕円 834"/>
        <xdr:cNvSpPr/>
      </xdr:nvSpPr>
      <xdr:spPr>
        <a:xfrm>
          <a:off x="16388080" y="175056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112776</xdr:rowOff>
    </xdr:from>
    <xdr:to>
      <xdr:col>102</xdr:col>
      <xdr:colOff>114300</xdr:colOff>
      <xdr:row>104</xdr:row>
      <xdr:rowOff>121920</xdr:rowOff>
    </xdr:to>
    <xdr:cxnSp macro="">
      <xdr:nvCxnSpPr>
        <xdr:cNvPr id="836" name="直線コネクタ 835"/>
        <xdr:cNvCxnSpPr/>
      </xdr:nvCxnSpPr>
      <xdr:spPr>
        <a:xfrm flipV="1">
          <a:off x="16431260" y="17547336"/>
          <a:ext cx="7823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129557</xdr:rowOff>
    </xdr:from>
    <xdr:ext cx="469744" cy="259045"/>
    <xdr:sp macro="" textlink="">
      <xdr:nvSpPr>
        <xdr:cNvPr id="837" name="n_1aveValue【公民館】&#10;一人当たり面積"/>
        <xdr:cNvSpPr txBox="1"/>
      </xdr:nvSpPr>
      <xdr:spPr>
        <a:xfrm>
          <a:off x="18561127" y="1789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124985</xdr:rowOff>
    </xdr:from>
    <xdr:ext cx="469744" cy="259045"/>
    <xdr:sp macro="" textlink="">
      <xdr:nvSpPr>
        <xdr:cNvPr id="838" name="n_2aveValue【公民館】&#10;一人当たり面積"/>
        <xdr:cNvSpPr txBox="1"/>
      </xdr:nvSpPr>
      <xdr:spPr>
        <a:xfrm>
          <a:off x="17776267" y="1789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120414</xdr:rowOff>
    </xdr:from>
    <xdr:ext cx="469744" cy="259045"/>
    <xdr:sp macro="" textlink="">
      <xdr:nvSpPr>
        <xdr:cNvPr id="839" name="n_3aveValue【公民館】&#10;一人当たり面積"/>
        <xdr:cNvSpPr txBox="1"/>
      </xdr:nvSpPr>
      <xdr:spPr>
        <a:xfrm>
          <a:off x="17001567" y="1789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120414</xdr:rowOff>
    </xdr:from>
    <xdr:ext cx="469744" cy="259045"/>
    <xdr:sp macro="" textlink="">
      <xdr:nvSpPr>
        <xdr:cNvPr id="840" name="n_4aveValue【公民館】&#10;一人当たり面積"/>
        <xdr:cNvSpPr txBox="1"/>
      </xdr:nvSpPr>
      <xdr:spPr>
        <a:xfrm>
          <a:off x="16226867" y="1789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6366</xdr:rowOff>
    </xdr:from>
    <xdr:ext cx="469744" cy="259045"/>
    <xdr:sp macro="" textlink="">
      <xdr:nvSpPr>
        <xdr:cNvPr id="841" name="n_1mainValue【公民館】&#10;一人当たり面積"/>
        <xdr:cNvSpPr txBox="1"/>
      </xdr:nvSpPr>
      <xdr:spPr>
        <a:xfrm>
          <a:off x="18561127" y="1727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170959</xdr:rowOff>
    </xdr:from>
    <xdr:ext cx="469744" cy="259045"/>
    <xdr:sp macro="" textlink="">
      <xdr:nvSpPr>
        <xdr:cNvPr id="842" name="n_2mainValue【公民館】&#10;一人当たり面積"/>
        <xdr:cNvSpPr txBox="1"/>
      </xdr:nvSpPr>
      <xdr:spPr>
        <a:xfrm>
          <a:off x="17776267" y="1727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8653</xdr:rowOff>
    </xdr:from>
    <xdr:ext cx="469744" cy="259045"/>
    <xdr:sp macro="" textlink="">
      <xdr:nvSpPr>
        <xdr:cNvPr id="843" name="n_3mainValue【公民館】&#10;一人当たり面積"/>
        <xdr:cNvSpPr txBox="1"/>
      </xdr:nvSpPr>
      <xdr:spPr>
        <a:xfrm>
          <a:off x="17001567" y="1727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17797</xdr:rowOff>
    </xdr:from>
    <xdr:ext cx="469744" cy="259045"/>
    <xdr:sp macro="" textlink="">
      <xdr:nvSpPr>
        <xdr:cNvPr id="844" name="n_4mainValue【公民館】&#10;一人当たり面積"/>
        <xdr:cNvSpPr txBox="1"/>
      </xdr:nvSpPr>
      <xdr:spPr>
        <a:xfrm>
          <a:off x="16226867" y="1728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5" name="正方形/長方形 844"/>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6" name="正方形/長方形 845"/>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7" name="テキスト ボックス 846"/>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分野別の有形固定資産減価償却率でも、類似団体平均を上回っている施設が多い。合併後に新設や改修を行っている道路や学校施設は、その差はまだ小さいが、橋りょうや公営住宅、児童館は、平均を大きく上回り、老朽化が著しいことが分かる。今後、橋りょうは計画的な改修、公営住宅は新築と除却、児童館は再編等に向けて調査・検討しているところ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一人当たり面積は、類似団体平均を大きく上回っている分野が多い。これは、合併前の５町それぞれに同等の公共施設があり、人口減少が続く中でも、十分な再編が進まず、そのまま市内に点在していることが大きな要因である。今後も、公共施設等総合管理計画に基づき、適正配置に取り組んで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和歌山県紀の川市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61,094
60,658
228.21
37,612,655
36,490,396
916,957
18,250,551
25,913,173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81099</xdr:rowOff>
    </xdr:from>
    <xdr:to>
      <xdr:col>24</xdr:col>
      <xdr:colOff>62865</xdr:colOff>
      <xdr:row>42</xdr:row>
      <xdr:rowOff>92528</xdr:rowOff>
    </xdr:to>
    <xdr:cxnSp macro="">
      <xdr:nvCxnSpPr>
        <xdr:cNvPr id="58" name="直線コネクタ 57"/>
        <xdr:cNvCxnSpPr/>
      </xdr:nvCxnSpPr>
      <xdr:spPr>
        <a:xfrm flipV="1">
          <a:off x="4086225" y="561321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27776</xdr:rowOff>
    </xdr:from>
    <xdr:ext cx="340478" cy="259045"/>
    <xdr:sp macro="" textlink="">
      <xdr:nvSpPr>
        <xdr:cNvPr id="61" name="【図書館】&#10;有形固定資産減価償却率最大値テキスト"/>
        <xdr:cNvSpPr txBox="1"/>
      </xdr:nvSpPr>
      <xdr:spPr>
        <a:xfrm>
          <a:off x="4124960" y="5392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81099</xdr:rowOff>
    </xdr:from>
    <xdr:to>
      <xdr:col>24</xdr:col>
      <xdr:colOff>152400</xdr:colOff>
      <xdr:row>33</xdr:row>
      <xdr:rowOff>81099</xdr:rowOff>
    </xdr:to>
    <xdr:cxnSp macro="">
      <xdr:nvCxnSpPr>
        <xdr:cNvPr id="62" name="直線コネクタ 61"/>
        <xdr:cNvCxnSpPr/>
      </xdr:nvCxnSpPr>
      <xdr:spPr>
        <a:xfrm>
          <a:off x="4020820" y="56132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144616</xdr:rowOff>
    </xdr:from>
    <xdr:ext cx="405111" cy="259045"/>
    <xdr:sp macro="" textlink="">
      <xdr:nvSpPr>
        <xdr:cNvPr id="63" name="【図書館】&#10;有形固定資産減価償却率平均値テキスト"/>
        <xdr:cNvSpPr txBox="1"/>
      </xdr:nvSpPr>
      <xdr:spPr>
        <a:xfrm>
          <a:off x="4124960" y="6012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121739</xdr:rowOff>
    </xdr:from>
    <xdr:to>
      <xdr:col>24</xdr:col>
      <xdr:colOff>114300</xdr:colOff>
      <xdr:row>37</xdr:row>
      <xdr:rowOff>51889</xdr:rowOff>
    </xdr:to>
    <xdr:sp macro="" textlink="">
      <xdr:nvSpPr>
        <xdr:cNvPr id="64" name="フローチャート: 判断 63"/>
        <xdr:cNvSpPr/>
      </xdr:nvSpPr>
      <xdr:spPr>
        <a:xfrm>
          <a:off x="4036060" y="61567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111942</xdr:rowOff>
    </xdr:from>
    <xdr:to>
      <xdr:col>20</xdr:col>
      <xdr:colOff>38100</xdr:colOff>
      <xdr:row>37</xdr:row>
      <xdr:rowOff>42092</xdr:rowOff>
    </xdr:to>
    <xdr:sp macro="" textlink="">
      <xdr:nvSpPr>
        <xdr:cNvPr id="65" name="フローチャート: 判断 64"/>
        <xdr:cNvSpPr/>
      </xdr:nvSpPr>
      <xdr:spPr>
        <a:xfrm>
          <a:off x="3312160" y="61469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138067</xdr:rowOff>
    </xdr:from>
    <xdr:to>
      <xdr:col>15</xdr:col>
      <xdr:colOff>101600</xdr:colOff>
      <xdr:row>37</xdr:row>
      <xdr:rowOff>68217</xdr:rowOff>
    </xdr:to>
    <xdr:sp macro="" textlink="">
      <xdr:nvSpPr>
        <xdr:cNvPr id="66" name="フローチャート: 判断 65"/>
        <xdr:cNvSpPr/>
      </xdr:nvSpPr>
      <xdr:spPr>
        <a:xfrm>
          <a:off x="2514600" y="61731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17236</xdr:rowOff>
    </xdr:from>
    <xdr:to>
      <xdr:col>10</xdr:col>
      <xdr:colOff>165100</xdr:colOff>
      <xdr:row>37</xdr:row>
      <xdr:rowOff>118836</xdr:rowOff>
    </xdr:to>
    <xdr:sp macro="" textlink="">
      <xdr:nvSpPr>
        <xdr:cNvPr id="67" name="フローチャート: 判断 66"/>
        <xdr:cNvSpPr/>
      </xdr:nvSpPr>
      <xdr:spPr>
        <a:xfrm>
          <a:off x="1739900" y="621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xdr:cNvSpPr/>
      </xdr:nvSpPr>
      <xdr:spPr>
        <a:xfrm>
          <a:off x="965200" y="61976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7438</xdr:rowOff>
    </xdr:from>
    <xdr:to>
      <xdr:col>24</xdr:col>
      <xdr:colOff>114300</xdr:colOff>
      <xdr:row>40</xdr:row>
      <xdr:rowOff>109038</xdr:rowOff>
    </xdr:to>
    <xdr:sp macro="" textlink="">
      <xdr:nvSpPr>
        <xdr:cNvPr id="74" name="楕円 73"/>
        <xdr:cNvSpPr/>
      </xdr:nvSpPr>
      <xdr:spPr>
        <a:xfrm>
          <a:off x="4036060" y="671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157315</xdr:rowOff>
    </xdr:from>
    <xdr:ext cx="405111" cy="259045"/>
    <xdr:sp macro="" textlink="">
      <xdr:nvSpPr>
        <xdr:cNvPr id="75" name="【図書館】&#10;有形固定資産減価償却率該当値テキスト"/>
        <xdr:cNvSpPr txBox="1"/>
      </xdr:nvSpPr>
      <xdr:spPr>
        <a:xfrm>
          <a:off x="4124960" y="6695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146231</xdr:rowOff>
    </xdr:from>
    <xdr:to>
      <xdr:col>20</xdr:col>
      <xdr:colOff>38100</xdr:colOff>
      <xdr:row>40</xdr:row>
      <xdr:rowOff>76381</xdr:rowOff>
    </xdr:to>
    <xdr:sp macro="" textlink="">
      <xdr:nvSpPr>
        <xdr:cNvPr id="76" name="楕円 75"/>
        <xdr:cNvSpPr/>
      </xdr:nvSpPr>
      <xdr:spPr>
        <a:xfrm>
          <a:off x="3312160" y="66841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25581</xdr:rowOff>
    </xdr:from>
    <xdr:to>
      <xdr:col>24</xdr:col>
      <xdr:colOff>63500</xdr:colOff>
      <xdr:row>40</xdr:row>
      <xdr:rowOff>58238</xdr:rowOff>
    </xdr:to>
    <xdr:cxnSp macro="">
      <xdr:nvCxnSpPr>
        <xdr:cNvPr id="77" name="直線コネクタ 76"/>
        <xdr:cNvCxnSpPr/>
      </xdr:nvCxnSpPr>
      <xdr:spPr>
        <a:xfrm>
          <a:off x="3355340" y="6731181"/>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113574</xdr:rowOff>
    </xdr:from>
    <xdr:to>
      <xdr:col>15</xdr:col>
      <xdr:colOff>101600</xdr:colOff>
      <xdr:row>40</xdr:row>
      <xdr:rowOff>43724</xdr:rowOff>
    </xdr:to>
    <xdr:sp macro="" textlink="">
      <xdr:nvSpPr>
        <xdr:cNvPr id="78" name="楕円 77"/>
        <xdr:cNvSpPr/>
      </xdr:nvSpPr>
      <xdr:spPr>
        <a:xfrm>
          <a:off x="2514600" y="66515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164374</xdr:rowOff>
    </xdr:from>
    <xdr:to>
      <xdr:col>19</xdr:col>
      <xdr:colOff>177800</xdr:colOff>
      <xdr:row>40</xdr:row>
      <xdr:rowOff>25581</xdr:rowOff>
    </xdr:to>
    <xdr:cxnSp macro="">
      <xdr:nvCxnSpPr>
        <xdr:cNvPr id="79" name="直線コネクタ 78"/>
        <xdr:cNvCxnSpPr/>
      </xdr:nvCxnSpPr>
      <xdr:spPr>
        <a:xfrm>
          <a:off x="2565400" y="6702334"/>
          <a:ext cx="78994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80917</xdr:rowOff>
    </xdr:from>
    <xdr:to>
      <xdr:col>10</xdr:col>
      <xdr:colOff>165100</xdr:colOff>
      <xdr:row>40</xdr:row>
      <xdr:rowOff>11067</xdr:rowOff>
    </xdr:to>
    <xdr:sp macro="" textlink="">
      <xdr:nvSpPr>
        <xdr:cNvPr id="80" name="楕円 79"/>
        <xdr:cNvSpPr/>
      </xdr:nvSpPr>
      <xdr:spPr>
        <a:xfrm>
          <a:off x="1739900" y="66188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131717</xdr:rowOff>
    </xdr:from>
    <xdr:to>
      <xdr:col>15</xdr:col>
      <xdr:colOff>50800</xdr:colOff>
      <xdr:row>39</xdr:row>
      <xdr:rowOff>164374</xdr:rowOff>
    </xdr:to>
    <xdr:cxnSp macro="">
      <xdr:nvCxnSpPr>
        <xdr:cNvPr id="81" name="直線コネクタ 80"/>
        <xdr:cNvCxnSpPr/>
      </xdr:nvCxnSpPr>
      <xdr:spPr>
        <a:xfrm>
          <a:off x="1790700" y="6669677"/>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48260</xdr:rowOff>
    </xdr:from>
    <xdr:to>
      <xdr:col>6</xdr:col>
      <xdr:colOff>38100</xdr:colOff>
      <xdr:row>39</xdr:row>
      <xdr:rowOff>149860</xdr:rowOff>
    </xdr:to>
    <xdr:sp macro="" textlink="">
      <xdr:nvSpPr>
        <xdr:cNvPr id="82" name="楕円 81"/>
        <xdr:cNvSpPr/>
      </xdr:nvSpPr>
      <xdr:spPr>
        <a:xfrm>
          <a:off x="965200" y="65862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99060</xdr:rowOff>
    </xdr:from>
    <xdr:to>
      <xdr:col>10</xdr:col>
      <xdr:colOff>114300</xdr:colOff>
      <xdr:row>39</xdr:row>
      <xdr:rowOff>131717</xdr:rowOff>
    </xdr:to>
    <xdr:cxnSp macro="">
      <xdr:nvCxnSpPr>
        <xdr:cNvPr id="83" name="直線コネクタ 82"/>
        <xdr:cNvCxnSpPr/>
      </xdr:nvCxnSpPr>
      <xdr:spPr>
        <a:xfrm>
          <a:off x="1008380" y="6637020"/>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58619</xdr:rowOff>
    </xdr:from>
    <xdr:ext cx="405111" cy="259045"/>
    <xdr:sp macro="" textlink="">
      <xdr:nvSpPr>
        <xdr:cNvPr id="84" name="n_1aveValue【図書館】&#10;有形固定資産減価償却率"/>
        <xdr:cNvSpPr txBox="1"/>
      </xdr:nvSpPr>
      <xdr:spPr>
        <a:xfrm>
          <a:off x="3170564" y="592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84744</xdr:rowOff>
    </xdr:from>
    <xdr:ext cx="405111" cy="259045"/>
    <xdr:sp macro="" textlink="">
      <xdr:nvSpPr>
        <xdr:cNvPr id="85" name="n_2aveValue【図書館】&#10;有形固定資産減価償却率"/>
        <xdr:cNvSpPr txBox="1"/>
      </xdr:nvSpPr>
      <xdr:spPr>
        <a:xfrm>
          <a:off x="2385704" y="595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135363</xdr:rowOff>
    </xdr:from>
    <xdr:ext cx="405111" cy="259045"/>
    <xdr:sp macro="" textlink="">
      <xdr:nvSpPr>
        <xdr:cNvPr id="86" name="n_3aveValue【図書館】&#10;有形固定資産減価償却率"/>
        <xdr:cNvSpPr txBox="1"/>
      </xdr:nvSpPr>
      <xdr:spPr>
        <a:xfrm>
          <a:off x="1611004" y="600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7" name="n_4aveValue【図書館】&#10;有形固定資産減価償却率"/>
        <xdr:cNvSpPr txBox="1"/>
      </xdr:nvSpPr>
      <xdr:spPr>
        <a:xfrm>
          <a:off x="836304"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67508</xdr:rowOff>
    </xdr:from>
    <xdr:ext cx="405111" cy="259045"/>
    <xdr:sp macro="" textlink="">
      <xdr:nvSpPr>
        <xdr:cNvPr id="88" name="n_1mainValue【図書館】&#10;有形固定資産減価償却率"/>
        <xdr:cNvSpPr txBox="1"/>
      </xdr:nvSpPr>
      <xdr:spPr>
        <a:xfrm>
          <a:off x="3170564" y="6773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34851</xdr:rowOff>
    </xdr:from>
    <xdr:ext cx="405111" cy="259045"/>
    <xdr:sp macro="" textlink="">
      <xdr:nvSpPr>
        <xdr:cNvPr id="89" name="n_2mainValue【図書館】&#10;有形固定資産減価償却率"/>
        <xdr:cNvSpPr txBox="1"/>
      </xdr:nvSpPr>
      <xdr:spPr>
        <a:xfrm>
          <a:off x="2385704" y="6740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2194</xdr:rowOff>
    </xdr:from>
    <xdr:ext cx="405111" cy="259045"/>
    <xdr:sp macro="" textlink="">
      <xdr:nvSpPr>
        <xdr:cNvPr id="90" name="n_3mainValue【図書館】&#10;有形固定資産減価償却率"/>
        <xdr:cNvSpPr txBox="1"/>
      </xdr:nvSpPr>
      <xdr:spPr>
        <a:xfrm>
          <a:off x="1611004" y="6707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140987</xdr:rowOff>
    </xdr:from>
    <xdr:ext cx="405111" cy="259045"/>
    <xdr:sp macro="" textlink="">
      <xdr:nvSpPr>
        <xdr:cNvPr id="91" name="n_4mainValue【図書館】&#10;有形固定資産減価償却率"/>
        <xdr:cNvSpPr txBox="1"/>
      </xdr:nvSpPr>
      <xdr:spPr>
        <a:xfrm>
          <a:off x="83630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xdr:cNvCxnSpPr/>
      </xdr:nvCxnSpPr>
      <xdr:spPr>
        <a:xfrm>
          <a:off x="5826760" y="71742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3" name="テキスト ボックス 102"/>
        <xdr:cNvSpPr txBox="1"/>
      </xdr:nvSpPr>
      <xdr:spPr>
        <a:xfrm>
          <a:off x="5405301" y="70358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xdr:cNvCxnSpPr/>
      </xdr:nvCxnSpPr>
      <xdr:spPr>
        <a:xfrm>
          <a:off x="5826760" y="68922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5" name="テキスト ボックス 104"/>
        <xdr:cNvSpPr txBox="1"/>
      </xdr:nvSpPr>
      <xdr:spPr>
        <a:xfrm>
          <a:off x="5405301" y="6753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xdr:cNvCxnSpPr/>
      </xdr:nvCxnSpPr>
      <xdr:spPr>
        <a:xfrm>
          <a:off x="5826760" y="6614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7" name="テキスト ボックス 106"/>
        <xdr:cNvSpPr txBox="1"/>
      </xdr:nvSpPr>
      <xdr:spPr>
        <a:xfrm>
          <a:off x="5405301" y="6475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xdr:cNvCxnSpPr/>
      </xdr:nvCxnSpPr>
      <xdr:spPr>
        <a:xfrm>
          <a:off x="5826760" y="6054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1" name="テキスト ボックス 110"/>
        <xdr:cNvSpPr txBox="1"/>
      </xdr:nvSpPr>
      <xdr:spPr>
        <a:xfrm>
          <a:off x="5405301" y="5915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xdr:cNvCxnSpPr/>
      </xdr:nvCxnSpPr>
      <xdr:spPr>
        <a:xfrm>
          <a:off x="5826760" y="5775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3" name="テキスト ボックス 112"/>
        <xdr:cNvSpPr txBox="1"/>
      </xdr:nvSpPr>
      <xdr:spPr>
        <a:xfrm>
          <a:off x="5405301" y="5637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xdr:cNvCxnSpPr/>
      </xdr:nvCxnSpPr>
      <xdr:spPr>
        <a:xfrm>
          <a:off x="5826760" y="5497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5" name="テキスト ボックス 114"/>
        <xdr:cNvSpPr txBox="1"/>
      </xdr:nvSpPr>
      <xdr:spPr>
        <a:xfrm>
          <a:off x="5405301" y="5359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7" name="テキスト ボックス 116"/>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42</xdr:row>
      <xdr:rowOff>4763</xdr:rowOff>
    </xdr:to>
    <xdr:cxnSp macro="">
      <xdr:nvCxnSpPr>
        <xdr:cNvPr id="119" name="直線コネクタ 118"/>
        <xdr:cNvCxnSpPr/>
      </xdr:nvCxnSpPr>
      <xdr:spPr>
        <a:xfrm flipV="1">
          <a:off x="9219565" y="5665470"/>
          <a:ext cx="0" cy="1380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8590</xdr:rowOff>
    </xdr:from>
    <xdr:ext cx="469744" cy="259045"/>
    <xdr:sp macro="" textlink="">
      <xdr:nvSpPr>
        <xdr:cNvPr id="120" name="【図書館】&#10;一人当たり面積最小値テキスト"/>
        <xdr:cNvSpPr txBox="1"/>
      </xdr:nvSpPr>
      <xdr:spPr>
        <a:xfrm>
          <a:off x="9258300" y="7049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4763</xdr:rowOff>
    </xdr:from>
    <xdr:to>
      <xdr:col>55</xdr:col>
      <xdr:colOff>88900</xdr:colOff>
      <xdr:row>42</xdr:row>
      <xdr:rowOff>4763</xdr:rowOff>
    </xdr:to>
    <xdr:cxnSp macro="">
      <xdr:nvCxnSpPr>
        <xdr:cNvPr id="121" name="直線コネクタ 120"/>
        <xdr:cNvCxnSpPr/>
      </xdr:nvCxnSpPr>
      <xdr:spPr>
        <a:xfrm>
          <a:off x="9154160" y="70456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2" name="【図書館】&#10;一人当たり面積最大値テキスト"/>
        <xdr:cNvSpPr txBox="1"/>
      </xdr:nvSpPr>
      <xdr:spPr>
        <a:xfrm>
          <a:off x="9258300" y="544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3" name="直線コネクタ 122"/>
        <xdr:cNvCxnSpPr/>
      </xdr:nvCxnSpPr>
      <xdr:spPr>
        <a:xfrm>
          <a:off x="9154160" y="5665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103840</xdr:rowOff>
    </xdr:from>
    <xdr:ext cx="469744" cy="259045"/>
    <xdr:sp macro="" textlink="">
      <xdr:nvSpPr>
        <xdr:cNvPr id="124" name="【図書館】&#10;一人当たり面積平均値テキスト"/>
        <xdr:cNvSpPr txBox="1"/>
      </xdr:nvSpPr>
      <xdr:spPr>
        <a:xfrm>
          <a:off x="9258300" y="6474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125413</xdr:rowOff>
    </xdr:from>
    <xdr:to>
      <xdr:col>55</xdr:col>
      <xdr:colOff>50800</xdr:colOff>
      <xdr:row>39</xdr:row>
      <xdr:rowOff>55563</xdr:rowOff>
    </xdr:to>
    <xdr:sp macro="" textlink="">
      <xdr:nvSpPr>
        <xdr:cNvPr id="125" name="フローチャート: 判断 124"/>
        <xdr:cNvSpPr/>
      </xdr:nvSpPr>
      <xdr:spPr>
        <a:xfrm>
          <a:off x="9192260" y="64957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26" name="フローチャート: 判断 125"/>
        <xdr:cNvSpPr/>
      </xdr:nvSpPr>
      <xdr:spPr>
        <a:xfrm>
          <a:off x="8445500" y="6510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153988</xdr:rowOff>
    </xdr:from>
    <xdr:to>
      <xdr:col>46</xdr:col>
      <xdr:colOff>38100</xdr:colOff>
      <xdr:row>39</xdr:row>
      <xdr:rowOff>84138</xdr:rowOff>
    </xdr:to>
    <xdr:sp macro="" textlink="">
      <xdr:nvSpPr>
        <xdr:cNvPr id="127" name="フローチャート: 判断 126"/>
        <xdr:cNvSpPr/>
      </xdr:nvSpPr>
      <xdr:spPr>
        <a:xfrm>
          <a:off x="7670800" y="65243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11113</xdr:rowOff>
    </xdr:from>
    <xdr:to>
      <xdr:col>41</xdr:col>
      <xdr:colOff>101600</xdr:colOff>
      <xdr:row>39</xdr:row>
      <xdr:rowOff>112713</xdr:rowOff>
    </xdr:to>
    <xdr:sp macro="" textlink="">
      <xdr:nvSpPr>
        <xdr:cNvPr id="128" name="フローチャート: 判断 127"/>
        <xdr:cNvSpPr/>
      </xdr:nvSpPr>
      <xdr:spPr>
        <a:xfrm>
          <a:off x="6873240" y="6549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29" name="フローチャート: 判断 128"/>
        <xdr:cNvSpPr/>
      </xdr:nvSpPr>
      <xdr:spPr>
        <a:xfrm>
          <a:off x="609854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0" name="テキスト ボックス 129"/>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39688</xdr:rowOff>
    </xdr:from>
    <xdr:to>
      <xdr:col>55</xdr:col>
      <xdr:colOff>50800</xdr:colOff>
      <xdr:row>38</xdr:row>
      <xdr:rowOff>141288</xdr:rowOff>
    </xdr:to>
    <xdr:sp macro="" textlink="">
      <xdr:nvSpPr>
        <xdr:cNvPr id="135" name="楕円 134"/>
        <xdr:cNvSpPr/>
      </xdr:nvSpPr>
      <xdr:spPr>
        <a:xfrm>
          <a:off x="9192260" y="64100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62565</xdr:rowOff>
    </xdr:from>
    <xdr:ext cx="469744" cy="259045"/>
    <xdr:sp macro="" textlink="">
      <xdr:nvSpPr>
        <xdr:cNvPr id="136" name="【図書館】&#10;一人当たり面積該当値テキスト"/>
        <xdr:cNvSpPr txBox="1"/>
      </xdr:nvSpPr>
      <xdr:spPr>
        <a:xfrm>
          <a:off x="9258300" y="6265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39688</xdr:rowOff>
    </xdr:from>
    <xdr:to>
      <xdr:col>50</xdr:col>
      <xdr:colOff>165100</xdr:colOff>
      <xdr:row>38</xdr:row>
      <xdr:rowOff>141288</xdr:rowOff>
    </xdr:to>
    <xdr:sp macro="" textlink="">
      <xdr:nvSpPr>
        <xdr:cNvPr id="137" name="楕円 136"/>
        <xdr:cNvSpPr/>
      </xdr:nvSpPr>
      <xdr:spPr>
        <a:xfrm>
          <a:off x="8445500" y="641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90488</xdr:rowOff>
    </xdr:from>
    <xdr:to>
      <xdr:col>55</xdr:col>
      <xdr:colOff>0</xdr:colOff>
      <xdr:row>38</xdr:row>
      <xdr:rowOff>90488</xdr:rowOff>
    </xdr:to>
    <xdr:cxnSp macro="">
      <xdr:nvCxnSpPr>
        <xdr:cNvPr id="138" name="直線コネクタ 137"/>
        <xdr:cNvCxnSpPr/>
      </xdr:nvCxnSpPr>
      <xdr:spPr>
        <a:xfrm>
          <a:off x="8496300" y="6460808"/>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53975</xdr:rowOff>
    </xdr:from>
    <xdr:to>
      <xdr:col>46</xdr:col>
      <xdr:colOff>38100</xdr:colOff>
      <xdr:row>38</xdr:row>
      <xdr:rowOff>155575</xdr:rowOff>
    </xdr:to>
    <xdr:sp macro="" textlink="">
      <xdr:nvSpPr>
        <xdr:cNvPr id="139" name="楕円 138"/>
        <xdr:cNvSpPr/>
      </xdr:nvSpPr>
      <xdr:spPr>
        <a:xfrm>
          <a:off x="7670800" y="64242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90488</xdr:rowOff>
    </xdr:from>
    <xdr:to>
      <xdr:col>50</xdr:col>
      <xdr:colOff>114300</xdr:colOff>
      <xdr:row>38</xdr:row>
      <xdr:rowOff>104775</xdr:rowOff>
    </xdr:to>
    <xdr:cxnSp macro="">
      <xdr:nvCxnSpPr>
        <xdr:cNvPr id="140" name="直線コネクタ 139"/>
        <xdr:cNvCxnSpPr/>
      </xdr:nvCxnSpPr>
      <xdr:spPr>
        <a:xfrm flipV="1">
          <a:off x="7713980" y="6460808"/>
          <a:ext cx="78232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68263</xdr:rowOff>
    </xdr:from>
    <xdr:to>
      <xdr:col>41</xdr:col>
      <xdr:colOff>101600</xdr:colOff>
      <xdr:row>38</xdr:row>
      <xdr:rowOff>169863</xdr:rowOff>
    </xdr:to>
    <xdr:sp macro="" textlink="">
      <xdr:nvSpPr>
        <xdr:cNvPr id="141" name="楕円 140"/>
        <xdr:cNvSpPr/>
      </xdr:nvSpPr>
      <xdr:spPr>
        <a:xfrm>
          <a:off x="6873240" y="643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104775</xdr:rowOff>
    </xdr:from>
    <xdr:to>
      <xdr:col>45</xdr:col>
      <xdr:colOff>177800</xdr:colOff>
      <xdr:row>38</xdr:row>
      <xdr:rowOff>119063</xdr:rowOff>
    </xdr:to>
    <xdr:cxnSp macro="">
      <xdr:nvCxnSpPr>
        <xdr:cNvPr id="142" name="直線コネクタ 141"/>
        <xdr:cNvCxnSpPr/>
      </xdr:nvCxnSpPr>
      <xdr:spPr>
        <a:xfrm flipV="1">
          <a:off x="6924040" y="6475095"/>
          <a:ext cx="78994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68263</xdr:rowOff>
    </xdr:from>
    <xdr:to>
      <xdr:col>36</xdr:col>
      <xdr:colOff>165100</xdr:colOff>
      <xdr:row>38</xdr:row>
      <xdr:rowOff>169863</xdr:rowOff>
    </xdr:to>
    <xdr:sp macro="" textlink="">
      <xdr:nvSpPr>
        <xdr:cNvPr id="143" name="楕円 142"/>
        <xdr:cNvSpPr/>
      </xdr:nvSpPr>
      <xdr:spPr>
        <a:xfrm>
          <a:off x="6098540" y="643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119063</xdr:rowOff>
    </xdr:from>
    <xdr:to>
      <xdr:col>41</xdr:col>
      <xdr:colOff>50800</xdr:colOff>
      <xdr:row>38</xdr:row>
      <xdr:rowOff>119063</xdr:rowOff>
    </xdr:to>
    <xdr:cxnSp macro="">
      <xdr:nvCxnSpPr>
        <xdr:cNvPr id="144" name="直線コネクタ 143"/>
        <xdr:cNvCxnSpPr/>
      </xdr:nvCxnSpPr>
      <xdr:spPr>
        <a:xfrm>
          <a:off x="6149340" y="6489383"/>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60977</xdr:rowOff>
    </xdr:from>
    <xdr:ext cx="469744" cy="259045"/>
    <xdr:sp macro="" textlink="">
      <xdr:nvSpPr>
        <xdr:cNvPr id="145" name="n_1aveValue【図書館】&#10;一人当たり面積"/>
        <xdr:cNvSpPr txBox="1"/>
      </xdr:nvSpPr>
      <xdr:spPr>
        <a:xfrm>
          <a:off x="8271587"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75265</xdr:rowOff>
    </xdr:from>
    <xdr:ext cx="469744" cy="259045"/>
    <xdr:sp macro="" textlink="">
      <xdr:nvSpPr>
        <xdr:cNvPr id="146" name="n_2aveValue【図書館】&#10;一人当たり面積"/>
        <xdr:cNvSpPr txBox="1"/>
      </xdr:nvSpPr>
      <xdr:spPr>
        <a:xfrm>
          <a:off x="7509587" y="6613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103840</xdr:rowOff>
    </xdr:from>
    <xdr:ext cx="469744" cy="259045"/>
    <xdr:sp macro="" textlink="">
      <xdr:nvSpPr>
        <xdr:cNvPr id="147" name="n_3aveValue【図書館】&#10;一人当たり面積"/>
        <xdr:cNvSpPr txBox="1"/>
      </xdr:nvSpPr>
      <xdr:spPr>
        <a:xfrm>
          <a:off x="6712027" y="6641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118127</xdr:rowOff>
    </xdr:from>
    <xdr:ext cx="469744" cy="259045"/>
    <xdr:sp macro="" textlink="">
      <xdr:nvSpPr>
        <xdr:cNvPr id="148" name="n_4aveValue【図書館】&#10;一人当たり面積"/>
        <xdr:cNvSpPr txBox="1"/>
      </xdr:nvSpPr>
      <xdr:spPr>
        <a:xfrm>
          <a:off x="59373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157815</xdr:rowOff>
    </xdr:from>
    <xdr:ext cx="469744" cy="259045"/>
    <xdr:sp macro="" textlink="">
      <xdr:nvSpPr>
        <xdr:cNvPr id="149" name="n_1mainValue【図書館】&#10;一人当たり面積"/>
        <xdr:cNvSpPr txBox="1"/>
      </xdr:nvSpPr>
      <xdr:spPr>
        <a:xfrm>
          <a:off x="8271587" y="6192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652</xdr:rowOff>
    </xdr:from>
    <xdr:ext cx="469744" cy="259045"/>
    <xdr:sp macro="" textlink="">
      <xdr:nvSpPr>
        <xdr:cNvPr id="150" name="n_2mainValue【図書館】&#10;一人当たり面積"/>
        <xdr:cNvSpPr txBox="1"/>
      </xdr:nvSpPr>
      <xdr:spPr>
        <a:xfrm>
          <a:off x="7509587" y="620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14940</xdr:rowOff>
    </xdr:from>
    <xdr:ext cx="469744" cy="259045"/>
    <xdr:sp macro="" textlink="">
      <xdr:nvSpPr>
        <xdr:cNvPr id="151" name="n_3mainValue【図書館】&#10;一人当たり面積"/>
        <xdr:cNvSpPr txBox="1"/>
      </xdr:nvSpPr>
      <xdr:spPr>
        <a:xfrm>
          <a:off x="6712027" y="6217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14940</xdr:rowOff>
    </xdr:from>
    <xdr:ext cx="469744" cy="259045"/>
    <xdr:sp macro="" textlink="">
      <xdr:nvSpPr>
        <xdr:cNvPr id="152" name="n_4mainValue【図書館】&#10;一人当たり面積"/>
        <xdr:cNvSpPr txBox="1"/>
      </xdr:nvSpPr>
      <xdr:spPr>
        <a:xfrm>
          <a:off x="5937327" y="6217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1" name="テキスト ボックス 160"/>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2" name="直線コネクタ 161"/>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3" name="テキスト ボックス 162"/>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4" name="直線コネクタ 163"/>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5" name="テキスト ボックス 164"/>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6" name="直線コネクタ 165"/>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7" name="テキスト ボックス 166"/>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8" name="直線コネクタ 167"/>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9" name="テキスト ボックス 168"/>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70" name="直線コネクタ 169"/>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1" name="テキスト ボックス 170"/>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2" name="直線コネクタ 171"/>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3" name="テキスト ボックス 172"/>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5" name="テキスト ボックス 174"/>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6"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63</xdr:row>
      <xdr:rowOff>146685</xdr:rowOff>
    </xdr:to>
    <xdr:cxnSp macro="">
      <xdr:nvCxnSpPr>
        <xdr:cNvPr id="177" name="直線コネクタ 176"/>
        <xdr:cNvCxnSpPr/>
      </xdr:nvCxnSpPr>
      <xdr:spPr>
        <a:xfrm flipV="1">
          <a:off x="4086225" y="945642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150512</xdr:rowOff>
    </xdr:from>
    <xdr:ext cx="405111" cy="259045"/>
    <xdr:sp macro="" textlink="">
      <xdr:nvSpPr>
        <xdr:cNvPr id="178" name="【体育館・プール】&#10;有形固定資産減価償却率最小値テキスト"/>
        <xdr:cNvSpPr txBox="1"/>
      </xdr:nvSpPr>
      <xdr:spPr>
        <a:xfrm>
          <a:off x="4124960" y="1071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146685</xdr:rowOff>
    </xdr:from>
    <xdr:to>
      <xdr:col>24</xdr:col>
      <xdr:colOff>152400</xdr:colOff>
      <xdr:row>63</xdr:row>
      <xdr:rowOff>146685</xdr:rowOff>
    </xdr:to>
    <xdr:cxnSp macro="">
      <xdr:nvCxnSpPr>
        <xdr:cNvPr id="179" name="直線コネクタ 178"/>
        <xdr:cNvCxnSpPr/>
      </xdr:nvCxnSpPr>
      <xdr:spPr>
        <a:xfrm>
          <a:off x="4020820" y="107080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80" name="【体育館・プール】&#10;有形固定資産減価償却率最大値テキスト"/>
        <xdr:cNvSpPr txBox="1"/>
      </xdr:nvSpPr>
      <xdr:spPr>
        <a:xfrm>
          <a:off x="4124960" y="923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81" name="直線コネクタ 180"/>
        <xdr:cNvCxnSpPr/>
      </xdr:nvCxnSpPr>
      <xdr:spPr>
        <a:xfrm>
          <a:off x="4020820" y="9456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19067</xdr:rowOff>
    </xdr:from>
    <xdr:ext cx="405111" cy="259045"/>
    <xdr:sp macro="" textlink="">
      <xdr:nvSpPr>
        <xdr:cNvPr id="182" name="【体育館・プール】&#10;有形固定資産減価償却率平均値テキスト"/>
        <xdr:cNvSpPr txBox="1"/>
      </xdr:nvSpPr>
      <xdr:spPr>
        <a:xfrm>
          <a:off x="4124960" y="1007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83" name="フローチャート: 判断 182"/>
        <xdr:cNvSpPr/>
      </xdr:nvSpPr>
      <xdr:spPr>
        <a:xfrm>
          <a:off x="403606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84" name="フローチャート: 判断 183"/>
        <xdr:cNvSpPr/>
      </xdr:nvSpPr>
      <xdr:spPr>
        <a:xfrm>
          <a:off x="3312160" y="100685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156845</xdr:rowOff>
    </xdr:from>
    <xdr:to>
      <xdr:col>15</xdr:col>
      <xdr:colOff>101600</xdr:colOff>
      <xdr:row>60</xdr:row>
      <xdr:rowOff>86995</xdr:rowOff>
    </xdr:to>
    <xdr:sp macro="" textlink="">
      <xdr:nvSpPr>
        <xdr:cNvPr id="185" name="フローチャート: 判断 184"/>
        <xdr:cNvSpPr/>
      </xdr:nvSpPr>
      <xdr:spPr>
        <a:xfrm>
          <a:off x="2514600" y="100476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122555</xdr:rowOff>
    </xdr:from>
    <xdr:to>
      <xdr:col>10</xdr:col>
      <xdr:colOff>165100</xdr:colOff>
      <xdr:row>60</xdr:row>
      <xdr:rowOff>52705</xdr:rowOff>
    </xdr:to>
    <xdr:sp macro="" textlink="">
      <xdr:nvSpPr>
        <xdr:cNvPr id="186" name="フローチャート: 判断 185"/>
        <xdr:cNvSpPr/>
      </xdr:nvSpPr>
      <xdr:spPr>
        <a:xfrm>
          <a:off x="1739900" y="10013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86360</xdr:rowOff>
    </xdr:from>
    <xdr:to>
      <xdr:col>6</xdr:col>
      <xdr:colOff>38100</xdr:colOff>
      <xdr:row>60</xdr:row>
      <xdr:rowOff>16510</xdr:rowOff>
    </xdr:to>
    <xdr:sp macro="" textlink="">
      <xdr:nvSpPr>
        <xdr:cNvPr id="187" name="フローチャート: 判断 186"/>
        <xdr:cNvSpPr/>
      </xdr:nvSpPr>
      <xdr:spPr>
        <a:xfrm>
          <a:off x="965200" y="99771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8" name="テキスト ボックス 187"/>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9" name="テキスト ボックス 188"/>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0" name="テキスト ボックス 189"/>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1" name="テキスト ボックス 190"/>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2" name="テキスト ボックス 191"/>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126365</xdr:rowOff>
    </xdr:from>
    <xdr:to>
      <xdr:col>24</xdr:col>
      <xdr:colOff>114300</xdr:colOff>
      <xdr:row>57</xdr:row>
      <xdr:rowOff>56515</xdr:rowOff>
    </xdr:to>
    <xdr:sp macro="" textlink="">
      <xdr:nvSpPr>
        <xdr:cNvPr id="193" name="楕円 192"/>
        <xdr:cNvSpPr/>
      </xdr:nvSpPr>
      <xdr:spPr>
        <a:xfrm>
          <a:off x="4036060" y="95142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41292</xdr:rowOff>
    </xdr:from>
    <xdr:ext cx="405111" cy="259045"/>
    <xdr:sp macro="" textlink="">
      <xdr:nvSpPr>
        <xdr:cNvPr id="194" name="【体育館・プール】&#10;有形固定資産減価償却率該当値テキスト"/>
        <xdr:cNvSpPr txBox="1"/>
      </xdr:nvSpPr>
      <xdr:spPr>
        <a:xfrm>
          <a:off x="4124960" y="9429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69215</xdr:rowOff>
    </xdr:from>
    <xdr:to>
      <xdr:col>20</xdr:col>
      <xdr:colOff>38100</xdr:colOff>
      <xdr:row>56</xdr:row>
      <xdr:rowOff>170815</xdr:rowOff>
    </xdr:to>
    <xdr:sp macro="" textlink="">
      <xdr:nvSpPr>
        <xdr:cNvPr id="195" name="楕円 194"/>
        <xdr:cNvSpPr/>
      </xdr:nvSpPr>
      <xdr:spPr>
        <a:xfrm>
          <a:off x="3312160" y="94570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120015</xdr:rowOff>
    </xdr:from>
    <xdr:to>
      <xdr:col>24</xdr:col>
      <xdr:colOff>63500</xdr:colOff>
      <xdr:row>57</xdr:row>
      <xdr:rowOff>5715</xdr:rowOff>
    </xdr:to>
    <xdr:cxnSp macro="">
      <xdr:nvCxnSpPr>
        <xdr:cNvPr id="196" name="直線コネクタ 195"/>
        <xdr:cNvCxnSpPr/>
      </xdr:nvCxnSpPr>
      <xdr:spPr>
        <a:xfrm>
          <a:off x="3355340" y="9507855"/>
          <a:ext cx="7315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153035</xdr:rowOff>
    </xdr:from>
    <xdr:to>
      <xdr:col>15</xdr:col>
      <xdr:colOff>101600</xdr:colOff>
      <xdr:row>56</xdr:row>
      <xdr:rowOff>83185</xdr:rowOff>
    </xdr:to>
    <xdr:sp macro="" textlink="">
      <xdr:nvSpPr>
        <xdr:cNvPr id="197" name="楕円 196"/>
        <xdr:cNvSpPr/>
      </xdr:nvSpPr>
      <xdr:spPr>
        <a:xfrm>
          <a:off x="2514600" y="93732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32385</xdr:rowOff>
    </xdr:from>
    <xdr:to>
      <xdr:col>19</xdr:col>
      <xdr:colOff>177800</xdr:colOff>
      <xdr:row>56</xdr:row>
      <xdr:rowOff>120015</xdr:rowOff>
    </xdr:to>
    <xdr:cxnSp macro="">
      <xdr:nvCxnSpPr>
        <xdr:cNvPr id="198" name="直線コネクタ 197"/>
        <xdr:cNvCxnSpPr/>
      </xdr:nvCxnSpPr>
      <xdr:spPr>
        <a:xfrm>
          <a:off x="2565400" y="9420225"/>
          <a:ext cx="78994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95885</xdr:rowOff>
    </xdr:from>
    <xdr:to>
      <xdr:col>10</xdr:col>
      <xdr:colOff>165100</xdr:colOff>
      <xdr:row>56</xdr:row>
      <xdr:rowOff>26035</xdr:rowOff>
    </xdr:to>
    <xdr:sp macro="" textlink="">
      <xdr:nvSpPr>
        <xdr:cNvPr id="199" name="楕円 198"/>
        <xdr:cNvSpPr/>
      </xdr:nvSpPr>
      <xdr:spPr>
        <a:xfrm>
          <a:off x="1739900" y="93160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146685</xdr:rowOff>
    </xdr:from>
    <xdr:to>
      <xdr:col>15</xdr:col>
      <xdr:colOff>50800</xdr:colOff>
      <xdr:row>56</xdr:row>
      <xdr:rowOff>32385</xdr:rowOff>
    </xdr:to>
    <xdr:cxnSp macro="">
      <xdr:nvCxnSpPr>
        <xdr:cNvPr id="200" name="直線コネクタ 199"/>
        <xdr:cNvCxnSpPr/>
      </xdr:nvCxnSpPr>
      <xdr:spPr>
        <a:xfrm>
          <a:off x="1790700" y="9366885"/>
          <a:ext cx="7747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137795</xdr:rowOff>
    </xdr:from>
    <xdr:to>
      <xdr:col>6</xdr:col>
      <xdr:colOff>38100</xdr:colOff>
      <xdr:row>56</xdr:row>
      <xdr:rowOff>67945</xdr:rowOff>
    </xdr:to>
    <xdr:sp macro="" textlink="">
      <xdr:nvSpPr>
        <xdr:cNvPr id="201" name="楕円 200"/>
        <xdr:cNvSpPr/>
      </xdr:nvSpPr>
      <xdr:spPr>
        <a:xfrm>
          <a:off x="965200" y="93579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146685</xdr:rowOff>
    </xdr:from>
    <xdr:to>
      <xdr:col>10</xdr:col>
      <xdr:colOff>114300</xdr:colOff>
      <xdr:row>56</xdr:row>
      <xdr:rowOff>17145</xdr:rowOff>
    </xdr:to>
    <xdr:cxnSp macro="">
      <xdr:nvCxnSpPr>
        <xdr:cNvPr id="202" name="直線コネクタ 201"/>
        <xdr:cNvCxnSpPr/>
      </xdr:nvCxnSpPr>
      <xdr:spPr>
        <a:xfrm flipV="1">
          <a:off x="1008380" y="9366885"/>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102887</xdr:rowOff>
    </xdr:from>
    <xdr:ext cx="405111" cy="259045"/>
    <xdr:sp macro="" textlink="">
      <xdr:nvSpPr>
        <xdr:cNvPr id="203" name="n_1aveValue【体育館・プール】&#10;有形固定資産減価償却率"/>
        <xdr:cNvSpPr txBox="1"/>
      </xdr:nvSpPr>
      <xdr:spPr>
        <a:xfrm>
          <a:off x="3170564" y="1016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78122</xdr:rowOff>
    </xdr:from>
    <xdr:ext cx="405111" cy="259045"/>
    <xdr:sp macro="" textlink="">
      <xdr:nvSpPr>
        <xdr:cNvPr id="204" name="n_2aveValue【体育館・プール】&#10;有形固定資産減価償却率"/>
        <xdr:cNvSpPr txBox="1"/>
      </xdr:nvSpPr>
      <xdr:spPr>
        <a:xfrm>
          <a:off x="2385704" y="1013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43832</xdr:rowOff>
    </xdr:from>
    <xdr:ext cx="405111" cy="259045"/>
    <xdr:sp macro="" textlink="">
      <xdr:nvSpPr>
        <xdr:cNvPr id="205" name="n_3aveValue【体育館・プール】&#10;有形固定資産減価償却率"/>
        <xdr:cNvSpPr txBox="1"/>
      </xdr:nvSpPr>
      <xdr:spPr>
        <a:xfrm>
          <a:off x="1611004" y="1010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7637</xdr:rowOff>
    </xdr:from>
    <xdr:ext cx="405111" cy="259045"/>
    <xdr:sp macro="" textlink="">
      <xdr:nvSpPr>
        <xdr:cNvPr id="206" name="n_4aveValue【体育館・プール】&#10;有形固定資産減価償却率"/>
        <xdr:cNvSpPr txBox="1"/>
      </xdr:nvSpPr>
      <xdr:spPr>
        <a:xfrm>
          <a:off x="836304" y="1006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15892</xdr:rowOff>
    </xdr:from>
    <xdr:ext cx="405111" cy="259045"/>
    <xdr:sp macro="" textlink="">
      <xdr:nvSpPr>
        <xdr:cNvPr id="207" name="n_1mainValue【体育館・プール】&#10;有形固定資産減価償却率"/>
        <xdr:cNvSpPr txBox="1"/>
      </xdr:nvSpPr>
      <xdr:spPr>
        <a:xfrm>
          <a:off x="3170564" y="923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99712</xdr:rowOff>
    </xdr:from>
    <xdr:ext cx="405111" cy="259045"/>
    <xdr:sp macro="" textlink="">
      <xdr:nvSpPr>
        <xdr:cNvPr id="208" name="n_2mainValue【体育館・プール】&#10;有形固定資産減価償却率"/>
        <xdr:cNvSpPr txBox="1"/>
      </xdr:nvSpPr>
      <xdr:spPr>
        <a:xfrm>
          <a:off x="2385704" y="915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42562</xdr:rowOff>
    </xdr:from>
    <xdr:ext cx="405111" cy="259045"/>
    <xdr:sp macro="" textlink="">
      <xdr:nvSpPr>
        <xdr:cNvPr id="209" name="n_3mainValue【体育館・プール】&#10;有形固定資産減価償却率"/>
        <xdr:cNvSpPr txBox="1"/>
      </xdr:nvSpPr>
      <xdr:spPr>
        <a:xfrm>
          <a:off x="1611004" y="909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84472</xdr:rowOff>
    </xdr:from>
    <xdr:ext cx="405111" cy="259045"/>
    <xdr:sp macro="" textlink="">
      <xdr:nvSpPr>
        <xdr:cNvPr id="210" name="n_4mainValue【体育館・プール】&#10;有形固定資産減価償却率"/>
        <xdr:cNvSpPr txBox="1"/>
      </xdr:nvSpPr>
      <xdr:spPr>
        <a:xfrm>
          <a:off x="836304" y="913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1" name="正方形/長方形 210"/>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2" name="正方形/長方形 211"/>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3" name="正方形/長方形 212"/>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4" name="正方形/長方形 213"/>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5" name="正方形/長方形 214"/>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6" name="正方形/長方形 215"/>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7" name="正方形/長方形 216"/>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8" name="正方形/長方形 217"/>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9" name="テキスト ボックス 218"/>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20" name="直線コネクタ 219"/>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1" name="直線コネクタ 220"/>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2" name="テキスト ボックス 221"/>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3" name="直線コネクタ 222"/>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4" name="テキスト ボックス 223"/>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5" name="直線コネクタ 224"/>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6" name="テキスト ボックス 225"/>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7" name="直線コネクタ 226"/>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8" name="テキスト ボックス 227"/>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9" name="直線コネクタ 228"/>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30" name="テキスト ボックス 229"/>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54610</xdr:rowOff>
    </xdr:to>
    <xdr:cxnSp macro="">
      <xdr:nvCxnSpPr>
        <xdr:cNvPr id="234" name="直線コネクタ 233"/>
        <xdr:cNvCxnSpPr/>
      </xdr:nvCxnSpPr>
      <xdr:spPr>
        <a:xfrm flipV="1">
          <a:off x="9219565" y="9422130"/>
          <a:ext cx="0" cy="1361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35" name="【体育館・プール】&#10;一人当たり面積最小値テキスト"/>
        <xdr:cNvSpPr txBox="1"/>
      </xdr:nvSpPr>
      <xdr:spPr>
        <a:xfrm>
          <a:off x="9258300" y="1078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6" name="直線コネクタ 235"/>
        <xdr:cNvCxnSpPr/>
      </xdr:nvCxnSpPr>
      <xdr:spPr>
        <a:xfrm>
          <a:off x="9154160" y="10783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37" name="【体育館・プール】&#10;一人当たり面積最大値テキスト"/>
        <xdr:cNvSpPr txBox="1"/>
      </xdr:nvSpPr>
      <xdr:spPr>
        <a:xfrm>
          <a:off x="9258300" y="920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38" name="直線コネクタ 237"/>
        <xdr:cNvCxnSpPr/>
      </xdr:nvCxnSpPr>
      <xdr:spPr>
        <a:xfrm>
          <a:off x="9154160" y="94221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27957</xdr:rowOff>
    </xdr:from>
    <xdr:ext cx="469744" cy="259045"/>
    <xdr:sp macro="" textlink="">
      <xdr:nvSpPr>
        <xdr:cNvPr id="239" name="【体育館・プール】&#10;一人当たり面積平均値テキスト"/>
        <xdr:cNvSpPr txBox="1"/>
      </xdr:nvSpPr>
      <xdr:spPr>
        <a:xfrm>
          <a:off x="9258300" y="10421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49530</xdr:rowOff>
    </xdr:from>
    <xdr:to>
      <xdr:col>55</xdr:col>
      <xdr:colOff>50800</xdr:colOff>
      <xdr:row>62</xdr:row>
      <xdr:rowOff>151130</xdr:rowOff>
    </xdr:to>
    <xdr:sp macro="" textlink="">
      <xdr:nvSpPr>
        <xdr:cNvPr id="240" name="フローチャート: 判断 239"/>
        <xdr:cNvSpPr/>
      </xdr:nvSpPr>
      <xdr:spPr>
        <a:xfrm>
          <a:off x="9192260" y="104432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38100</xdr:rowOff>
    </xdr:from>
    <xdr:to>
      <xdr:col>50</xdr:col>
      <xdr:colOff>165100</xdr:colOff>
      <xdr:row>62</xdr:row>
      <xdr:rowOff>139700</xdr:rowOff>
    </xdr:to>
    <xdr:sp macro="" textlink="">
      <xdr:nvSpPr>
        <xdr:cNvPr id="241" name="フローチャート: 判断 240"/>
        <xdr:cNvSpPr/>
      </xdr:nvSpPr>
      <xdr:spPr>
        <a:xfrm>
          <a:off x="8445500" y="104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42" name="フローチャート: 判断 241"/>
        <xdr:cNvSpPr/>
      </xdr:nvSpPr>
      <xdr:spPr>
        <a:xfrm>
          <a:off x="7670800" y="104381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62230</xdr:rowOff>
    </xdr:from>
    <xdr:to>
      <xdr:col>41</xdr:col>
      <xdr:colOff>101600</xdr:colOff>
      <xdr:row>62</xdr:row>
      <xdr:rowOff>163830</xdr:rowOff>
    </xdr:to>
    <xdr:sp macro="" textlink="">
      <xdr:nvSpPr>
        <xdr:cNvPr id="243" name="フローチャート: 判断 242"/>
        <xdr:cNvSpPr/>
      </xdr:nvSpPr>
      <xdr:spPr>
        <a:xfrm>
          <a:off x="6873240" y="1045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72390</xdr:rowOff>
    </xdr:from>
    <xdr:to>
      <xdr:col>36</xdr:col>
      <xdr:colOff>165100</xdr:colOff>
      <xdr:row>63</xdr:row>
      <xdr:rowOff>2540</xdr:rowOff>
    </xdr:to>
    <xdr:sp macro="" textlink="">
      <xdr:nvSpPr>
        <xdr:cNvPr id="244" name="フローチャート: 判断 243"/>
        <xdr:cNvSpPr/>
      </xdr:nvSpPr>
      <xdr:spPr>
        <a:xfrm>
          <a:off x="6098540" y="10466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31750</xdr:rowOff>
    </xdr:from>
    <xdr:to>
      <xdr:col>55</xdr:col>
      <xdr:colOff>50800</xdr:colOff>
      <xdr:row>62</xdr:row>
      <xdr:rowOff>133350</xdr:rowOff>
    </xdr:to>
    <xdr:sp macro="" textlink="">
      <xdr:nvSpPr>
        <xdr:cNvPr id="250" name="楕円 249"/>
        <xdr:cNvSpPr/>
      </xdr:nvSpPr>
      <xdr:spPr>
        <a:xfrm>
          <a:off x="9192260" y="104254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54627</xdr:rowOff>
    </xdr:from>
    <xdr:ext cx="469744" cy="259045"/>
    <xdr:sp macro="" textlink="">
      <xdr:nvSpPr>
        <xdr:cNvPr id="251" name="【体育館・プール】&#10;一人当たり面積該当値テキスト"/>
        <xdr:cNvSpPr txBox="1"/>
      </xdr:nvSpPr>
      <xdr:spPr>
        <a:xfrm>
          <a:off x="9258300" y="1028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35560</xdr:rowOff>
    </xdr:from>
    <xdr:to>
      <xdr:col>50</xdr:col>
      <xdr:colOff>165100</xdr:colOff>
      <xdr:row>62</xdr:row>
      <xdr:rowOff>137160</xdr:rowOff>
    </xdr:to>
    <xdr:sp macro="" textlink="">
      <xdr:nvSpPr>
        <xdr:cNvPr id="252" name="楕円 251"/>
        <xdr:cNvSpPr/>
      </xdr:nvSpPr>
      <xdr:spPr>
        <a:xfrm>
          <a:off x="8445500" y="1042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82550</xdr:rowOff>
    </xdr:from>
    <xdr:to>
      <xdr:col>55</xdr:col>
      <xdr:colOff>0</xdr:colOff>
      <xdr:row>62</xdr:row>
      <xdr:rowOff>86360</xdr:rowOff>
    </xdr:to>
    <xdr:cxnSp macro="">
      <xdr:nvCxnSpPr>
        <xdr:cNvPr id="253" name="直線コネクタ 252"/>
        <xdr:cNvCxnSpPr/>
      </xdr:nvCxnSpPr>
      <xdr:spPr>
        <a:xfrm flipV="1">
          <a:off x="8496300" y="10476230"/>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40640</xdr:rowOff>
    </xdr:from>
    <xdr:to>
      <xdr:col>46</xdr:col>
      <xdr:colOff>38100</xdr:colOff>
      <xdr:row>62</xdr:row>
      <xdr:rowOff>142240</xdr:rowOff>
    </xdr:to>
    <xdr:sp macro="" textlink="">
      <xdr:nvSpPr>
        <xdr:cNvPr id="254" name="楕円 253"/>
        <xdr:cNvSpPr/>
      </xdr:nvSpPr>
      <xdr:spPr>
        <a:xfrm>
          <a:off x="7670800" y="104343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86360</xdr:rowOff>
    </xdr:from>
    <xdr:to>
      <xdr:col>50</xdr:col>
      <xdr:colOff>114300</xdr:colOff>
      <xdr:row>62</xdr:row>
      <xdr:rowOff>91440</xdr:rowOff>
    </xdr:to>
    <xdr:cxnSp macro="">
      <xdr:nvCxnSpPr>
        <xdr:cNvPr id="255" name="直線コネクタ 254"/>
        <xdr:cNvCxnSpPr/>
      </xdr:nvCxnSpPr>
      <xdr:spPr>
        <a:xfrm flipV="1">
          <a:off x="7713980" y="10480040"/>
          <a:ext cx="78232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45720</xdr:rowOff>
    </xdr:from>
    <xdr:to>
      <xdr:col>41</xdr:col>
      <xdr:colOff>101600</xdr:colOff>
      <xdr:row>62</xdr:row>
      <xdr:rowOff>147320</xdr:rowOff>
    </xdr:to>
    <xdr:sp macro="" textlink="">
      <xdr:nvSpPr>
        <xdr:cNvPr id="256" name="楕円 255"/>
        <xdr:cNvSpPr/>
      </xdr:nvSpPr>
      <xdr:spPr>
        <a:xfrm>
          <a:off x="687324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91440</xdr:rowOff>
    </xdr:from>
    <xdr:to>
      <xdr:col>45</xdr:col>
      <xdr:colOff>177800</xdr:colOff>
      <xdr:row>62</xdr:row>
      <xdr:rowOff>96520</xdr:rowOff>
    </xdr:to>
    <xdr:cxnSp macro="">
      <xdr:nvCxnSpPr>
        <xdr:cNvPr id="257" name="直線コネクタ 256"/>
        <xdr:cNvCxnSpPr/>
      </xdr:nvCxnSpPr>
      <xdr:spPr>
        <a:xfrm flipV="1">
          <a:off x="6924040" y="10485120"/>
          <a:ext cx="78994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17780</xdr:rowOff>
    </xdr:from>
    <xdr:to>
      <xdr:col>36</xdr:col>
      <xdr:colOff>165100</xdr:colOff>
      <xdr:row>62</xdr:row>
      <xdr:rowOff>119380</xdr:rowOff>
    </xdr:to>
    <xdr:sp macro="" textlink="">
      <xdr:nvSpPr>
        <xdr:cNvPr id="258" name="楕円 257"/>
        <xdr:cNvSpPr/>
      </xdr:nvSpPr>
      <xdr:spPr>
        <a:xfrm>
          <a:off x="609854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68580</xdr:rowOff>
    </xdr:from>
    <xdr:to>
      <xdr:col>41</xdr:col>
      <xdr:colOff>50800</xdr:colOff>
      <xdr:row>62</xdr:row>
      <xdr:rowOff>96520</xdr:rowOff>
    </xdr:to>
    <xdr:cxnSp macro="">
      <xdr:nvCxnSpPr>
        <xdr:cNvPr id="259" name="直線コネクタ 258"/>
        <xdr:cNvCxnSpPr/>
      </xdr:nvCxnSpPr>
      <xdr:spPr>
        <a:xfrm>
          <a:off x="6149340" y="10462260"/>
          <a:ext cx="7747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130827</xdr:rowOff>
    </xdr:from>
    <xdr:ext cx="469744" cy="259045"/>
    <xdr:sp macro="" textlink="">
      <xdr:nvSpPr>
        <xdr:cNvPr id="260" name="n_1aveValue【体育館・プール】&#10;一人当たり面積"/>
        <xdr:cNvSpPr txBox="1"/>
      </xdr:nvSpPr>
      <xdr:spPr>
        <a:xfrm>
          <a:off x="8271587" y="1052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137177</xdr:rowOff>
    </xdr:from>
    <xdr:ext cx="469744" cy="259045"/>
    <xdr:sp macro="" textlink="">
      <xdr:nvSpPr>
        <xdr:cNvPr id="261" name="n_2aveValue【体育館・プール】&#10;一人当たり面積"/>
        <xdr:cNvSpPr txBox="1"/>
      </xdr:nvSpPr>
      <xdr:spPr>
        <a:xfrm>
          <a:off x="750958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154957</xdr:rowOff>
    </xdr:from>
    <xdr:ext cx="469744" cy="259045"/>
    <xdr:sp macro="" textlink="">
      <xdr:nvSpPr>
        <xdr:cNvPr id="262" name="n_3aveValue【体育館・プール】&#10;一人当たり面積"/>
        <xdr:cNvSpPr txBox="1"/>
      </xdr:nvSpPr>
      <xdr:spPr>
        <a:xfrm>
          <a:off x="6712027" y="1054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165117</xdr:rowOff>
    </xdr:from>
    <xdr:ext cx="469744" cy="259045"/>
    <xdr:sp macro="" textlink="">
      <xdr:nvSpPr>
        <xdr:cNvPr id="263" name="n_4aveValue【体育館・プール】&#10;一人当たり面積"/>
        <xdr:cNvSpPr txBox="1"/>
      </xdr:nvSpPr>
      <xdr:spPr>
        <a:xfrm>
          <a:off x="5937327" y="1055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153687</xdr:rowOff>
    </xdr:from>
    <xdr:ext cx="469744" cy="259045"/>
    <xdr:sp macro="" textlink="">
      <xdr:nvSpPr>
        <xdr:cNvPr id="264" name="n_1mainValue【体育館・プール】&#10;一人当たり面積"/>
        <xdr:cNvSpPr txBox="1"/>
      </xdr:nvSpPr>
      <xdr:spPr>
        <a:xfrm>
          <a:off x="8271587" y="1021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158767</xdr:rowOff>
    </xdr:from>
    <xdr:ext cx="469744" cy="259045"/>
    <xdr:sp macro="" textlink="">
      <xdr:nvSpPr>
        <xdr:cNvPr id="265" name="n_2mainValue【体育館・プール】&#10;一人当たり面積"/>
        <xdr:cNvSpPr txBox="1"/>
      </xdr:nvSpPr>
      <xdr:spPr>
        <a:xfrm>
          <a:off x="750958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163847</xdr:rowOff>
    </xdr:from>
    <xdr:ext cx="469744" cy="259045"/>
    <xdr:sp macro="" textlink="">
      <xdr:nvSpPr>
        <xdr:cNvPr id="266" name="n_3mainValue【体育館・プール】&#10;一人当たり面積"/>
        <xdr:cNvSpPr txBox="1"/>
      </xdr:nvSpPr>
      <xdr:spPr>
        <a:xfrm>
          <a:off x="6712027" y="1022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135907</xdr:rowOff>
    </xdr:from>
    <xdr:ext cx="469744" cy="259045"/>
    <xdr:sp macro="" textlink="">
      <xdr:nvSpPr>
        <xdr:cNvPr id="267" name="n_4mainValue【体育館・プール】&#10;一人当たり面積"/>
        <xdr:cNvSpPr txBox="1"/>
      </xdr:nvSpPr>
      <xdr:spPr>
        <a:xfrm>
          <a:off x="59373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9" name="直線コネクタ 278"/>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80" name="テキスト ボックス 279"/>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81" name="直線コネクタ 280"/>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2" name="テキスト ボックス 281"/>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3" name="直線コネクタ 282"/>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4" name="テキスト ボックス 283"/>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5" name="直線コネクタ 284"/>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6" name="テキスト ボックス 285"/>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7" name="直線コネクタ 286"/>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8" name="テキスト ボックス 287"/>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9" name="直線コネクタ 288"/>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90" name="テキスト ボックス 289"/>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1" name="直線コネクタ 290"/>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165463</xdr:rowOff>
    </xdr:from>
    <xdr:to>
      <xdr:col>24</xdr:col>
      <xdr:colOff>62865</xdr:colOff>
      <xdr:row>86</xdr:row>
      <xdr:rowOff>168729</xdr:rowOff>
    </xdr:to>
    <xdr:cxnSp macro="">
      <xdr:nvCxnSpPr>
        <xdr:cNvPr id="293" name="直線コネクタ 292"/>
        <xdr:cNvCxnSpPr/>
      </xdr:nvCxnSpPr>
      <xdr:spPr>
        <a:xfrm flipV="1">
          <a:off x="4086225" y="13073743"/>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4" name="【福祉施設】&#10;有形固定資産減価償却率最小値テキスト"/>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5" name="直線コネクタ 294"/>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112140</xdr:rowOff>
    </xdr:from>
    <xdr:ext cx="340478" cy="259045"/>
    <xdr:sp macro="" textlink="">
      <xdr:nvSpPr>
        <xdr:cNvPr id="296" name="【福祉施設】&#10;有形固定資産減価償却率最大値テキスト"/>
        <xdr:cNvSpPr txBox="1"/>
      </xdr:nvSpPr>
      <xdr:spPr>
        <a:xfrm>
          <a:off x="4124960" y="128527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165463</xdr:rowOff>
    </xdr:from>
    <xdr:to>
      <xdr:col>24</xdr:col>
      <xdr:colOff>152400</xdr:colOff>
      <xdr:row>77</xdr:row>
      <xdr:rowOff>165463</xdr:rowOff>
    </xdr:to>
    <xdr:cxnSp macro="">
      <xdr:nvCxnSpPr>
        <xdr:cNvPr id="297" name="直線コネクタ 296"/>
        <xdr:cNvCxnSpPr/>
      </xdr:nvCxnSpPr>
      <xdr:spPr>
        <a:xfrm>
          <a:off x="4020820" y="130737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96719</xdr:rowOff>
    </xdr:from>
    <xdr:ext cx="405111" cy="259045"/>
    <xdr:sp macro="" textlink="">
      <xdr:nvSpPr>
        <xdr:cNvPr id="298" name="【福祉施設】&#10;有形固定資産減価償却率平均値テキスト"/>
        <xdr:cNvSpPr txBox="1"/>
      </xdr:nvSpPr>
      <xdr:spPr>
        <a:xfrm>
          <a:off x="4124960" y="136755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299" name="フローチャート: 判断 298"/>
        <xdr:cNvSpPr/>
      </xdr:nvSpPr>
      <xdr:spPr>
        <a:xfrm>
          <a:off x="4036060" y="138203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54248</xdr:rowOff>
    </xdr:from>
    <xdr:to>
      <xdr:col>20</xdr:col>
      <xdr:colOff>38100</xdr:colOff>
      <xdr:row>82</xdr:row>
      <xdr:rowOff>155848</xdr:rowOff>
    </xdr:to>
    <xdr:sp macro="" textlink="">
      <xdr:nvSpPr>
        <xdr:cNvPr id="300" name="フローチャート: 判断 299"/>
        <xdr:cNvSpPr/>
      </xdr:nvSpPr>
      <xdr:spPr>
        <a:xfrm>
          <a:off x="3312160" y="138007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39551</xdr:rowOff>
    </xdr:from>
    <xdr:to>
      <xdr:col>15</xdr:col>
      <xdr:colOff>101600</xdr:colOff>
      <xdr:row>82</xdr:row>
      <xdr:rowOff>141151</xdr:rowOff>
    </xdr:to>
    <xdr:sp macro="" textlink="">
      <xdr:nvSpPr>
        <xdr:cNvPr id="301" name="フローチャート: 判断 300"/>
        <xdr:cNvSpPr/>
      </xdr:nvSpPr>
      <xdr:spPr>
        <a:xfrm>
          <a:off x="2514600" y="13786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10161</xdr:rowOff>
    </xdr:from>
    <xdr:to>
      <xdr:col>10</xdr:col>
      <xdr:colOff>165100</xdr:colOff>
      <xdr:row>82</xdr:row>
      <xdr:rowOff>111761</xdr:rowOff>
    </xdr:to>
    <xdr:sp macro="" textlink="">
      <xdr:nvSpPr>
        <xdr:cNvPr id="302" name="フローチャート: 判断 301"/>
        <xdr:cNvSpPr/>
      </xdr:nvSpPr>
      <xdr:spPr>
        <a:xfrm>
          <a:off x="1739900" y="1375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168548</xdr:rowOff>
    </xdr:from>
    <xdr:to>
      <xdr:col>6</xdr:col>
      <xdr:colOff>38100</xdr:colOff>
      <xdr:row>82</xdr:row>
      <xdr:rowOff>98698</xdr:rowOff>
    </xdr:to>
    <xdr:sp macro="" textlink="">
      <xdr:nvSpPr>
        <xdr:cNvPr id="303" name="フローチャート: 判断 302"/>
        <xdr:cNvSpPr/>
      </xdr:nvSpPr>
      <xdr:spPr>
        <a:xfrm>
          <a:off x="965200" y="137473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111398</xdr:rowOff>
    </xdr:from>
    <xdr:to>
      <xdr:col>24</xdr:col>
      <xdr:colOff>114300</xdr:colOff>
      <xdr:row>84</xdr:row>
      <xdr:rowOff>41548</xdr:rowOff>
    </xdr:to>
    <xdr:sp macro="" textlink="">
      <xdr:nvSpPr>
        <xdr:cNvPr id="309" name="楕円 308"/>
        <xdr:cNvSpPr/>
      </xdr:nvSpPr>
      <xdr:spPr>
        <a:xfrm>
          <a:off x="4036060" y="140255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89825</xdr:rowOff>
    </xdr:from>
    <xdr:ext cx="405111" cy="259045"/>
    <xdr:sp macro="" textlink="">
      <xdr:nvSpPr>
        <xdr:cNvPr id="310" name="【福祉施設】&#10;有形固定資産減価償却率該当値テキスト"/>
        <xdr:cNvSpPr txBox="1"/>
      </xdr:nvSpPr>
      <xdr:spPr>
        <a:xfrm>
          <a:off x="4124960" y="1400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62412</xdr:rowOff>
    </xdr:from>
    <xdr:to>
      <xdr:col>20</xdr:col>
      <xdr:colOff>38100</xdr:colOff>
      <xdr:row>83</xdr:row>
      <xdr:rowOff>164012</xdr:rowOff>
    </xdr:to>
    <xdr:sp macro="" textlink="">
      <xdr:nvSpPr>
        <xdr:cNvPr id="311" name="楕円 310"/>
        <xdr:cNvSpPr/>
      </xdr:nvSpPr>
      <xdr:spPr>
        <a:xfrm>
          <a:off x="3312160" y="139765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113212</xdr:rowOff>
    </xdr:from>
    <xdr:to>
      <xdr:col>24</xdr:col>
      <xdr:colOff>63500</xdr:colOff>
      <xdr:row>83</xdr:row>
      <xdr:rowOff>162198</xdr:rowOff>
    </xdr:to>
    <xdr:cxnSp macro="">
      <xdr:nvCxnSpPr>
        <xdr:cNvPr id="312" name="直線コネクタ 311"/>
        <xdr:cNvCxnSpPr/>
      </xdr:nvCxnSpPr>
      <xdr:spPr>
        <a:xfrm>
          <a:off x="3355340" y="14027332"/>
          <a:ext cx="73152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85271</xdr:rowOff>
    </xdr:from>
    <xdr:to>
      <xdr:col>15</xdr:col>
      <xdr:colOff>101600</xdr:colOff>
      <xdr:row>84</xdr:row>
      <xdr:rowOff>15421</xdr:rowOff>
    </xdr:to>
    <xdr:sp macro="" textlink="">
      <xdr:nvSpPr>
        <xdr:cNvPr id="313" name="楕円 312"/>
        <xdr:cNvSpPr/>
      </xdr:nvSpPr>
      <xdr:spPr>
        <a:xfrm>
          <a:off x="2514600" y="139993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113212</xdr:rowOff>
    </xdr:from>
    <xdr:to>
      <xdr:col>19</xdr:col>
      <xdr:colOff>177800</xdr:colOff>
      <xdr:row>83</xdr:row>
      <xdr:rowOff>136071</xdr:rowOff>
    </xdr:to>
    <xdr:cxnSp macro="">
      <xdr:nvCxnSpPr>
        <xdr:cNvPr id="314" name="直線コネクタ 313"/>
        <xdr:cNvCxnSpPr/>
      </xdr:nvCxnSpPr>
      <xdr:spPr>
        <a:xfrm flipV="1">
          <a:off x="2565400" y="14027332"/>
          <a:ext cx="78994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24856</xdr:rowOff>
    </xdr:from>
    <xdr:to>
      <xdr:col>10</xdr:col>
      <xdr:colOff>165100</xdr:colOff>
      <xdr:row>84</xdr:row>
      <xdr:rowOff>126456</xdr:rowOff>
    </xdr:to>
    <xdr:sp macro="" textlink="">
      <xdr:nvSpPr>
        <xdr:cNvPr id="315" name="楕円 314"/>
        <xdr:cNvSpPr/>
      </xdr:nvSpPr>
      <xdr:spPr>
        <a:xfrm>
          <a:off x="1739900" y="141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136071</xdr:rowOff>
    </xdr:from>
    <xdr:to>
      <xdr:col>15</xdr:col>
      <xdr:colOff>50800</xdr:colOff>
      <xdr:row>84</xdr:row>
      <xdr:rowOff>75656</xdr:rowOff>
    </xdr:to>
    <xdr:cxnSp macro="">
      <xdr:nvCxnSpPr>
        <xdr:cNvPr id="316" name="直線コネクタ 315"/>
        <xdr:cNvCxnSpPr/>
      </xdr:nvCxnSpPr>
      <xdr:spPr>
        <a:xfrm flipV="1">
          <a:off x="1790700" y="14050191"/>
          <a:ext cx="774700" cy="10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139156</xdr:rowOff>
    </xdr:from>
    <xdr:to>
      <xdr:col>6</xdr:col>
      <xdr:colOff>38100</xdr:colOff>
      <xdr:row>84</xdr:row>
      <xdr:rowOff>69306</xdr:rowOff>
    </xdr:to>
    <xdr:sp macro="" textlink="">
      <xdr:nvSpPr>
        <xdr:cNvPr id="317" name="楕円 316"/>
        <xdr:cNvSpPr/>
      </xdr:nvSpPr>
      <xdr:spPr>
        <a:xfrm>
          <a:off x="965200" y="140532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18506</xdr:rowOff>
    </xdr:from>
    <xdr:to>
      <xdr:col>10</xdr:col>
      <xdr:colOff>114300</xdr:colOff>
      <xdr:row>84</xdr:row>
      <xdr:rowOff>75656</xdr:rowOff>
    </xdr:to>
    <xdr:cxnSp macro="">
      <xdr:nvCxnSpPr>
        <xdr:cNvPr id="318" name="直線コネクタ 317"/>
        <xdr:cNvCxnSpPr/>
      </xdr:nvCxnSpPr>
      <xdr:spPr>
        <a:xfrm>
          <a:off x="1008380" y="14100266"/>
          <a:ext cx="7823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925</xdr:rowOff>
    </xdr:from>
    <xdr:ext cx="405111" cy="259045"/>
    <xdr:sp macro="" textlink="">
      <xdr:nvSpPr>
        <xdr:cNvPr id="319" name="n_1aveValue【福祉施設】&#10;有形固定資産減価償却率"/>
        <xdr:cNvSpPr txBox="1"/>
      </xdr:nvSpPr>
      <xdr:spPr>
        <a:xfrm>
          <a:off x="3170564" y="13579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157678</xdr:rowOff>
    </xdr:from>
    <xdr:ext cx="405111" cy="259045"/>
    <xdr:sp macro="" textlink="">
      <xdr:nvSpPr>
        <xdr:cNvPr id="320" name="n_2aveValue【福祉施設】&#10;有形固定資産減価償却率"/>
        <xdr:cNvSpPr txBox="1"/>
      </xdr:nvSpPr>
      <xdr:spPr>
        <a:xfrm>
          <a:off x="2385704" y="1356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128288</xdr:rowOff>
    </xdr:from>
    <xdr:ext cx="405111" cy="259045"/>
    <xdr:sp macro="" textlink="">
      <xdr:nvSpPr>
        <xdr:cNvPr id="321" name="n_3aveValue【福祉施設】&#10;有形固定資産減価償却率"/>
        <xdr:cNvSpPr txBox="1"/>
      </xdr:nvSpPr>
      <xdr:spPr>
        <a:xfrm>
          <a:off x="161100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115225</xdr:rowOff>
    </xdr:from>
    <xdr:ext cx="405111" cy="259045"/>
    <xdr:sp macro="" textlink="">
      <xdr:nvSpPr>
        <xdr:cNvPr id="322" name="n_4aveValue【福祉施設】&#10;有形固定資産減価償却率"/>
        <xdr:cNvSpPr txBox="1"/>
      </xdr:nvSpPr>
      <xdr:spPr>
        <a:xfrm>
          <a:off x="836304" y="13526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155139</xdr:rowOff>
    </xdr:from>
    <xdr:ext cx="405111" cy="259045"/>
    <xdr:sp macro="" textlink="">
      <xdr:nvSpPr>
        <xdr:cNvPr id="323" name="n_1mainValue【福祉施設】&#10;有形固定資産減価償却率"/>
        <xdr:cNvSpPr txBox="1"/>
      </xdr:nvSpPr>
      <xdr:spPr>
        <a:xfrm>
          <a:off x="3170564" y="1406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6548</xdr:rowOff>
    </xdr:from>
    <xdr:ext cx="405111" cy="259045"/>
    <xdr:sp macro="" textlink="">
      <xdr:nvSpPr>
        <xdr:cNvPr id="324" name="n_2mainValue【福祉施設】&#10;有形固定資産減価償却率"/>
        <xdr:cNvSpPr txBox="1"/>
      </xdr:nvSpPr>
      <xdr:spPr>
        <a:xfrm>
          <a:off x="2385704" y="1408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117583</xdr:rowOff>
    </xdr:from>
    <xdr:ext cx="405111" cy="259045"/>
    <xdr:sp macro="" textlink="">
      <xdr:nvSpPr>
        <xdr:cNvPr id="325" name="n_3mainValue【福祉施設】&#10;有形固定資産減価償却率"/>
        <xdr:cNvSpPr txBox="1"/>
      </xdr:nvSpPr>
      <xdr:spPr>
        <a:xfrm>
          <a:off x="1611004" y="1419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60433</xdr:rowOff>
    </xdr:from>
    <xdr:ext cx="405111" cy="259045"/>
    <xdr:sp macro="" textlink="">
      <xdr:nvSpPr>
        <xdr:cNvPr id="326" name="n_4mainValue【福祉施設】&#10;有形固定資産減価償却率"/>
        <xdr:cNvSpPr txBox="1"/>
      </xdr:nvSpPr>
      <xdr:spPr>
        <a:xfrm>
          <a:off x="836304" y="1414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7" name="直線コネクタ 336"/>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8" name="テキスト ボックス 337"/>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9" name="直線コネクタ 338"/>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40" name="テキスト ボックス 339"/>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1" name="直線コネクタ 340"/>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2" name="テキスト ボックス 341"/>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3" name="直線コネクタ 342"/>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4" name="テキスト ボックス 343"/>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5" name="直線コネクタ 344"/>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6" name="テキスト ボックス 345"/>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86</xdr:row>
      <xdr:rowOff>91439</xdr:rowOff>
    </xdr:to>
    <xdr:cxnSp macro="">
      <xdr:nvCxnSpPr>
        <xdr:cNvPr id="350" name="直線コネクタ 349"/>
        <xdr:cNvCxnSpPr/>
      </xdr:nvCxnSpPr>
      <xdr:spPr>
        <a:xfrm flipV="1">
          <a:off x="9219565" y="13091159"/>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51" name="【福祉施設】&#10;一人当たり面積最小値テキスト"/>
        <xdr:cNvSpPr txBox="1"/>
      </xdr:nvSpPr>
      <xdr:spPr>
        <a:xfrm>
          <a:off x="9258300" y="1451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52" name="直線コネクタ 351"/>
        <xdr:cNvCxnSpPr/>
      </xdr:nvCxnSpPr>
      <xdr:spPr>
        <a:xfrm>
          <a:off x="9154160" y="145084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353" name="【福祉施設】&#10;一人当たり面積最大値テキスト"/>
        <xdr:cNvSpPr txBox="1"/>
      </xdr:nvSpPr>
      <xdr:spPr>
        <a:xfrm>
          <a:off x="9258300" y="1287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354" name="直線コネクタ 353"/>
        <xdr:cNvCxnSpPr/>
      </xdr:nvCxnSpPr>
      <xdr:spPr>
        <a:xfrm>
          <a:off x="9154160" y="130911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17797</xdr:rowOff>
    </xdr:from>
    <xdr:ext cx="469744" cy="259045"/>
    <xdr:sp macro="" textlink="">
      <xdr:nvSpPr>
        <xdr:cNvPr id="355" name="【福祉施設】&#10;一人当たり面積平均値テキスト"/>
        <xdr:cNvSpPr txBox="1"/>
      </xdr:nvSpPr>
      <xdr:spPr>
        <a:xfrm>
          <a:off x="9258300" y="13931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356" name="フローチャート: 判断 355"/>
        <xdr:cNvSpPr/>
      </xdr:nvSpPr>
      <xdr:spPr>
        <a:xfrm>
          <a:off x="9192260" y="140804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57" name="フローチャート: 判断 356"/>
        <xdr:cNvSpPr/>
      </xdr:nvSpPr>
      <xdr:spPr>
        <a:xfrm>
          <a:off x="8445500" y="14084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2539</xdr:rowOff>
    </xdr:from>
    <xdr:to>
      <xdr:col>46</xdr:col>
      <xdr:colOff>38100</xdr:colOff>
      <xdr:row>84</xdr:row>
      <xdr:rowOff>104139</xdr:rowOff>
    </xdr:to>
    <xdr:sp macro="" textlink="">
      <xdr:nvSpPr>
        <xdr:cNvPr id="358" name="フローチャート: 判断 357"/>
        <xdr:cNvSpPr/>
      </xdr:nvSpPr>
      <xdr:spPr>
        <a:xfrm>
          <a:off x="7670800" y="1408429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132080</xdr:rowOff>
    </xdr:from>
    <xdr:to>
      <xdr:col>41</xdr:col>
      <xdr:colOff>101600</xdr:colOff>
      <xdr:row>84</xdr:row>
      <xdr:rowOff>62230</xdr:rowOff>
    </xdr:to>
    <xdr:sp macro="" textlink="">
      <xdr:nvSpPr>
        <xdr:cNvPr id="359" name="フローチャート: 判断 358"/>
        <xdr:cNvSpPr/>
      </xdr:nvSpPr>
      <xdr:spPr>
        <a:xfrm>
          <a:off x="6873240" y="14046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132080</xdr:rowOff>
    </xdr:from>
    <xdr:to>
      <xdr:col>36</xdr:col>
      <xdr:colOff>165100</xdr:colOff>
      <xdr:row>84</xdr:row>
      <xdr:rowOff>62230</xdr:rowOff>
    </xdr:to>
    <xdr:sp macro="" textlink="">
      <xdr:nvSpPr>
        <xdr:cNvPr id="360" name="フローチャート: 判断 359"/>
        <xdr:cNvSpPr/>
      </xdr:nvSpPr>
      <xdr:spPr>
        <a:xfrm>
          <a:off x="6098540" y="14046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93980</xdr:rowOff>
    </xdr:from>
    <xdr:to>
      <xdr:col>55</xdr:col>
      <xdr:colOff>50800</xdr:colOff>
      <xdr:row>86</xdr:row>
      <xdr:rowOff>24130</xdr:rowOff>
    </xdr:to>
    <xdr:sp macro="" textlink="">
      <xdr:nvSpPr>
        <xdr:cNvPr id="366" name="楕円 365"/>
        <xdr:cNvSpPr/>
      </xdr:nvSpPr>
      <xdr:spPr>
        <a:xfrm>
          <a:off x="9192260" y="143433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8907</xdr:rowOff>
    </xdr:from>
    <xdr:ext cx="469744" cy="259045"/>
    <xdr:sp macro="" textlink="">
      <xdr:nvSpPr>
        <xdr:cNvPr id="367" name="【福祉施設】&#10;一人当たり面積該当値テキスト"/>
        <xdr:cNvSpPr txBox="1"/>
      </xdr:nvSpPr>
      <xdr:spPr>
        <a:xfrm>
          <a:off x="9258300" y="1425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93980</xdr:rowOff>
    </xdr:from>
    <xdr:to>
      <xdr:col>50</xdr:col>
      <xdr:colOff>165100</xdr:colOff>
      <xdr:row>86</xdr:row>
      <xdr:rowOff>24130</xdr:rowOff>
    </xdr:to>
    <xdr:sp macro="" textlink="">
      <xdr:nvSpPr>
        <xdr:cNvPr id="368" name="楕円 367"/>
        <xdr:cNvSpPr/>
      </xdr:nvSpPr>
      <xdr:spPr>
        <a:xfrm>
          <a:off x="8445500" y="14343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144780</xdr:rowOff>
    </xdr:from>
    <xdr:to>
      <xdr:col>55</xdr:col>
      <xdr:colOff>0</xdr:colOff>
      <xdr:row>85</xdr:row>
      <xdr:rowOff>144780</xdr:rowOff>
    </xdr:to>
    <xdr:cxnSp macro="">
      <xdr:nvCxnSpPr>
        <xdr:cNvPr id="369" name="直線コネクタ 368"/>
        <xdr:cNvCxnSpPr/>
      </xdr:nvCxnSpPr>
      <xdr:spPr>
        <a:xfrm>
          <a:off x="8496300" y="1439418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90170</xdr:rowOff>
    </xdr:from>
    <xdr:to>
      <xdr:col>46</xdr:col>
      <xdr:colOff>38100</xdr:colOff>
      <xdr:row>86</xdr:row>
      <xdr:rowOff>20320</xdr:rowOff>
    </xdr:to>
    <xdr:sp macro="" textlink="">
      <xdr:nvSpPr>
        <xdr:cNvPr id="370" name="楕円 369"/>
        <xdr:cNvSpPr/>
      </xdr:nvSpPr>
      <xdr:spPr>
        <a:xfrm>
          <a:off x="7670800" y="143395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140970</xdr:rowOff>
    </xdr:from>
    <xdr:to>
      <xdr:col>50</xdr:col>
      <xdr:colOff>114300</xdr:colOff>
      <xdr:row>85</xdr:row>
      <xdr:rowOff>144780</xdr:rowOff>
    </xdr:to>
    <xdr:cxnSp macro="">
      <xdr:nvCxnSpPr>
        <xdr:cNvPr id="371" name="直線コネクタ 370"/>
        <xdr:cNvCxnSpPr/>
      </xdr:nvCxnSpPr>
      <xdr:spPr>
        <a:xfrm>
          <a:off x="7713980" y="1439037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116839</xdr:rowOff>
    </xdr:from>
    <xdr:to>
      <xdr:col>41</xdr:col>
      <xdr:colOff>101600</xdr:colOff>
      <xdr:row>86</xdr:row>
      <xdr:rowOff>46989</xdr:rowOff>
    </xdr:to>
    <xdr:sp macro="" textlink="">
      <xdr:nvSpPr>
        <xdr:cNvPr id="372" name="楕円 371"/>
        <xdr:cNvSpPr/>
      </xdr:nvSpPr>
      <xdr:spPr>
        <a:xfrm>
          <a:off x="6873240" y="143662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140970</xdr:rowOff>
    </xdr:from>
    <xdr:to>
      <xdr:col>45</xdr:col>
      <xdr:colOff>177800</xdr:colOff>
      <xdr:row>85</xdr:row>
      <xdr:rowOff>167639</xdr:rowOff>
    </xdr:to>
    <xdr:cxnSp macro="">
      <xdr:nvCxnSpPr>
        <xdr:cNvPr id="373" name="直線コネクタ 372"/>
        <xdr:cNvCxnSpPr/>
      </xdr:nvCxnSpPr>
      <xdr:spPr>
        <a:xfrm flipV="1">
          <a:off x="6924040" y="14390370"/>
          <a:ext cx="78994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113030</xdr:rowOff>
    </xdr:from>
    <xdr:to>
      <xdr:col>36</xdr:col>
      <xdr:colOff>165100</xdr:colOff>
      <xdr:row>86</xdr:row>
      <xdr:rowOff>43180</xdr:rowOff>
    </xdr:to>
    <xdr:sp macro="" textlink="">
      <xdr:nvSpPr>
        <xdr:cNvPr id="374" name="楕円 373"/>
        <xdr:cNvSpPr/>
      </xdr:nvSpPr>
      <xdr:spPr>
        <a:xfrm>
          <a:off x="6098540" y="14362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163830</xdr:rowOff>
    </xdr:from>
    <xdr:to>
      <xdr:col>41</xdr:col>
      <xdr:colOff>50800</xdr:colOff>
      <xdr:row>85</xdr:row>
      <xdr:rowOff>167639</xdr:rowOff>
    </xdr:to>
    <xdr:cxnSp macro="">
      <xdr:nvCxnSpPr>
        <xdr:cNvPr id="375" name="直線コネクタ 374"/>
        <xdr:cNvCxnSpPr/>
      </xdr:nvCxnSpPr>
      <xdr:spPr>
        <a:xfrm>
          <a:off x="6149340" y="14413230"/>
          <a:ext cx="7747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116857</xdr:rowOff>
    </xdr:from>
    <xdr:ext cx="469744" cy="259045"/>
    <xdr:sp macro="" textlink="">
      <xdr:nvSpPr>
        <xdr:cNvPr id="376" name="n_1aveValue【福祉施設】&#10;一人当たり面積"/>
        <xdr:cNvSpPr txBox="1"/>
      </xdr:nvSpPr>
      <xdr:spPr>
        <a:xfrm>
          <a:off x="8271587" y="1386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120666</xdr:rowOff>
    </xdr:from>
    <xdr:ext cx="469744" cy="259045"/>
    <xdr:sp macro="" textlink="">
      <xdr:nvSpPr>
        <xdr:cNvPr id="377" name="n_2aveValue【福祉施設】&#10;一人当たり面積"/>
        <xdr:cNvSpPr txBox="1"/>
      </xdr:nvSpPr>
      <xdr:spPr>
        <a:xfrm>
          <a:off x="7509587" y="13867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78757</xdr:rowOff>
    </xdr:from>
    <xdr:ext cx="469744" cy="259045"/>
    <xdr:sp macro="" textlink="">
      <xdr:nvSpPr>
        <xdr:cNvPr id="378" name="n_3aveValue【福祉施設】&#10;一人当たり面積"/>
        <xdr:cNvSpPr txBox="1"/>
      </xdr:nvSpPr>
      <xdr:spPr>
        <a:xfrm>
          <a:off x="6712027" y="1382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78757</xdr:rowOff>
    </xdr:from>
    <xdr:ext cx="469744" cy="259045"/>
    <xdr:sp macro="" textlink="">
      <xdr:nvSpPr>
        <xdr:cNvPr id="379" name="n_4aveValue【福祉施設】&#10;一人当たり面積"/>
        <xdr:cNvSpPr txBox="1"/>
      </xdr:nvSpPr>
      <xdr:spPr>
        <a:xfrm>
          <a:off x="5937327" y="1382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15257</xdr:rowOff>
    </xdr:from>
    <xdr:ext cx="469744" cy="259045"/>
    <xdr:sp macro="" textlink="">
      <xdr:nvSpPr>
        <xdr:cNvPr id="380" name="n_1mainValue【福祉施設】&#10;一人当たり面積"/>
        <xdr:cNvSpPr txBox="1"/>
      </xdr:nvSpPr>
      <xdr:spPr>
        <a:xfrm>
          <a:off x="8271587" y="1443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11447</xdr:rowOff>
    </xdr:from>
    <xdr:ext cx="469744" cy="259045"/>
    <xdr:sp macro="" textlink="">
      <xdr:nvSpPr>
        <xdr:cNvPr id="381" name="n_2mainValue【福祉施設】&#10;一人当たり面積"/>
        <xdr:cNvSpPr txBox="1"/>
      </xdr:nvSpPr>
      <xdr:spPr>
        <a:xfrm>
          <a:off x="7509587" y="1442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38116</xdr:rowOff>
    </xdr:from>
    <xdr:ext cx="469744" cy="259045"/>
    <xdr:sp macro="" textlink="">
      <xdr:nvSpPr>
        <xdr:cNvPr id="382" name="n_3mainValue【福祉施設】&#10;一人当たり面積"/>
        <xdr:cNvSpPr txBox="1"/>
      </xdr:nvSpPr>
      <xdr:spPr>
        <a:xfrm>
          <a:off x="6712027" y="1445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34307</xdr:rowOff>
    </xdr:from>
    <xdr:ext cx="469744" cy="259045"/>
    <xdr:sp macro="" textlink="">
      <xdr:nvSpPr>
        <xdr:cNvPr id="383" name="n_4mainValue【福祉施設】&#10;一人当たり面積"/>
        <xdr:cNvSpPr txBox="1"/>
      </xdr:nvSpPr>
      <xdr:spPr>
        <a:xfrm>
          <a:off x="59373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5" name="直線コネクタ 394"/>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6" name="テキスト ボックス 395"/>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7" name="直線コネクタ 396"/>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8" name="テキスト ボックス 397"/>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9" name="直線コネクタ 398"/>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0" name="テキスト ボックス 399"/>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1" name="直線コネクタ 400"/>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2" name="テキスト ボックス 401"/>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3" name="直線コネクタ 402"/>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4" name="テキスト ボックス 403"/>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5" name="直線コネクタ 404"/>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6" name="テキスト ボックス 405"/>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7" name="直線コネクタ 406"/>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8"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157843</xdr:rowOff>
    </xdr:from>
    <xdr:to>
      <xdr:col>24</xdr:col>
      <xdr:colOff>62865</xdr:colOff>
      <xdr:row>109</xdr:row>
      <xdr:rowOff>35379</xdr:rowOff>
    </xdr:to>
    <xdr:cxnSp macro="">
      <xdr:nvCxnSpPr>
        <xdr:cNvPr id="409" name="直線コネクタ 408"/>
        <xdr:cNvCxnSpPr/>
      </xdr:nvCxnSpPr>
      <xdr:spPr>
        <a:xfrm flipV="1">
          <a:off x="4086225" y="16921843"/>
          <a:ext cx="0" cy="138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10" name="【市民会館】&#10;有形固定資産減価償却率最小値テキスト"/>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1" name="直線コネクタ 410"/>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104520</xdr:rowOff>
    </xdr:from>
    <xdr:ext cx="405111" cy="259045"/>
    <xdr:sp macro="" textlink="">
      <xdr:nvSpPr>
        <xdr:cNvPr id="412" name="【市民会館】&#10;有形固定資産減価償却率最大値テキスト"/>
        <xdr:cNvSpPr txBox="1"/>
      </xdr:nvSpPr>
      <xdr:spPr>
        <a:xfrm>
          <a:off x="4124960" y="16700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157843</xdr:rowOff>
    </xdr:from>
    <xdr:to>
      <xdr:col>24</xdr:col>
      <xdr:colOff>152400</xdr:colOff>
      <xdr:row>100</xdr:row>
      <xdr:rowOff>157843</xdr:rowOff>
    </xdr:to>
    <xdr:cxnSp macro="">
      <xdr:nvCxnSpPr>
        <xdr:cNvPr id="413" name="直線コネクタ 412"/>
        <xdr:cNvCxnSpPr/>
      </xdr:nvCxnSpPr>
      <xdr:spPr>
        <a:xfrm>
          <a:off x="4020820" y="169218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49547</xdr:rowOff>
    </xdr:from>
    <xdr:ext cx="405111" cy="259045"/>
    <xdr:sp macro="" textlink="">
      <xdr:nvSpPr>
        <xdr:cNvPr id="414" name="【市民会館】&#10;有形固定資産減価償却率平均値テキスト"/>
        <xdr:cNvSpPr txBox="1"/>
      </xdr:nvSpPr>
      <xdr:spPr>
        <a:xfrm>
          <a:off x="4124960" y="17484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415" name="フローチャート: 判断 414"/>
        <xdr:cNvSpPr/>
      </xdr:nvSpPr>
      <xdr:spPr>
        <a:xfrm>
          <a:off x="4036060" y="17505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79284</xdr:rowOff>
    </xdr:from>
    <xdr:to>
      <xdr:col>20</xdr:col>
      <xdr:colOff>38100</xdr:colOff>
      <xdr:row>105</xdr:row>
      <xdr:rowOff>9434</xdr:rowOff>
    </xdr:to>
    <xdr:sp macro="" textlink="">
      <xdr:nvSpPr>
        <xdr:cNvPr id="416" name="フローチャート: 判断 415"/>
        <xdr:cNvSpPr/>
      </xdr:nvSpPr>
      <xdr:spPr>
        <a:xfrm>
          <a:off x="3312160" y="175138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417" name="フローチャート: 判断 416"/>
        <xdr:cNvSpPr/>
      </xdr:nvSpPr>
      <xdr:spPr>
        <a:xfrm>
          <a:off x="2514600" y="175105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18" name="フローチャート: 判断 417"/>
        <xdr:cNvSpPr/>
      </xdr:nvSpPr>
      <xdr:spPr>
        <a:xfrm>
          <a:off x="1739900" y="1750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22134</xdr:rowOff>
    </xdr:from>
    <xdr:to>
      <xdr:col>6</xdr:col>
      <xdr:colOff>38100</xdr:colOff>
      <xdr:row>104</xdr:row>
      <xdr:rowOff>123734</xdr:rowOff>
    </xdr:to>
    <xdr:sp macro="" textlink="">
      <xdr:nvSpPr>
        <xdr:cNvPr id="419" name="フローチャート: 判断 418"/>
        <xdr:cNvSpPr/>
      </xdr:nvSpPr>
      <xdr:spPr>
        <a:xfrm>
          <a:off x="965200" y="174566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0" name="テキスト ボックス 419"/>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1" name="テキスト ボックス 420"/>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2" name="テキスト ボックス 421"/>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3" name="テキスト ボックス 422"/>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4" name="テキスト ボックス 423"/>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62956</xdr:rowOff>
    </xdr:from>
    <xdr:to>
      <xdr:col>24</xdr:col>
      <xdr:colOff>114300</xdr:colOff>
      <xdr:row>103</xdr:row>
      <xdr:rowOff>164556</xdr:rowOff>
    </xdr:to>
    <xdr:sp macro="" textlink="">
      <xdr:nvSpPr>
        <xdr:cNvPr id="425" name="楕円 424"/>
        <xdr:cNvSpPr/>
      </xdr:nvSpPr>
      <xdr:spPr>
        <a:xfrm>
          <a:off x="4036060" y="1732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85833</xdr:rowOff>
    </xdr:from>
    <xdr:ext cx="405111" cy="259045"/>
    <xdr:sp macro="" textlink="">
      <xdr:nvSpPr>
        <xdr:cNvPr id="426" name="【市民会館】&#10;有形固定資産減価償却率該当値テキスト"/>
        <xdr:cNvSpPr txBox="1"/>
      </xdr:nvSpPr>
      <xdr:spPr>
        <a:xfrm>
          <a:off x="4124960" y="1718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5806</xdr:rowOff>
    </xdr:from>
    <xdr:to>
      <xdr:col>20</xdr:col>
      <xdr:colOff>38100</xdr:colOff>
      <xdr:row>103</xdr:row>
      <xdr:rowOff>107406</xdr:rowOff>
    </xdr:to>
    <xdr:sp macro="" textlink="">
      <xdr:nvSpPr>
        <xdr:cNvPr id="427" name="楕円 426"/>
        <xdr:cNvSpPr/>
      </xdr:nvSpPr>
      <xdr:spPr>
        <a:xfrm>
          <a:off x="3312160" y="172727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56606</xdr:rowOff>
    </xdr:from>
    <xdr:to>
      <xdr:col>24</xdr:col>
      <xdr:colOff>63500</xdr:colOff>
      <xdr:row>103</xdr:row>
      <xdr:rowOff>113756</xdr:rowOff>
    </xdr:to>
    <xdr:cxnSp macro="">
      <xdr:nvCxnSpPr>
        <xdr:cNvPr id="428" name="直線コネクタ 427"/>
        <xdr:cNvCxnSpPr/>
      </xdr:nvCxnSpPr>
      <xdr:spPr>
        <a:xfrm>
          <a:off x="3355340" y="17323526"/>
          <a:ext cx="7315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118473</xdr:rowOff>
    </xdr:from>
    <xdr:to>
      <xdr:col>15</xdr:col>
      <xdr:colOff>101600</xdr:colOff>
      <xdr:row>103</xdr:row>
      <xdr:rowOff>48623</xdr:rowOff>
    </xdr:to>
    <xdr:sp macro="" textlink="">
      <xdr:nvSpPr>
        <xdr:cNvPr id="429" name="楕円 428"/>
        <xdr:cNvSpPr/>
      </xdr:nvSpPr>
      <xdr:spPr>
        <a:xfrm>
          <a:off x="2514600" y="172177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169273</xdr:rowOff>
    </xdr:from>
    <xdr:to>
      <xdr:col>19</xdr:col>
      <xdr:colOff>177800</xdr:colOff>
      <xdr:row>103</xdr:row>
      <xdr:rowOff>56606</xdr:rowOff>
    </xdr:to>
    <xdr:cxnSp macro="">
      <xdr:nvCxnSpPr>
        <xdr:cNvPr id="430" name="直線コネクタ 429"/>
        <xdr:cNvCxnSpPr/>
      </xdr:nvCxnSpPr>
      <xdr:spPr>
        <a:xfrm>
          <a:off x="2565400" y="17268553"/>
          <a:ext cx="789940" cy="5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85816</xdr:rowOff>
    </xdr:from>
    <xdr:to>
      <xdr:col>10</xdr:col>
      <xdr:colOff>165100</xdr:colOff>
      <xdr:row>104</xdr:row>
      <xdr:rowOff>15966</xdr:rowOff>
    </xdr:to>
    <xdr:sp macro="" textlink="">
      <xdr:nvSpPr>
        <xdr:cNvPr id="431" name="楕円 430"/>
        <xdr:cNvSpPr/>
      </xdr:nvSpPr>
      <xdr:spPr>
        <a:xfrm>
          <a:off x="1739900" y="173527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169273</xdr:rowOff>
    </xdr:from>
    <xdr:to>
      <xdr:col>15</xdr:col>
      <xdr:colOff>50800</xdr:colOff>
      <xdr:row>103</xdr:row>
      <xdr:rowOff>136616</xdr:rowOff>
    </xdr:to>
    <xdr:cxnSp macro="">
      <xdr:nvCxnSpPr>
        <xdr:cNvPr id="432" name="直線コネクタ 431"/>
        <xdr:cNvCxnSpPr/>
      </xdr:nvCxnSpPr>
      <xdr:spPr>
        <a:xfrm flipV="1">
          <a:off x="1790700" y="17268553"/>
          <a:ext cx="774700" cy="13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111942</xdr:rowOff>
    </xdr:from>
    <xdr:to>
      <xdr:col>6</xdr:col>
      <xdr:colOff>38100</xdr:colOff>
      <xdr:row>104</xdr:row>
      <xdr:rowOff>42092</xdr:rowOff>
    </xdr:to>
    <xdr:sp macro="" textlink="">
      <xdr:nvSpPr>
        <xdr:cNvPr id="433" name="楕円 432"/>
        <xdr:cNvSpPr/>
      </xdr:nvSpPr>
      <xdr:spPr>
        <a:xfrm>
          <a:off x="965200" y="173788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136616</xdr:rowOff>
    </xdr:from>
    <xdr:to>
      <xdr:col>10</xdr:col>
      <xdr:colOff>114300</xdr:colOff>
      <xdr:row>103</xdr:row>
      <xdr:rowOff>162742</xdr:rowOff>
    </xdr:to>
    <xdr:cxnSp macro="">
      <xdr:nvCxnSpPr>
        <xdr:cNvPr id="434" name="直線コネクタ 433"/>
        <xdr:cNvCxnSpPr/>
      </xdr:nvCxnSpPr>
      <xdr:spPr>
        <a:xfrm flipV="1">
          <a:off x="1008380" y="17403536"/>
          <a:ext cx="78232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561</xdr:rowOff>
    </xdr:from>
    <xdr:ext cx="405111" cy="259045"/>
    <xdr:sp macro="" textlink="">
      <xdr:nvSpPr>
        <xdr:cNvPr id="435" name="n_1aveValue【市民会館】&#10;有形固定資産減価償却率"/>
        <xdr:cNvSpPr txBox="1"/>
      </xdr:nvSpPr>
      <xdr:spPr>
        <a:xfrm>
          <a:off x="3170564" y="17602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168746</xdr:rowOff>
    </xdr:from>
    <xdr:ext cx="405111" cy="259045"/>
    <xdr:sp macro="" textlink="">
      <xdr:nvSpPr>
        <xdr:cNvPr id="436" name="n_2aveValue【市民会館】&#10;有形固定資産減価償却率"/>
        <xdr:cNvSpPr txBox="1"/>
      </xdr:nvSpPr>
      <xdr:spPr>
        <a:xfrm>
          <a:off x="2385704" y="17603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160582</xdr:rowOff>
    </xdr:from>
    <xdr:ext cx="405111" cy="259045"/>
    <xdr:sp macro="" textlink="">
      <xdr:nvSpPr>
        <xdr:cNvPr id="437" name="n_3aveValue【市民会館】&#10;有形固定資産減価償却率"/>
        <xdr:cNvSpPr txBox="1"/>
      </xdr:nvSpPr>
      <xdr:spPr>
        <a:xfrm>
          <a:off x="1611004" y="1759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114861</xdr:rowOff>
    </xdr:from>
    <xdr:ext cx="405111" cy="259045"/>
    <xdr:sp macro="" textlink="">
      <xdr:nvSpPr>
        <xdr:cNvPr id="438" name="n_4aveValue【市民会館】&#10;有形固定資産減価償却率"/>
        <xdr:cNvSpPr txBox="1"/>
      </xdr:nvSpPr>
      <xdr:spPr>
        <a:xfrm>
          <a:off x="836304" y="17549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123933</xdr:rowOff>
    </xdr:from>
    <xdr:ext cx="405111" cy="259045"/>
    <xdr:sp macro="" textlink="">
      <xdr:nvSpPr>
        <xdr:cNvPr id="439" name="n_1mainValue【市民会館】&#10;有形固定資産減価償却率"/>
        <xdr:cNvSpPr txBox="1"/>
      </xdr:nvSpPr>
      <xdr:spPr>
        <a:xfrm>
          <a:off x="3170564" y="1705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65150</xdr:rowOff>
    </xdr:from>
    <xdr:ext cx="405111" cy="259045"/>
    <xdr:sp macro="" textlink="">
      <xdr:nvSpPr>
        <xdr:cNvPr id="440" name="n_2mainValue【市民会館】&#10;有形固定資産減価償却率"/>
        <xdr:cNvSpPr txBox="1"/>
      </xdr:nvSpPr>
      <xdr:spPr>
        <a:xfrm>
          <a:off x="2385704" y="16996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32493</xdr:rowOff>
    </xdr:from>
    <xdr:ext cx="405111" cy="259045"/>
    <xdr:sp macro="" textlink="">
      <xdr:nvSpPr>
        <xdr:cNvPr id="441" name="n_3mainValue【市民会館】&#10;有形固定資産減価償却率"/>
        <xdr:cNvSpPr txBox="1"/>
      </xdr:nvSpPr>
      <xdr:spPr>
        <a:xfrm>
          <a:off x="1611004" y="1713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58619</xdr:rowOff>
    </xdr:from>
    <xdr:ext cx="405111" cy="259045"/>
    <xdr:sp macro="" textlink="">
      <xdr:nvSpPr>
        <xdr:cNvPr id="442" name="n_4mainValue【市民会館】&#10;有形固定資産減価償却率"/>
        <xdr:cNvSpPr txBox="1"/>
      </xdr:nvSpPr>
      <xdr:spPr>
        <a:xfrm>
          <a:off x="836304" y="17157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3" name="正方形/長方形 442"/>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4" name="正方形/長方形 443"/>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5" name="正方形/長方形 444"/>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6" name="正方形/長方形 445"/>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7" name="正方形/長方形 446"/>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8" name="正方形/長方形 447"/>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9" name="正方形/長方形 448"/>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0" name="正方形/長方形 449"/>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1" name="テキスト ボックス 450"/>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2" name="直線コネクタ 451"/>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3" name="直線コネクタ 452"/>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4" name="テキスト ボックス 453"/>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5" name="直線コネクタ 454"/>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6" name="テキスト ボックス 455"/>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7" name="直線コネクタ 456"/>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8" name="テキスト ボックス 457"/>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9" name="直線コネクタ 458"/>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60" name="テキスト ボックス 459"/>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1" name="直線コネクタ 460"/>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2" name="テキスト ボックス 461"/>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3"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69342</xdr:rowOff>
    </xdr:from>
    <xdr:to>
      <xdr:col>54</xdr:col>
      <xdr:colOff>189865</xdr:colOff>
      <xdr:row>108</xdr:row>
      <xdr:rowOff>39624</xdr:rowOff>
    </xdr:to>
    <xdr:cxnSp macro="">
      <xdr:nvCxnSpPr>
        <xdr:cNvPr id="464" name="直線コネクタ 463"/>
        <xdr:cNvCxnSpPr/>
      </xdr:nvCxnSpPr>
      <xdr:spPr>
        <a:xfrm flipV="1">
          <a:off x="9219565" y="17000982"/>
          <a:ext cx="0" cy="1143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43451</xdr:rowOff>
    </xdr:from>
    <xdr:ext cx="469744" cy="259045"/>
    <xdr:sp macro="" textlink="">
      <xdr:nvSpPr>
        <xdr:cNvPr id="465" name="【市民会館】&#10;一人当たり面積最小値テキスト"/>
        <xdr:cNvSpPr txBox="1"/>
      </xdr:nvSpPr>
      <xdr:spPr>
        <a:xfrm>
          <a:off x="9258300" y="1814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39624</xdr:rowOff>
    </xdr:from>
    <xdr:to>
      <xdr:col>55</xdr:col>
      <xdr:colOff>88900</xdr:colOff>
      <xdr:row>108</xdr:row>
      <xdr:rowOff>39624</xdr:rowOff>
    </xdr:to>
    <xdr:cxnSp macro="">
      <xdr:nvCxnSpPr>
        <xdr:cNvPr id="466" name="直線コネクタ 465"/>
        <xdr:cNvCxnSpPr/>
      </xdr:nvCxnSpPr>
      <xdr:spPr>
        <a:xfrm>
          <a:off x="9154160" y="181447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16019</xdr:rowOff>
    </xdr:from>
    <xdr:ext cx="469744" cy="259045"/>
    <xdr:sp macro="" textlink="">
      <xdr:nvSpPr>
        <xdr:cNvPr id="467" name="【市民会館】&#10;一人当たり面積最大値テキスト"/>
        <xdr:cNvSpPr txBox="1"/>
      </xdr:nvSpPr>
      <xdr:spPr>
        <a:xfrm>
          <a:off x="9258300" y="1678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69342</xdr:rowOff>
    </xdr:from>
    <xdr:to>
      <xdr:col>55</xdr:col>
      <xdr:colOff>88900</xdr:colOff>
      <xdr:row>101</xdr:row>
      <xdr:rowOff>69342</xdr:rowOff>
    </xdr:to>
    <xdr:cxnSp macro="">
      <xdr:nvCxnSpPr>
        <xdr:cNvPr id="468" name="直線コネクタ 467"/>
        <xdr:cNvCxnSpPr/>
      </xdr:nvCxnSpPr>
      <xdr:spPr>
        <a:xfrm>
          <a:off x="9154160" y="170009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9414</xdr:rowOff>
    </xdr:from>
    <xdr:ext cx="469744" cy="259045"/>
    <xdr:sp macro="" textlink="">
      <xdr:nvSpPr>
        <xdr:cNvPr id="469" name="【市民会館】&#10;一人当たり面積平均値テキスト"/>
        <xdr:cNvSpPr txBox="1"/>
      </xdr:nvSpPr>
      <xdr:spPr>
        <a:xfrm>
          <a:off x="9258300" y="17443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157987</xdr:rowOff>
    </xdr:from>
    <xdr:to>
      <xdr:col>55</xdr:col>
      <xdr:colOff>50800</xdr:colOff>
      <xdr:row>105</xdr:row>
      <xdr:rowOff>88137</xdr:rowOff>
    </xdr:to>
    <xdr:sp macro="" textlink="">
      <xdr:nvSpPr>
        <xdr:cNvPr id="470" name="フローチャート: 判断 469"/>
        <xdr:cNvSpPr/>
      </xdr:nvSpPr>
      <xdr:spPr>
        <a:xfrm>
          <a:off x="9192260" y="175925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254</xdr:rowOff>
    </xdr:from>
    <xdr:to>
      <xdr:col>50</xdr:col>
      <xdr:colOff>165100</xdr:colOff>
      <xdr:row>105</xdr:row>
      <xdr:rowOff>101854</xdr:rowOff>
    </xdr:to>
    <xdr:sp macro="" textlink="">
      <xdr:nvSpPr>
        <xdr:cNvPr id="471" name="フローチャート: 判断 470"/>
        <xdr:cNvSpPr/>
      </xdr:nvSpPr>
      <xdr:spPr>
        <a:xfrm>
          <a:off x="8445500" y="1760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72" name="フローチャート: 判断 471"/>
        <xdr:cNvSpPr/>
      </xdr:nvSpPr>
      <xdr:spPr>
        <a:xfrm>
          <a:off x="7670800" y="17616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73" name="フローチャート: 判断 472"/>
        <xdr:cNvSpPr/>
      </xdr:nvSpPr>
      <xdr:spPr>
        <a:xfrm>
          <a:off x="687324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xdr:rowOff>
    </xdr:from>
    <xdr:to>
      <xdr:col>36</xdr:col>
      <xdr:colOff>165100</xdr:colOff>
      <xdr:row>105</xdr:row>
      <xdr:rowOff>106426</xdr:rowOff>
    </xdr:to>
    <xdr:sp macro="" textlink="">
      <xdr:nvSpPr>
        <xdr:cNvPr id="474" name="フローチャート: 判断 473"/>
        <xdr:cNvSpPr/>
      </xdr:nvSpPr>
      <xdr:spPr>
        <a:xfrm>
          <a:off x="6098540" y="1760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5" name="テキスト ボックス 474"/>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6" name="テキスト ボックス 475"/>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7" name="テキスト ボックス 476"/>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8" name="テキスト ボックス 477"/>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9" name="テキスト ボックス 478"/>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20828</xdr:rowOff>
    </xdr:from>
    <xdr:to>
      <xdr:col>55</xdr:col>
      <xdr:colOff>50800</xdr:colOff>
      <xdr:row>106</xdr:row>
      <xdr:rowOff>122428</xdr:rowOff>
    </xdr:to>
    <xdr:sp macro="" textlink="">
      <xdr:nvSpPr>
        <xdr:cNvPr id="480" name="楕円 479"/>
        <xdr:cNvSpPr/>
      </xdr:nvSpPr>
      <xdr:spPr>
        <a:xfrm>
          <a:off x="9192260" y="1779066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170705</xdr:rowOff>
    </xdr:from>
    <xdr:ext cx="469744" cy="259045"/>
    <xdr:sp macro="" textlink="">
      <xdr:nvSpPr>
        <xdr:cNvPr id="481" name="【市民会館】&#10;一人当たり面積該当値テキスト"/>
        <xdr:cNvSpPr txBox="1"/>
      </xdr:nvSpPr>
      <xdr:spPr>
        <a:xfrm>
          <a:off x="9258300" y="17772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25400</xdr:rowOff>
    </xdr:from>
    <xdr:to>
      <xdr:col>50</xdr:col>
      <xdr:colOff>165100</xdr:colOff>
      <xdr:row>106</xdr:row>
      <xdr:rowOff>127000</xdr:rowOff>
    </xdr:to>
    <xdr:sp macro="" textlink="">
      <xdr:nvSpPr>
        <xdr:cNvPr id="482" name="楕円 481"/>
        <xdr:cNvSpPr/>
      </xdr:nvSpPr>
      <xdr:spPr>
        <a:xfrm>
          <a:off x="8445500" y="1779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71628</xdr:rowOff>
    </xdr:from>
    <xdr:to>
      <xdr:col>55</xdr:col>
      <xdr:colOff>0</xdr:colOff>
      <xdr:row>106</xdr:row>
      <xdr:rowOff>76200</xdr:rowOff>
    </xdr:to>
    <xdr:cxnSp macro="">
      <xdr:nvCxnSpPr>
        <xdr:cNvPr id="483" name="直線コネクタ 482"/>
        <xdr:cNvCxnSpPr/>
      </xdr:nvCxnSpPr>
      <xdr:spPr>
        <a:xfrm flipV="1">
          <a:off x="8496300" y="17841468"/>
          <a:ext cx="7239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29972</xdr:rowOff>
    </xdr:from>
    <xdr:to>
      <xdr:col>46</xdr:col>
      <xdr:colOff>38100</xdr:colOff>
      <xdr:row>106</xdr:row>
      <xdr:rowOff>131572</xdr:rowOff>
    </xdr:to>
    <xdr:sp macro="" textlink="">
      <xdr:nvSpPr>
        <xdr:cNvPr id="484" name="楕円 483"/>
        <xdr:cNvSpPr/>
      </xdr:nvSpPr>
      <xdr:spPr>
        <a:xfrm>
          <a:off x="7670800" y="177998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76200</xdr:rowOff>
    </xdr:from>
    <xdr:to>
      <xdr:col>50</xdr:col>
      <xdr:colOff>114300</xdr:colOff>
      <xdr:row>106</xdr:row>
      <xdr:rowOff>80772</xdr:rowOff>
    </xdr:to>
    <xdr:cxnSp macro="">
      <xdr:nvCxnSpPr>
        <xdr:cNvPr id="485" name="直線コネクタ 484"/>
        <xdr:cNvCxnSpPr/>
      </xdr:nvCxnSpPr>
      <xdr:spPr>
        <a:xfrm flipV="1">
          <a:off x="7713980" y="17846040"/>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34544</xdr:rowOff>
    </xdr:from>
    <xdr:to>
      <xdr:col>41</xdr:col>
      <xdr:colOff>101600</xdr:colOff>
      <xdr:row>106</xdr:row>
      <xdr:rowOff>136144</xdr:rowOff>
    </xdr:to>
    <xdr:sp macro="" textlink="">
      <xdr:nvSpPr>
        <xdr:cNvPr id="486" name="楕円 485"/>
        <xdr:cNvSpPr/>
      </xdr:nvSpPr>
      <xdr:spPr>
        <a:xfrm>
          <a:off x="6873240" y="1780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80772</xdr:rowOff>
    </xdr:from>
    <xdr:to>
      <xdr:col>45</xdr:col>
      <xdr:colOff>177800</xdr:colOff>
      <xdr:row>106</xdr:row>
      <xdr:rowOff>85344</xdr:rowOff>
    </xdr:to>
    <xdr:cxnSp macro="">
      <xdr:nvCxnSpPr>
        <xdr:cNvPr id="487" name="直線コネクタ 486"/>
        <xdr:cNvCxnSpPr/>
      </xdr:nvCxnSpPr>
      <xdr:spPr>
        <a:xfrm flipV="1">
          <a:off x="6924040" y="17850612"/>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39115</xdr:rowOff>
    </xdr:from>
    <xdr:to>
      <xdr:col>36</xdr:col>
      <xdr:colOff>165100</xdr:colOff>
      <xdr:row>106</xdr:row>
      <xdr:rowOff>140715</xdr:rowOff>
    </xdr:to>
    <xdr:sp macro="" textlink="">
      <xdr:nvSpPr>
        <xdr:cNvPr id="488" name="楕円 487"/>
        <xdr:cNvSpPr/>
      </xdr:nvSpPr>
      <xdr:spPr>
        <a:xfrm>
          <a:off x="6098540" y="1780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85344</xdr:rowOff>
    </xdr:from>
    <xdr:to>
      <xdr:col>41</xdr:col>
      <xdr:colOff>50800</xdr:colOff>
      <xdr:row>106</xdr:row>
      <xdr:rowOff>89915</xdr:rowOff>
    </xdr:to>
    <xdr:cxnSp macro="">
      <xdr:nvCxnSpPr>
        <xdr:cNvPr id="489" name="直線コネクタ 488"/>
        <xdr:cNvCxnSpPr/>
      </xdr:nvCxnSpPr>
      <xdr:spPr>
        <a:xfrm flipV="1">
          <a:off x="6149340" y="17855184"/>
          <a:ext cx="7747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118381</xdr:rowOff>
    </xdr:from>
    <xdr:ext cx="469744" cy="259045"/>
    <xdr:sp macro="" textlink="">
      <xdr:nvSpPr>
        <xdr:cNvPr id="490" name="n_1aveValue【市民会館】&#10;一人当たり面積"/>
        <xdr:cNvSpPr txBox="1"/>
      </xdr:nvSpPr>
      <xdr:spPr>
        <a:xfrm>
          <a:off x="8271587" y="1738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91" name="n_2aveValue【市民会館】&#10;一人当たり面積"/>
        <xdr:cNvSpPr txBox="1"/>
      </xdr:nvSpPr>
      <xdr:spPr>
        <a:xfrm>
          <a:off x="7509587" y="1739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132097</xdr:rowOff>
    </xdr:from>
    <xdr:ext cx="469744" cy="259045"/>
    <xdr:sp macro="" textlink="">
      <xdr:nvSpPr>
        <xdr:cNvPr id="492" name="n_3aveValue【市民会館】&#10;一人当たり面積"/>
        <xdr:cNvSpPr txBox="1"/>
      </xdr:nvSpPr>
      <xdr:spPr>
        <a:xfrm>
          <a:off x="6712027" y="1739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122953</xdr:rowOff>
    </xdr:from>
    <xdr:ext cx="469744" cy="259045"/>
    <xdr:sp macro="" textlink="">
      <xdr:nvSpPr>
        <xdr:cNvPr id="493" name="n_4aveValue【市民会館】&#10;一人当たり面積"/>
        <xdr:cNvSpPr txBox="1"/>
      </xdr:nvSpPr>
      <xdr:spPr>
        <a:xfrm>
          <a:off x="5937327" y="1738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118127</xdr:rowOff>
    </xdr:from>
    <xdr:ext cx="469744" cy="259045"/>
    <xdr:sp macro="" textlink="">
      <xdr:nvSpPr>
        <xdr:cNvPr id="494" name="n_1mainValue【市民会館】&#10;一人当たり面積"/>
        <xdr:cNvSpPr txBox="1"/>
      </xdr:nvSpPr>
      <xdr:spPr>
        <a:xfrm>
          <a:off x="8271587" y="1788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122699</xdr:rowOff>
    </xdr:from>
    <xdr:ext cx="469744" cy="259045"/>
    <xdr:sp macro="" textlink="">
      <xdr:nvSpPr>
        <xdr:cNvPr id="495" name="n_2mainValue【市民会館】&#10;一人当たり面積"/>
        <xdr:cNvSpPr txBox="1"/>
      </xdr:nvSpPr>
      <xdr:spPr>
        <a:xfrm>
          <a:off x="7509587" y="17892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127271</xdr:rowOff>
    </xdr:from>
    <xdr:ext cx="469744" cy="259045"/>
    <xdr:sp macro="" textlink="">
      <xdr:nvSpPr>
        <xdr:cNvPr id="496" name="n_3mainValue【市民会館】&#10;一人当たり面積"/>
        <xdr:cNvSpPr txBox="1"/>
      </xdr:nvSpPr>
      <xdr:spPr>
        <a:xfrm>
          <a:off x="6712027" y="1789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131842</xdr:rowOff>
    </xdr:from>
    <xdr:ext cx="469744" cy="259045"/>
    <xdr:sp macro="" textlink="">
      <xdr:nvSpPr>
        <xdr:cNvPr id="497" name="n_4mainValue【市民会館】&#10;一人当たり面積"/>
        <xdr:cNvSpPr txBox="1"/>
      </xdr:nvSpPr>
      <xdr:spPr>
        <a:xfrm>
          <a:off x="5937327" y="1790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8" name="正方形/長方形 497"/>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9" name="正方形/長方形 498"/>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0" name="正方形/長方形 499"/>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1" name="正方形/長方形 500"/>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2" name="正方形/長方形 501"/>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3" name="正方形/長方形 502"/>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4" name="正方形/長方形 503"/>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5" name="正方形/長方形 504"/>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6" name="テキスト ボックス 505"/>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7" name="直線コネクタ 506"/>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8" name="テキスト ボックス 507"/>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9" name="直線コネクタ 508"/>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0" name="テキスト ボックス 509"/>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1" name="直線コネクタ 510"/>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2" name="テキスト ボックス 511"/>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3" name="直線コネクタ 512"/>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4" name="テキスト ボックス 513"/>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5" name="直線コネクタ 514"/>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6" name="テキスト ボックス 515"/>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7" name="直線コネクタ 516"/>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8" name="テキスト ボックス 517"/>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9" name="直線コネクタ 518"/>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0" name="テキスト ボックス 519"/>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1" name="直線コネクタ 520"/>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48441</xdr:rowOff>
    </xdr:to>
    <xdr:cxnSp macro="">
      <xdr:nvCxnSpPr>
        <xdr:cNvPr id="523" name="直線コネクタ 522"/>
        <xdr:cNvCxnSpPr/>
      </xdr:nvCxnSpPr>
      <xdr:spPr>
        <a:xfrm flipV="1">
          <a:off x="14375764" y="5749834"/>
          <a:ext cx="0" cy="1339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524" name="【一般廃棄物処理施設】&#10;有形固定資産減価償却率最小値テキスト"/>
        <xdr:cNvSpPr txBox="1"/>
      </xdr:nvSpPr>
      <xdr:spPr>
        <a:xfrm>
          <a:off x="14414500" y="7093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525" name="直線コネクタ 524"/>
        <xdr:cNvCxnSpPr/>
      </xdr:nvCxnSpPr>
      <xdr:spPr>
        <a:xfrm>
          <a:off x="14287500" y="70893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526" name="【一般廃棄物処理施設】&#10;有形固定資産減価償却率最大値テキスト"/>
        <xdr:cNvSpPr txBox="1"/>
      </xdr:nvSpPr>
      <xdr:spPr>
        <a:xfrm>
          <a:off x="14414500" y="5532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527" name="直線コネクタ 526"/>
        <xdr:cNvCxnSpPr/>
      </xdr:nvCxnSpPr>
      <xdr:spPr>
        <a:xfrm>
          <a:off x="14287500" y="57498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167112</xdr:rowOff>
    </xdr:from>
    <xdr:ext cx="405111" cy="259045"/>
    <xdr:sp macro="" textlink="">
      <xdr:nvSpPr>
        <xdr:cNvPr id="528" name="【一般廃棄物処理施設】&#10;有形固定資産減価償却率平均値テキスト"/>
        <xdr:cNvSpPr txBox="1"/>
      </xdr:nvSpPr>
      <xdr:spPr>
        <a:xfrm>
          <a:off x="14414500" y="6369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529" name="フローチャート: 判断 528"/>
        <xdr:cNvSpPr/>
      </xdr:nvSpPr>
      <xdr:spPr>
        <a:xfrm>
          <a:off x="14325600" y="638755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530" name="フローチャート: 判断 529"/>
        <xdr:cNvSpPr/>
      </xdr:nvSpPr>
      <xdr:spPr>
        <a:xfrm>
          <a:off x="13578840" y="642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15603</xdr:rowOff>
    </xdr:from>
    <xdr:to>
      <xdr:col>76</xdr:col>
      <xdr:colOff>165100</xdr:colOff>
      <xdr:row>38</xdr:row>
      <xdr:rowOff>117203</xdr:rowOff>
    </xdr:to>
    <xdr:sp macro="" textlink="">
      <xdr:nvSpPr>
        <xdr:cNvPr id="531" name="フローチャート: 判断 530"/>
        <xdr:cNvSpPr/>
      </xdr:nvSpPr>
      <xdr:spPr>
        <a:xfrm>
          <a:off x="12804140" y="638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142966</xdr:rowOff>
    </xdr:from>
    <xdr:to>
      <xdr:col>72</xdr:col>
      <xdr:colOff>38100</xdr:colOff>
      <xdr:row>38</xdr:row>
      <xdr:rowOff>73116</xdr:rowOff>
    </xdr:to>
    <xdr:sp macro="" textlink="">
      <xdr:nvSpPr>
        <xdr:cNvPr id="532" name="フローチャート: 判断 531"/>
        <xdr:cNvSpPr/>
      </xdr:nvSpPr>
      <xdr:spPr>
        <a:xfrm>
          <a:off x="12029440" y="63456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533" name="フローチャート: 判断 532"/>
        <xdr:cNvSpPr/>
      </xdr:nvSpPr>
      <xdr:spPr>
        <a:xfrm>
          <a:off x="11231880" y="63374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121739</xdr:rowOff>
    </xdr:from>
    <xdr:to>
      <xdr:col>85</xdr:col>
      <xdr:colOff>177800</xdr:colOff>
      <xdr:row>37</xdr:row>
      <xdr:rowOff>51889</xdr:rowOff>
    </xdr:to>
    <xdr:sp macro="" textlink="">
      <xdr:nvSpPr>
        <xdr:cNvPr id="539" name="楕円 538"/>
        <xdr:cNvSpPr/>
      </xdr:nvSpPr>
      <xdr:spPr>
        <a:xfrm>
          <a:off x="14325600" y="615677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144616</xdr:rowOff>
    </xdr:from>
    <xdr:ext cx="405111" cy="259045"/>
    <xdr:sp macro="" textlink="">
      <xdr:nvSpPr>
        <xdr:cNvPr id="540" name="【一般廃棄物処理施設】&#10;有形固定資産減価償却率該当値テキスト"/>
        <xdr:cNvSpPr txBox="1"/>
      </xdr:nvSpPr>
      <xdr:spPr>
        <a:xfrm>
          <a:off x="14414500" y="6012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69487</xdr:rowOff>
    </xdr:from>
    <xdr:to>
      <xdr:col>81</xdr:col>
      <xdr:colOff>101600</xdr:colOff>
      <xdr:row>36</xdr:row>
      <xdr:rowOff>171087</xdr:rowOff>
    </xdr:to>
    <xdr:sp macro="" textlink="">
      <xdr:nvSpPr>
        <xdr:cNvPr id="541" name="楕円 540"/>
        <xdr:cNvSpPr/>
      </xdr:nvSpPr>
      <xdr:spPr>
        <a:xfrm>
          <a:off x="13578840" y="610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120287</xdr:rowOff>
    </xdr:from>
    <xdr:to>
      <xdr:col>85</xdr:col>
      <xdr:colOff>127000</xdr:colOff>
      <xdr:row>37</xdr:row>
      <xdr:rowOff>1089</xdr:rowOff>
    </xdr:to>
    <xdr:cxnSp macro="">
      <xdr:nvCxnSpPr>
        <xdr:cNvPr id="542" name="直線コネクタ 541"/>
        <xdr:cNvCxnSpPr/>
      </xdr:nvCxnSpPr>
      <xdr:spPr>
        <a:xfrm>
          <a:off x="13629640" y="6155327"/>
          <a:ext cx="746760" cy="4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54792</xdr:rowOff>
    </xdr:from>
    <xdr:to>
      <xdr:col>76</xdr:col>
      <xdr:colOff>165100</xdr:colOff>
      <xdr:row>36</xdr:row>
      <xdr:rowOff>156392</xdr:rowOff>
    </xdr:to>
    <xdr:sp macro="" textlink="">
      <xdr:nvSpPr>
        <xdr:cNvPr id="543" name="楕円 542"/>
        <xdr:cNvSpPr/>
      </xdr:nvSpPr>
      <xdr:spPr>
        <a:xfrm>
          <a:off x="12804140" y="608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105592</xdr:rowOff>
    </xdr:from>
    <xdr:to>
      <xdr:col>81</xdr:col>
      <xdr:colOff>50800</xdr:colOff>
      <xdr:row>36</xdr:row>
      <xdr:rowOff>120287</xdr:rowOff>
    </xdr:to>
    <xdr:cxnSp macro="">
      <xdr:nvCxnSpPr>
        <xdr:cNvPr id="544" name="直線コネクタ 543"/>
        <xdr:cNvCxnSpPr/>
      </xdr:nvCxnSpPr>
      <xdr:spPr>
        <a:xfrm>
          <a:off x="12854940" y="6140632"/>
          <a:ext cx="7747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51526</xdr:rowOff>
    </xdr:from>
    <xdr:to>
      <xdr:col>72</xdr:col>
      <xdr:colOff>38100</xdr:colOff>
      <xdr:row>36</xdr:row>
      <xdr:rowOff>153126</xdr:rowOff>
    </xdr:to>
    <xdr:sp macro="" textlink="">
      <xdr:nvSpPr>
        <xdr:cNvPr id="545" name="楕円 544"/>
        <xdr:cNvSpPr/>
      </xdr:nvSpPr>
      <xdr:spPr>
        <a:xfrm>
          <a:off x="12029440" y="60865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102326</xdr:rowOff>
    </xdr:from>
    <xdr:to>
      <xdr:col>76</xdr:col>
      <xdr:colOff>114300</xdr:colOff>
      <xdr:row>36</xdr:row>
      <xdr:rowOff>105592</xdr:rowOff>
    </xdr:to>
    <xdr:cxnSp macro="">
      <xdr:nvCxnSpPr>
        <xdr:cNvPr id="546" name="直線コネクタ 545"/>
        <xdr:cNvCxnSpPr/>
      </xdr:nvCxnSpPr>
      <xdr:spPr>
        <a:xfrm>
          <a:off x="12072620" y="6137366"/>
          <a:ext cx="7823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10704</xdr:rowOff>
    </xdr:from>
    <xdr:to>
      <xdr:col>67</xdr:col>
      <xdr:colOff>101600</xdr:colOff>
      <xdr:row>36</xdr:row>
      <xdr:rowOff>112304</xdr:rowOff>
    </xdr:to>
    <xdr:sp macro="" textlink="">
      <xdr:nvSpPr>
        <xdr:cNvPr id="547" name="楕円 546"/>
        <xdr:cNvSpPr/>
      </xdr:nvSpPr>
      <xdr:spPr>
        <a:xfrm>
          <a:off x="11231880" y="604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61504</xdr:rowOff>
    </xdr:from>
    <xdr:to>
      <xdr:col>71</xdr:col>
      <xdr:colOff>177800</xdr:colOff>
      <xdr:row>36</xdr:row>
      <xdr:rowOff>102326</xdr:rowOff>
    </xdr:to>
    <xdr:cxnSp macro="">
      <xdr:nvCxnSpPr>
        <xdr:cNvPr id="548" name="直線コネクタ 547"/>
        <xdr:cNvCxnSpPr/>
      </xdr:nvCxnSpPr>
      <xdr:spPr>
        <a:xfrm>
          <a:off x="11282680" y="6096544"/>
          <a:ext cx="78994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149151</xdr:rowOff>
    </xdr:from>
    <xdr:ext cx="405111" cy="259045"/>
    <xdr:sp macro="" textlink="">
      <xdr:nvSpPr>
        <xdr:cNvPr id="549" name="n_1aveValue【一般廃棄物処理施設】&#10;有形固定資産減価償却率"/>
        <xdr:cNvSpPr txBox="1"/>
      </xdr:nvSpPr>
      <xdr:spPr>
        <a:xfrm>
          <a:off x="13437244" y="651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108330</xdr:rowOff>
    </xdr:from>
    <xdr:ext cx="405111" cy="259045"/>
    <xdr:sp macro="" textlink="">
      <xdr:nvSpPr>
        <xdr:cNvPr id="550" name="n_2aveValue【一般廃棄物処理施設】&#10;有形固定資産減価償却率"/>
        <xdr:cNvSpPr txBox="1"/>
      </xdr:nvSpPr>
      <xdr:spPr>
        <a:xfrm>
          <a:off x="12675244" y="6478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64243</xdr:rowOff>
    </xdr:from>
    <xdr:ext cx="405111" cy="259045"/>
    <xdr:sp macro="" textlink="">
      <xdr:nvSpPr>
        <xdr:cNvPr id="551" name="n_3aveValue【一般廃棄物処理施設】&#10;有形固定資産減価償却率"/>
        <xdr:cNvSpPr txBox="1"/>
      </xdr:nvSpPr>
      <xdr:spPr>
        <a:xfrm>
          <a:off x="11900544" y="6434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56078</xdr:rowOff>
    </xdr:from>
    <xdr:ext cx="405111" cy="259045"/>
    <xdr:sp macro="" textlink="">
      <xdr:nvSpPr>
        <xdr:cNvPr id="552" name="n_4aveValue【一般廃棄物処理施設】&#10;有形固定資産減価償却率"/>
        <xdr:cNvSpPr txBox="1"/>
      </xdr:nvSpPr>
      <xdr:spPr>
        <a:xfrm>
          <a:off x="11102984" y="6426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16164</xdr:rowOff>
    </xdr:from>
    <xdr:ext cx="405111" cy="259045"/>
    <xdr:sp macro="" textlink="">
      <xdr:nvSpPr>
        <xdr:cNvPr id="553" name="n_1mainValue【一般廃棄物処理施設】&#10;有形固定資産減価償却率"/>
        <xdr:cNvSpPr txBox="1"/>
      </xdr:nvSpPr>
      <xdr:spPr>
        <a:xfrm>
          <a:off x="13437244" y="588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1469</xdr:rowOff>
    </xdr:from>
    <xdr:ext cx="405111" cy="259045"/>
    <xdr:sp macro="" textlink="">
      <xdr:nvSpPr>
        <xdr:cNvPr id="554" name="n_2mainValue【一般廃棄物処理施設】&#10;有形固定資産減価償却率"/>
        <xdr:cNvSpPr txBox="1"/>
      </xdr:nvSpPr>
      <xdr:spPr>
        <a:xfrm>
          <a:off x="12675244" y="586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169653</xdr:rowOff>
    </xdr:from>
    <xdr:ext cx="405111" cy="259045"/>
    <xdr:sp macro="" textlink="">
      <xdr:nvSpPr>
        <xdr:cNvPr id="555" name="n_3mainValue【一般廃棄物処理施設】&#10;有形固定資産減価償却率"/>
        <xdr:cNvSpPr txBox="1"/>
      </xdr:nvSpPr>
      <xdr:spPr>
        <a:xfrm>
          <a:off x="11900544" y="586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128831</xdr:rowOff>
    </xdr:from>
    <xdr:ext cx="405111" cy="259045"/>
    <xdr:sp macro="" textlink="">
      <xdr:nvSpPr>
        <xdr:cNvPr id="556" name="n_4mainValue【一般廃棄物処理施設】&#10;有形固定資産減価償却率"/>
        <xdr:cNvSpPr txBox="1"/>
      </xdr:nvSpPr>
      <xdr:spPr>
        <a:xfrm>
          <a:off x="11102984" y="582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7" name="直線コネクタ 566"/>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8" name="テキスト ボックス 567"/>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9" name="直線コネクタ 568"/>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70" name="テキスト ボックス 569"/>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1" name="直線コネクタ 570"/>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2" name="テキスト ボックス 571"/>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3" name="直線コネクタ 572"/>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4" name="テキスト ボックス 573"/>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9906</xdr:rowOff>
    </xdr:from>
    <xdr:to>
      <xdr:col>116</xdr:col>
      <xdr:colOff>62864</xdr:colOff>
      <xdr:row>41</xdr:row>
      <xdr:rowOff>121124</xdr:rowOff>
    </xdr:to>
    <xdr:cxnSp macro="">
      <xdr:nvCxnSpPr>
        <xdr:cNvPr id="578" name="直線コネクタ 577"/>
        <xdr:cNvCxnSpPr/>
      </xdr:nvCxnSpPr>
      <xdr:spPr>
        <a:xfrm flipV="1">
          <a:off x="19509104" y="5709666"/>
          <a:ext cx="0" cy="1284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124951</xdr:rowOff>
    </xdr:from>
    <xdr:ext cx="469744" cy="259045"/>
    <xdr:sp macro="" textlink="">
      <xdr:nvSpPr>
        <xdr:cNvPr id="579" name="【一般廃棄物処理施設】&#10;一人当たり有形固定資産（償却資産）額最小値テキスト"/>
        <xdr:cNvSpPr txBox="1"/>
      </xdr:nvSpPr>
      <xdr:spPr>
        <a:xfrm>
          <a:off x="19547840" y="699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121124</xdr:rowOff>
    </xdr:from>
    <xdr:to>
      <xdr:col>116</xdr:col>
      <xdr:colOff>152400</xdr:colOff>
      <xdr:row>41</xdr:row>
      <xdr:rowOff>121124</xdr:rowOff>
    </xdr:to>
    <xdr:cxnSp macro="">
      <xdr:nvCxnSpPr>
        <xdr:cNvPr id="580" name="直線コネクタ 579"/>
        <xdr:cNvCxnSpPr/>
      </xdr:nvCxnSpPr>
      <xdr:spPr>
        <a:xfrm>
          <a:off x="19443700" y="69943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128033</xdr:rowOff>
    </xdr:from>
    <xdr:ext cx="599010" cy="259045"/>
    <xdr:sp macro="" textlink="">
      <xdr:nvSpPr>
        <xdr:cNvPr id="581" name="【一般廃棄物処理施設】&#10;一人当たり有形固定資産（償却資産）額最大値テキスト"/>
        <xdr:cNvSpPr txBox="1"/>
      </xdr:nvSpPr>
      <xdr:spPr>
        <a:xfrm>
          <a:off x="19547840" y="549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9906</xdr:rowOff>
    </xdr:from>
    <xdr:to>
      <xdr:col>116</xdr:col>
      <xdr:colOff>152400</xdr:colOff>
      <xdr:row>34</xdr:row>
      <xdr:rowOff>9906</xdr:rowOff>
    </xdr:to>
    <xdr:cxnSp macro="">
      <xdr:nvCxnSpPr>
        <xdr:cNvPr id="582" name="直線コネクタ 581"/>
        <xdr:cNvCxnSpPr/>
      </xdr:nvCxnSpPr>
      <xdr:spPr>
        <a:xfrm>
          <a:off x="19443700" y="57096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28782</xdr:rowOff>
    </xdr:from>
    <xdr:ext cx="534377" cy="259045"/>
    <xdr:sp macro="" textlink="">
      <xdr:nvSpPr>
        <xdr:cNvPr id="583" name="【一般廃棄物処理施設】&#10;一人当たり有形固定資産（償却資産）額平均値テキスト"/>
        <xdr:cNvSpPr txBox="1"/>
      </xdr:nvSpPr>
      <xdr:spPr>
        <a:xfrm>
          <a:off x="19547840" y="6399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5905</xdr:rowOff>
    </xdr:from>
    <xdr:to>
      <xdr:col>116</xdr:col>
      <xdr:colOff>114300</xdr:colOff>
      <xdr:row>39</xdr:row>
      <xdr:rowOff>107505</xdr:rowOff>
    </xdr:to>
    <xdr:sp macro="" textlink="">
      <xdr:nvSpPr>
        <xdr:cNvPr id="584" name="フローチャート: 判断 583"/>
        <xdr:cNvSpPr/>
      </xdr:nvSpPr>
      <xdr:spPr>
        <a:xfrm>
          <a:off x="19458940" y="654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14002</xdr:rowOff>
    </xdr:from>
    <xdr:to>
      <xdr:col>112</xdr:col>
      <xdr:colOff>38100</xdr:colOff>
      <xdr:row>39</xdr:row>
      <xdr:rowOff>115602</xdr:rowOff>
    </xdr:to>
    <xdr:sp macro="" textlink="">
      <xdr:nvSpPr>
        <xdr:cNvPr id="585" name="フローチャート: 判断 584"/>
        <xdr:cNvSpPr/>
      </xdr:nvSpPr>
      <xdr:spPr>
        <a:xfrm>
          <a:off x="18735040" y="65519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31252</xdr:rowOff>
    </xdr:from>
    <xdr:to>
      <xdr:col>107</xdr:col>
      <xdr:colOff>101600</xdr:colOff>
      <xdr:row>39</xdr:row>
      <xdr:rowOff>132852</xdr:rowOff>
    </xdr:to>
    <xdr:sp macro="" textlink="">
      <xdr:nvSpPr>
        <xdr:cNvPr id="586" name="フローチャート: 判断 585"/>
        <xdr:cNvSpPr/>
      </xdr:nvSpPr>
      <xdr:spPr>
        <a:xfrm>
          <a:off x="17937480" y="656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64788</xdr:rowOff>
    </xdr:from>
    <xdr:to>
      <xdr:col>102</xdr:col>
      <xdr:colOff>165100</xdr:colOff>
      <xdr:row>39</xdr:row>
      <xdr:rowOff>166388</xdr:rowOff>
    </xdr:to>
    <xdr:sp macro="" textlink="">
      <xdr:nvSpPr>
        <xdr:cNvPr id="587" name="フローチャート: 判断 586"/>
        <xdr:cNvSpPr/>
      </xdr:nvSpPr>
      <xdr:spPr>
        <a:xfrm>
          <a:off x="17162780" y="660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77278</xdr:rowOff>
    </xdr:from>
    <xdr:to>
      <xdr:col>98</xdr:col>
      <xdr:colOff>38100</xdr:colOff>
      <xdr:row>40</xdr:row>
      <xdr:rowOff>7428</xdr:rowOff>
    </xdr:to>
    <xdr:sp macro="" textlink="">
      <xdr:nvSpPr>
        <xdr:cNvPr id="588" name="フローチャート: 判断 587"/>
        <xdr:cNvSpPr/>
      </xdr:nvSpPr>
      <xdr:spPr>
        <a:xfrm>
          <a:off x="16388080" y="66152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11616</xdr:rowOff>
    </xdr:from>
    <xdr:to>
      <xdr:col>116</xdr:col>
      <xdr:colOff>114300</xdr:colOff>
      <xdr:row>40</xdr:row>
      <xdr:rowOff>113216</xdr:rowOff>
    </xdr:to>
    <xdr:sp macro="" textlink="">
      <xdr:nvSpPr>
        <xdr:cNvPr id="594" name="楕円 593"/>
        <xdr:cNvSpPr/>
      </xdr:nvSpPr>
      <xdr:spPr>
        <a:xfrm>
          <a:off x="19458940" y="671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161493</xdr:rowOff>
    </xdr:from>
    <xdr:ext cx="534377" cy="259045"/>
    <xdr:sp macro="" textlink="">
      <xdr:nvSpPr>
        <xdr:cNvPr id="595" name="【一般廃棄物処理施設】&#10;一人当たり有形固定資産（償却資産）額該当値テキスト"/>
        <xdr:cNvSpPr txBox="1"/>
      </xdr:nvSpPr>
      <xdr:spPr>
        <a:xfrm>
          <a:off x="19547840" y="669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13160</xdr:rowOff>
    </xdr:from>
    <xdr:to>
      <xdr:col>112</xdr:col>
      <xdr:colOff>38100</xdr:colOff>
      <xdr:row>40</xdr:row>
      <xdr:rowOff>114760</xdr:rowOff>
    </xdr:to>
    <xdr:sp macro="" textlink="">
      <xdr:nvSpPr>
        <xdr:cNvPr id="596" name="楕円 595"/>
        <xdr:cNvSpPr/>
      </xdr:nvSpPr>
      <xdr:spPr>
        <a:xfrm>
          <a:off x="18735040" y="67187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62416</xdr:rowOff>
    </xdr:from>
    <xdr:to>
      <xdr:col>116</xdr:col>
      <xdr:colOff>63500</xdr:colOff>
      <xdr:row>40</xdr:row>
      <xdr:rowOff>63960</xdr:rowOff>
    </xdr:to>
    <xdr:cxnSp macro="">
      <xdr:nvCxnSpPr>
        <xdr:cNvPr id="597" name="直線コネクタ 596"/>
        <xdr:cNvCxnSpPr/>
      </xdr:nvCxnSpPr>
      <xdr:spPr>
        <a:xfrm flipV="1">
          <a:off x="18778220" y="6768016"/>
          <a:ext cx="731520" cy="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24408</xdr:rowOff>
    </xdr:from>
    <xdr:to>
      <xdr:col>107</xdr:col>
      <xdr:colOff>101600</xdr:colOff>
      <xdr:row>40</xdr:row>
      <xdr:rowOff>126008</xdr:rowOff>
    </xdr:to>
    <xdr:sp macro="" textlink="">
      <xdr:nvSpPr>
        <xdr:cNvPr id="598" name="楕円 597"/>
        <xdr:cNvSpPr/>
      </xdr:nvSpPr>
      <xdr:spPr>
        <a:xfrm>
          <a:off x="17937480" y="673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63960</xdr:rowOff>
    </xdr:from>
    <xdr:to>
      <xdr:col>111</xdr:col>
      <xdr:colOff>177800</xdr:colOff>
      <xdr:row>40</xdr:row>
      <xdr:rowOff>75208</xdr:rowOff>
    </xdr:to>
    <xdr:cxnSp macro="">
      <xdr:nvCxnSpPr>
        <xdr:cNvPr id="599" name="直線コネクタ 598"/>
        <xdr:cNvCxnSpPr/>
      </xdr:nvCxnSpPr>
      <xdr:spPr>
        <a:xfrm flipV="1">
          <a:off x="17988280" y="6769560"/>
          <a:ext cx="789940" cy="1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28971</xdr:rowOff>
    </xdr:from>
    <xdr:to>
      <xdr:col>102</xdr:col>
      <xdr:colOff>165100</xdr:colOff>
      <xdr:row>40</xdr:row>
      <xdr:rowOff>130571</xdr:rowOff>
    </xdr:to>
    <xdr:sp macro="" textlink="">
      <xdr:nvSpPr>
        <xdr:cNvPr id="600" name="楕円 599"/>
        <xdr:cNvSpPr/>
      </xdr:nvSpPr>
      <xdr:spPr>
        <a:xfrm>
          <a:off x="17162780" y="673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75208</xdr:rowOff>
    </xdr:from>
    <xdr:to>
      <xdr:col>107</xdr:col>
      <xdr:colOff>50800</xdr:colOff>
      <xdr:row>40</xdr:row>
      <xdr:rowOff>79771</xdr:rowOff>
    </xdr:to>
    <xdr:cxnSp macro="">
      <xdr:nvCxnSpPr>
        <xdr:cNvPr id="601" name="直線コネクタ 600"/>
        <xdr:cNvCxnSpPr/>
      </xdr:nvCxnSpPr>
      <xdr:spPr>
        <a:xfrm flipV="1">
          <a:off x="17213580" y="6780808"/>
          <a:ext cx="774700" cy="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36295</xdr:rowOff>
    </xdr:from>
    <xdr:to>
      <xdr:col>98</xdr:col>
      <xdr:colOff>38100</xdr:colOff>
      <xdr:row>40</xdr:row>
      <xdr:rowOff>137895</xdr:rowOff>
    </xdr:to>
    <xdr:sp macro="" textlink="">
      <xdr:nvSpPr>
        <xdr:cNvPr id="602" name="楕円 601"/>
        <xdr:cNvSpPr/>
      </xdr:nvSpPr>
      <xdr:spPr>
        <a:xfrm>
          <a:off x="16388080" y="67418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79771</xdr:rowOff>
    </xdr:from>
    <xdr:to>
      <xdr:col>102</xdr:col>
      <xdr:colOff>114300</xdr:colOff>
      <xdr:row>40</xdr:row>
      <xdr:rowOff>87095</xdr:rowOff>
    </xdr:to>
    <xdr:cxnSp macro="">
      <xdr:nvCxnSpPr>
        <xdr:cNvPr id="603" name="直線コネクタ 602"/>
        <xdr:cNvCxnSpPr/>
      </xdr:nvCxnSpPr>
      <xdr:spPr>
        <a:xfrm flipV="1">
          <a:off x="16431260" y="6785371"/>
          <a:ext cx="782320" cy="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132129</xdr:rowOff>
    </xdr:from>
    <xdr:ext cx="534377" cy="259045"/>
    <xdr:sp macro="" textlink="">
      <xdr:nvSpPr>
        <xdr:cNvPr id="604" name="n_1aveValue【一般廃棄物処理施設】&#10;一人当たり有形固定資産（償却資産）額"/>
        <xdr:cNvSpPr txBox="1"/>
      </xdr:nvSpPr>
      <xdr:spPr>
        <a:xfrm>
          <a:off x="18528811" y="633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149379</xdr:rowOff>
    </xdr:from>
    <xdr:ext cx="534377" cy="259045"/>
    <xdr:sp macro="" textlink="">
      <xdr:nvSpPr>
        <xdr:cNvPr id="605" name="n_2aveValue【一般廃棄物処理施設】&#10;一人当たり有形固定資産（償却資産）額"/>
        <xdr:cNvSpPr txBox="1"/>
      </xdr:nvSpPr>
      <xdr:spPr>
        <a:xfrm>
          <a:off x="17766811" y="635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11465</xdr:rowOff>
    </xdr:from>
    <xdr:ext cx="534377" cy="259045"/>
    <xdr:sp macro="" textlink="">
      <xdr:nvSpPr>
        <xdr:cNvPr id="606" name="n_3aveValue【一般廃棄物処理施設】&#10;一人当たり有形固定資産（償却資産）額"/>
        <xdr:cNvSpPr txBox="1"/>
      </xdr:nvSpPr>
      <xdr:spPr>
        <a:xfrm>
          <a:off x="16969251" y="638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23955</xdr:rowOff>
    </xdr:from>
    <xdr:ext cx="534377" cy="259045"/>
    <xdr:sp macro="" textlink="">
      <xdr:nvSpPr>
        <xdr:cNvPr id="607" name="n_4aveValue【一般廃棄物処理施設】&#10;一人当たり有形固定資産（償却資産）額"/>
        <xdr:cNvSpPr txBox="1"/>
      </xdr:nvSpPr>
      <xdr:spPr>
        <a:xfrm>
          <a:off x="16194551" y="639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105887</xdr:rowOff>
    </xdr:from>
    <xdr:ext cx="534377" cy="259045"/>
    <xdr:sp macro="" textlink="">
      <xdr:nvSpPr>
        <xdr:cNvPr id="608" name="n_1mainValue【一般廃棄物処理施設】&#10;一人当たり有形固定資産（償却資産）額"/>
        <xdr:cNvSpPr txBox="1"/>
      </xdr:nvSpPr>
      <xdr:spPr>
        <a:xfrm>
          <a:off x="18528811" y="681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117135</xdr:rowOff>
    </xdr:from>
    <xdr:ext cx="534377" cy="259045"/>
    <xdr:sp macro="" textlink="">
      <xdr:nvSpPr>
        <xdr:cNvPr id="609" name="n_2mainValue【一般廃棄物処理施設】&#10;一人当たり有形固定資産（償却資産）額"/>
        <xdr:cNvSpPr txBox="1"/>
      </xdr:nvSpPr>
      <xdr:spPr>
        <a:xfrm>
          <a:off x="17766811" y="682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121698</xdr:rowOff>
    </xdr:from>
    <xdr:ext cx="534377" cy="259045"/>
    <xdr:sp macro="" textlink="">
      <xdr:nvSpPr>
        <xdr:cNvPr id="610" name="n_3mainValue【一般廃棄物処理施設】&#10;一人当たり有形固定資産（償却資産）額"/>
        <xdr:cNvSpPr txBox="1"/>
      </xdr:nvSpPr>
      <xdr:spPr>
        <a:xfrm>
          <a:off x="16969251" y="682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129022</xdr:rowOff>
    </xdr:from>
    <xdr:ext cx="534377" cy="259045"/>
    <xdr:sp macro="" textlink="">
      <xdr:nvSpPr>
        <xdr:cNvPr id="611" name="n_4mainValue【一般廃棄物処理施設】&#10;一人当たり有形固定資産（償却資産）額"/>
        <xdr:cNvSpPr txBox="1"/>
      </xdr:nvSpPr>
      <xdr:spPr>
        <a:xfrm>
          <a:off x="16194551" y="683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52251</xdr:rowOff>
    </xdr:from>
    <xdr:to>
      <xdr:col>85</xdr:col>
      <xdr:colOff>126364</xdr:colOff>
      <xdr:row>64</xdr:row>
      <xdr:rowOff>104503</xdr:rowOff>
    </xdr:to>
    <xdr:cxnSp macro="">
      <xdr:nvCxnSpPr>
        <xdr:cNvPr id="637" name="直線コネクタ 636"/>
        <xdr:cNvCxnSpPr/>
      </xdr:nvCxnSpPr>
      <xdr:spPr>
        <a:xfrm flipV="1">
          <a:off x="14375764" y="9272451"/>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638" name="【保健センター・保健所】&#10;有形固定資産減価償却率最小値テキスト"/>
        <xdr:cNvSpPr txBox="1"/>
      </xdr:nvSpPr>
      <xdr:spPr>
        <a:xfrm>
          <a:off x="14414500" y="1083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639" name="直線コネクタ 638"/>
        <xdr:cNvCxnSpPr/>
      </xdr:nvCxnSpPr>
      <xdr:spPr>
        <a:xfrm>
          <a:off x="14287500" y="10833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170378</xdr:rowOff>
    </xdr:from>
    <xdr:ext cx="340478" cy="259045"/>
    <xdr:sp macro="" textlink="">
      <xdr:nvSpPr>
        <xdr:cNvPr id="640" name="【保健センター・保健所】&#10;有形固定資産減価償却率最大値テキスト"/>
        <xdr:cNvSpPr txBox="1"/>
      </xdr:nvSpPr>
      <xdr:spPr>
        <a:xfrm>
          <a:off x="14414500" y="9055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52251</xdr:rowOff>
    </xdr:from>
    <xdr:to>
      <xdr:col>86</xdr:col>
      <xdr:colOff>25400</xdr:colOff>
      <xdr:row>55</xdr:row>
      <xdr:rowOff>52251</xdr:rowOff>
    </xdr:to>
    <xdr:cxnSp macro="">
      <xdr:nvCxnSpPr>
        <xdr:cNvPr id="641" name="直線コネクタ 640"/>
        <xdr:cNvCxnSpPr/>
      </xdr:nvCxnSpPr>
      <xdr:spPr>
        <a:xfrm>
          <a:off x="14287500" y="92724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76580</xdr:rowOff>
    </xdr:from>
    <xdr:ext cx="405111" cy="259045"/>
    <xdr:sp macro="" textlink="">
      <xdr:nvSpPr>
        <xdr:cNvPr id="642" name="【保健センター・保健所】&#10;有形固定資産減価償却率平均値テキスト"/>
        <xdr:cNvSpPr txBox="1"/>
      </xdr:nvSpPr>
      <xdr:spPr>
        <a:xfrm>
          <a:off x="14414500" y="9799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643" name="フローチャート: 判断 642"/>
        <xdr:cNvSpPr/>
      </xdr:nvSpPr>
      <xdr:spPr>
        <a:xfrm>
          <a:off x="14325600" y="994446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92891</xdr:rowOff>
    </xdr:from>
    <xdr:to>
      <xdr:col>81</xdr:col>
      <xdr:colOff>101600</xdr:colOff>
      <xdr:row>60</xdr:row>
      <xdr:rowOff>23041</xdr:rowOff>
    </xdr:to>
    <xdr:sp macro="" textlink="">
      <xdr:nvSpPr>
        <xdr:cNvPr id="644" name="フローチャート: 判断 643"/>
        <xdr:cNvSpPr/>
      </xdr:nvSpPr>
      <xdr:spPr>
        <a:xfrm>
          <a:off x="13578840" y="99836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645" name="フローチャート: 判断 644"/>
        <xdr:cNvSpPr/>
      </xdr:nvSpPr>
      <xdr:spPr>
        <a:xfrm>
          <a:off x="12804140" y="99689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646" name="フローチャート: 判断 645"/>
        <xdr:cNvSpPr/>
      </xdr:nvSpPr>
      <xdr:spPr>
        <a:xfrm>
          <a:off x="12029440" y="99460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37374</xdr:rowOff>
    </xdr:from>
    <xdr:to>
      <xdr:col>67</xdr:col>
      <xdr:colOff>101600</xdr:colOff>
      <xdr:row>59</xdr:row>
      <xdr:rowOff>138974</xdr:rowOff>
    </xdr:to>
    <xdr:sp macro="" textlink="">
      <xdr:nvSpPr>
        <xdr:cNvPr id="647" name="フローチャート: 判断 646"/>
        <xdr:cNvSpPr/>
      </xdr:nvSpPr>
      <xdr:spPr>
        <a:xfrm>
          <a:off x="11231880" y="9928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653" name="楕円 652"/>
        <xdr:cNvSpPr/>
      </xdr:nvSpPr>
      <xdr:spPr>
        <a:xfrm>
          <a:off x="14325600" y="995426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41927</xdr:rowOff>
    </xdr:from>
    <xdr:ext cx="405111" cy="259045"/>
    <xdr:sp macro="" textlink="">
      <xdr:nvSpPr>
        <xdr:cNvPr id="654" name="【保健センター・保健所】&#10;有形固定資産減価償却率該当値テキスト"/>
        <xdr:cNvSpPr txBox="1"/>
      </xdr:nvSpPr>
      <xdr:spPr>
        <a:xfrm>
          <a:off x="14414500" y="9932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30843</xdr:rowOff>
    </xdr:from>
    <xdr:to>
      <xdr:col>81</xdr:col>
      <xdr:colOff>101600</xdr:colOff>
      <xdr:row>59</xdr:row>
      <xdr:rowOff>132443</xdr:rowOff>
    </xdr:to>
    <xdr:sp macro="" textlink="">
      <xdr:nvSpPr>
        <xdr:cNvPr id="655" name="楕円 654"/>
        <xdr:cNvSpPr/>
      </xdr:nvSpPr>
      <xdr:spPr>
        <a:xfrm>
          <a:off x="13578840" y="992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81643</xdr:rowOff>
    </xdr:from>
    <xdr:to>
      <xdr:col>85</xdr:col>
      <xdr:colOff>127000</xdr:colOff>
      <xdr:row>59</xdr:row>
      <xdr:rowOff>114300</xdr:rowOff>
    </xdr:to>
    <xdr:cxnSp macro="">
      <xdr:nvCxnSpPr>
        <xdr:cNvPr id="656" name="直線コネクタ 655"/>
        <xdr:cNvCxnSpPr/>
      </xdr:nvCxnSpPr>
      <xdr:spPr>
        <a:xfrm>
          <a:off x="13629640" y="9972403"/>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169635</xdr:rowOff>
    </xdr:from>
    <xdr:to>
      <xdr:col>76</xdr:col>
      <xdr:colOff>165100</xdr:colOff>
      <xdr:row>59</xdr:row>
      <xdr:rowOff>99785</xdr:rowOff>
    </xdr:to>
    <xdr:sp macro="" textlink="">
      <xdr:nvSpPr>
        <xdr:cNvPr id="657" name="楕円 656"/>
        <xdr:cNvSpPr/>
      </xdr:nvSpPr>
      <xdr:spPr>
        <a:xfrm>
          <a:off x="12804140" y="98927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48985</xdr:rowOff>
    </xdr:from>
    <xdr:to>
      <xdr:col>81</xdr:col>
      <xdr:colOff>50800</xdr:colOff>
      <xdr:row>59</xdr:row>
      <xdr:rowOff>81643</xdr:rowOff>
    </xdr:to>
    <xdr:cxnSp macro="">
      <xdr:nvCxnSpPr>
        <xdr:cNvPr id="658" name="直線コネクタ 657"/>
        <xdr:cNvCxnSpPr/>
      </xdr:nvCxnSpPr>
      <xdr:spPr>
        <a:xfrm>
          <a:off x="12854940" y="9939745"/>
          <a:ext cx="7747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136978</xdr:rowOff>
    </xdr:from>
    <xdr:to>
      <xdr:col>72</xdr:col>
      <xdr:colOff>38100</xdr:colOff>
      <xdr:row>59</xdr:row>
      <xdr:rowOff>67128</xdr:rowOff>
    </xdr:to>
    <xdr:sp macro="" textlink="">
      <xdr:nvSpPr>
        <xdr:cNvPr id="659" name="楕円 658"/>
        <xdr:cNvSpPr/>
      </xdr:nvSpPr>
      <xdr:spPr>
        <a:xfrm>
          <a:off x="12029440" y="98600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16328</xdr:rowOff>
    </xdr:from>
    <xdr:to>
      <xdr:col>76</xdr:col>
      <xdr:colOff>114300</xdr:colOff>
      <xdr:row>59</xdr:row>
      <xdr:rowOff>48985</xdr:rowOff>
    </xdr:to>
    <xdr:cxnSp macro="">
      <xdr:nvCxnSpPr>
        <xdr:cNvPr id="660" name="直線コネクタ 659"/>
        <xdr:cNvCxnSpPr/>
      </xdr:nvCxnSpPr>
      <xdr:spPr>
        <a:xfrm>
          <a:off x="12072620" y="9907088"/>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120650</xdr:rowOff>
    </xdr:from>
    <xdr:to>
      <xdr:col>67</xdr:col>
      <xdr:colOff>101600</xdr:colOff>
      <xdr:row>59</xdr:row>
      <xdr:rowOff>50800</xdr:rowOff>
    </xdr:to>
    <xdr:sp macro="" textlink="">
      <xdr:nvSpPr>
        <xdr:cNvPr id="661" name="楕円 660"/>
        <xdr:cNvSpPr/>
      </xdr:nvSpPr>
      <xdr:spPr>
        <a:xfrm>
          <a:off x="11231880" y="9843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0</xdr:rowOff>
    </xdr:from>
    <xdr:to>
      <xdr:col>71</xdr:col>
      <xdr:colOff>177800</xdr:colOff>
      <xdr:row>59</xdr:row>
      <xdr:rowOff>16328</xdr:rowOff>
    </xdr:to>
    <xdr:cxnSp macro="">
      <xdr:nvCxnSpPr>
        <xdr:cNvPr id="662" name="直線コネクタ 661"/>
        <xdr:cNvCxnSpPr/>
      </xdr:nvCxnSpPr>
      <xdr:spPr>
        <a:xfrm>
          <a:off x="11282680" y="9890760"/>
          <a:ext cx="78994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14168</xdr:rowOff>
    </xdr:from>
    <xdr:ext cx="405111" cy="259045"/>
    <xdr:sp macro="" textlink="">
      <xdr:nvSpPr>
        <xdr:cNvPr id="663" name="n_1aveValue【保健センター・保健所】&#10;有形固定資産減価償却率"/>
        <xdr:cNvSpPr txBox="1"/>
      </xdr:nvSpPr>
      <xdr:spPr>
        <a:xfrm>
          <a:off x="13437244" y="10072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170923</xdr:rowOff>
    </xdr:from>
    <xdr:ext cx="405111" cy="259045"/>
    <xdr:sp macro="" textlink="">
      <xdr:nvSpPr>
        <xdr:cNvPr id="664" name="n_2aveValue【保健センター・保健所】&#10;有形固定資産減価償却率"/>
        <xdr:cNvSpPr txBox="1"/>
      </xdr:nvSpPr>
      <xdr:spPr>
        <a:xfrm>
          <a:off x="12675244" y="10061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148062</xdr:rowOff>
    </xdr:from>
    <xdr:ext cx="405111" cy="259045"/>
    <xdr:sp macro="" textlink="">
      <xdr:nvSpPr>
        <xdr:cNvPr id="665" name="n_3aveValue【保健センター・保健所】&#10;有形固定資産減価償却率"/>
        <xdr:cNvSpPr txBox="1"/>
      </xdr:nvSpPr>
      <xdr:spPr>
        <a:xfrm>
          <a:off x="11900544" y="1003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130101</xdr:rowOff>
    </xdr:from>
    <xdr:ext cx="405111" cy="259045"/>
    <xdr:sp macro="" textlink="">
      <xdr:nvSpPr>
        <xdr:cNvPr id="666" name="n_4aveValue【保健センター・保健所】&#10;有形固定資産減価償却率"/>
        <xdr:cNvSpPr txBox="1"/>
      </xdr:nvSpPr>
      <xdr:spPr>
        <a:xfrm>
          <a:off x="11102984" y="10020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148970</xdr:rowOff>
    </xdr:from>
    <xdr:ext cx="405111" cy="259045"/>
    <xdr:sp macro="" textlink="">
      <xdr:nvSpPr>
        <xdr:cNvPr id="667" name="n_1mainValue【保健センター・保健所】&#10;有形固定資産減価償却率"/>
        <xdr:cNvSpPr txBox="1"/>
      </xdr:nvSpPr>
      <xdr:spPr>
        <a:xfrm>
          <a:off x="13437244" y="970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116312</xdr:rowOff>
    </xdr:from>
    <xdr:ext cx="405111" cy="259045"/>
    <xdr:sp macro="" textlink="">
      <xdr:nvSpPr>
        <xdr:cNvPr id="668" name="n_2mainValue【保健センター・保健所】&#10;有形固定資産減価償却率"/>
        <xdr:cNvSpPr txBox="1"/>
      </xdr:nvSpPr>
      <xdr:spPr>
        <a:xfrm>
          <a:off x="12675244" y="967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83655</xdr:rowOff>
    </xdr:from>
    <xdr:ext cx="405111" cy="259045"/>
    <xdr:sp macro="" textlink="">
      <xdr:nvSpPr>
        <xdr:cNvPr id="669" name="n_3mainValue【保健センター・保健所】&#10;有形固定資産減価償却率"/>
        <xdr:cNvSpPr txBox="1"/>
      </xdr:nvSpPr>
      <xdr:spPr>
        <a:xfrm>
          <a:off x="11900544" y="963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67327</xdr:rowOff>
    </xdr:from>
    <xdr:ext cx="405111" cy="259045"/>
    <xdr:sp macro="" textlink="">
      <xdr:nvSpPr>
        <xdr:cNvPr id="670" name="n_4mainValue【保健センター・保健所】&#10;有形固定資産減価償却率"/>
        <xdr:cNvSpPr txBox="1"/>
      </xdr:nvSpPr>
      <xdr:spPr>
        <a:xfrm>
          <a:off x="1110298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53340</xdr:rowOff>
    </xdr:from>
    <xdr:to>
      <xdr:col>116</xdr:col>
      <xdr:colOff>62864</xdr:colOff>
      <xdr:row>63</xdr:row>
      <xdr:rowOff>156210</xdr:rowOff>
    </xdr:to>
    <xdr:cxnSp macro="">
      <xdr:nvCxnSpPr>
        <xdr:cNvPr id="694" name="直線コネクタ 693"/>
        <xdr:cNvCxnSpPr/>
      </xdr:nvCxnSpPr>
      <xdr:spPr>
        <a:xfrm flipV="1">
          <a:off x="19509104" y="944118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160037</xdr:rowOff>
    </xdr:from>
    <xdr:ext cx="469744" cy="259045"/>
    <xdr:sp macro="" textlink="">
      <xdr:nvSpPr>
        <xdr:cNvPr id="695" name="【保健センター・保健所】&#10;一人当たり面積最小値テキスト"/>
        <xdr:cNvSpPr txBox="1"/>
      </xdr:nvSpPr>
      <xdr:spPr>
        <a:xfrm>
          <a:off x="19547840"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696" name="直線コネクタ 695"/>
        <xdr:cNvCxnSpPr/>
      </xdr:nvCxnSpPr>
      <xdr:spPr>
        <a:xfrm>
          <a:off x="19443700" y="107175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17</xdr:rowOff>
    </xdr:from>
    <xdr:ext cx="469744" cy="259045"/>
    <xdr:sp macro="" textlink="">
      <xdr:nvSpPr>
        <xdr:cNvPr id="697" name="【保健センター・保健所】&#10;一人当たり面積最大値テキスト"/>
        <xdr:cNvSpPr txBox="1"/>
      </xdr:nvSpPr>
      <xdr:spPr>
        <a:xfrm>
          <a:off x="19547840" y="922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53340</xdr:rowOff>
    </xdr:from>
    <xdr:to>
      <xdr:col>116</xdr:col>
      <xdr:colOff>152400</xdr:colOff>
      <xdr:row>56</xdr:row>
      <xdr:rowOff>53340</xdr:rowOff>
    </xdr:to>
    <xdr:cxnSp macro="">
      <xdr:nvCxnSpPr>
        <xdr:cNvPr id="698" name="直線コネクタ 697"/>
        <xdr:cNvCxnSpPr/>
      </xdr:nvCxnSpPr>
      <xdr:spPr>
        <a:xfrm>
          <a:off x="19443700" y="94411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129557</xdr:rowOff>
    </xdr:from>
    <xdr:ext cx="469744" cy="259045"/>
    <xdr:sp macro="" textlink="">
      <xdr:nvSpPr>
        <xdr:cNvPr id="699" name="【保健センター・保健所】&#10;一人当たり面積平均値テキスト"/>
        <xdr:cNvSpPr txBox="1"/>
      </xdr:nvSpPr>
      <xdr:spPr>
        <a:xfrm>
          <a:off x="19547840" y="10355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700" name="フローチャート: 判断 699"/>
        <xdr:cNvSpPr/>
      </xdr:nvSpPr>
      <xdr:spPr>
        <a:xfrm>
          <a:off x="19458940" y="10377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701" name="フローチャート: 判断 700"/>
        <xdr:cNvSpPr/>
      </xdr:nvSpPr>
      <xdr:spPr>
        <a:xfrm>
          <a:off x="18735040" y="103695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702" name="フローチャート: 判断 701"/>
        <xdr:cNvSpPr/>
      </xdr:nvSpPr>
      <xdr:spPr>
        <a:xfrm>
          <a:off x="17937480" y="10361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135890</xdr:rowOff>
    </xdr:from>
    <xdr:to>
      <xdr:col>102</xdr:col>
      <xdr:colOff>165100</xdr:colOff>
      <xdr:row>62</xdr:row>
      <xdr:rowOff>66040</xdr:rowOff>
    </xdr:to>
    <xdr:sp macro="" textlink="">
      <xdr:nvSpPr>
        <xdr:cNvPr id="703" name="フローチャート: 判断 702"/>
        <xdr:cNvSpPr/>
      </xdr:nvSpPr>
      <xdr:spPr>
        <a:xfrm>
          <a:off x="17162780" y="10361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128270</xdr:rowOff>
    </xdr:from>
    <xdr:to>
      <xdr:col>98</xdr:col>
      <xdr:colOff>38100</xdr:colOff>
      <xdr:row>62</xdr:row>
      <xdr:rowOff>58420</xdr:rowOff>
    </xdr:to>
    <xdr:sp macro="" textlink="">
      <xdr:nvSpPr>
        <xdr:cNvPr id="704" name="フローチャート: 判断 703"/>
        <xdr:cNvSpPr/>
      </xdr:nvSpPr>
      <xdr:spPr>
        <a:xfrm>
          <a:off x="16388080" y="103543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2540</xdr:rowOff>
    </xdr:from>
    <xdr:to>
      <xdr:col>116</xdr:col>
      <xdr:colOff>114300</xdr:colOff>
      <xdr:row>56</xdr:row>
      <xdr:rowOff>104140</xdr:rowOff>
    </xdr:to>
    <xdr:sp macro="" textlink="">
      <xdr:nvSpPr>
        <xdr:cNvPr id="710" name="楕円 709"/>
        <xdr:cNvSpPr/>
      </xdr:nvSpPr>
      <xdr:spPr>
        <a:xfrm>
          <a:off x="19458940" y="939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127017</xdr:rowOff>
    </xdr:from>
    <xdr:ext cx="469744" cy="259045"/>
    <xdr:sp macro="" textlink="">
      <xdr:nvSpPr>
        <xdr:cNvPr id="711" name="【保健センター・保健所】&#10;一人当たり面積該当値テキスト"/>
        <xdr:cNvSpPr txBox="1"/>
      </xdr:nvSpPr>
      <xdr:spPr>
        <a:xfrm>
          <a:off x="19547840" y="934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17780</xdr:rowOff>
    </xdr:from>
    <xdr:to>
      <xdr:col>112</xdr:col>
      <xdr:colOff>38100</xdr:colOff>
      <xdr:row>56</xdr:row>
      <xdr:rowOff>119380</xdr:rowOff>
    </xdr:to>
    <xdr:sp macro="" textlink="">
      <xdr:nvSpPr>
        <xdr:cNvPr id="712" name="楕円 711"/>
        <xdr:cNvSpPr/>
      </xdr:nvSpPr>
      <xdr:spPr>
        <a:xfrm>
          <a:off x="18735040" y="94056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53340</xdr:rowOff>
    </xdr:from>
    <xdr:to>
      <xdr:col>116</xdr:col>
      <xdr:colOff>63500</xdr:colOff>
      <xdr:row>56</xdr:row>
      <xdr:rowOff>68580</xdr:rowOff>
    </xdr:to>
    <xdr:cxnSp macro="">
      <xdr:nvCxnSpPr>
        <xdr:cNvPr id="713" name="直線コネクタ 712"/>
        <xdr:cNvCxnSpPr/>
      </xdr:nvCxnSpPr>
      <xdr:spPr>
        <a:xfrm flipV="1">
          <a:off x="18778220" y="9441180"/>
          <a:ext cx="7315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33020</xdr:rowOff>
    </xdr:from>
    <xdr:to>
      <xdr:col>107</xdr:col>
      <xdr:colOff>101600</xdr:colOff>
      <xdr:row>56</xdr:row>
      <xdr:rowOff>134620</xdr:rowOff>
    </xdr:to>
    <xdr:sp macro="" textlink="">
      <xdr:nvSpPr>
        <xdr:cNvPr id="714" name="楕円 713"/>
        <xdr:cNvSpPr/>
      </xdr:nvSpPr>
      <xdr:spPr>
        <a:xfrm>
          <a:off x="17937480" y="942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68580</xdr:rowOff>
    </xdr:from>
    <xdr:to>
      <xdr:col>111</xdr:col>
      <xdr:colOff>177800</xdr:colOff>
      <xdr:row>56</xdr:row>
      <xdr:rowOff>83820</xdr:rowOff>
    </xdr:to>
    <xdr:cxnSp macro="">
      <xdr:nvCxnSpPr>
        <xdr:cNvPr id="715" name="直線コネクタ 714"/>
        <xdr:cNvCxnSpPr/>
      </xdr:nvCxnSpPr>
      <xdr:spPr>
        <a:xfrm flipV="1">
          <a:off x="17988280" y="9456420"/>
          <a:ext cx="78994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55880</xdr:rowOff>
    </xdr:from>
    <xdr:to>
      <xdr:col>102</xdr:col>
      <xdr:colOff>165100</xdr:colOff>
      <xdr:row>56</xdr:row>
      <xdr:rowOff>157480</xdr:rowOff>
    </xdr:to>
    <xdr:sp macro="" textlink="">
      <xdr:nvSpPr>
        <xdr:cNvPr id="716" name="楕円 715"/>
        <xdr:cNvSpPr/>
      </xdr:nvSpPr>
      <xdr:spPr>
        <a:xfrm>
          <a:off x="17162780" y="944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83820</xdr:rowOff>
    </xdr:from>
    <xdr:to>
      <xdr:col>107</xdr:col>
      <xdr:colOff>50800</xdr:colOff>
      <xdr:row>56</xdr:row>
      <xdr:rowOff>106680</xdr:rowOff>
    </xdr:to>
    <xdr:cxnSp macro="">
      <xdr:nvCxnSpPr>
        <xdr:cNvPr id="717" name="直線コネクタ 716"/>
        <xdr:cNvCxnSpPr/>
      </xdr:nvCxnSpPr>
      <xdr:spPr>
        <a:xfrm flipV="1">
          <a:off x="17213580" y="9471660"/>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10160</xdr:rowOff>
    </xdr:from>
    <xdr:to>
      <xdr:col>98</xdr:col>
      <xdr:colOff>38100</xdr:colOff>
      <xdr:row>56</xdr:row>
      <xdr:rowOff>111760</xdr:rowOff>
    </xdr:to>
    <xdr:sp macro="" textlink="">
      <xdr:nvSpPr>
        <xdr:cNvPr id="718" name="楕円 717"/>
        <xdr:cNvSpPr/>
      </xdr:nvSpPr>
      <xdr:spPr>
        <a:xfrm>
          <a:off x="16388080" y="93980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60960</xdr:rowOff>
    </xdr:from>
    <xdr:to>
      <xdr:col>102</xdr:col>
      <xdr:colOff>114300</xdr:colOff>
      <xdr:row>56</xdr:row>
      <xdr:rowOff>106680</xdr:rowOff>
    </xdr:to>
    <xdr:cxnSp macro="">
      <xdr:nvCxnSpPr>
        <xdr:cNvPr id="719" name="直線コネクタ 718"/>
        <xdr:cNvCxnSpPr/>
      </xdr:nvCxnSpPr>
      <xdr:spPr>
        <a:xfrm>
          <a:off x="16431260" y="9448800"/>
          <a:ext cx="7823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64787</xdr:rowOff>
    </xdr:from>
    <xdr:ext cx="469744" cy="259045"/>
    <xdr:sp macro="" textlink="">
      <xdr:nvSpPr>
        <xdr:cNvPr id="720" name="n_1aveValue【保健センター・保健所】&#10;一人当たり面積"/>
        <xdr:cNvSpPr txBox="1"/>
      </xdr:nvSpPr>
      <xdr:spPr>
        <a:xfrm>
          <a:off x="18561127" y="1045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57167</xdr:rowOff>
    </xdr:from>
    <xdr:ext cx="469744" cy="259045"/>
    <xdr:sp macro="" textlink="">
      <xdr:nvSpPr>
        <xdr:cNvPr id="721" name="n_2aveValue【保健センター・保健所】&#10;一人当たり面積"/>
        <xdr:cNvSpPr txBox="1"/>
      </xdr:nvSpPr>
      <xdr:spPr>
        <a:xfrm>
          <a:off x="17776267" y="1045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57167</xdr:rowOff>
    </xdr:from>
    <xdr:ext cx="469744" cy="259045"/>
    <xdr:sp macro="" textlink="">
      <xdr:nvSpPr>
        <xdr:cNvPr id="722" name="n_3aveValue【保健センター・保健所】&#10;一人当たり面積"/>
        <xdr:cNvSpPr txBox="1"/>
      </xdr:nvSpPr>
      <xdr:spPr>
        <a:xfrm>
          <a:off x="17001567" y="1045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49547</xdr:rowOff>
    </xdr:from>
    <xdr:ext cx="469744" cy="259045"/>
    <xdr:sp macro="" textlink="">
      <xdr:nvSpPr>
        <xdr:cNvPr id="723" name="n_4aveValue【保健センター・保健所】&#10;一人当たり面積"/>
        <xdr:cNvSpPr txBox="1"/>
      </xdr:nvSpPr>
      <xdr:spPr>
        <a:xfrm>
          <a:off x="1622686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135907</xdr:rowOff>
    </xdr:from>
    <xdr:ext cx="469744" cy="259045"/>
    <xdr:sp macro="" textlink="">
      <xdr:nvSpPr>
        <xdr:cNvPr id="724" name="n_1mainValue【保健センター・保健所】&#10;一人当たり面積"/>
        <xdr:cNvSpPr txBox="1"/>
      </xdr:nvSpPr>
      <xdr:spPr>
        <a:xfrm>
          <a:off x="18561127" y="918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151147</xdr:rowOff>
    </xdr:from>
    <xdr:ext cx="469744" cy="259045"/>
    <xdr:sp macro="" textlink="">
      <xdr:nvSpPr>
        <xdr:cNvPr id="725" name="n_2mainValue【保健センター・保健所】&#10;一人当たり面積"/>
        <xdr:cNvSpPr txBox="1"/>
      </xdr:nvSpPr>
      <xdr:spPr>
        <a:xfrm>
          <a:off x="17776267" y="920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2557</xdr:rowOff>
    </xdr:from>
    <xdr:ext cx="469744" cy="259045"/>
    <xdr:sp macro="" textlink="">
      <xdr:nvSpPr>
        <xdr:cNvPr id="726" name="n_3mainValue【保健センター・保健所】&#10;一人当たり面積"/>
        <xdr:cNvSpPr txBox="1"/>
      </xdr:nvSpPr>
      <xdr:spPr>
        <a:xfrm>
          <a:off x="17001567" y="922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128287</xdr:rowOff>
    </xdr:from>
    <xdr:ext cx="469744" cy="259045"/>
    <xdr:sp macro="" textlink="">
      <xdr:nvSpPr>
        <xdr:cNvPr id="727" name="n_4mainValue【保健センター・保健所】&#10;一人当たり面積"/>
        <xdr:cNvSpPr txBox="1"/>
      </xdr:nvSpPr>
      <xdr:spPr>
        <a:xfrm>
          <a:off x="16226867" y="918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9" name="直線コネクタ 738"/>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40" name="テキスト ボックス 739"/>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1" name="直線コネクタ 740"/>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2" name="テキスト ボックス 741"/>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3" name="直線コネクタ 742"/>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4" name="テキスト ボックス 743"/>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5" name="直線コネクタ 744"/>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6" name="テキスト ボックス 745"/>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7" name="直線コネクタ 746"/>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8" name="テキスト ボックス 747"/>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9" name="直線コネクタ 748"/>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50" name="テキスト ボックス 749"/>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1" name="直線コネクタ 750"/>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2"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88719</xdr:rowOff>
    </xdr:from>
    <xdr:to>
      <xdr:col>85</xdr:col>
      <xdr:colOff>126364</xdr:colOff>
      <xdr:row>85</xdr:row>
      <xdr:rowOff>132806</xdr:rowOff>
    </xdr:to>
    <xdr:cxnSp macro="">
      <xdr:nvCxnSpPr>
        <xdr:cNvPr id="753" name="直線コネクタ 752"/>
        <xdr:cNvCxnSpPr/>
      </xdr:nvCxnSpPr>
      <xdr:spPr>
        <a:xfrm flipV="1">
          <a:off x="14375764" y="13164639"/>
          <a:ext cx="0" cy="1217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136633</xdr:rowOff>
    </xdr:from>
    <xdr:ext cx="405111" cy="259045"/>
    <xdr:sp macro="" textlink="">
      <xdr:nvSpPr>
        <xdr:cNvPr id="754" name="【消防施設】&#10;有形固定資産減価償却率最小値テキスト"/>
        <xdr:cNvSpPr txBox="1"/>
      </xdr:nvSpPr>
      <xdr:spPr>
        <a:xfrm>
          <a:off x="14414500" y="1438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132806</xdr:rowOff>
    </xdr:from>
    <xdr:to>
      <xdr:col>86</xdr:col>
      <xdr:colOff>25400</xdr:colOff>
      <xdr:row>85</xdr:row>
      <xdr:rowOff>132806</xdr:rowOff>
    </xdr:to>
    <xdr:cxnSp macro="">
      <xdr:nvCxnSpPr>
        <xdr:cNvPr id="755" name="直線コネクタ 754"/>
        <xdr:cNvCxnSpPr/>
      </xdr:nvCxnSpPr>
      <xdr:spPr>
        <a:xfrm>
          <a:off x="14287500" y="143822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35396</xdr:rowOff>
    </xdr:from>
    <xdr:ext cx="405111" cy="259045"/>
    <xdr:sp macro="" textlink="">
      <xdr:nvSpPr>
        <xdr:cNvPr id="756" name="【消防施設】&#10;有形固定資産減価償却率最大値テキスト"/>
        <xdr:cNvSpPr txBox="1"/>
      </xdr:nvSpPr>
      <xdr:spPr>
        <a:xfrm>
          <a:off x="14414500" y="12943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88719</xdr:rowOff>
    </xdr:from>
    <xdr:to>
      <xdr:col>86</xdr:col>
      <xdr:colOff>25400</xdr:colOff>
      <xdr:row>78</xdr:row>
      <xdr:rowOff>88719</xdr:rowOff>
    </xdr:to>
    <xdr:cxnSp macro="">
      <xdr:nvCxnSpPr>
        <xdr:cNvPr id="757" name="直線コネクタ 756"/>
        <xdr:cNvCxnSpPr/>
      </xdr:nvCxnSpPr>
      <xdr:spPr>
        <a:xfrm>
          <a:off x="14287500" y="131646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165298</xdr:rowOff>
    </xdr:from>
    <xdr:ext cx="405111" cy="259045"/>
    <xdr:sp macro="" textlink="">
      <xdr:nvSpPr>
        <xdr:cNvPr id="758" name="【消防施設】&#10;有形固定資産減価償却率平均値テキスト"/>
        <xdr:cNvSpPr txBox="1"/>
      </xdr:nvSpPr>
      <xdr:spPr>
        <a:xfrm>
          <a:off x="14414500" y="1374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759" name="フローチャート: 判断 758"/>
        <xdr:cNvSpPr/>
      </xdr:nvSpPr>
      <xdr:spPr>
        <a:xfrm>
          <a:off x="14325600" y="1388890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109764</xdr:rowOff>
    </xdr:from>
    <xdr:to>
      <xdr:col>81</xdr:col>
      <xdr:colOff>101600</xdr:colOff>
      <xdr:row>83</xdr:row>
      <xdr:rowOff>39914</xdr:rowOff>
    </xdr:to>
    <xdr:sp macro="" textlink="">
      <xdr:nvSpPr>
        <xdr:cNvPr id="760" name="フローチャート: 判断 759"/>
        <xdr:cNvSpPr/>
      </xdr:nvSpPr>
      <xdr:spPr>
        <a:xfrm>
          <a:off x="13578840" y="138562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103232</xdr:rowOff>
    </xdr:from>
    <xdr:to>
      <xdr:col>76</xdr:col>
      <xdr:colOff>165100</xdr:colOff>
      <xdr:row>83</xdr:row>
      <xdr:rowOff>33382</xdr:rowOff>
    </xdr:to>
    <xdr:sp macro="" textlink="">
      <xdr:nvSpPr>
        <xdr:cNvPr id="761" name="フローチャート: 判断 760"/>
        <xdr:cNvSpPr/>
      </xdr:nvSpPr>
      <xdr:spPr>
        <a:xfrm>
          <a:off x="12804140" y="138497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762" name="フローチャート: 判断 761"/>
        <xdr:cNvSpPr/>
      </xdr:nvSpPr>
      <xdr:spPr>
        <a:xfrm>
          <a:off x="12029440" y="138399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75474</xdr:rowOff>
    </xdr:from>
    <xdr:to>
      <xdr:col>67</xdr:col>
      <xdr:colOff>101600</xdr:colOff>
      <xdr:row>83</xdr:row>
      <xdr:rowOff>5624</xdr:rowOff>
    </xdr:to>
    <xdr:sp macro="" textlink="">
      <xdr:nvSpPr>
        <xdr:cNvPr id="763" name="フローチャート: 判断 762"/>
        <xdr:cNvSpPr/>
      </xdr:nvSpPr>
      <xdr:spPr>
        <a:xfrm>
          <a:off x="11231880" y="138219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4" name="テキスト ボックス 763"/>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5" name="テキスト ボックス 764"/>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6" name="テキスト ボックス 765"/>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7" name="テキスト ボックス 766"/>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8" name="テキスト ボックス 767"/>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82006</xdr:rowOff>
    </xdr:from>
    <xdr:to>
      <xdr:col>85</xdr:col>
      <xdr:colOff>177800</xdr:colOff>
      <xdr:row>86</xdr:row>
      <xdr:rowOff>12156</xdr:rowOff>
    </xdr:to>
    <xdr:sp macro="" textlink="">
      <xdr:nvSpPr>
        <xdr:cNvPr id="769" name="楕円 768"/>
        <xdr:cNvSpPr/>
      </xdr:nvSpPr>
      <xdr:spPr>
        <a:xfrm>
          <a:off x="14325600" y="1433140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168383</xdr:rowOff>
    </xdr:from>
    <xdr:ext cx="405111" cy="259045"/>
    <xdr:sp macro="" textlink="">
      <xdr:nvSpPr>
        <xdr:cNvPr id="770" name="【消防施設】&#10;有形固定資産減価償却率該当値テキスト"/>
        <xdr:cNvSpPr txBox="1"/>
      </xdr:nvSpPr>
      <xdr:spPr>
        <a:xfrm>
          <a:off x="14414500" y="14250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75474</xdr:rowOff>
    </xdr:from>
    <xdr:to>
      <xdr:col>81</xdr:col>
      <xdr:colOff>101600</xdr:colOff>
      <xdr:row>86</xdr:row>
      <xdr:rowOff>5624</xdr:rowOff>
    </xdr:to>
    <xdr:sp macro="" textlink="">
      <xdr:nvSpPr>
        <xdr:cNvPr id="771" name="楕円 770"/>
        <xdr:cNvSpPr/>
      </xdr:nvSpPr>
      <xdr:spPr>
        <a:xfrm>
          <a:off x="13578840" y="143248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126274</xdr:rowOff>
    </xdr:from>
    <xdr:to>
      <xdr:col>85</xdr:col>
      <xdr:colOff>127000</xdr:colOff>
      <xdr:row>85</xdr:row>
      <xdr:rowOff>132806</xdr:rowOff>
    </xdr:to>
    <xdr:cxnSp macro="">
      <xdr:nvCxnSpPr>
        <xdr:cNvPr id="772" name="直線コネクタ 771"/>
        <xdr:cNvCxnSpPr/>
      </xdr:nvCxnSpPr>
      <xdr:spPr>
        <a:xfrm>
          <a:off x="13629640" y="14375674"/>
          <a:ext cx="74676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64044</xdr:rowOff>
    </xdr:from>
    <xdr:to>
      <xdr:col>76</xdr:col>
      <xdr:colOff>165100</xdr:colOff>
      <xdr:row>85</xdr:row>
      <xdr:rowOff>165644</xdr:rowOff>
    </xdr:to>
    <xdr:sp macro="" textlink="">
      <xdr:nvSpPr>
        <xdr:cNvPr id="773" name="楕円 772"/>
        <xdr:cNvSpPr/>
      </xdr:nvSpPr>
      <xdr:spPr>
        <a:xfrm>
          <a:off x="12804140" y="1431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114844</xdr:rowOff>
    </xdr:from>
    <xdr:to>
      <xdr:col>81</xdr:col>
      <xdr:colOff>50800</xdr:colOff>
      <xdr:row>85</xdr:row>
      <xdr:rowOff>126274</xdr:rowOff>
    </xdr:to>
    <xdr:cxnSp macro="">
      <xdr:nvCxnSpPr>
        <xdr:cNvPr id="774" name="直線コネクタ 773"/>
        <xdr:cNvCxnSpPr/>
      </xdr:nvCxnSpPr>
      <xdr:spPr>
        <a:xfrm>
          <a:off x="12854940" y="14364244"/>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64044</xdr:rowOff>
    </xdr:from>
    <xdr:to>
      <xdr:col>72</xdr:col>
      <xdr:colOff>38100</xdr:colOff>
      <xdr:row>85</xdr:row>
      <xdr:rowOff>165644</xdr:rowOff>
    </xdr:to>
    <xdr:sp macro="" textlink="">
      <xdr:nvSpPr>
        <xdr:cNvPr id="775" name="楕円 774"/>
        <xdr:cNvSpPr/>
      </xdr:nvSpPr>
      <xdr:spPr>
        <a:xfrm>
          <a:off x="12029440" y="143134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114844</xdr:rowOff>
    </xdr:from>
    <xdr:to>
      <xdr:col>76</xdr:col>
      <xdr:colOff>114300</xdr:colOff>
      <xdr:row>85</xdr:row>
      <xdr:rowOff>114844</xdr:rowOff>
    </xdr:to>
    <xdr:cxnSp macro="">
      <xdr:nvCxnSpPr>
        <xdr:cNvPr id="776" name="直線コネクタ 775"/>
        <xdr:cNvCxnSpPr/>
      </xdr:nvCxnSpPr>
      <xdr:spPr>
        <a:xfrm>
          <a:off x="12072620" y="1436424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59145</xdr:rowOff>
    </xdr:from>
    <xdr:to>
      <xdr:col>67</xdr:col>
      <xdr:colOff>101600</xdr:colOff>
      <xdr:row>85</xdr:row>
      <xdr:rowOff>160745</xdr:rowOff>
    </xdr:to>
    <xdr:sp macro="" textlink="">
      <xdr:nvSpPr>
        <xdr:cNvPr id="777" name="楕円 776"/>
        <xdr:cNvSpPr/>
      </xdr:nvSpPr>
      <xdr:spPr>
        <a:xfrm>
          <a:off x="11231880" y="1430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109945</xdr:rowOff>
    </xdr:from>
    <xdr:to>
      <xdr:col>71</xdr:col>
      <xdr:colOff>177800</xdr:colOff>
      <xdr:row>85</xdr:row>
      <xdr:rowOff>114844</xdr:rowOff>
    </xdr:to>
    <xdr:cxnSp macro="">
      <xdr:nvCxnSpPr>
        <xdr:cNvPr id="778" name="直線コネクタ 777"/>
        <xdr:cNvCxnSpPr/>
      </xdr:nvCxnSpPr>
      <xdr:spPr>
        <a:xfrm>
          <a:off x="11282680" y="14359345"/>
          <a:ext cx="78994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56441</xdr:rowOff>
    </xdr:from>
    <xdr:ext cx="405111" cy="259045"/>
    <xdr:sp macro="" textlink="">
      <xdr:nvSpPr>
        <xdr:cNvPr id="779" name="n_1aveValue【消防施設】&#10;有形固定資産減価償却率"/>
        <xdr:cNvSpPr txBox="1"/>
      </xdr:nvSpPr>
      <xdr:spPr>
        <a:xfrm>
          <a:off x="13437244" y="1363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49909</xdr:rowOff>
    </xdr:from>
    <xdr:ext cx="405111" cy="259045"/>
    <xdr:sp macro="" textlink="">
      <xdr:nvSpPr>
        <xdr:cNvPr id="780" name="n_2aveValue【消防施設】&#10;有形固定資産減価償却率"/>
        <xdr:cNvSpPr txBox="1"/>
      </xdr:nvSpPr>
      <xdr:spPr>
        <a:xfrm>
          <a:off x="12675244" y="13628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40113</xdr:rowOff>
    </xdr:from>
    <xdr:ext cx="405111" cy="259045"/>
    <xdr:sp macro="" textlink="">
      <xdr:nvSpPr>
        <xdr:cNvPr id="781" name="n_3aveValue【消防施設】&#10;有形固定資産減価償却率"/>
        <xdr:cNvSpPr txBox="1"/>
      </xdr:nvSpPr>
      <xdr:spPr>
        <a:xfrm>
          <a:off x="11900544" y="1361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22151</xdr:rowOff>
    </xdr:from>
    <xdr:ext cx="405111" cy="259045"/>
    <xdr:sp macro="" textlink="">
      <xdr:nvSpPr>
        <xdr:cNvPr id="782" name="n_4aveValue【消防施設】&#10;有形固定資産減価償却率"/>
        <xdr:cNvSpPr txBox="1"/>
      </xdr:nvSpPr>
      <xdr:spPr>
        <a:xfrm>
          <a:off x="11102984" y="1360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168201</xdr:rowOff>
    </xdr:from>
    <xdr:ext cx="405111" cy="259045"/>
    <xdr:sp macro="" textlink="">
      <xdr:nvSpPr>
        <xdr:cNvPr id="783" name="n_1mainValue【消防施設】&#10;有形固定資産減価償却率"/>
        <xdr:cNvSpPr txBox="1"/>
      </xdr:nvSpPr>
      <xdr:spPr>
        <a:xfrm>
          <a:off x="13437244" y="14417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156771</xdr:rowOff>
    </xdr:from>
    <xdr:ext cx="405111" cy="259045"/>
    <xdr:sp macro="" textlink="">
      <xdr:nvSpPr>
        <xdr:cNvPr id="784" name="n_2mainValue【消防施設】&#10;有形固定資産減価償却率"/>
        <xdr:cNvSpPr txBox="1"/>
      </xdr:nvSpPr>
      <xdr:spPr>
        <a:xfrm>
          <a:off x="12675244" y="14406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156771</xdr:rowOff>
    </xdr:from>
    <xdr:ext cx="405111" cy="259045"/>
    <xdr:sp macro="" textlink="">
      <xdr:nvSpPr>
        <xdr:cNvPr id="785" name="n_3mainValue【消防施設】&#10;有形固定資産減価償却率"/>
        <xdr:cNvSpPr txBox="1"/>
      </xdr:nvSpPr>
      <xdr:spPr>
        <a:xfrm>
          <a:off x="11900544" y="14406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151872</xdr:rowOff>
    </xdr:from>
    <xdr:ext cx="405111" cy="259045"/>
    <xdr:sp macro="" textlink="">
      <xdr:nvSpPr>
        <xdr:cNvPr id="786" name="n_4mainValue【消防施設】&#10;有形固定資産減価償却率"/>
        <xdr:cNvSpPr txBox="1"/>
      </xdr:nvSpPr>
      <xdr:spPr>
        <a:xfrm>
          <a:off x="11102984" y="1440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5" name="テキスト ボックス 794"/>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7" name="直線コネクタ 796"/>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8" name="テキスト ボックス 797"/>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9" name="直線コネクタ 798"/>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0" name="テキスト ボックス 799"/>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1" name="直線コネクタ 800"/>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2" name="テキスト ボックス 801"/>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3" name="直線コネクタ 802"/>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4" name="テキスト ボックス 803"/>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10668</xdr:rowOff>
    </xdr:to>
    <xdr:cxnSp macro="">
      <xdr:nvCxnSpPr>
        <xdr:cNvPr id="808" name="直線コネクタ 807"/>
        <xdr:cNvCxnSpPr/>
      </xdr:nvCxnSpPr>
      <xdr:spPr>
        <a:xfrm flipV="1">
          <a:off x="19509104" y="13302234"/>
          <a:ext cx="0" cy="112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809" name="【消防施設】&#10;一人当たり面積最小値テキスト"/>
        <xdr:cNvSpPr txBox="1"/>
      </xdr:nvSpPr>
      <xdr:spPr>
        <a:xfrm>
          <a:off x="19547840"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10" name="直線コネクタ 809"/>
        <xdr:cNvCxnSpPr/>
      </xdr:nvCxnSpPr>
      <xdr:spPr>
        <a:xfrm>
          <a:off x="19443700" y="144277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811" name="【消防施設】&#10;一人当たり面積最大値テキスト"/>
        <xdr:cNvSpPr txBox="1"/>
      </xdr:nvSpPr>
      <xdr:spPr>
        <a:xfrm>
          <a:off x="19547840" y="1308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812" name="直線コネクタ 811"/>
        <xdr:cNvCxnSpPr/>
      </xdr:nvCxnSpPr>
      <xdr:spPr>
        <a:xfrm>
          <a:off x="19443700" y="133022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4590</xdr:rowOff>
    </xdr:from>
    <xdr:ext cx="469744" cy="259045"/>
    <xdr:sp macro="" textlink="">
      <xdr:nvSpPr>
        <xdr:cNvPr id="813" name="【消防施設】&#10;一人当たり面積平均値テキスト"/>
        <xdr:cNvSpPr txBox="1"/>
      </xdr:nvSpPr>
      <xdr:spPr>
        <a:xfrm>
          <a:off x="19547840" y="13918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814" name="フローチャート: 判断 813"/>
        <xdr:cNvSpPr/>
      </xdr:nvSpPr>
      <xdr:spPr>
        <a:xfrm>
          <a:off x="19458940" y="1394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26163</xdr:rowOff>
    </xdr:from>
    <xdr:to>
      <xdr:col>112</xdr:col>
      <xdr:colOff>38100</xdr:colOff>
      <xdr:row>83</xdr:row>
      <xdr:rowOff>127763</xdr:rowOff>
    </xdr:to>
    <xdr:sp macro="" textlink="">
      <xdr:nvSpPr>
        <xdr:cNvPr id="815" name="フローチャート: 判断 814"/>
        <xdr:cNvSpPr/>
      </xdr:nvSpPr>
      <xdr:spPr>
        <a:xfrm>
          <a:off x="18735040" y="139402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49022</xdr:rowOff>
    </xdr:from>
    <xdr:to>
      <xdr:col>107</xdr:col>
      <xdr:colOff>101600</xdr:colOff>
      <xdr:row>83</xdr:row>
      <xdr:rowOff>150622</xdr:rowOff>
    </xdr:to>
    <xdr:sp macro="" textlink="">
      <xdr:nvSpPr>
        <xdr:cNvPr id="816" name="フローチャート: 判断 815"/>
        <xdr:cNvSpPr/>
      </xdr:nvSpPr>
      <xdr:spPr>
        <a:xfrm>
          <a:off x="17937480" y="1396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39878</xdr:rowOff>
    </xdr:from>
    <xdr:to>
      <xdr:col>102</xdr:col>
      <xdr:colOff>165100</xdr:colOff>
      <xdr:row>83</xdr:row>
      <xdr:rowOff>141478</xdr:rowOff>
    </xdr:to>
    <xdr:sp macro="" textlink="">
      <xdr:nvSpPr>
        <xdr:cNvPr id="817" name="フローチャート: 判断 816"/>
        <xdr:cNvSpPr/>
      </xdr:nvSpPr>
      <xdr:spPr>
        <a:xfrm>
          <a:off x="17162780" y="1395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58165</xdr:rowOff>
    </xdr:from>
    <xdr:to>
      <xdr:col>98</xdr:col>
      <xdr:colOff>38100</xdr:colOff>
      <xdr:row>83</xdr:row>
      <xdr:rowOff>159765</xdr:rowOff>
    </xdr:to>
    <xdr:sp macro="" textlink="">
      <xdr:nvSpPr>
        <xdr:cNvPr id="818" name="フローチャート: 判断 817"/>
        <xdr:cNvSpPr/>
      </xdr:nvSpPr>
      <xdr:spPr>
        <a:xfrm>
          <a:off x="16388080" y="139722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5587</xdr:rowOff>
    </xdr:from>
    <xdr:to>
      <xdr:col>116</xdr:col>
      <xdr:colOff>114300</xdr:colOff>
      <xdr:row>82</xdr:row>
      <xdr:rowOff>107187</xdr:rowOff>
    </xdr:to>
    <xdr:sp macro="" textlink="">
      <xdr:nvSpPr>
        <xdr:cNvPr id="824" name="楕円 823"/>
        <xdr:cNvSpPr/>
      </xdr:nvSpPr>
      <xdr:spPr>
        <a:xfrm>
          <a:off x="19458940" y="1375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28464</xdr:rowOff>
    </xdr:from>
    <xdr:ext cx="469744" cy="259045"/>
    <xdr:sp macro="" textlink="">
      <xdr:nvSpPr>
        <xdr:cNvPr id="825" name="【消防施設】&#10;一人当たり面積該当値テキスト"/>
        <xdr:cNvSpPr txBox="1"/>
      </xdr:nvSpPr>
      <xdr:spPr>
        <a:xfrm>
          <a:off x="19547840" y="1360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28448</xdr:rowOff>
    </xdr:from>
    <xdr:to>
      <xdr:col>112</xdr:col>
      <xdr:colOff>38100</xdr:colOff>
      <xdr:row>82</xdr:row>
      <xdr:rowOff>130048</xdr:rowOff>
    </xdr:to>
    <xdr:sp macro="" textlink="">
      <xdr:nvSpPr>
        <xdr:cNvPr id="826" name="楕円 825"/>
        <xdr:cNvSpPr/>
      </xdr:nvSpPr>
      <xdr:spPr>
        <a:xfrm>
          <a:off x="18735040" y="137749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56387</xdr:rowOff>
    </xdr:from>
    <xdr:to>
      <xdr:col>116</xdr:col>
      <xdr:colOff>63500</xdr:colOff>
      <xdr:row>82</xdr:row>
      <xdr:rowOff>79248</xdr:rowOff>
    </xdr:to>
    <xdr:cxnSp macro="">
      <xdr:nvCxnSpPr>
        <xdr:cNvPr id="827" name="直線コネクタ 826"/>
        <xdr:cNvCxnSpPr/>
      </xdr:nvCxnSpPr>
      <xdr:spPr>
        <a:xfrm flipV="1">
          <a:off x="18778220" y="13802867"/>
          <a:ext cx="73152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23876</xdr:rowOff>
    </xdr:from>
    <xdr:to>
      <xdr:col>107</xdr:col>
      <xdr:colOff>101600</xdr:colOff>
      <xdr:row>82</xdr:row>
      <xdr:rowOff>125476</xdr:rowOff>
    </xdr:to>
    <xdr:sp macro="" textlink="">
      <xdr:nvSpPr>
        <xdr:cNvPr id="828" name="楕円 827"/>
        <xdr:cNvSpPr/>
      </xdr:nvSpPr>
      <xdr:spPr>
        <a:xfrm>
          <a:off x="17937480" y="1377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74676</xdr:rowOff>
    </xdr:from>
    <xdr:to>
      <xdr:col>111</xdr:col>
      <xdr:colOff>177800</xdr:colOff>
      <xdr:row>82</xdr:row>
      <xdr:rowOff>79248</xdr:rowOff>
    </xdr:to>
    <xdr:cxnSp macro="">
      <xdr:nvCxnSpPr>
        <xdr:cNvPr id="829" name="直線コネクタ 828"/>
        <xdr:cNvCxnSpPr/>
      </xdr:nvCxnSpPr>
      <xdr:spPr>
        <a:xfrm>
          <a:off x="17988280" y="13821156"/>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51308</xdr:rowOff>
    </xdr:from>
    <xdr:to>
      <xdr:col>102</xdr:col>
      <xdr:colOff>165100</xdr:colOff>
      <xdr:row>82</xdr:row>
      <xdr:rowOff>152908</xdr:rowOff>
    </xdr:to>
    <xdr:sp macro="" textlink="">
      <xdr:nvSpPr>
        <xdr:cNvPr id="830" name="楕円 829"/>
        <xdr:cNvSpPr/>
      </xdr:nvSpPr>
      <xdr:spPr>
        <a:xfrm>
          <a:off x="17162780" y="1379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74676</xdr:rowOff>
    </xdr:from>
    <xdr:to>
      <xdr:col>107</xdr:col>
      <xdr:colOff>50800</xdr:colOff>
      <xdr:row>82</xdr:row>
      <xdr:rowOff>102108</xdr:rowOff>
    </xdr:to>
    <xdr:cxnSp macro="">
      <xdr:nvCxnSpPr>
        <xdr:cNvPr id="831" name="直線コネクタ 830"/>
        <xdr:cNvCxnSpPr/>
      </xdr:nvCxnSpPr>
      <xdr:spPr>
        <a:xfrm flipV="1">
          <a:off x="17213580" y="13821156"/>
          <a:ext cx="7747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42163</xdr:rowOff>
    </xdr:from>
    <xdr:to>
      <xdr:col>98</xdr:col>
      <xdr:colOff>38100</xdr:colOff>
      <xdr:row>82</xdr:row>
      <xdr:rowOff>143763</xdr:rowOff>
    </xdr:to>
    <xdr:sp macro="" textlink="">
      <xdr:nvSpPr>
        <xdr:cNvPr id="832" name="楕円 831"/>
        <xdr:cNvSpPr/>
      </xdr:nvSpPr>
      <xdr:spPr>
        <a:xfrm>
          <a:off x="16388080" y="1378864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92963</xdr:rowOff>
    </xdr:from>
    <xdr:to>
      <xdr:col>102</xdr:col>
      <xdr:colOff>114300</xdr:colOff>
      <xdr:row>82</xdr:row>
      <xdr:rowOff>102108</xdr:rowOff>
    </xdr:to>
    <xdr:cxnSp macro="">
      <xdr:nvCxnSpPr>
        <xdr:cNvPr id="833" name="直線コネクタ 832"/>
        <xdr:cNvCxnSpPr/>
      </xdr:nvCxnSpPr>
      <xdr:spPr>
        <a:xfrm>
          <a:off x="16431260" y="13839443"/>
          <a:ext cx="78232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118890</xdr:rowOff>
    </xdr:from>
    <xdr:ext cx="469744" cy="259045"/>
    <xdr:sp macro="" textlink="">
      <xdr:nvSpPr>
        <xdr:cNvPr id="834" name="n_1aveValue【消防施設】&#10;一人当たり面積"/>
        <xdr:cNvSpPr txBox="1"/>
      </xdr:nvSpPr>
      <xdr:spPr>
        <a:xfrm>
          <a:off x="18561127" y="1403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141749</xdr:rowOff>
    </xdr:from>
    <xdr:ext cx="469744" cy="259045"/>
    <xdr:sp macro="" textlink="">
      <xdr:nvSpPr>
        <xdr:cNvPr id="835" name="n_2aveValue【消防施設】&#10;一人当たり面積"/>
        <xdr:cNvSpPr txBox="1"/>
      </xdr:nvSpPr>
      <xdr:spPr>
        <a:xfrm>
          <a:off x="17776267" y="1405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132605</xdr:rowOff>
    </xdr:from>
    <xdr:ext cx="469744" cy="259045"/>
    <xdr:sp macro="" textlink="">
      <xdr:nvSpPr>
        <xdr:cNvPr id="836" name="n_3aveValue【消防施設】&#10;一人当たり面積"/>
        <xdr:cNvSpPr txBox="1"/>
      </xdr:nvSpPr>
      <xdr:spPr>
        <a:xfrm>
          <a:off x="17001567" y="1404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150892</xdr:rowOff>
    </xdr:from>
    <xdr:ext cx="469744" cy="259045"/>
    <xdr:sp macro="" textlink="">
      <xdr:nvSpPr>
        <xdr:cNvPr id="837" name="n_4aveValue【消防施設】&#10;一人当たり面積"/>
        <xdr:cNvSpPr txBox="1"/>
      </xdr:nvSpPr>
      <xdr:spPr>
        <a:xfrm>
          <a:off x="16226867" y="14065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146575</xdr:rowOff>
    </xdr:from>
    <xdr:ext cx="469744" cy="259045"/>
    <xdr:sp macro="" textlink="">
      <xdr:nvSpPr>
        <xdr:cNvPr id="838" name="n_1mainValue【消防施設】&#10;一人当たり面積"/>
        <xdr:cNvSpPr txBox="1"/>
      </xdr:nvSpPr>
      <xdr:spPr>
        <a:xfrm>
          <a:off x="18561127" y="1355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142003</xdr:rowOff>
    </xdr:from>
    <xdr:ext cx="469744" cy="259045"/>
    <xdr:sp macro="" textlink="">
      <xdr:nvSpPr>
        <xdr:cNvPr id="839" name="n_2mainValue【消防施設】&#10;一人当たり面積"/>
        <xdr:cNvSpPr txBox="1"/>
      </xdr:nvSpPr>
      <xdr:spPr>
        <a:xfrm>
          <a:off x="17776267" y="1355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169435</xdr:rowOff>
    </xdr:from>
    <xdr:ext cx="469744" cy="259045"/>
    <xdr:sp macro="" textlink="">
      <xdr:nvSpPr>
        <xdr:cNvPr id="840" name="n_3mainValue【消防施設】&#10;一人当たり面積"/>
        <xdr:cNvSpPr txBox="1"/>
      </xdr:nvSpPr>
      <xdr:spPr>
        <a:xfrm>
          <a:off x="17001567" y="1358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160290</xdr:rowOff>
    </xdr:from>
    <xdr:ext cx="469744" cy="259045"/>
    <xdr:sp macro="" textlink="">
      <xdr:nvSpPr>
        <xdr:cNvPr id="841" name="n_4mainValue【消防施設】&#10;一人当たり面積"/>
        <xdr:cNvSpPr txBox="1"/>
      </xdr:nvSpPr>
      <xdr:spPr>
        <a:xfrm>
          <a:off x="16226867" y="1357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2" name="テキスト ボックス 851"/>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3" name="直線コネクタ 852"/>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4" name="テキスト ボックス 853"/>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5" name="直線コネクタ 854"/>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6" name="テキスト ボックス 855"/>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7" name="直線コネクタ 856"/>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8" name="テキスト ボックス 857"/>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9" name="直線コネクタ 858"/>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0" name="テキスト ボックス 859"/>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1" name="直線コネクタ 860"/>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2" name="テキスト ボックス 861"/>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3" name="直線コネクタ 862"/>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4" name="テキスト ボックス 863"/>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5" name="直線コネクタ 864"/>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6"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108</xdr:row>
      <xdr:rowOff>130084</xdr:rowOff>
    </xdr:to>
    <xdr:cxnSp macro="">
      <xdr:nvCxnSpPr>
        <xdr:cNvPr id="867" name="直線コネクタ 866"/>
        <xdr:cNvCxnSpPr/>
      </xdr:nvCxnSpPr>
      <xdr:spPr>
        <a:xfrm flipV="1">
          <a:off x="14375764" y="16822238"/>
          <a:ext cx="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133911</xdr:rowOff>
    </xdr:from>
    <xdr:ext cx="405111" cy="259045"/>
    <xdr:sp macro="" textlink="">
      <xdr:nvSpPr>
        <xdr:cNvPr id="868" name="【庁舎】&#10;有形固定資産減価償却率最小値テキスト"/>
        <xdr:cNvSpPr txBox="1"/>
      </xdr:nvSpPr>
      <xdr:spPr>
        <a:xfrm>
          <a:off x="14414500" y="18239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130084</xdr:rowOff>
    </xdr:from>
    <xdr:to>
      <xdr:col>86</xdr:col>
      <xdr:colOff>25400</xdr:colOff>
      <xdr:row>108</xdr:row>
      <xdr:rowOff>130084</xdr:rowOff>
    </xdr:to>
    <xdr:cxnSp macro="">
      <xdr:nvCxnSpPr>
        <xdr:cNvPr id="869" name="直線コネクタ 868"/>
        <xdr:cNvCxnSpPr/>
      </xdr:nvCxnSpPr>
      <xdr:spPr>
        <a:xfrm>
          <a:off x="14287500" y="182352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870" name="【庁舎】&#10;有形固定資産減価償却率最大値テキスト"/>
        <xdr:cNvSpPr txBox="1"/>
      </xdr:nvSpPr>
      <xdr:spPr>
        <a:xfrm>
          <a:off x="14414500" y="166012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871" name="直線コネクタ 870"/>
        <xdr:cNvCxnSpPr/>
      </xdr:nvCxnSpPr>
      <xdr:spPr>
        <a:xfrm>
          <a:off x="14287500" y="16822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123026</xdr:rowOff>
    </xdr:from>
    <xdr:ext cx="405111" cy="259045"/>
    <xdr:sp macro="" textlink="">
      <xdr:nvSpPr>
        <xdr:cNvPr id="872" name="【庁舎】&#10;有形固定資産減価償却率平均値テキスト"/>
        <xdr:cNvSpPr txBox="1"/>
      </xdr:nvSpPr>
      <xdr:spPr>
        <a:xfrm>
          <a:off x="14414500" y="17389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144599</xdr:rowOff>
    </xdr:from>
    <xdr:to>
      <xdr:col>85</xdr:col>
      <xdr:colOff>177800</xdr:colOff>
      <xdr:row>104</xdr:row>
      <xdr:rowOff>74749</xdr:rowOff>
    </xdr:to>
    <xdr:sp macro="" textlink="">
      <xdr:nvSpPr>
        <xdr:cNvPr id="873" name="フローチャート: 判断 872"/>
        <xdr:cNvSpPr/>
      </xdr:nvSpPr>
      <xdr:spPr>
        <a:xfrm>
          <a:off x="14325600" y="1741151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123371</xdr:rowOff>
    </xdr:from>
    <xdr:to>
      <xdr:col>81</xdr:col>
      <xdr:colOff>101600</xdr:colOff>
      <xdr:row>104</xdr:row>
      <xdr:rowOff>53521</xdr:rowOff>
    </xdr:to>
    <xdr:sp macro="" textlink="">
      <xdr:nvSpPr>
        <xdr:cNvPr id="874" name="フローチャート: 判断 873"/>
        <xdr:cNvSpPr/>
      </xdr:nvSpPr>
      <xdr:spPr>
        <a:xfrm>
          <a:off x="13578840" y="173902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875" name="フローチャート: 判断 874"/>
        <xdr:cNvSpPr/>
      </xdr:nvSpPr>
      <xdr:spPr>
        <a:xfrm>
          <a:off x="12804140" y="174115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876" name="フローチャート: 判断 875"/>
        <xdr:cNvSpPr/>
      </xdr:nvSpPr>
      <xdr:spPr>
        <a:xfrm>
          <a:off x="12029440" y="174403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157662</xdr:rowOff>
    </xdr:from>
    <xdr:to>
      <xdr:col>67</xdr:col>
      <xdr:colOff>101600</xdr:colOff>
      <xdr:row>104</xdr:row>
      <xdr:rowOff>87812</xdr:rowOff>
    </xdr:to>
    <xdr:sp macro="" textlink="">
      <xdr:nvSpPr>
        <xdr:cNvPr id="877" name="フローチャート: 判断 876"/>
        <xdr:cNvSpPr/>
      </xdr:nvSpPr>
      <xdr:spPr>
        <a:xfrm>
          <a:off x="11231880" y="174245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8" name="テキスト ボックス 877"/>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9" name="テキスト ボックス 878"/>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0" name="テキスト ボックス 879"/>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1" name="テキスト ボックス 880"/>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2" name="テキスト ボックス 881"/>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22134</xdr:rowOff>
    </xdr:from>
    <xdr:to>
      <xdr:col>85</xdr:col>
      <xdr:colOff>177800</xdr:colOff>
      <xdr:row>102</xdr:row>
      <xdr:rowOff>123734</xdr:rowOff>
    </xdr:to>
    <xdr:sp macro="" textlink="">
      <xdr:nvSpPr>
        <xdr:cNvPr id="883" name="楕円 882"/>
        <xdr:cNvSpPr/>
      </xdr:nvSpPr>
      <xdr:spPr>
        <a:xfrm>
          <a:off x="14325600" y="1712141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45011</xdr:rowOff>
    </xdr:from>
    <xdr:ext cx="405111" cy="259045"/>
    <xdr:sp macro="" textlink="">
      <xdr:nvSpPr>
        <xdr:cNvPr id="884" name="【庁舎】&#10;有形固定資産減価償却率該当値テキスト"/>
        <xdr:cNvSpPr txBox="1"/>
      </xdr:nvSpPr>
      <xdr:spPr>
        <a:xfrm>
          <a:off x="14414500" y="1697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160927</xdr:rowOff>
    </xdr:from>
    <xdr:to>
      <xdr:col>81</xdr:col>
      <xdr:colOff>101600</xdr:colOff>
      <xdr:row>102</xdr:row>
      <xdr:rowOff>91077</xdr:rowOff>
    </xdr:to>
    <xdr:sp macro="" textlink="">
      <xdr:nvSpPr>
        <xdr:cNvPr id="885" name="楕円 884"/>
        <xdr:cNvSpPr/>
      </xdr:nvSpPr>
      <xdr:spPr>
        <a:xfrm>
          <a:off x="13578840" y="170925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40277</xdr:rowOff>
    </xdr:from>
    <xdr:to>
      <xdr:col>85</xdr:col>
      <xdr:colOff>127000</xdr:colOff>
      <xdr:row>102</xdr:row>
      <xdr:rowOff>72934</xdr:rowOff>
    </xdr:to>
    <xdr:cxnSp macro="">
      <xdr:nvCxnSpPr>
        <xdr:cNvPr id="886" name="直線コネクタ 885"/>
        <xdr:cNvCxnSpPr/>
      </xdr:nvCxnSpPr>
      <xdr:spPr>
        <a:xfrm>
          <a:off x="13629640" y="17139557"/>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126637</xdr:rowOff>
    </xdr:from>
    <xdr:to>
      <xdr:col>76</xdr:col>
      <xdr:colOff>165100</xdr:colOff>
      <xdr:row>102</xdr:row>
      <xdr:rowOff>56787</xdr:rowOff>
    </xdr:to>
    <xdr:sp macro="" textlink="">
      <xdr:nvSpPr>
        <xdr:cNvPr id="887" name="楕円 886"/>
        <xdr:cNvSpPr/>
      </xdr:nvSpPr>
      <xdr:spPr>
        <a:xfrm>
          <a:off x="12804140" y="170582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5987</xdr:rowOff>
    </xdr:from>
    <xdr:to>
      <xdr:col>81</xdr:col>
      <xdr:colOff>50800</xdr:colOff>
      <xdr:row>102</xdr:row>
      <xdr:rowOff>40277</xdr:rowOff>
    </xdr:to>
    <xdr:cxnSp macro="">
      <xdr:nvCxnSpPr>
        <xdr:cNvPr id="888" name="直線コネクタ 887"/>
        <xdr:cNvCxnSpPr/>
      </xdr:nvCxnSpPr>
      <xdr:spPr>
        <a:xfrm>
          <a:off x="12854940" y="17105267"/>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131536</xdr:rowOff>
    </xdr:from>
    <xdr:to>
      <xdr:col>72</xdr:col>
      <xdr:colOff>38100</xdr:colOff>
      <xdr:row>103</xdr:row>
      <xdr:rowOff>61686</xdr:rowOff>
    </xdr:to>
    <xdr:sp macro="" textlink="">
      <xdr:nvSpPr>
        <xdr:cNvPr id="889" name="楕円 888"/>
        <xdr:cNvSpPr/>
      </xdr:nvSpPr>
      <xdr:spPr>
        <a:xfrm>
          <a:off x="12029440" y="172308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5987</xdr:rowOff>
    </xdr:from>
    <xdr:to>
      <xdr:col>76</xdr:col>
      <xdr:colOff>114300</xdr:colOff>
      <xdr:row>103</xdr:row>
      <xdr:rowOff>10886</xdr:rowOff>
    </xdr:to>
    <xdr:cxnSp macro="">
      <xdr:nvCxnSpPr>
        <xdr:cNvPr id="890" name="直線コネクタ 889"/>
        <xdr:cNvCxnSpPr/>
      </xdr:nvCxnSpPr>
      <xdr:spPr>
        <a:xfrm flipV="1">
          <a:off x="12072620" y="17105267"/>
          <a:ext cx="782320" cy="17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13970</xdr:rowOff>
    </xdr:from>
    <xdr:to>
      <xdr:col>67</xdr:col>
      <xdr:colOff>101600</xdr:colOff>
      <xdr:row>103</xdr:row>
      <xdr:rowOff>115570</xdr:rowOff>
    </xdr:to>
    <xdr:sp macro="" textlink="">
      <xdr:nvSpPr>
        <xdr:cNvPr id="891" name="楕円 890"/>
        <xdr:cNvSpPr/>
      </xdr:nvSpPr>
      <xdr:spPr>
        <a:xfrm>
          <a:off x="11231880" y="1728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10886</xdr:rowOff>
    </xdr:from>
    <xdr:to>
      <xdr:col>71</xdr:col>
      <xdr:colOff>177800</xdr:colOff>
      <xdr:row>103</xdr:row>
      <xdr:rowOff>64770</xdr:rowOff>
    </xdr:to>
    <xdr:cxnSp macro="">
      <xdr:nvCxnSpPr>
        <xdr:cNvPr id="892" name="直線コネクタ 891"/>
        <xdr:cNvCxnSpPr/>
      </xdr:nvCxnSpPr>
      <xdr:spPr>
        <a:xfrm flipV="1">
          <a:off x="11282680" y="17277806"/>
          <a:ext cx="78994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44648</xdr:rowOff>
    </xdr:from>
    <xdr:ext cx="405111" cy="259045"/>
    <xdr:sp macro="" textlink="">
      <xdr:nvSpPr>
        <xdr:cNvPr id="893" name="n_1aveValue【庁舎】&#10;有形固定資産減価償却率"/>
        <xdr:cNvSpPr txBox="1"/>
      </xdr:nvSpPr>
      <xdr:spPr>
        <a:xfrm>
          <a:off x="13437244" y="17479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65876</xdr:rowOff>
    </xdr:from>
    <xdr:ext cx="405111" cy="259045"/>
    <xdr:sp macro="" textlink="">
      <xdr:nvSpPr>
        <xdr:cNvPr id="894" name="n_2aveValue【庁舎】&#10;有形固定資産減価償却率"/>
        <xdr:cNvSpPr txBox="1"/>
      </xdr:nvSpPr>
      <xdr:spPr>
        <a:xfrm>
          <a:off x="12675244" y="17500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98533</xdr:rowOff>
    </xdr:from>
    <xdr:ext cx="405111" cy="259045"/>
    <xdr:sp macro="" textlink="">
      <xdr:nvSpPr>
        <xdr:cNvPr id="895" name="n_3aveValue【庁舎】&#10;有形固定資産減価償却率"/>
        <xdr:cNvSpPr txBox="1"/>
      </xdr:nvSpPr>
      <xdr:spPr>
        <a:xfrm>
          <a:off x="11900544" y="17533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78939</xdr:rowOff>
    </xdr:from>
    <xdr:ext cx="405111" cy="259045"/>
    <xdr:sp macro="" textlink="">
      <xdr:nvSpPr>
        <xdr:cNvPr id="896" name="n_4aveValue【庁舎】&#10;有形固定資産減価償却率"/>
        <xdr:cNvSpPr txBox="1"/>
      </xdr:nvSpPr>
      <xdr:spPr>
        <a:xfrm>
          <a:off x="11102984" y="1751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107604</xdr:rowOff>
    </xdr:from>
    <xdr:ext cx="405111" cy="259045"/>
    <xdr:sp macro="" textlink="">
      <xdr:nvSpPr>
        <xdr:cNvPr id="897" name="n_1mainValue【庁舎】&#10;有形固定資産減価償却率"/>
        <xdr:cNvSpPr txBox="1"/>
      </xdr:nvSpPr>
      <xdr:spPr>
        <a:xfrm>
          <a:off x="13437244" y="1687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73314</xdr:rowOff>
    </xdr:from>
    <xdr:ext cx="405111" cy="259045"/>
    <xdr:sp macro="" textlink="">
      <xdr:nvSpPr>
        <xdr:cNvPr id="898" name="n_2mainValue【庁舎】&#10;有形固定資産減価償却率"/>
        <xdr:cNvSpPr txBox="1"/>
      </xdr:nvSpPr>
      <xdr:spPr>
        <a:xfrm>
          <a:off x="12675244" y="1683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78213</xdr:rowOff>
    </xdr:from>
    <xdr:ext cx="405111" cy="259045"/>
    <xdr:sp macro="" textlink="">
      <xdr:nvSpPr>
        <xdr:cNvPr id="899" name="n_3mainValue【庁舎】&#10;有形固定資産減価償却率"/>
        <xdr:cNvSpPr txBox="1"/>
      </xdr:nvSpPr>
      <xdr:spPr>
        <a:xfrm>
          <a:off x="11900544" y="17009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132097</xdr:rowOff>
    </xdr:from>
    <xdr:ext cx="405111" cy="259045"/>
    <xdr:sp macro="" textlink="">
      <xdr:nvSpPr>
        <xdr:cNvPr id="900" name="n_4mainValue【庁舎】&#10;有形固定資産減価償却率"/>
        <xdr:cNvSpPr txBox="1"/>
      </xdr:nvSpPr>
      <xdr:spPr>
        <a:xfrm>
          <a:off x="11102984" y="1706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1" name="正方形/長方形 900"/>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2" name="正方形/長方形 901"/>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3" name="正方形/長方形 902"/>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4" name="正方形/長方形 903"/>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5" name="正方形/長方形 904"/>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6" name="正方形/長方形 905"/>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7" name="正方形/長方形 906"/>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8" name="正方形/長方形 907"/>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9" name="テキスト ボックス 908"/>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0" name="直線コネクタ 909"/>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1" name="直線コネクタ 910"/>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2" name="テキスト ボックス 911"/>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3" name="直線コネクタ 912"/>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4" name="テキスト ボックス 913"/>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5" name="直線コネクタ 914"/>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6" name="テキスト ボックス 915"/>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7" name="直線コネクタ 916"/>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8" name="テキスト ボックス 917"/>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107</xdr:row>
      <xdr:rowOff>105918</xdr:rowOff>
    </xdr:to>
    <xdr:cxnSp macro="">
      <xdr:nvCxnSpPr>
        <xdr:cNvPr id="922" name="直線コネクタ 921"/>
        <xdr:cNvCxnSpPr/>
      </xdr:nvCxnSpPr>
      <xdr:spPr>
        <a:xfrm flipV="1">
          <a:off x="19509104" y="16842487"/>
          <a:ext cx="0" cy="1200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109745</xdr:rowOff>
    </xdr:from>
    <xdr:ext cx="469744" cy="259045"/>
    <xdr:sp macro="" textlink="">
      <xdr:nvSpPr>
        <xdr:cNvPr id="923" name="【庁舎】&#10;一人当たり面積最小値テキスト"/>
        <xdr:cNvSpPr txBox="1"/>
      </xdr:nvSpPr>
      <xdr:spPr>
        <a:xfrm>
          <a:off x="19547840" y="1804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105918</xdr:rowOff>
    </xdr:from>
    <xdr:to>
      <xdr:col>116</xdr:col>
      <xdr:colOff>152400</xdr:colOff>
      <xdr:row>107</xdr:row>
      <xdr:rowOff>105918</xdr:rowOff>
    </xdr:to>
    <xdr:cxnSp macro="">
      <xdr:nvCxnSpPr>
        <xdr:cNvPr id="924" name="直線コネクタ 923"/>
        <xdr:cNvCxnSpPr/>
      </xdr:nvCxnSpPr>
      <xdr:spPr>
        <a:xfrm>
          <a:off x="19443700" y="180433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925" name="【庁舎】&#10;一人当たり面積最大値テキスト"/>
        <xdr:cNvSpPr txBox="1"/>
      </xdr:nvSpPr>
      <xdr:spPr>
        <a:xfrm>
          <a:off x="19547840" y="1662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926" name="直線コネクタ 925"/>
        <xdr:cNvCxnSpPr/>
      </xdr:nvCxnSpPr>
      <xdr:spPr>
        <a:xfrm>
          <a:off x="19443700" y="168424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74692</xdr:rowOff>
    </xdr:from>
    <xdr:ext cx="469744" cy="259045"/>
    <xdr:sp macro="" textlink="">
      <xdr:nvSpPr>
        <xdr:cNvPr id="927" name="【庁舎】&#10;一人当たり面積平均値テキスト"/>
        <xdr:cNvSpPr txBox="1"/>
      </xdr:nvSpPr>
      <xdr:spPr>
        <a:xfrm>
          <a:off x="19547840" y="17509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928" name="フローチャート: 判断 927"/>
        <xdr:cNvSpPr/>
      </xdr:nvSpPr>
      <xdr:spPr>
        <a:xfrm>
          <a:off x="19458940" y="175308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77978</xdr:rowOff>
    </xdr:from>
    <xdr:to>
      <xdr:col>112</xdr:col>
      <xdr:colOff>38100</xdr:colOff>
      <xdr:row>105</xdr:row>
      <xdr:rowOff>8128</xdr:rowOff>
    </xdr:to>
    <xdr:sp macro="" textlink="">
      <xdr:nvSpPr>
        <xdr:cNvPr id="929" name="フローチャート: 判断 928"/>
        <xdr:cNvSpPr/>
      </xdr:nvSpPr>
      <xdr:spPr>
        <a:xfrm>
          <a:off x="18735040" y="175125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100837</xdr:rowOff>
    </xdr:from>
    <xdr:to>
      <xdr:col>107</xdr:col>
      <xdr:colOff>101600</xdr:colOff>
      <xdr:row>105</xdr:row>
      <xdr:rowOff>30987</xdr:rowOff>
    </xdr:to>
    <xdr:sp macro="" textlink="">
      <xdr:nvSpPr>
        <xdr:cNvPr id="930" name="フローチャート: 判断 929"/>
        <xdr:cNvSpPr/>
      </xdr:nvSpPr>
      <xdr:spPr>
        <a:xfrm>
          <a:off x="17937480" y="175353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105411</xdr:rowOff>
    </xdr:from>
    <xdr:to>
      <xdr:col>102</xdr:col>
      <xdr:colOff>165100</xdr:colOff>
      <xdr:row>105</xdr:row>
      <xdr:rowOff>35561</xdr:rowOff>
    </xdr:to>
    <xdr:sp macro="" textlink="">
      <xdr:nvSpPr>
        <xdr:cNvPr id="931" name="フローチャート: 判断 930"/>
        <xdr:cNvSpPr/>
      </xdr:nvSpPr>
      <xdr:spPr>
        <a:xfrm>
          <a:off x="17162780" y="175399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23113</xdr:rowOff>
    </xdr:from>
    <xdr:to>
      <xdr:col>98</xdr:col>
      <xdr:colOff>38100</xdr:colOff>
      <xdr:row>104</xdr:row>
      <xdr:rowOff>124713</xdr:rowOff>
    </xdr:to>
    <xdr:sp macro="" textlink="">
      <xdr:nvSpPr>
        <xdr:cNvPr id="932" name="フローチャート: 判断 931"/>
        <xdr:cNvSpPr/>
      </xdr:nvSpPr>
      <xdr:spPr>
        <a:xfrm>
          <a:off x="16388080" y="174576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128270</xdr:rowOff>
    </xdr:from>
    <xdr:to>
      <xdr:col>116</xdr:col>
      <xdr:colOff>114300</xdr:colOff>
      <xdr:row>103</xdr:row>
      <xdr:rowOff>58420</xdr:rowOff>
    </xdr:to>
    <xdr:sp macro="" textlink="">
      <xdr:nvSpPr>
        <xdr:cNvPr id="938" name="楕円 937"/>
        <xdr:cNvSpPr/>
      </xdr:nvSpPr>
      <xdr:spPr>
        <a:xfrm>
          <a:off x="19458940" y="17227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151147</xdr:rowOff>
    </xdr:from>
    <xdr:ext cx="469744" cy="259045"/>
    <xdr:sp macro="" textlink="">
      <xdr:nvSpPr>
        <xdr:cNvPr id="939" name="【庁舎】&#10;一人当たり面積該当値テキスト"/>
        <xdr:cNvSpPr txBox="1"/>
      </xdr:nvSpPr>
      <xdr:spPr>
        <a:xfrm>
          <a:off x="19547840" y="1708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119126</xdr:rowOff>
    </xdr:from>
    <xdr:to>
      <xdr:col>112</xdr:col>
      <xdr:colOff>38100</xdr:colOff>
      <xdr:row>103</xdr:row>
      <xdr:rowOff>49276</xdr:rowOff>
    </xdr:to>
    <xdr:sp macro="" textlink="">
      <xdr:nvSpPr>
        <xdr:cNvPr id="940" name="楕円 939"/>
        <xdr:cNvSpPr/>
      </xdr:nvSpPr>
      <xdr:spPr>
        <a:xfrm>
          <a:off x="18735040" y="172184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169926</xdr:rowOff>
    </xdr:from>
    <xdr:to>
      <xdr:col>116</xdr:col>
      <xdr:colOff>63500</xdr:colOff>
      <xdr:row>103</xdr:row>
      <xdr:rowOff>7620</xdr:rowOff>
    </xdr:to>
    <xdr:cxnSp macro="">
      <xdr:nvCxnSpPr>
        <xdr:cNvPr id="941" name="直線コネクタ 940"/>
        <xdr:cNvCxnSpPr/>
      </xdr:nvCxnSpPr>
      <xdr:spPr>
        <a:xfrm>
          <a:off x="18778220" y="17269206"/>
          <a:ext cx="73152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20828</xdr:rowOff>
    </xdr:from>
    <xdr:to>
      <xdr:col>107</xdr:col>
      <xdr:colOff>101600</xdr:colOff>
      <xdr:row>103</xdr:row>
      <xdr:rowOff>122428</xdr:rowOff>
    </xdr:to>
    <xdr:sp macro="" textlink="">
      <xdr:nvSpPr>
        <xdr:cNvPr id="942" name="楕円 941"/>
        <xdr:cNvSpPr/>
      </xdr:nvSpPr>
      <xdr:spPr>
        <a:xfrm>
          <a:off x="17937480" y="1728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169926</xdr:rowOff>
    </xdr:from>
    <xdr:to>
      <xdr:col>111</xdr:col>
      <xdr:colOff>177800</xdr:colOff>
      <xdr:row>103</xdr:row>
      <xdr:rowOff>71628</xdr:rowOff>
    </xdr:to>
    <xdr:cxnSp macro="">
      <xdr:nvCxnSpPr>
        <xdr:cNvPr id="943" name="直線コネクタ 942"/>
        <xdr:cNvCxnSpPr/>
      </xdr:nvCxnSpPr>
      <xdr:spPr>
        <a:xfrm flipV="1">
          <a:off x="17988280" y="17269206"/>
          <a:ext cx="78994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121413</xdr:rowOff>
    </xdr:from>
    <xdr:to>
      <xdr:col>102</xdr:col>
      <xdr:colOff>165100</xdr:colOff>
      <xdr:row>102</xdr:row>
      <xdr:rowOff>51563</xdr:rowOff>
    </xdr:to>
    <xdr:sp macro="" textlink="">
      <xdr:nvSpPr>
        <xdr:cNvPr id="944" name="楕円 943"/>
        <xdr:cNvSpPr/>
      </xdr:nvSpPr>
      <xdr:spPr>
        <a:xfrm>
          <a:off x="17162780" y="170530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763</xdr:rowOff>
    </xdr:from>
    <xdr:to>
      <xdr:col>107</xdr:col>
      <xdr:colOff>50800</xdr:colOff>
      <xdr:row>103</xdr:row>
      <xdr:rowOff>71628</xdr:rowOff>
    </xdr:to>
    <xdr:cxnSp macro="">
      <xdr:nvCxnSpPr>
        <xdr:cNvPr id="945" name="直線コネクタ 944"/>
        <xdr:cNvCxnSpPr/>
      </xdr:nvCxnSpPr>
      <xdr:spPr>
        <a:xfrm>
          <a:off x="17213580" y="17100043"/>
          <a:ext cx="774700" cy="23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9398</xdr:rowOff>
    </xdr:from>
    <xdr:to>
      <xdr:col>98</xdr:col>
      <xdr:colOff>38100</xdr:colOff>
      <xdr:row>101</xdr:row>
      <xdr:rowOff>110998</xdr:rowOff>
    </xdr:to>
    <xdr:sp macro="" textlink="">
      <xdr:nvSpPr>
        <xdr:cNvPr id="946" name="楕円 945"/>
        <xdr:cNvSpPr/>
      </xdr:nvSpPr>
      <xdr:spPr>
        <a:xfrm>
          <a:off x="16388080" y="169410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60198</xdr:rowOff>
    </xdr:from>
    <xdr:to>
      <xdr:col>102</xdr:col>
      <xdr:colOff>114300</xdr:colOff>
      <xdr:row>102</xdr:row>
      <xdr:rowOff>763</xdr:rowOff>
    </xdr:to>
    <xdr:cxnSp macro="">
      <xdr:nvCxnSpPr>
        <xdr:cNvPr id="947" name="直線コネクタ 946"/>
        <xdr:cNvCxnSpPr/>
      </xdr:nvCxnSpPr>
      <xdr:spPr>
        <a:xfrm>
          <a:off x="16431260" y="16991838"/>
          <a:ext cx="782320" cy="10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170705</xdr:rowOff>
    </xdr:from>
    <xdr:ext cx="469744" cy="259045"/>
    <xdr:sp macro="" textlink="">
      <xdr:nvSpPr>
        <xdr:cNvPr id="948" name="n_1aveValue【庁舎】&#10;一人当たり面積"/>
        <xdr:cNvSpPr txBox="1"/>
      </xdr:nvSpPr>
      <xdr:spPr>
        <a:xfrm>
          <a:off x="18561127" y="1760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22114</xdr:rowOff>
    </xdr:from>
    <xdr:ext cx="469744" cy="259045"/>
    <xdr:sp macro="" textlink="">
      <xdr:nvSpPr>
        <xdr:cNvPr id="949" name="n_2aveValue【庁舎】&#10;一人当たり面積"/>
        <xdr:cNvSpPr txBox="1"/>
      </xdr:nvSpPr>
      <xdr:spPr>
        <a:xfrm>
          <a:off x="17776267" y="1762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26688</xdr:rowOff>
    </xdr:from>
    <xdr:ext cx="469744" cy="259045"/>
    <xdr:sp macro="" textlink="">
      <xdr:nvSpPr>
        <xdr:cNvPr id="950" name="n_3aveValue【庁舎】&#10;一人当たり面積"/>
        <xdr:cNvSpPr txBox="1"/>
      </xdr:nvSpPr>
      <xdr:spPr>
        <a:xfrm>
          <a:off x="17001567" y="1762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115840</xdr:rowOff>
    </xdr:from>
    <xdr:ext cx="469744" cy="259045"/>
    <xdr:sp macro="" textlink="">
      <xdr:nvSpPr>
        <xdr:cNvPr id="951" name="n_4aveValue【庁舎】&#10;一人当たり面積"/>
        <xdr:cNvSpPr txBox="1"/>
      </xdr:nvSpPr>
      <xdr:spPr>
        <a:xfrm>
          <a:off x="16226867" y="17550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65803</xdr:rowOff>
    </xdr:from>
    <xdr:ext cx="469744" cy="259045"/>
    <xdr:sp macro="" textlink="">
      <xdr:nvSpPr>
        <xdr:cNvPr id="952" name="n_1mainValue【庁舎】&#10;一人当たり面積"/>
        <xdr:cNvSpPr txBox="1"/>
      </xdr:nvSpPr>
      <xdr:spPr>
        <a:xfrm>
          <a:off x="18561127" y="1699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138955</xdr:rowOff>
    </xdr:from>
    <xdr:ext cx="469744" cy="259045"/>
    <xdr:sp macro="" textlink="">
      <xdr:nvSpPr>
        <xdr:cNvPr id="953" name="n_2mainValue【庁舎】&#10;一人当たり面積"/>
        <xdr:cNvSpPr txBox="1"/>
      </xdr:nvSpPr>
      <xdr:spPr>
        <a:xfrm>
          <a:off x="17776267" y="1707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68090</xdr:rowOff>
    </xdr:from>
    <xdr:ext cx="469744" cy="259045"/>
    <xdr:sp macro="" textlink="">
      <xdr:nvSpPr>
        <xdr:cNvPr id="954" name="n_3mainValue【庁舎】&#10;一人当たり面積"/>
        <xdr:cNvSpPr txBox="1"/>
      </xdr:nvSpPr>
      <xdr:spPr>
        <a:xfrm>
          <a:off x="17001567" y="1683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127525</xdr:rowOff>
    </xdr:from>
    <xdr:ext cx="469744" cy="259045"/>
    <xdr:sp macro="" textlink="">
      <xdr:nvSpPr>
        <xdr:cNvPr id="955" name="n_4mainValue【庁舎】&#10;一人当たり面積"/>
        <xdr:cNvSpPr txBox="1"/>
      </xdr:nvSpPr>
      <xdr:spPr>
        <a:xfrm>
          <a:off x="16226867" y="1672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が類似団体平均を大きく上回る分野が多い中で、合併後に新築したり、大規模改修して長寿命化を図ったりと、平均以下の水準となっている分野もある。特に、ごみ処理施設は、広域による一部事務組合を新設し、旧町からの４施設を計画的に除却したため、類似団体平均を大きく下回っている。また、市民体育館・市民プールも新設したため、同様に低い水準である。</a:t>
          </a:r>
        </a:p>
        <a:p>
          <a:r>
            <a:rPr kumimoji="1" lang="ja-JP" altLang="en-US" sz="1300">
              <a:latin typeface="ＭＳ Ｐゴシック" panose="020B0600070205080204" pitchFamily="50" charset="-128"/>
              <a:ea typeface="ＭＳ Ｐゴシック" panose="020B0600070205080204" pitchFamily="50" charset="-128"/>
            </a:rPr>
            <a:t>　保健センターの一人当たり面積が類似団体平均を大きく上回っているのも、合併前に旧町ごとにあった建物がそのまま残っているためである。支所機能を保健センター内に移転することで複合化を図ってきているが、人口減少が進む中においては高い水準が続く見込みで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20225;&#30011;&#37096;/03-&#36001;&#21209;&#35506;/01-&#36001;&#25919;&#29677;/02%20&#36001;&#21209;/02-01%20&#36001;&#25919;/02-01-01%20&#35576;&#21209;/&#36001;&#25919;&#20107;&#24773;&#12398;&#20316;&#25104;&#21450;&#12403;&#20844;&#34920;/R4/&#36001;&#25919;&#29366;&#27841;&#36039;&#26009;&#38598;/01%20&#30476;&#36890;&#30693;&#12539;&#29031;&#20250;/&#12304;R4.9.6&#12305;&#12304;&#20381;&#38972;&#65288;921&#12294;&#65289;&#12305;&#20196;&#21644;&#65298;&#24180;&#24230;&#36001;&#25919;&#29366;&#27841;&#36039;&#26009;&#38598;&#12398;&#20316;&#25104;&#21450;&#12403;&#25552;&#20986;&#12395;&#12388;&#12356;&#12390;&#65288;2&#22238;&#30446;&#65289;/03.&#22238;&#31572;/&#12304;&#36001;&#25919;&#29366;&#27841;&#36039;&#26009;&#38598;&#12305;_302082_&#32000;&#12398;&#24029;&#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22</v>
          </cell>
        </row>
        <row r="53">
          <cell r="BP53">
            <v>62.5</v>
          </cell>
          <cell r="BX53">
            <v>63.6</v>
          </cell>
          <cell r="CF53">
            <v>64.400000000000006</v>
          </cell>
          <cell r="CN53">
            <v>65.2</v>
          </cell>
          <cell r="CV53">
            <v>66.2</v>
          </cell>
        </row>
        <row r="55">
          <cell r="AN55" t="str">
            <v>類似団体内平均値</v>
          </cell>
          <cell r="BP55">
            <v>32.5</v>
          </cell>
          <cell r="BX55">
            <v>30.2</v>
          </cell>
          <cell r="CF55">
            <v>25.4</v>
          </cell>
          <cell r="CN55">
            <v>22.9</v>
          </cell>
          <cell r="CV55">
            <v>28.5</v>
          </cell>
        </row>
        <row r="57">
          <cell r="BP57">
            <v>57</v>
          </cell>
          <cell r="BX57">
            <v>58.9</v>
          </cell>
          <cell r="CF57">
            <v>60</v>
          </cell>
          <cell r="CN57">
            <v>60.6</v>
          </cell>
          <cell r="CV57">
            <v>62.3</v>
          </cell>
        </row>
        <row r="72">
          <cell r="BP72" t="str">
            <v>H28</v>
          </cell>
          <cell r="BX72" t="str">
            <v>H29</v>
          </cell>
          <cell r="CF72" t="str">
            <v>H30</v>
          </cell>
          <cell r="CN72" t="str">
            <v>R01</v>
          </cell>
          <cell r="CV72" t="str">
            <v>R02</v>
          </cell>
        </row>
        <row r="73">
          <cell r="AN73" t="str">
            <v>当該団体値</v>
          </cell>
          <cell r="BP73">
            <v>22</v>
          </cell>
        </row>
        <row r="75">
          <cell r="BP75">
            <v>11.1</v>
          </cell>
          <cell r="BX75">
            <v>9.8000000000000007</v>
          </cell>
          <cell r="CF75">
            <v>8.5</v>
          </cell>
          <cell r="CN75">
            <v>7.2</v>
          </cell>
          <cell r="CV75">
            <v>6</v>
          </cell>
        </row>
        <row r="77">
          <cell r="AN77" t="str">
            <v>類似団体内平均値</v>
          </cell>
          <cell r="BP77">
            <v>32.5</v>
          </cell>
          <cell r="BX77">
            <v>30.2</v>
          </cell>
          <cell r="CF77">
            <v>25.4</v>
          </cell>
          <cell r="CN77">
            <v>22.9</v>
          </cell>
          <cell r="CV77">
            <v>28.5</v>
          </cell>
        </row>
        <row r="79">
          <cell r="BP79">
            <v>8.1999999999999993</v>
          </cell>
          <cell r="BX79">
            <v>8</v>
          </cell>
          <cell r="CF79">
            <v>7.8</v>
          </cell>
          <cell r="CN79">
            <v>7.7</v>
          </cell>
          <cell r="CV79">
            <v>7.5</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12" t="s">
        <v>79</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13" t="s">
        <v>81</v>
      </c>
      <c r="C3" s="614"/>
      <c r="D3" s="614"/>
      <c r="E3" s="615"/>
      <c r="F3" s="615"/>
      <c r="G3" s="615"/>
      <c r="H3" s="615"/>
      <c r="I3" s="615"/>
      <c r="J3" s="615"/>
      <c r="K3" s="615"/>
      <c r="L3" s="615" t="s">
        <v>82</v>
      </c>
      <c r="M3" s="615"/>
      <c r="N3" s="615"/>
      <c r="O3" s="615"/>
      <c r="P3" s="615"/>
      <c r="Q3" s="615"/>
      <c r="R3" s="618"/>
      <c r="S3" s="618"/>
      <c r="T3" s="618"/>
      <c r="U3" s="618"/>
      <c r="V3" s="619"/>
      <c r="W3" s="509" t="s">
        <v>83</v>
      </c>
      <c r="X3" s="510"/>
      <c r="Y3" s="510"/>
      <c r="Z3" s="510"/>
      <c r="AA3" s="510"/>
      <c r="AB3" s="614"/>
      <c r="AC3" s="618" t="s">
        <v>84</v>
      </c>
      <c r="AD3" s="510"/>
      <c r="AE3" s="510"/>
      <c r="AF3" s="510"/>
      <c r="AG3" s="510"/>
      <c r="AH3" s="510"/>
      <c r="AI3" s="510"/>
      <c r="AJ3" s="510"/>
      <c r="AK3" s="510"/>
      <c r="AL3" s="580"/>
      <c r="AM3" s="509" t="s">
        <v>85</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86</v>
      </c>
      <c r="BO3" s="510"/>
      <c r="BP3" s="510"/>
      <c r="BQ3" s="510"/>
      <c r="BR3" s="510"/>
      <c r="BS3" s="510"/>
      <c r="BT3" s="510"/>
      <c r="BU3" s="580"/>
      <c r="BV3" s="509" t="s">
        <v>87</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88</v>
      </c>
      <c r="CU3" s="510"/>
      <c r="CV3" s="510"/>
      <c r="CW3" s="510"/>
      <c r="CX3" s="510"/>
      <c r="CY3" s="510"/>
      <c r="CZ3" s="510"/>
      <c r="DA3" s="580"/>
      <c r="DB3" s="509" t="s">
        <v>89</v>
      </c>
      <c r="DC3" s="510"/>
      <c r="DD3" s="510"/>
      <c r="DE3" s="510"/>
      <c r="DF3" s="510"/>
      <c r="DG3" s="510"/>
      <c r="DH3" s="510"/>
      <c r="DI3" s="580"/>
      <c r="DJ3" s="186"/>
      <c r="DK3" s="186"/>
      <c r="DL3" s="186"/>
      <c r="DM3" s="186"/>
      <c r="DN3" s="186"/>
      <c r="DO3" s="186"/>
    </row>
    <row r="4" spans="1:119" ht="18.75" customHeight="1" x14ac:dyDescent="0.2">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90</v>
      </c>
      <c r="AZ4" s="423"/>
      <c r="BA4" s="423"/>
      <c r="BB4" s="423"/>
      <c r="BC4" s="423"/>
      <c r="BD4" s="423"/>
      <c r="BE4" s="423"/>
      <c r="BF4" s="423"/>
      <c r="BG4" s="423"/>
      <c r="BH4" s="423"/>
      <c r="BI4" s="423"/>
      <c r="BJ4" s="423"/>
      <c r="BK4" s="423"/>
      <c r="BL4" s="423"/>
      <c r="BM4" s="424"/>
      <c r="BN4" s="425">
        <v>37612655</v>
      </c>
      <c r="BO4" s="426"/>
      <c r="BP4" s="426"/>
      <c r="BQ4" s="426"/>
      <c r="BR4" s="426"/>
      <c r="BS4" s="426"/>
      <c r="BT4" s="426"/>
      <c r="BU4" s="427"/>
      <c r="BV4" s="425">
        <v>31267764</v>
      </c>
      <c r="BW4" s="426"/>
      <c r="BX4" s="426"/>
      <c r="BY4" s="426"/>
      <c r="BZ4" s="426"/>
      <c r="CA4" s="426"/>
      <c r="CB4" s="426"/>
      <c r="CC4" s="427"/>
      <c r="CD4" s="606" t="s">
        <v>91</v>
      </c>
      <c r="CE4" s="607"/>
      <c r="CF4" s="607"/>
      <c r="CG4" s="607"/>
      <c r="CH4" s="607"/>
      <c r="CI4" s="607"/>
      <c r="CJ4" s="607"/>
      <c r="CK4" s="607"/>
      <c r="CL4" s="607"/>
      <c r="CM4" s="607"/>
      <c r="CN4" s="607"/>
      <c r="CO4" s="607"/>
      <c r="CP4" s="607"/>
      <c r="CQ4" s="607"/>
      <c r="CR4" s="607"/>
      <c r="CS4" s="608"/>
      <c r="CT4" s="609">
        <v>5</v>
      </c>
      <c r="CU4" s="610"/>
      <c r="CV4" s="610"/>
      <c r="CW4" s="610"/>
      <c r="CX4" s="610"/>
      <c r="CY4" s="610"/>
      <c r="CZ4" s="610"/>
      <c r="DA4" s="611"/>
      <c r="DB4" s="609">
        <v>6.4</v>
      </c>
      <c r="DC4" s="610"/>
      <c r="DD4" s="610"/>
      <c r="DE4" s="610"/>
      <c r="DF4" s="610"/>
      <c r="DG4" s="610"/>
      <c r="DH4" s="610"/>
      <c r="DI4" s="611"/>
      <c r="DJ4" s="186"/>
      <c r="DK4" s="186"/>
      <c r="DL4" s="186"/>
      <c r="DM4" s="186"/>
      <c r="DN4" s="186"/>
      <c r="DO4" s="186"/>
    </row>
    <row r="5" spans="1:119" ht="18.75" customHeight="1" x14ac:dyDescent="0.2">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92</v>
      </c>
      <c r="AN5" s="404"/>
      <c r="AO5" s="404"/>
      <c r="AP5" s="404"/>
      <c r="AQ5" s="404"/>
      <c r="AR5" s="404"/>
      <c r="AS5" s="404"/>
      <c r="AT5" s="405"/>
      <c r="AU5" s="487" t="s">
        <v>93</v>
      </c>
      <c r="AV5" s="488"/>
      <c r="AW5" s="488"/>
      <c r="AX5" s="488"/>
      <c r="AY5" s="410" t="s">
        <v>94</v>
      </c>
      <c r="AZ5" s="411"/>
      <c r="BA5" s="411"/>
      <c r="BB5" s="411"/>
      <c r="BC5" s="411"/>
      <c r="BD5" s="411"/>
      <c r="BE5" s="411"/>
      <c r="BF5" s="411"/>
      <c r="BG5" s="411"/>
      <c r="BH5" s="411"/>
      <c r="BI5" s="411"/>
      <c r="BJ5" s="411"/>
      <c r="BK5" s="411"/>
      <c r="BL5" s="411"/>
      <c r="BM5" s="412"/>
      <c r="BN5" s="430">
        <v>36490396</v>
      </c>
      <c r="BO5" s="431"/>
      <c r="BP5" s="431"/>
      <c r="BQ5" s="431"/>
      <c r="BR5" s="431"/>
      <c r="BS5" s="431"/>
      <c r="BT5" s="431"/>
      <c r="BU5" s="432"/>
      <c r="BV5" s="430">
        <v>29909476</v>
      </c>
      <c r="BW5" s="431"/>
      <c r="BX5" s="431"/>
      <c r="BY5" s="431"/>
      <c r="BZ5" s="431"/>
      <c r="CA5" s="431"/>
      <c r="CB5" s="431"/>
      <c r="CC5" s="432"/>
      <c r="CD5" s="439" t="s">
        <v>95</v>
      </c>
      <c r="CE5" s="440"/>
      <c r="CF5" s="440"/>
      <c r="CG5" s="440"/>
      <c r="CH5" s="440"/>
      <c r="CI5" s="440"/>
      <c r="CJ5" s="440"/>
      <c r="CK5" s="440"/>
      <c r="CL5" s="440"/>
      <c r="CM5" s="440"/>
      <c r="CN5" s="440"/>
      <c r="CO5" s="440"/>
      <c r="CP5" s="440"/>
      <c r="CQ5" s="440"/>
      <c r="CR5" s="440"/>
      <c r="CS5" s="441"/>
      <c r="CT5" s="400">
        <v>91.5</v>
      </c>
      <c r="CU5" s="401"/>
      <c r="CV5" s="401"/>
      <c r="CW5" s="401"/>
      <c r="CX5" s="401"/>
      <c r="CY5" s="401"/>
      <c r="CZ5" s="401"/>
      <c r="DA5" s="402"/>
      <c r="DB5" s="400">
        <v>92.7</v>
      </c>
      <c r="DC5" s="401"/>
      <c r="DD5" s="401"/>
      <c r="DE5" s="401"/>
      <c r="DF5" s="401"/>
      <c r="DG5" s="401"/>
      <c r="DH5" s="401"/>
      <c r="DI5" s="402"/>
      <c r="DJ5" s="186"/>
      <c r="DK5" s="186"/>
      <c r="DL5" s="186"/>
      <c r="DM5" s="186"/>
      <c r="DN5" s="186"/>
      <c r="DO5" s="186"/>
    </row>
    <row r="6" spans="1:119" ht="18.75" customHeight="1" x14ac:dyDescent="0.2">
      <c r="A6" s="187"/>
      <c r="B6" s="586" t="s">
        <v>96</v>
      </c>
      <c r="C6" s="444"/>
      <c r="D6" s="444"/>
      <c r="E6" s="587"/>
      <c r="F6" s="587"/>
      <c r="G6" s="587"/>
      <c r="H6" s="587"/>
      <c r="I6" s="587"/>
      <c r="J6" s="587"/>
      <c r="K6" s="587"/>
      <c r="L6" s="587" t="s">
        <v>97</v>
      </c>
      <c r="M6" s="587"/>
      <c r="N6" s="587"/>
      <c r="O6" s="587"/>
      <c r="P6" s="587"/>
      <c r="Q6" s="587"/>
      <c r="R6" s="468"/>
      <c r="S6" s="468"/>
      <c r="T6" s="468"/>
      <c r="U6" s="468"/>
      <c r="V6" s="593"/>
      <c r="W6" s="521" t="s">
        <v>98</v>
      </c>
      <c r="X6" s="443"/>
      <c r="Y6" s="443"/>
      <c r="Z6" s="443"/>
      <c r="AA6" s="443"/>
      <c r="AB6" s="444"/>
      <c r="AC6" s="598" t="s">
        <v>99</v>
      </c>
      <c r="AD6" s="599"/>
      <c r="AE6" s="599"/>
      <c r="AF6" s="599"/>
      <c r="AG6" s="599"/>
      <c r="AH6" s="599"/>
      <c r="AI6" s="599"/>
      <c r="AJ6" s="599"/>
      <c r="AK6" s="599"/>
      <c r="AL6" s="600"/>
      <c r="AM6" s="499" t="s">
        <v>100</v>
      </c>
      <c r="AN6" s="404"/>
      <c r="AO6" s="404"/>
      <c r="AP6" s="404"/>
      <c r="AQ6" s="404"/>
      <c r="AR6" s="404"/>
      <c r="AS6" s="404"/>
      <c r="AT6" s="405"/>
      <c r="AU6" s="487" t="s">
        <v>101</v>
      </c>
      <c r="AV6" s="488"/>
      <c r="AW6" s="488"/>
      <c r="AX6" s="488"/>
      <c r="AY6" s="410" t="s">
        <v>102</v>
      </c>
      <c r="AZ6" s="411"/>
      <c r="BA6" s="411"/>
      <c r="BB6" s="411"/>
      <c r="BC6" s="411"/>
      <c r="BD6" s="411"/>
      <c r="BE6" s="411"/>
      <c r="BF6" s="411"/>
      <c r="BG6" s="411"/>
      <c r="BH6" s="411"/>
      <c r="BI6" s="411"/>
      <c r="BJ6" s="411"/>
      <c r="BK6" s="411"/>
      <c r="BL6" s="411"/>
      <c r="BM6" s="412"/>
      <c r="BN6" s="430">
        <v>1122259</v>
      </c>
      <c r="BO6" s="431"/>
      <c r="BP6" s="431"/>
      <c r="BQ6" s="431"/>
      <c r="BR6" s="431"/>
      <c r="BS6" s="431"/>
      <c r="BT6" s="431"/>
      <c r="BU6" s="432"/>
      <c r="BV6" s="430">
        <v>1358288</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94.6</v>
      </c>
      <c r="CU6" s="584"/>
      <c r="CV6" s="584"/>
      <c r="CW6" s="584"/>
      <c r="CX6" s="584"/>
      <c r="CY6" s="584"/>
      <c r="CZ6" s="584"/>
      <c r="DA6" s="585"/>
      <c r="DB6" s="583">
        <v>96.2</v>
      </c>
      <c r="DC6" s="584"/>
      <c r="DD6" s="584"/>
      <c r="DE6" s="584"/>
      <c r="DF6" s="584"/>
      <c r="DG6" s="584"/>
      <c r="DH6" s="584"/>
      <c r="DI6" s="585"/>
      <c r="DJ6" s="186"/>
      <c r="DK6" s="186"/>
      <c r="DL6" s="186"/>
      <c r="DM6" s="186"/>
      <c r="DN6" s="186"/>
      <c r="DO6" s="186"/>
    </row>
    <row r="7" spans="1:119" ht="18.75" customHeight="1" x14ac:dyDescent="0.2">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205302</v>
      </c>
      <c r="BO7" s="431"/>
      <c r="BP7" s="431"/>
      <c r="BQ7" s="431"/>
      <c r="BR7" s="431"/>
      <c r="BS7" s="431"/>
      <c r="BT7" s="431"/>
      <c r="BU7" s="432"/>
      <c r="BV7" s="430">
        <v>175615</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18250551</v>
      </c>
      <c r="CU7" s="431"/>
      <c r="CV7" s="431"/>
      <c r="CW7" s="431"/>
      <c r="CX7" s="431"/>
      <c r="CY7" s="431"/>
      <c r="CZ7" s="431"/>
      <c r="DA7" s="432"/>
      <c r="DB7" s="430">
        <v>18355947</v>
      </c>
      <c r="DC7" s="431"/>
      <c r="DD7" s="431"/>
      <c r="DE7" s="431"/>
      <c r="DF7" s="431"/>
      <c r="DG7" s="431"/>
      <c r="DH7" s="431"/>
      <c r="DI7" s="432"/>
      <c r="DJ7" s="186"/>
      <c r="DK7" s="186"/>
      <c r="DL7" s="186"/>
      <c r="DM7" s="186"/>
      <c r="DN7" s="186"/>
      <c r="DO7" s="186"/>
    </row>
    <row r="8" spans="1:119" ht="18.75" customHeight="1" thickBot="1" x14ac:dyDescent="0.25">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109</v>
      </c>
      <c r="AV8" s="488"/>
      <c r="AW8" s="488"/>
      <c r="AX8" s="488"/>
      <c r="AY8" s="410" t="s">
        <v>110</v>
      </c>
      <c r="AZ8" s="411"/>
      <c r="BA8" s="411"/>
      <c r="BB8" s="411"/>
      <c r="BC8" s="411"/>
      <c r="BD8" s="411"/>
      <c r="BE8" s="411"/>
      <c r="BF8" s="411"/>
      <c r="BG8" s="411"/>
      <c r="BH8" s="411"/>
      <c r="BI8" s="411"/>
      <c r="BJ8" s="411"/>
      <c r="BK8" s="411"/>
      <c r="BL8" s="411"/>
      <c r="BM8" s="412"/>
      <c r="BN8" s="430">
        <v>916957</v>
      </c>
      <c r="BO8" s="431"/>
      <c r="BP8" s="431"/>
      <c r="BQ8" s="431"/>
      <c r="BR8" s="431"/>
      <c r="BS8" s="431"/>
      <c r="BT8" s="431"/>
      <c r="BU8" s="432"/>
      <c r="BV8" s="430">
        <v>1182673</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0.4</v>
      </c>
      <c r="CU8" s="544"/>
      <c r="CV8" s="544"/>
      <c r="CW8" s="544"/>
      <c r="CX8" s="544"/>
      <c r="CY8" s="544"/>
      <c r="CZ8" s="544"/>
      <c r="DA8" s="545"/>
      <c r="DB8" s="543">
        <v>0.39</v>
      </c>
      <c r="DC8" s="544"/>
      <c r="DD8" s="544"/>
      <c r="DE8" s="544"/>
      <c r="DF8" s="544"/>
      <c r="DG8" s="544"/>
      <c r="DH8" s="544"/>
      <c r="DI8" s="545"/>
      <c r="DJ8" s="186"/>
      <c r="DK8" s="186"/>
      <c r="DL8" s="186"/>
      <c r="DM8" s="186"/>
      <c r="DN8" s="186"/>
      <c r="DO8" s="186"/>
    </row>
    <row r="9" spans="1:119" ht="18.75" customHeight="1" thickBot="1" x14ac:dyDescent="0.25">
      <c r="A9" s="187"/>
      <c r="B9" s="572" t="s">
        <v>112</v>
      </c>
      <c r="C9" s="573"/>
      <c r="D9" s="573"/>
      <c r="E9" s="573"/>
      <c r="F9" s="573"/>
      <c r="G9" s="573"/>
      <c r="H9" s="573"/>
      <c r="I9" s="573"/>
      <c r="J9" s="573"/>
      <c r="K9" s="493"/>
      <c r="L9" s="574" t="s">
        <v>113</v>
      </c>
      <c r="M9" s="575"/>
      <c r="N9" s="575"/>
      <c r="O9" s="575"/>
      <c r="P9" s="575"/>
      <c r="Q9" s="576"/>
      <c r="R9" s="577">
        <v>58816</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93</v>
      </c>
      <c r="AV9" s="488"/>
      <c r="AW9" s="488"/>
      <c r="AX9" s="488"/>
      <c r="AY9" s="410" t="s">
        <v>116</v>
      </c>
      <c r="AZ9" s="411"/>
      <c r="BA9" s="411"/>
      <c r="BB9" s="411"/>
      <c r="BC9" s="411"/>
      <c r="BD9" s="411"/>
      <c r="BE9" s="411"/>
      <c r="BF9" s="411"/>
      <c r="BG9" s="411"/>
      <c r="BH9" s="411"/>
      <c r="BI9" s="411"/>
      <c r="BJ9" s="411"/>
      <c r="BK9" s="411"/>
      <c r="BL9" s="411"/>
      <c r="BM9" s="412"/>
      <c r="BN9" s="430">
        <v>-265716</v>
      </c>
      <c r="BO9" s="431"/>
      <c r="BP9" s="431"/>
      <c r="BQ9" s="431"/>
      <c r="BR9" s="431"/>
      <c r="BS9" s="431"/>
      <c r="BT9" s="431"/>
      <c r="BU9" s="432"/>
      <c r="BV9" s="430">
        <v>365242</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15.9</v>
      </c>
      <c r="CU9" s="401"/>
      <c r="CV9" s="401"/>
      <c r="CW9" s="401"/>
      <c r="CX9" s="401"/>
      <c r="CY9" s="401"/>
      <c r="CZ9" s="401"/>
      <c r="DA9" s="402"/>
      <c r="DB9" s="400">
        <v>18.600000000000001</v>
      </c>
      <c r="DC9" s="401"/>
      <c r="DD9" s="401"/>
      <c r="DE9" s="401"/>
      <c r="DF9" s="401"/>
      <c r="DG9" s="401"/>
      <c r="DH9" s="401"/>
      <c r="DI9" s="402"/>
      <c r="DJ9" s="186"/>
      <c r="DK9" s="186"/>
      <c r="DL9" s="186"/>
      <c r="DM9" s="186"/>
      <c r="DN9" s="186"/>
      <c r="DO9" s="186"/>
    </row>
    <row r="10" spans="1:119" ht="18.75" customHeight="1" thickBot="1" x14ac:dyDescent="0.25">
      <c r="A10" s="187"/>
      <c r="B10" s="572"/>
      <c r="C10" s="573"/>
      <c r="D10" s="573"/>
      <c r="E10" s="573"/>
      <c r="F10" s="573"/>
      <c r="G10" s="573"/>
      <c r="H10" s="573"/>
      <c r="I10" s="573"/>
      <c r="J10" s="573"/>
      <c r="K10" s="493"/>
      <c r="L10" s="403" t="s">
        <v>118</v>
      </c>
      <c r="M10" s="404"/>
      <c r="N10" s="404"/>
      <c r="O10" s="404"/>
      <c r="P10" s="404"/>
      <c r="Q10" s="405"/>
      <c r="R10" s="406">
        <v>62616</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93</v>
      </c>
      <c r="AV10" s="488"/>
      <c r="AW10" s="488"/>
      <c r="AX10" s="488"/>
      <c r="AY10" s="410" t="s">
        <v>120</v>
      </c>
      <c r="AZ10" s="411"/>
      <c r="BA10" s="411"/>
      <c r="BB10" s="411"/>
      <c r="BC10" s="411"/>
      <c r="BD10" s="411"/>
      <c r="BE10" s="411"/>
      <c r="BF10" s="411"/>
      <c r="BG10" s="411"/>
      <c r="BH10" s="411"/>
      <c r="BI10" s="411"/>
      <c r="BJ10" s="411"/>
      <c r="BK10" s="411"/>
      <c r="BL10" s="411"/>
      <c r="BM10" s="412"/>
      <c r="BN10" s="430">
        <v>87059</v>
      </c>
      <c r="BO10" s="431"/>
      <c r="BP10" s="431"/>
      <c r="BQ10" s="431"/>
      <c r="BR10" s="431"/>
      <c r="BS10" s="431"/>
      <c r="BT10" s="431"/>
      <c r="BU10" s="432"/>
      <c r="BV10" s="430">
        <v>381200</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572"/>
      <c r="C11" s="573"/>
      <c r="D11" s="573"/>
      <c r="E11" s="573"/>
      <c r="F11" s="573"/>
      <c r="G11" s="573"/>
      <c r="H11" s="573"/>
      <c r="I11" s="573"/>
      <c r="J11" s="573"/>
      <c r="K11" s="493"/>
      <c r="L11" s="476" t="s">
        <v>122</v>
      </c>
      <c r="M11" s="477"/>
      <c r="N11" s="477"/>
      <c r="O11" s="477"/>
      <c r="P11" s="477"/>
      <c r="Q11" s="478"/>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125</v>
      </c>
      <c r="AV11" s="488"/>
      <c r="AW11" s="488"/>
      <c r="AX11" s="488"/>
      <c r="AY11" s="410" t="s">
        <v>126</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128</v>
      </c>
      <c r="DC11" s="544"/>
      <c r="DD11" s="544"/>
      <c r="DE11" s="544"/>
      <c r="DF11" s="544"/>
      <c r="DG11" s="544"/>
      <c r="DH11" s="544"/>
      <c r="DI11" s="545"/>
      <c r="DJ11" s="186"/>
      <c r="DK11" s="186"/>
      <c r="DL11" s="186"/>
      <c r="DM11" s="186"/>
      <c r="DN11" s="186"/>
      <c r="DO11" s="186"/>
    </row>
    <row r="12" spans="1:119" ht="18.75" customHeight="1" x14ac:dyDescent="0.2">
      <c r="A12" s="187"/>
      <c r="B12" s="546" t="s">
        <v>129</v>
      </c>
      <c r="C12" s="547"/>
      <c r="D12" s="547"/>
      <c r="E12" s="547"/>
      <c r="F12" s="547"/>
      <c r="G12" s="547"/>
      <c r="H12" s="547"/>
      <c r="I12" s="547"/>
      <c r="J12" s="547"/>
      <c r="K12" s="548"/>
      <c r="L12" s="555" t="s">
        <v>130</v>
      </c>
      <c r="M12" s="556"/>
      <c r="N12" s="556"/>
      <c r="O12" s="556"/>
      <c r="P12" s="556"/>
      <c r="Q12" s="557"/>
      <c r="R12" s="558">
        <v>61094</v>
      </c>
      <c r="S12" s="559"/>
      <c r="T12" s="559"/>
      <c r="U12" s="559"/>
      <c r="V12" s="560"/>
      <c r="W12" s="561" t="s">
        <v>1</v>
      </c>
      <c r="X12" s="488"/>
      <c r="Y12" s="488"/>
      <c r="Z12" s="488"/>
      <c r="AA12" s="488"/>
      <c r="AB12" s="562"/>
      <c r="AC12" s="563" t="s">
        <v>131</v>
      </c>
      <c r="AD12" s="564"/>
      <c r="AE12" s="564"/>
      <c r="AF12" s="564"/>
      <c r="AG12" s="565"/>
      <c r="AH12" s="563" t="s">
        <v>132</v>
      </c>
      <c r="AI12" s="564"/>
      <c r="AJ12" s="564"/>
      <c r="AK12" s="564"/>
      <c r="AL12" s="566"/>
      <c r="AM12" s="499" t="s">
        <v>133</v>
      </c>
      <c r="AN12" s="404"/>
      <c r="AO12" s="404"/>
      <c r="AP12" s="404"/>
      <c r="AQ12" s="404"/>
      <c r="AR12" s="404"/>
      <c r="AS12" s="404"/>
      <c r="AT12" s="405"/>
      <c r="AU12" s="487" t="s">
        <v>93</v>
      </c>
      <c r="AV12" s="488"/>
      <c r="AW12" s="488"/>
      <c r="AX12" s="488"/>
      <c r="AY12" s="410" t="s">
        <v>134</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0</v>
      </c>
      <c r="BW12" s="431"/>
      <c r="BX12" s="431"/>
      <c r="BY12" s="431"/>
      <c r="BZ12" s="431"/>
      <c r="CA12" s="431"/>
      <c r="CB12" s="431"/>
      <c r="CC12" s="432"/>
      <c r="CD12" s="439" t="s">
        <v>135</v>
      </c>
      <c r="CE12" s="440"/>
      <c r="CF12" s="440"/>
      <c r="CG12" s="440"/>
      <c r="CH12" s="440"/>
      <c r="CI12" s="440"/>
      <c r="CJ12" s="440"/>
      <c r="CK12" s="440"/>
      <c r="CL12" s="440"/>
      <c r="CM12" s="440"/>
      <c r="CN12" s="440"/>
      <c r="CO12" s="440"/>
      <c r="CP12" s="440"/>
      <c r="CQ12" s="440"/>
      <c r="CR12" s="440"/>
      <c r="CS12" s="441"/>
      <c r="CT12" s="543" t="s">
        <v>136</v>
      </c>
      <c r="CU12" s="544"/>
      <c r="CV12" s="544"/>
      <c r="CW12" s="544"/>
      <c r="CX12" s="544"/>
      <c r="CY12" s="544"/>
      <c r="CZ12" s="544"/>
      <c r="DA12" s="545"/>
      <c r="DB12" s="543" t="s">
        <v>137</v>
      </c>
      <c r="DC12" s="544"/>
      <c r="DD12" s="544"/>
      <c r="DE12" s="544"/>
      <c r="DF12" s="544"/>
      <c r="DG12" s="544"/>
      <c r="DH12" s="544"/>
      <c r="DI12" s="545"/>
      <c r="DJ12" s="186"/>
      <c r="DK12" s="186"/>
      <c r="DL12" s="186"/>
      <c r="DM12" s="186"/>
      <c r="DN12" s="186"/>
      <c r="DO12" s="186"/>
    </row>
    <row r="13" spans="1:119" ht="18.75" customHeight="1" x14ac:dyDescent="0.2">
      <c r="A13" s="187"/>
      <c r="B13" s="549"/>
      <c r="C13" s="550"/>
      <c r="D13" s="550"/>
      <c r="E13" s="550"/>
      <c r="F13" s="550"/>
      <c r="G13" s="550"/>
      <c r="H13" s="550"/>
      <c r="I13" s="550"/>
      <c r="J13" s="550"/>
      <c r="K13" s="551"/>
      <c r="L13" s="197"/>
      <c r="M13" s="530" t="s">
        <v>138</v>
      </c>
      <c r="N13" s="531"/>
      <c r="O13" s="531"/>
      <c r="P13" s="531"/>
      <c r="Q13" s="532"/>
      <c r="R13" s="533">
        <v>60658</v>
      </c>
      <c r="S13" s="534"/>
      <c r="T13" s="534"/>
      <c r="U13" s="534"/>
      <c r="V13" s="535"/>
      <c r="W13" s="521" t="s">
        <v>139</v>
      </c>
      <c r="X13" s="443"/>
      <c r="Y13" s="443"/>
      <c r="Z13" s="443"/>
      <c r="AA13" s="443"/>
      <c r="AB13" s="444"/>
      <c r="AC13" s="406">
        <v>5704</v>
      </c>
      <c r="AD13" s="407"/>
      <c r="AE13" s="407"/>
      <c r="AF13" s="407"/>
      <c r="AG13" s="408"/>
      <c r="AH13" s="406">
        <v>5893</v>
      </c>
      <c r="AI13" s="407"/>
      <c r="AJ13" s="407"/>
      <c r="AK13" s="407"/>
      <c r="AL13" s="409"/>
      <c r="AM13" s="499" t="s">
        <v>140</v>
      </c>
      <c r="AN13" s="404"/>
      <c r="AO13" s="404"/>
      <c r="AP13" s="404"/>
      <c r="AQ13" s="404"/>
      <c r="AR13" s="404"/>
      <c r="AS13" s="404"/>
      <c r="AT13" s="405"/>
      <c r="AU13" s="487" t="s">
        <v>109</v>
      </c>
      <c r="AV13" s="488"/>
      <c r="AW13" s="488"/>
      <c r="AX13" s="488"/>
      <c r="AY13" s="410" t="s">
        <v>141</v>
      </c>
      <c r="AZ13" s="411"/>
      <c r="BA13" s="411"/>
      <c r="BB13" s="411"/>
      <c r="BC13" s="411"/>
      <c r="BD13" s="411"/>
      <c r="BE13" s="411"/>
      <c r="BF13" s="411"/>
      <c r="BG13" s="411"/>
      <c r="BH13" s="411"/>
      <c r="BI13" s="411"/>
      <c r="BJ13" s="411"/>
      <c r="BK13" s="411"/>
      <c r="BL13" s="411"/>
      <c r="BM13" s="412"/>
      <c r="BN13" s="430">
        <v>-178657</v>
      </c>
      <c r="BO13" s="431"/>
      <c r="BP13" s="431"/>
      <c r="BQ13" s="431"/>
      <c r="BR13" s="431"/>
      <c r="BS13" s="431"/>
      <c r="BT13" s="431"/>
      <c r="BU13" s="432"/>
      <c r="BV13" s="430">
        <v>746442</v>
      </c>
      <c r="BW13" s="431"/>
      <c r="BX13" s="431"/>
      <c r="BY13" s="431"/>
      <c r="BZ13" s="431"/>
      <c r="CA13" s="431"/>
      <c r="CB13" s="431"/>
      <c r="CC13" s="432"/>
      <c r="CD13" s="439" t="s">
        <v>142</v>
      </c>
      <c r="CE13" s="440"/>
      <c r="CF13" s="440"/>
      <c r="CG13" s="440"/>
      <c r="CH13" s="440"/>
      <c r="CI13" s="440"/>
      <c r="CJ13" s="440"/>
      <c r="CK13" s="440"/>
      <c r="CL13" s="440"/>
      <c r="CM13" s="440"/>
      <c r="CN13" s="440"/>
      <c r="CO13" s="440"/>
      <c r="CP13" s="440"/>
      <c r="CQ13" s="440"/>
      <c r="CR13" s="440"/>
      <c r="CS13" s="441"/>
      <c r="CT13" s="400">
        <v>6</v>
      </c>
      <c r="CU13" s="401"/>
      <c r="CV13" s="401"/>
      <c r="CW13" s="401"/>
      <c r="CX13" s="401"/>
      <c r="CY13" s="401"/>
      <c r="CZ13" s="401"/>
      <c r="DA13" s="402"/>
      <c r="DB13" s="400">
        <v>7.2</v>
      </c>
      <c r="DC13" s="401"/>
      <c r="DD13" s="401"/>
      <c r="DE13" s="401"/>
      <c r="DF13" s="401"/>
      <c r="DG13" s="401"/>
      <c r="DH13" s="401"/>
      <c r="DI13" s="402"/>
      <c r="DJ13" s="186"/>
      <c r="DK13" s="186"/>
      <c r="DL13" s="186"/>
      <c r="DM13" s="186"/>
      <c r="DN13" s="186"/>
      <c r="DO13" s="186"/>
    </row>
    <row r="14" spans="1:119" ht="18.75" customHeight="1" thickBot="1" x14ac:dyDescent="0.25">
      <c r="A14" s="187"/>
      <c r="B14" s="549"/>
      <c r="C14" s="550"/>
      <c r="D14" s="550"/>
      <c r="E14" s="550"/>
      <c r="F14" s="550"/>
      <c r="G14" s="550"/>
      <c r="H14" s="550"/>
      <c r="I14" s="550"/>
      <c r="J14" s="550"/>
      <c r="K14" s="551"/>
      <c r="L14" s="523" t="s">
        <v>143</v>
      </c>
      <c r="M14" s="567"/>
      <c r="N14" s="567"/>
      <c r="O14" s="567"/>
      <c r="P14" s="567"/>
      <c r="Q14" s="568"/>
      <c r="R14" s="533">
        <v>61813</v>
      </c>
      <c r="S14" s="534"/>
      <c r="T14" s="534"/>
      <c r="U14" s="534"/>
      <c r="V14" s="535"/>
      <c r="W14" s="536"/>
      <c r="X14" s="446"/>
      <c r="Y14" s="446"/>
      <c r="Z14" s="446"/>
      <c r="AA14" s="446"/>
      <c r="AB14" s="447"/>
      <c r="AC14" s="526">
        <v>18.8</v>
      </c>
      <c r="AD14" s="527"/>
      <c r="AE14" s="527"/>
      <c r="AF14" s="527"/>
      <c r="AG14" s="528"/>
      <c r="AH14" s="526">
        <v>19</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144</v>
      </c>
      <c r="CE14" s="437"/>
      <c r="CF14" s="437"/>
      <c r="CG14" s="437"/>
      <c r="CH14" s="437"/>
      <c r="CI14" s="437"/>
      <c r="CJ14" s="437"/>
      <c r="CK14" s="437"/>
      <c r="CL14" s="437"/>
      <c r="CM14" s="437"/>
      <c r="CN14" s="437"/>
      <c r="CO14" s="437"/>
      <c r="CP14" s="437"/>
      <c r="CQ14" s="437"/>
      <c r="CR14" s="437"/>
      <c r="CS14" s="438"/>
      <c r="CT14" s="537" t="s">
        <v>137</v>
      </c>
      <c r="CU14" s="538"/>
      <c r="CV14" s="538"/>
      <c r="CW14" s="538"/>
      <c r="CX14" s="538"/>
      <c r="CY14" s="538"/>
      <c r="CZ14" s="538"/>
      <c r="DA14" s="539"/>
      <c r="DB14" s="537" t="s">
        <v>136</v>
      </c>
      <c r="DC14" s="538"/>
      <c r="DD14" s="538"/>
      <c r="DE14" s="538"/>
      <c r="DF14" s="538"/>
      <c r="DG14" s="538"/>
      <c r="DH14" s="538"/>
      <c r="DI14" s="539"/>
      <c r="DJ14" s="186"/>
      <c r="DK14" s="186"/>
      <c r="DL14" s="186"/>
      <c r="DM14" s="186"/>
      <c r="DN14" s="186"/>
      <c r="DO14" s="186"/>
    </row>
    <row r="15" spans="1:119" ht="18.75" customHeight="1" x14ac:dyDescent="0.2">
      <c r="A15" s="187"/>
      <c r="B15" s="549"/>
      <c r="C15" s="550"/>
      <c r="D15" s="550"/>
      <c r="E15" s="550"/>
      <c r="F15" s="550"/>
      <c r="G15" s="550"/>
      <c r="H15" s="550"/>
      <c r="I15" s="550"/>
      <c r="J15" s="550"/>
      <c r="K15" s="551"/>
      <c r="L15" s="197"/>
      <c r="M15" s="530" t="s">
        <v>145</v>
      </c>
      <c r="N15" s="531"/>
      <c r="O15" s="531"/>
      <c r="P15" s="531"/>
      <c r="Q15" s="532"/>
      <c r="R15" s="533">
        <v>61379</v>
      </c>
      <c r="S15" s="534"/>
      <c r="T15" s="534"/>
      <c r="U15" s="534"/>
      <c r="V15" s="535"/>
      <c r="W15" s="521" t="s">
        <v>146</v>
      </c>
      <c r="X15" s="443"/>
      <c r="Y15" s="443"/>
      <c r="Z15" s="443"/>
      <c r="AA15" s="443"/>
      <c r="AB15" s="444"/>
      <c r="AC15" s="406">
        <v>6624</v>
      </c>
      <c r="AD15" s="407"/>
      <c r="AE15" s="407"/>
      <c r="AF15" s="407"/>
      <c r="AG15" s="408"/>
      <c r="AH15" s="406">
        <v>6704</v>
      </c>
      <c r="AI15" s="407"/>
      <c r="AJ15" s="407"/>
      <c r="AK15" s="407"/>
      <c r="AL15" s="409"/>
      <c r="AM15" s="499"/>
      <c r="AN15" s="404"/>
      <c r="AO15" s="404"/>
      <c r="AP15" s="404"/>
      <c r="AQ15" s="404"/>
      <c r="AR15" s="404"/>
      <c r="AS15" s="404"/>
      <c r="AT15" s="405"/>
      <c r="AU15" s="487"/>
      <c r="AV15" s="488"/>
      <c r="AW15" s="488"/>
      <c r="AX15" s="488"/>
      <c r="AY15" s="422" t="s">
        <v>147</v>
      </c>
      <c r="AZ15" s="423"/>
      <c r="BA15" s="423"/>
      <c r="BB15" s="423"/>
      <c r="BC15" s="423"/>
      <c r="BD15" s="423"/>
      <c r="BE15" s="423"/>
      <c r="BF15" s="423"/>
      <c r="BG15" s="423"/>
      <c r="BH15" s="423"/>
      <c r="BI15" s="423"/>
      <c r="BJ15" s="423"/>
      <c r="BK15" s="423"/>
      <c r="BL15" s="423"/>
      <c r="BM15" s="424"/>
      <c r="BN15" s="425">
        <v>6491606</v>
      </c>
      <c r="BO15" s="426"/>
      <c r="BP15" s="426"/>
      <c r="BQ15" s="426"/>
      <c r="BR15" s="426"/>
      <c r="BS15" s="426"/>
      <c r="BT15" s="426"/>
      <c r="BU15" s="427"/>
      <c r="BV15" s="425">
        <v>6147978</v>
      </c>
      <c r="BW15" s="426"/>
      <c r="BX15" s="426"/>
      <c r="BY15" s="426"/>
      <c r="BZ15" s="426"/>
      <c r="CA15" s="426"/>
      <c r="CB15" s="426"/>
      <c r="CC15" s="427"/>
      <c r="CD15" s="540" t="s">
        <v>148</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49"/>
      <c r="C16" s="550"/>
      <c r="D16" s="550"/>
      <c r="E16" s="550"/>
      <c r="F16" s="550"/>
      <c r="G16" s="550"/>
      <c r="H16" s="550"/>
      <c r="I16" s="550"/>
      <c r="J16" s="550"/>
      <c r="K16" s="551"/>
      <c r="L16" s="523" t="s">
        <v>149</v>
      </c>
      <c r="M16" s="524"/>
      <c r="N16" s="524"/>
      <c r="O16" s="524"/>
      <c r="P16" s="524"/>
      <c r="Q16" s="525"/>
      <c r="R16" s="518" t="s">
        <v>150</v>
      </c>
      <c r="S16" s="519"/>
      <c r="T16" s="519"/>
      <c r="U16" s="519"/>
      <c r="V16" s="520"/>
      <c r="W16" s="536"/>
      <c r="X16" s="446"/>
      <c r="Y16" s="446"/>
      <c r="Z16" s="446"/>
      <c r="AA16" s="446"/>
      <c r="AB16" s="447"/>
      <c r="AC16" s="526">
        <v>21.8</v>
      </c>
      <c r="AD16" s="527"/>
      <c r="AE16" s="527"/>
      <c r="AF16" s="527"/>
      <c r="AG16" s="528"/>
      <c r="AH16" s="526">
        <v>21.6</v>
      </c>
      <c r="AI16" s="527"/>
      <c r="AJ16" s="527"/>
      <c r="AK16" s="527"/>
      <c r="AL16" s="529"/>
      <c r="AM16" s="499"/>
      <c r="AN16" s="404"/>
      <c r="AO16" s="404"/>
      <c r="AP16" s="404"/>
      <c r="AQ16" s="404"/>
      <c r="AR16" s="404"/>
      <c r="AS16" s="404"/>
      <c r="AT16" s="405"/>
      <c r="AU16" s="487"/>
      <c r="AV16" s="488"/>
      <c r="AW16" s="488"/>
      <c r="AX16" s="488"/>
      <c r="AY16" s="410" t="s">
        <v>151</v>
      </c>
      <c r="AZ16" s="411"/>
      <c r="BA16" s="411"/>
      <c r="BB16" s="411"/>
      <c r="BC16" s="411"/>
      <c r="BD16" s="411"/>
      <c r="BE16" s="411"/>
      <c r="BF16" s="411"/>
      <c r="BG16" s="411"/>
      <c r="BH16" s="411"/>
      <c r="BI16" s="411"/>
      <c r="BJ16" s="411"/>
      <c r="BK16" s="411"/>
      <c r="BL16" s="411"/>
      <c r="BM16" s="412"/>
      <c r="BN16" s="430">
        <v>15839843</v>
      </c>
      <c r="BO16" s="431"/>
      <c r="BP16" s="431"/>
      <c r="BQ16" s="431"/>
      <c r="BR16" s="431"/>
      <c r="BS16" s="431"/>
      <c r="BT16" s="431"/>
      <c r="BU16" s="432"/>
      <c r="BV16" s="430">
        <v>15694377</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5">
      <c r="A17" s="187"/>
      <c r="B17" s="552"/>
      <c r="C17" s="553"/>
      <c r="D17" s="553"/>
      <c r="E17" s="553"/>
      <c r="F17" s="553"/>
      <c r="G17" s="553"/>
      <c r="H17" s="553"/>
      <c r="I17" s="553"/>
      <c r="J17" s="553"/>
      <c r="K17" s="554"/>
      <c r="L17" s="202"/>
      <c r="M17" s="515" t="s">
        <v>152</v>
      </c>
      <c r="N17" s="516"/>
      <c r="O17" s="516"/>
      <c r="P17" s="516"/>
      <c r="Q17" s="517"/>
      <c r="R17" s="518" t="s">
        <v>153</v>
      </c>
      <c r="S17" s="519"/>
      <c r="T17" s="519"/>
      <c r="U17" s="519"/>
      <c r="V17" s="520"/>
      <c r="W17" s="521" t="s">
        <v>154</v>
      </c>
      <c r="X17" s="443"/>
      <c r="Y17" s="443"/>
      <c r="Z17" s="443"/>
      <c r="AA17" s="443"/>
      <c r="AB17" s="444"/>
      <c r="AC17" s="406">
        <v>18052</v>
      </c>
      <c r="AD17" s="407"/>
      <c r="AE17" s="407"/>
      <c r="AF17" s="407"/>
      <c r="AG17" s="408"/>
      <c r="AH17" s="406">
        <v>18414</v>
      </c>
      <c r="AI17" s="407"/>
      <c r="AJ17" s="407"/>
      <c r="AK17" s="407"/>
      <c r="AL17" s="409"/>
      <c r="AM17" s="499"/>
      <c r="AN17" s="404"/>
      <c r="AO17" s="404"/>
      <c r="AP17" s="404"/>
      <c r="AQ17" s="404"/>
      <c r="AR17" s="404"/>
      <c r="AS17" s="404"/>
      <c r="AT17" s="405"/>
      <c r="AU17" s="487"/>
      <c r="AV17" s="488"/>
      <c r="AW17" s="488"/>
      <c r="AX17" s="488"/>
      <c r="AY17" s="410" t="s">
        <v>155</v>
      </c>
      <c r="AZ17" s="411"/>
      <c r="BA17" s="411"/>
      <c r="BB17" s="411"/>
      <c r="BC17" s="411"/>
      <c r="BD17" s="411"/>
      <c r="BE17" s="411"/>
      <c r="BF17" s="411"/>
      <c r="BG17" s="411"/>
      <c r="BH17" s="411"/>
      <c r="BI17" s="411"/>
      <c r="BJ17" s="411"/>
      <c r="BK17" s="411"/>
      <c r="BL17" s="411"/>
      <c r="BM17" s="412"/>
      <c r="BN17" s="430">
        <v>8141282</v>
      </c>
      <c r="BO17" s="431"/>
      <c r="BP17" s="431"/>
      <c r="BQ17" s="431"/>
      <c r="BR17" s="431"/>
      <c r="BS17" s="431"/>
      <c r="BT17" s="431"/>
      <c r="BU17" s="432"/>
      <c r="BV17" s="430">
        <v>7770346</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5">
      <c r="A18" s="187"/>
      <c r="B18" s="492" t="s">
        <v>156</v>
      </c>
      <c r="C18" s="493"/>
      <c r="D18" s="493"/>
      <c r="E18" s="494"/>
      <c r="F18" s="494"/>
      <c r="G18" s="494"/>
      <c r="H18" s="494"/>
      <c r="I18" s="494"/>
      <c r="J18" s="494"/>
      <c r="K18" s="494"/>
      <c r="L18" s="495">
        <v>228.21</v>
      </c>
      <c r="M18" s="495"/>
      <c r="N18" s="495"/>
      <c r="O18" s="495"/>
      <c r="P18" s="495"/>
      <c r="Q18" s="495"/>
      <c r="R18" s="496"/>
      <c r="S18" s="496"/>
      <c r="T18" s="496"/>
      <c r="U18" s="496"/>
      <c r="V18" s="497"/>
      <c r="W18" s="511"/>
      <c r="X18" s="512"/>
      <c r="Y18" s="512"/>
      <c r="Z18" s="512"/>
      <c r="AA18" s="512"/>
      <c r="AB18" s="522"/>
      <c r="AC18" s="394">
        <v>59.4</v>
      </c>
      <c r="AD18" s="395"/>
      <c r="AE18" s="395"/>
      <c r="AF18" s="395"/>
      <c r="AG18" s="498"/>
      <c r="AH18" s="394">
        <v>59.4</v>
      </c>
      <c r="AI18" s="395"/>
      <c r="AJ18" s="395"/>
      <c r="AK18" s="395"/>
      <c r="AL18" s="396"/>
      <c r="AM18" s="499"/>
      <c r="AN18" s="404"/>
      <c r="AO18" s="404"/>
      <c r="AP18" s="404"/>
      <c r="AQ18" s="404"/>
      <c r="AR18" s="404"/>
      <c r="AS18" s="404"/>
      <c r="AT18" s="405"/>
      <c r="AU18" s="487"/>
      <c r="AV18" s="488"/>
      <c r="AW18" s="488"/>
      <c r="AX18" s="488"/>
      <c r="AY18" s="410" t="s">
        <v>157</v>
      </c>
      <c r="AZ18" s="411"/>
      <c r="BA18" s="411"/>
      <c r="BB18" s="411"/>
      <c r="BC18" s="411"/>
      <c r="BD18" s="411"/>
      <c r="BE18" s="411"/>
      <c r="BF18" s="411"/>
      <c r="BG18" s="411"/>
      <c r="BH18" s="411"/>
      <c r="BI18" s="411"/>
      <c r="BJ18" s="411"/>
      <c r="BK18" s="411"/>
      <c r="BL18" s="411"/>
      <c r="BM18" s="412"/>
      <c r="BN18" s="430">
        <v>16772455</v>
      </c>
      <c r="BO18" s="431"/>
      <c r="BP18" s="431"/>
      <c r="BQ18" s="431"/>
      <c r="BR18" s="431"/>
      <c r="BS18" s="431"/>
      <c r="BT18" s="431"/>
      <c r="BU18" s="432"/>
      <c r="BV18" s="430">
        <v>17291413</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5">
      <c r="A19" s="187"/>
      <c r="B19" s="492" t="s">
        <v>158</v>
      </c>
      <c r="C19" s="493"/>
      <c r="D19" s="493"/>
      <c r="E19" s="494"/>
      <c r="F19" s="494"/>
      <c r="G19" s="494"/>
      <c r="H19" s="494"/>
      <c r="I19" s="494"/>
      <c r="J19" s="494"/>
      <c r="K19" s="494"/>
      <c r="L19" s="500">
        <v>258</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159</v>
      </c>
      <c r="AZ19" s="411"/>
      <c r="BA19" s="411"/>
      <c r="BB19" s="411"/>
      <c r="BC19" s="411"/>
      <c r="BD19" s="411"/>
      <c r="BE19" s="411"/>
      <c r="BF19" s="411"/>
      <c r="BG19" s="411"/>
      <c r="BH19" s="411"/>
      <c r="BI19" s="411"/>
      <c r="BJ19" s="411"/>
      <c r="BK19" s="411"/>
      <c r="BL19" s="411"/>
      <c r="BM19" s="412"/>
      <c r="BN19" s="430">
        <v>23123572</v>
      </c>
      <c r="BO19" s="431"/>
      <c r="BP19" s="431"/>
      <c r="BQ19" s="431"/>
      <c r="BR19" s="431"/>
      <c r="BS19" s="431"/>
      <c r="BT19" s="431"/>
      <c r="BU19" s="432"/>
      <c r="BV19" s="430">
        <v>21875193</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5">
      <c r="A20" s="187"/>
      <c r="B20" s="492" t="s">
        <v>160</v>
      </c>
      <c r="C20" s="493"/>
      <c r="D20" s="493"/>
      <c r="E20" s="494"/>
      <c r="F20" s="494"/>
      <c r="G20" s="494"/>
      <c r="H20" s="494"/>
      <c r="I20" s="494"/>
      <c r="J20" s="494"/>
      <c r="K20" s="494"/>
      <c r="L20" s="500">
        <v>23351</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2">
      <c r="A21" s="187"/>
      <c r="B21" s="489" t="s">
        <v>161</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5">
      <c r="A22" s="187"/>
      <c r="B22" s="459" t="s">
        <v>162</v>
      </c>
      <c r="C22" s="460"/>
      <c r="D22" s="461"/>
      <c r="E22" s="468" t="s">
        <v>1</v>
      </c>
      <c r="F22" s="443"/>
      <c r="G22" s="443"/>
      <c r="H22" s="443"/>
      <c r="I22" s="443"/>
      <c r="J22" s="443"/>
      <c r="K22" s="444"/>
      <c r="L22" s="468" t="s">
        <v>163</v>
      </c>
      <c r="M22" s="443"/>
      <c r="N22" s="443"/>
      <c r="O22" s="443"/>
      <c r="P22" s="444"/>
      <c r="Q22" s="453" t="s">
        <v>164</v>
      </c>
      <c r="R22" s="454"/>
      <c r="S22" s="454"/>
      <c r="T22" s="454"/>
      <c r="U22" s="454"/>
      <c r="V22" s="469"/>
      <c r="W22" s="471" t="s">
        <v>165</v>
      </c>
      <c r="X22" s="460"/>
      <c r="Y22" s="461"/>
      <c r="Z22" s="468" t="s">
        <v>1</v>
      </c>
      <c r="AA22" s="443"/>
      <c r="AB22" s="443"/>
      <c r="AC22" s="443"/>
      <c r="AD22" s="443"/>
      <c r="AE22" s="443"/>
      <c r="AF22" s="443"/>
      <c r="AG22" s="444"/>
      <c r="AH22" s="442" t="s">
        <v>166</v>
      </c>
      <c r="AI22" s="443"/>
      <c r="AJ22" s="443"/>
      <c r="AK22" s="443"/>
      <c r="AL22" s="444"/>
      <c r="AM22" s="442" t="s">
        <v>167</v>
      </c>
      <c r="AN22" s="448"/>
      <c r="AO22" s="448"/>
      <c r="AP22" s="448"/>
      <c r="AQ22" s="448"/>
      <c r="AR22" s="449"/>
      <c r="AS22" s="453" t="s">
        <v>164</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2">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168</v>
      </c>
      <c r="AZ23" s="423"/>
      <c r="BA23" s="423"/>
      <c r="BB23" s="423"/>
      <c r="BC23" s="423"/>
      <c r="BD23" s="423"/>
      <c r="BE23" s="423"/>
      <c r="BF23" s="423"/>
      <c r="BG23" s="423"/>
      <c r="BH23" s="423"/>
      <c r="BI23" s="423"/>
      <c r="BJ23" s="423"/>
      <c r="BK23" s="423"/>
      <c r="BL23" s="423"/>
      <c r="BM23" s="424"/>
      <c r="BN23" s="430">
        <v>25913173</v>
      </c>
      <c r="BO23" s="431"/>
      <c r="BP23" s="431"/>
      <c r="BQ23" s="431"/>
      <c r="BR23" s="431"/>
      <c r="BS23" s="431"/>
      <c r="BT23" s="431"/>
      <c r="BU23" s="432"/>
      <c r="BV23" s="430">
        <v>27563827</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5">
      <c r="A24" s="187"/>
      <c r="B24" s="462"/>
      <c r="C24" s="463"/>
      <c r="D24" s="464"/>
      <c r="E24" s="403" t="s">
        <v>169</v>
      </c>
      <c r="F24" s="404"/>
      <c r="G24" s="404"/>
      <c r="H24" s="404"/>
      <c r="I24" s="404"/>
      <c r="J24" s="404"/>
      <c r="K24" s="405"/>
      <c r="L24" s="406">
        <v>1</v>
      </c>
      <c r="M24" s="407"/>
      <c r="N24" s="407"/>
      <c r="O24" s="407"/>
      <c r="P24" s="408"/>
      <c r="Q24" s="406">
        <v>8051</v>
      </c>
      <c r="R24" s="407"/>
      <c r="S24" s="407"/>
      <c r="T24" s="407"/>
      <c r="U24" s="407"/>
      <c r="V24" s="408"/>
      <c r="W24" s="472"/>
      <c r="X24" s="463"/>
      <c r="Y24" s="464"/>
      <c r="Z24" s="403" t="s">
        <v>170</v>
      </c>
      <c r="AA24" s="404"/>
      <c r="AB24" s="404"/>
      <c r="AC24" s="404"/>
      <c r="AD24" s="404"/>
      <c r="AE24" s="404"/>
      <c r="AF24" s="404"/>
      <c r="AG24" s="405"/>
      <c r="AH24" s="406">
        <v>470</v>
      </c>
      <c r="AI24" s="407"/>
      <c r="AJ24" s="407"/>
      <c r="AK24" s="407"/>
      <c r="AL24" s="408"/>
      <c r="AM24" s="406">
        <v>1538310</v>
      </c>
      <c r="AN24" s="407"/>
      <c r="AO24" s="407"/>
      <c r="AP24" s="407"/>
      <c r="AQ24" s="407"/>
      <c r="AR24" s="408"/>
      <c r="AS24" s="406">
        <v>3273</v>
      </c>
      <c r="AT24" s="407"/>
      <c r="AU24" s="407"/>
      <c r="AV24" s="407"/>
      <c r="AW24" s="407"/>
      <c r="AX24" s="409"/>
      <c r="AY24" s="397" t="s">
        <v>171</v>
      </c>
      <c r="AZ24" s="398"/>
      <c r="BA24" s="398"/>
      <c r="BB24" s="398"/>
      <c r="BC24" s="398"/>
      <c r="BD24" s="398"/>
      <c r="BE24" s="398"/>
      <c r="BF24" s="398"/>
      <c r="BG24" s="398"/>
      <c r="BH24" s="398"/>
      <c r="BI24" s="398"/>
      <c r="BJ24" s="398"/>
      <c r="BK24" s="398"/>
      <c r="BL24" s="398"/>
      <c r="BM24" s="399"/>
      <c r="BN24" s="430">
        <v>11385014</v>
      </c>
      <c r="BO24" s="431"/>
      <c r="BP24" s="431"/>
      <c r="BQ24" s="431"/>
      <c r="BR24" s="431"/>
      <c r="BS24" s="431"/>
      <c r="BT24" s="431"/>
      <c r="BU24" s="432"/>
      <c r="BV24" s="430">
        <v>12293060</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2">
      <c r="A25" s="187"/>
      <c r="B25" s="462"/>
      <c r="C25" s="463"/>
      <c r="D25" s="464"/>
      <c r="E25" s="403" t="s">
        <v>172</v>
      </c>
      <c r="F25" s="404"/>
      <c r="G25" s="404"/>
      <c r="H25" s="404"/>
      <c r="I25" s="404"/>
      <c r="J25" s="404"/>
      <c r="K25" s="405"/>
      <c r="L25" s="406">
        <v>2</v>
      </c>
      <c r="M25" s="407"/>
      <c r="N25" s="407"/>
      <c r="O25" s="407"/>
      <c r="P25" s="408"/>
      <c r="Q25" s="406">
        <v>6790</v>
      </c>
      <c r="R25" s="407"/>
      <c r="S25" s="407"/>
      <c r="T25" s="407"/>
      <c r="U25" s="407"/>
      <c r="V25" s="408"/>
      <c r="W25" s="472"/>
      <c r="X25" s="463"/>
      <c r="Y25" s="464"/>
      <c r="Z25" s="403" t="s">
        <v>173</v>
      </c>
      <c r="AA25" s="404"/>
      <c r="AB25" s="404"/>
      <c r="AC25" s="404"/>
      <c r="AD25" s="404"/>
      <c r="AE25" s="404"/>
      <c r="AF25" s="404"/>
      <c r="AG25" s="405"/>
      <c r="AH25" s="406" t="s">
        <v>137</v>
      </c>
      <c r="AI25" s="407"/>
      <c r="AJ25" s="407"/>
      <c r="AK25" s="407"/>
      <c r="AL25" s="408"/>
      <c r="AM25" s="406" t="s">
        <v>137</v>
      </c>
      <c r="AN25" s="407"/>
      <c r="AO25" s="407"/>
      <c r="AP25" s="407"/>
      <c r="AQ25" s="407"/>
      <c r="AR25" s="408"/>
      <c r="AS25" s="406" t="s">
        <v>137</v>
      </c>
      <c r="AT25" s="407"/>
      <c r="AU25" s="407"/>
      <c r="AV25" s="407"/>
      <c r="AW25" s="407"/>
      <c r="AX25" s="409"/>
      <c r="AY25" s="422" t="s">
        <v>174</v>
      </c>
      <c r="AZ25" s="423"/>
      <c r="BA25" s="423"/>
      <c r="BB25" s="423"/>
      <c r="BC25" s="423"/>
      <c r="BD25" s="423"/>
      <c r="BE25" s="423"/>
      <c r="BF25" s="423"/>
      <c r="BG25" s="423"/>
      <c r="BH25" s="423"/>
      <c r="BI25" s="423"/>
      <c r="BJ25" s="423"/>
      <c r="BK25" s="423"/>
      <c r="BL25" s="423"/>
      <c r="BM25" s="424"/>
      <c r="BN25" s="425">
        <v>1757324</v>
      </c>
      <c r="BO25" s="426"/>
      <c r="BP25" s="426"/>
      <c r="BQ25" s="426"/>
      <c r="BR25" s="426"/>
      <c r="BS25" s="426"/>
      <c r="BT25" s="426"/>
      <c r="BU25" s="427"/>
      <c r="BV25" s="425">
        <v>1758634</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2">
      <c r="A26" s="187"/>
      <c r="B26" s="462"/>
      <c r="C26" s="463"/>
      <c r="D26" s="464"/>
      <c r="E26" s="403" t="s">
        <v>175</v>
      </c>
      <c r="F26" s="404"/>
      <c r="G26" s="404"/>
      <c r="H26" s="404"/>
      <c r="I26" s="404"/>
      <c r="J26" s="404"/>
      <c r="K26" s="405"/>
      <c r="L26" s="406">
        <v>1</v>
      </c>
      <c r="M26" s="407"/>
      <c r="N26" s="407"/>
      <c r="O26" s="407"/>
      <c r="P26" s="408"/>
      <c r="Q26" s="406">
        <v>6111</v>
      </c>
      <c r="R26" s="407"/>
      <c r="S26" s="407"/>
      <c r="T26" s="407"/>
      <c r="U26" s="407"/>
      <c r="V26" s="408"/>
      <c r="W26" s="472"/>
      <c r="X26" s="463"/>
      <c r="Y26" s="464"/>
      <c r="Z26" s="403" t="s">
        <v>176</v>
      </c>
      <c r="AA26" s="485"/>
      <c r="AB26" s="485"/>
      <c r="AC26" s="485"/>
      <c r="AD26" s="485"/>
      <c r="AE26" s="485"/>
      <c r="AF26" s="485"/>
      <c r="AG26" s="486"/>
      <c r="AH26" s="406">
        <v>24</v>
      </c>
      <c r="AI26" s="407"/>
      <c r="AJ26" s="407"/>
      <c r="AK26" s="407"/>
      <c r="AL26" s="408"/>
      <c r="AM26" s="406">
        <v>84912</v>
      </c>
      <c r="AN26" s="407"/>
      <c r="AO26" s="407"/>
      <c r="AP26" s="407"/>
      <c r="AQ26" s="407"/>
      <c r="AR26" s="408"/>
      <c r="AS26" s="406">
        <v>3538</v>
      </c>
      <c r="AT26" s="407"/>
      <c r="AU26" s="407"/>
      <c r="AV26" s="407"/>
      <c r="AW26" s="407"/>
      <c r="AX26" s="409"/>
      <c r="AY26" s="439" t="s">
        <v>177</v>
      </c>
      <c r="AZ26" s="440"/>
      <c r="BA26" s="440"/>
      <c r="BB26" s="440"/>
      <c r="BC26" s="440"/>
      <c r="BD26" s="440"/>
      <c r="BE26" s="440"/>
      <c r="BF26" s="440"/>
      <c r="BG26" s="440"/>
      <c r="BH26" s="440"/>
      <c r="BI26" s="440"/>
      <c r="BJ26" s="440"/>
      <c r="BK26" s="440"/>
      <c r="BL26" s="440"/>
      <c r="BM26" s="441"/>
      <c r="BN26" s="430" t="s">
        <v>137</v>
      </c>
      <c r="BO26" s="431"/>
      <c r="BP26" s="431"/>
      <c r="BQ26" s="431"/>
      <c r="BR26" s="431"/>
      <c r="BS26" s="431"/>
      <c r="BT26" s="431"/>
      <c r="BU26" s="432"/>
      <c r="BV26" s="430" t="s">
        <v>137</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5">
      <c r="A27" s="187"/>
      <c r="B27" s="462"/>
      <c r="C27" s="463"/>
      <c r="D27" s="464"/>
      <c r="E27" s="403" t="s">
        <v>178</v>
      </c>
      <c r="F27" s="404"/>
      <c r="G27" s="404"/>
      <c r="H27" s="404"/>
      <c r="I27" s="404"/>
      <c r="J27" s="404"/>
      <c r="K27" s="405"/>
      <c r="L27" s="406">
        <v>1</v>
      </c>
      <c r="M27" s="407"/>
      <c r="N27" s="407"/>
      <c r="O27" s="407"/>
      <c r="P27" s="408"/>
      <c r="Q27" s="406">
        <v>4600</v>
      </c>
      <c r="R27" s="407"/>
      <c r="S27" s="407"/>
      <c r="T27" s="407"/>
      <c r="U27" s="407"/>
      <c r="V27" s="408"/>
      <c r="W27" s="472"/>
      <c r="X27" s="463"/>
      <c r="Y27" s="464"/>
      <c r="Z27" s="403" t="s">
        <v>179</v>
      </c>
      <c r="AA27" s="404"/>
      <c r="AB27" s="404"/>
      <c r="AC27" s="404"/>
      <c r="AD27" s="404"/>
      <c r="AE27" s="404"/>
      <c r="AF27" s="404"/>
      <c r="AG27" s="405"/>
      <c r="AH27" s="406">
        <v>5</v>
      </c>
      <c r="AI27" s="407"/>
      <c r="AJ27" s="407"/>
      <c r="AK27" s="407"/>
      <c r="AL27" s="408"/>
      <c r="AM27" s="406">
        <v>19880</v>
      </c>
      <c r="AN27" s="407"/>
      <c r="AO27" s="407"/>
      <c r="AP27" s="407"/>
      <c r="AQ27" s="407"/>
      <c r="AR27" s="408"/>
      <c r="AS27" s="406">
        <v>3976</v>
      </c>
      <c r="AT27" s="407"/>
      <c r="AU27" s="407"/>
      <c r="AV27" s="407"/>
      <c r="AW27" s="407"/>
      <c r="AX27" s="409"/>
      <c r="AY27" s="436" t="s">
        <v>180</v>
      </c>
      <c r="AZ27" s="437"/>
      <c r="BA27" s="437"/>
      <c r="BB27" s="437"/>
      <c r="BC27" s="437"/>
      <c r="BD27" s="437"/>
      <c r="BE27" s="437"/>
      <c r="BF27" s="437"/>
      <c r="BG27" s="437"/>
      <c r="BH27" s="437"/>
      <c r="BI27" s="437"/>
      <c r="BJ27" s="437"/>
      <c r="BK27" s="437"/>
      <c r="BL27" s="437"/>
      <c r="BM27" s="438"/>
      <c r="BN27" s="433">
        <v>741109</v>
      </c>
      <c r="BO27" s="434"/>
      <c r="BP27" s="434"/>
      <c r="BQ27" s="434"/>
      <c r="BR27" s="434"/>
      <c r="BS27" s="434"/>
      <c r="BT27" s="434"/>
      <c r="BU27" s="435"/>
      <c r="BV27" s="433">
        <v>740522</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2">
      <c r="A28" s="187"/>
      <c r="B28" s="462"/>
      <c r="C28" s="463"/>
      <c r="D28" s="464"/>
      <c r="E28" s="403" t="s">
        <v>181</v>
      </c>
      <c r="F28" s="404"/>
      <c r="G28" s="404"/>
      <c r="H28" s="404"/>
      <c r="I28" s="404"/>
      <c r="J28" s="404"/>
      <c r="K28" s="405"/>
      <c r="L28" s="406">
        <v>1</v>
      </c>
      <c r="M28" s="407"/>
      <c r="N28" s="407"/>
      <c r="O28" s="407"/>
      <c r="P28" s="408"/>
      <c r="Q28" s="406">
        <v>4100</v>
      </c>
      <c r="R28" s="407"/>
      <c r="S28" s="407"/>
      <c r="T28" s="407"/>
      <c r="U28" s="407"/>
      <c r="V28" s="408"/>
      <c r="W28" s="472"/>
      <c r="X28" s="463"/>
      <c r="Y28" s="464"/>
      <c r="Z28" s="403" t="s">
        <v>182</v>
      </c>
      <c r="AA28" s="404"/>
      <c r="AB28" s="404"/>
      <c r="AC28" s="404"/>
      <c r="AD28" s="404"/>
      <c r="AE28" s="404"/>
      <c r="AF28" s="404"/>
      <c r="AG28" s="405"/>
      <c r="AH28" s="406" t="s">
        <v>183</v>
      </c>
      <c r="AI28" s="407"/>
      <c r="AJ28" s="407"/>
      <c r="AK28" s="407"/>
      <c r="AL28" s="408"/>
      <c r="AM28" s="406" t="s">
        <v>128</v>
      </c>
      <c r="AN28" s="407"/>
      <c r="AO28" s="407"/>
      <c r="AP28" s="407"/>
      <c r="AQ28" s="407"/>
      <c r="AR28" s="408"/>
      <c r="AS28" s="406" t="s">
        <v>136</v>
      </c>
      <c r="AT28" s="407"/>
      <c r="AU28" s="407"/>
      <c r="AV28" s="407"/>
      <c r="AW28" s="407"/>
      <c r="AX28" s="409"/>
      <c r="AY28" s="413" t="s">
        <v>184</v>
      </c>
      <c r="AZ28" s="414"/>
      <c r="BA28" s="414"/>
      <c r="BB28" s="415"/>
      <c r="BC28" s="422" t="s">
        <v>47</v>
      </c>
      <c r="BD28" s="423"/>
      <c r="BE28" s="423"/>
      <c r="BF28" s="423"/>
      <c r="BG28" s="423"/>
      <c r="BH28" s="423"/>
      <c r="BI28" s="423"/>
      <c r="BJ28" s="423"/>
      <c r="BK28" s="423"/>
      <c r="BL28" s="423"/>
      <c r="BM28" s="424"/>
      <c r="BN28" s="425">
        <v>5669261</v>
      </c>
      <c r="BO28" s="426"/>
      <c r="BP28" s="426"/>
      <c r="BQ28" s="426"/>
      <c r="BR28" s="426"/>
      <c r="BS28" s="426"/>
      <c r="BT28" s="426"/>
      <c r="BU28" s="427"/>
      <c r="BV28" s="425">
        <v>5582202</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2">
      <c r="A29" s="187"/>
      <c r="B29" s="462"/>
      <c r="C29" s="463"/>
      <c r="D29" s="464"/>
      <c r="E29" s="403" t="s">
        <v>185</v>
      </c>
      <c r="F29" s="404"/>
      <c r="G29" s="404"/>
      <c r="H29" s="404"/>
      <c r="I29" s="404"/>
      <c r="J29" s="404"/>
      <c r="K29" s="405"/>
      <c r="L29" s="406">
        <v>20</v>
      </c>
      <c r="M29" s="407"/>
      <c r="N29" s="407"/>
      <c r="O29" s="407"/>
      <c r="P29" s="408"/>
      <c r="Q29" s="406">
        <v>3700</v>
      </c>
      <c r="R29" s="407"/>
      <c r="S29" s="407"/>
      <c r="T29" s="407"/>
      <c r="U29" s="407"/>
      <c r="V29" s="408"/>
      <c r="W29" s="473"/>
      <c r="X29" s="474"/>
      <c r="Y29" s="475"/>
      <c r="Z29" s="403" t="s">
        <v>186</v>
      </c>
      <c r="AA29" s="404"/>
      <c r="AB29" s="404"/>
      <c r="AC29" s="404"/>
      <c r="AD29" s="404"/>
      <c r="AE29" s="404"/>
      <c r="AF29" s="404"/>
      <c r="AG29" s="405"/>
      <c r="AH29" s="406">
        <v>475</v>
      </c>
      <c r="AI29" s="407"/>
      <c r="AJ29" s="407"/>
      <c r="AK29" s="407"/>
      <c r="AL29" s="408"/>
      <c r="AM29" s="406">
        <v>1558190</v>
      </c>
      <c r="AN29" s="407"/>
      <c r="AO29" s="407"/>
      <c r="AP29" s="407"/>
      <c r="AQ29" s="407"/>
      <c r="AR29" s="408"/>
      <c r="AS29" s="406">
        <v>3280</v>
      </c>
      <c r="AT29" s="407"/>
      <c r="AU29" s="407"/>
      <c r="AV29" s="407"/>
      <c r="AW29" s="407"/>
      <c r="AX29" s="409"/>
      <c r="AY29" s="416"/>
      <c r="AZ29" s="417"/>
      <c r="BA29" s="417"/>
      <c r="BB29" s="418"/>
      <c r="BC29" s="410" t="s">
        <v>187</v>
      </c>
      <c r="BD29" s="411"/>
      <c r="BE29" s="411"/>
      <c r="BF29" s="411"/>
      <c r="BG29" s="411"/>
      <c r="BH29" s="411"/>
      <c r="BI29" s="411"/>
      <c r="BJ29" s="411"/>
      <c r="BK29" s="411"/>
      <c r="BL29" s="411"/>
      <c r="BM29" s="412"/>
      <c r="BN29" s="430">
        <v>2344680</v>
      </c>
      <c r="BO29" s="431"/>
      <c r="BP29" s="431"/>
      <c r="BQ29" s="431"/>
      <c r="BR29" s="431"/>
      <c r="BS29" s="431"/>
      <c r="BT29" s="431"/>
      <c r="BU29" s="432"/>
      <c r="BV29" s="430">
        <v>2051196</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5">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188</v>
      </c>
      <c r="X30" s="483"/>
      <c r="Y30" s="483"/>
      <c r="Z30" s="483"/>
      <c r="AA30" s="483"/>
      <c r="AB30" s="483"/>
      <c r="AC30" s="483"/>
      <c r="AD30" s="483"/>
      <c r="AE30" s="483"/>
      <c r="AF30" s="483"/>
      <c r="AG30" s="484"/>
      <c r="AH30" s="394">
        <v>98.4</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49</v>
      </c>
      <c r="BD30" s="398"/>
      <c r="BE30" s="398"/>
      <c r="BF30" s="398"/>
      <c r="BG30" s="398"/>
      <c r="BH30" s="398"/>
      <c r="BI30" s="398"/>
      <c r="BJ30" s="398"/>
      <c r="BK30" s="398"/>
      <c r="BL30" s="398"/>
      <c r="BM30" s="399"/>
      <c r="BN30" s="433">
        <v>4592327</v>
      </c>
      <c r="BO30" s="434"/>
      <c r="BP30" s="434"/>
      <c r="BQ30" s="434"/>
      <c r="BR30" s="434"/>
      <c r="BS30" s="434"/>
      <c r="BT30" s="434"/>
      <c r="BU30" s="435"/>
      <c r="BV30" s="433">
        <v>4531782</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393" t="s">
        <v>195</v>
      </c>
      <c r="D33" s="393"/>
      <c r="E33" s="392" t="s">
        <v>196</v>
      </c>
      <c r="F33" s="392"/>
      <c r="G33" s="392"/>
      <c r="H33" s="392"/>
      <c r="I33" s="392"/>
      <c r="J33" s="392"/>
      <c r="K33" s="392"/>
      <c r="L33" s="392"/>
      <c r="M33" s="392"/>
      <c r="N33" s="392"/>
      <c r="O33" s="392"/>
      <c r="P33" s="392"/>
      <c r="Q33" s="392"/>
      <c r="R33" s="392"/>
      <c r="S33" s="392"/>
      <c r="T33" s="216"/>
      <c r="U33" s="393" t="s">
        <v>195</v>
      </c>
      <c r="V33" s="393"/>
      <c r="W33" s="392" t="s">
        <v>196</v>
      </c>
      <c r="X33" s="392"/>
      <c r="Y33" s="392"/>
      <c r="Z33" s="392"/>
      <c r="AA33" s="392"/>
      <c r="AB33" s="392"/>
      <c r="AC33" s="392"/>
      <c r="AD33" s="392"/>
      <c r="AE33" s="392"/>
      <c r="AF33" s="392"/>
      <c r="AG33" s="392"/>
      <c r="AH33" s="392"/>
      <c r="AI33" s="392"/>
      <c r="AJ33" s="392"/>
      <c r="AK33" s="392"/>
      <c r="AL33" s="216"/>
      <c r="AM33" s="393" t="s">
        <v>195</v>
      </c>
      <c r="AN33" s="393"/>
      <c r="AO33" s="392" t="s">
        <v>196</v>
      </c>
      <c r="AP33" s="392"/>
      <c r="AQ33" s="392"/>
      <c r="AR33" s="392"/>
      <c r="AS33" s="392"/>
      <c r="AT33" s="392"/>
      <c r="AU33" s="392"/>
      <c r="AV33" s="392"/>
      <c r="AW33" s="392"/>
      <c r="AX33" s="392"/>
      <c r="AY33" s="392"/>
      <c r="AZ33" s="392"/>
      <c r="BA33" s="392"/>
      <c r="BB33" s="392"/>
      <c r="BC33" s="392"/>
      <c r="BD33" s="217"/>
      <c r="BE33" s="392" t="s">
        <v>197</v>
      </c>
      <c r="BF33" s="392"/>
      <c r="BG33" s="392" t="s">
        <v>198</v>
      </c>
      <c r="BH33" s="392"/>
      <c r="BI33" s="392"/>
      <c r="BJ33" s="392"/>
      <c r="BK33" s="392"/>
      <c r="BL33" s="392"/>
      <c r="BM33" s="392"/>
      <c r="BN33" s="392"/>
      <c r="BO33" s="392"/>
      <c r="BP33" s="392"/>
      <c r="BQ33" s="392"/>
      <c r="BR33" s="392"/>
      <c r="BS33" s="392"/>
      <c r="BT33" s="392"/>
      <c r="BU33" s="392"/>
      <c r="BV33" s="217"/>
      <c r="BW33" s="393" t="s">
        <v>197</v>
      </c>
      <c r="BX33" s="393"/>
      <c r="BY33" s="392" t="s">
        <v>199</v>
      </c>
      <c r="BZ33" s="392"/>
      <c r="CA33" s="392"/>
      <c r="CB33" s="392"/>
      <c r="CC33" s="392"/>
      <c r="CD33" s="392"/>
      <c r="CE33" s="392"/>
      <c r="CF33" s="392"/>
      <c r="CG33" s="392"/>
      <c r="CH33" s="392"/>
      <c r="CI33" s="392"/>
      <c r="CJ33" s="392"/>
      <c r="CK33" s="392"/>
      <c r="CL33" s="392"/>
      <c r="CM33" s="392"/>
      <c r="CN33" s="216"/>
      <c r="CO33" s="393" t="s">
        <v>195</v>
      </c>
      <c r="CP33" s="393"/>
      <c r="CQ33" s="392" t="s">
        <v>200</v>
      </c>
      <c r="CR33" s="392"/>
      <c r="CS33" s="392"/>
      <c r="CT33" s="392"/>
      <c r="CU33" s="392"/>
      <c r="CV33" s="392"/>
      <c r="CW33" s="392"/>
      <c r="CX33" s="392"/>
      <c r="CY33" s="392"/>
      <c r="CZ33" s="392"/>
      <c r="DA33" s="392"/>
      <c r="DB33" s="392"/>
      <c r="DC33" s="392"/>
      <c r="DD33" s="392"/>
      <c r="DE33" s="392"/>
      <c r="DF33" s="216"/>
      <c r="DG33" s="391" t="s">
        <v>201</v>
      </c>
      <c r="DH33" s="391"/>
      <c r="DI33" s="218"/>
      <c r="DJ33" s="186"/>
      <c r="DK33" s="186"/>
      <c r="DL33" s="186"/>
      <c r="DM33" s="186"/>
      <c r="DN33" s="186"/>
      <c r="DO33" s="186"/>
    </row>
    <row r="34" spans="1:119" ht="32.25" customHeight="1" x14ac:dyDescent="0.2">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4</v>
      </c>
      <c r="V34" s="389"/>
      <c r="W34" s="388" t="str">
        <f>IF('各会計、関係団体の財政状況及び健全化判断比率'!B28="","",'各会計、関係団体の財政状況及び健全化判断比率'!B28)</f>
        <v>国民健康保険事業勘定特別会計</v>
      </c>
      <c r="X34" s="388"/>
      <c r="Y34" s="388"/>
      <c r="Z34" s="388"/>
      <c r="AA34" s="388"/>
      <c r="AB34" s="388"/>
      <c r="AC34" s="388"/>
      <c r="AD34" s="388"/>
      <c r="AE34" s="388"/>
      <c r="AF34" s="388"/>
      <c r="AG34" s="388"/>
      <c r="AH34" s="388"/>
      <c r="AI34" s="388"/>
      <c r="AJ34" s="388"/>
      <c r="AK34" s="388"/>
      <c r="AL34" s="214"/>
      <c r="AM34" s="389">
        <f>IF(AO34="","",MAX(C34:D43,U34:V43)+1)</f>
        <v>8</v>
      </c>
      <c r="AN34" s="389"/>
      <c r="AO34" s="388" t="str">
        <f>IF('各会計、関係団体の財政状況及び健全化判断比率'!B32="","",'各会計、関係団体の財政状況及び健全化判断比率'!B32)</f>
        <v>水道事業会計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11</v>
      </c>
      <c r="BX34" s="389"/>
      <c r="BY34" s="388" t="str">
        <f>IF('各会計、関係団体の財政状況及び健全化判断比率'!B68="","",'各会計、関係団体の財政状況及び健全化判断比率'!B68)</f>
        <v>公立那賀病院経営事務組合</v>
      </c>
      <c r="BZ34" s="388"/>
      <c r="CA34" s="388"/>
      <c r="CB34" s="388"/>
      <c r="CC34" s="388"/>
      <c r="CD34" s="388"/>
      <c r="CE34" s="388"/>
      <c r="CF34" s="388"/>
      <c r="CG34" s="388"/>
      <c r="CH34" s="388"/>
      <c r="CI34" s="388"/>
      <c r="CJ34" s="388"/>
      <c r="CK34" s="388"/>
      <c r="CL34" s="388"/>
      <c r="CM34" s="388"/>
      <c r="CN34" s="214"/>
      <c r="CO34" s="389">
        <f>IF(CQ34="","",MAX(C34:D43,U34:V43,AM34:AN43,BE34:BF43,BW34:BX43)+1)</f>
        <v>21</v>
      </c>
      <c r="CP34" s="389"/>
      <c r="CQ34" s="388" t="str">
        <f>IF('各会計、関係団体の財政状況及び健全化判断比率'!BS7="","",'各会計、関係団体の財政状況及び健全化判断比率'!BS7)</f>
        <v>青洲の里</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2">
      <c r="A35" s="187"/>
      <c r="B35" s="213"/>
      <c r="C35" s="389">
        <f>IF(E35="","",C34+1)</f>
        <v>2</v>
      </c>
      <c r="D35" s="389"/>
      <c r="E35" s="388" t="str">
        <f>IF('各会計、関係団体の財政状況及び健全化判断比率'!B8="","",'各会計、関係団体の財政状況及び健全化判断比率'!B8)</f>
        <v>住宅新築資金等貸付事業特別会計</v>
      </c>
      <c r="F35" s="388"/>
      <c r="G35" s="388"/>
      <c r="H35" s="388"/>
      <c r="I35" s="388"/>
      <c r="J35" s="388"/>
      <c r="K35" s="388"/>
      <c r="L35" s="388"/>
      <c r="M35" s="388"/>
      <c r="N35" s="388"/>
      <c r="O35" s="388"/>
      <c r="P35" s="388"/>
      <c r="Q35" s="388"/>
      <c r="R35" s="388"/>
      <c r="S35" s="388"/>
      <c r="T35" s="214"/>
      <c r="U35" s="389">
        <f>IF(W35="","",U34+1)</f>
        <v>5</v>
      </c>
      <c r="V35" s="389"/>
      <c r="W35" s="388" t="str">
        <f>IF('各会計、関係団体の財政状況及び健全化判断比率'!B29="","",'各会計、関係団体の財政状況及び健全化判断比率'!B29)</f>
        <v>国民健康保険直営診療施設勘定特別会計</v>
      </c>
      <c r="X35" s="388"/>
      <c r="Y35" s="388"/>
      <c r="Z35" s="388"/>
      <c r="AA35" s="388"/>
      <c r="AB35" s="388"/>
      <c r="AC35" s="388"/>
      <c r="AD35" s="388"/>
      <c r="AE35" s="388"/>
      <c r="AF35" s="388"/>
      <c r="AG35" s="388"/>
      <c r="AH35" s="388"/>
      <c r="AI35" s="388"/>
      <c r="AJ35" s="388"/>
      <c r="AK35" s="388"/>
      <c r="AL35" s="214"/>
      <c r="AM35" s="389">
        <f t="shared" ref="AM35:AM43" si="0">IF(AO35="","",AM34+1)</f>
        <v>9</v>
      </c>
      <c r="AN35" s="389"/>
      <c r="AO35" s="388" t="str">
        <f>IF('各会計、関係団体の財政状況及び健全化判断比率'!B33="","",'各会計、関係団体の財政状況及び健全化判断比率'!B33)</f>
        <v>工業用水道事業会計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12</v>
      </c>
      <c r="BX35" s="389"/>
      <c r="BY35" s="388" t="str">
        <f>IF('各会計、関係団体の財政状況及び健全化判断比率'!B69="","",'各会計、関係団体の財政状況及び健全化判断比率'!B69)</f>
        <v>和歌山県後期高齢者医療広域連合（特別会計）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2">
      <c r="A36" s="187"/>
      <c r="B36" s="213"/>
      <c r="C36" s="389">
        <f>IF(E36="","",C35+1)</f>
        <v>3</v>
      </c>
      <c r="D36" s="389"/>
      <c r="E36" s="388" t="str">
        <f>IF('各会計、関係団体の財政状況及び健全化判断比率'!B9="","",'各会計、関係団体の財政状況及び健全化判断比率'!B9)</f>
        <v>土地取得事業特別会計</v>
      </c>
      <c r="F36" s="388"/>
      <c r="G36" s="388"/>
      <c r="H36" s="388"/>
      <c r="I36" s="388"/>
      <c r="J36" s="388"/>
      <c r="K36" s="388"/>
      <c r="L36" s="388"/>
      <c r="M36" s="388"/>
      <c r="N36" s="388"/>
      <c r="O36" s="388"/>
      <c r="P36" s="388"/>
      <c r="Q36" s="388"/>
      <c r="R36" s="388"/>
      <c r="S36" s="388"/>
      <c r="T36" s="214"/>
      <c r="U36" s="389">
        <f t="shared" ref="U36:U43" si="4">IF(W36="","",U35+1)</f>
        <v>6</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f t="shared" si="0"/>
        <v>10</v>
      </c>
      <c r="AN36" s="389"/>
      <c r="AO36" s="388" t="str">
        <f>IF('各会計、関係団体の財政状況及び健全化判断比率'!B34="","",'各会計、関係団体の財政状況及び健全化判断比率'!B34)</f>
        <v>下水道事業会計</v>
      </c>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13</v>
      </c>
      <c r="BX36" s="389"/>
      <c r="BY36" s="388" t="str">
        <f>IF('各会計、関係団体の財政状況及び健全化判断比率'!B70="","",'各会計、関係団体の財政状況及び健全化判断比率'!B70)</f>
        <v>和歌山県市町村総合事務組合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2">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7</v>
      </c>
      <c r="V37" s="389"/>
      <c r="W37" s="388" t="str">
        <f>IF('各会計、関係団体の財政状況及び健全化判断比率'!B31="","",'各会計、関係団体の財政状況及び健全化判断比率'!B31)</f>
        <v>介護保険事業勘定特別会計</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14</v>
      </c>
      <c r="BX37" s="389"/>
      <c r="BY37" s="388" t="str">
        <f>IF('各会計、関係団体の財政状況及び健全化判断比率'!B71="","",'各会計、関係団体の財政状況及び健全化判断比率'!B71)</f>
        <v>那賀児童福祉施設組合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2">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15</v>
      </c>
      <c r="BX38" s="389"/>
      <c r="BY38" s="388" t="str">
        <f>IF('各会計、関係団体の財政状況及び健全化判断比率'!B72="","",'各会計、関係団体の財政状況及び健全化判断比率'!B72)</f>
        <v>那賀広域事務組合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2">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16</v>
      </c>
      <c r="BX39" s="389"/>
      <c r="BY39" s="388" t="str">
        <f>IF('各会計、関係団体の財政状況及び健全化判断比率'!B73="","",'各会計、関係団体の財政状況及び健全化判断比率'!B73)</f>
        <v>那賀衛生環境整備組合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2">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17</v>
      </c>
      <c r="BX40" s="389"/>
      <c r="BY40" s="388" t="str">
        <f>IF('各会計、関係団体の財政状況及び健全化判断比率'!B74="","",'各会計、関係団体の財政状況及び健全化判断比率'!B74)</f>
        <v>那賀消防組合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2">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18</v>
      </c>
      <c r="BX41" s="389"/>
      <c r="BY41" s="388" t="str">
        <f>IF('各会計、関係団体の財政状況及び健全化判断比率'!B75="","",'各会計、関係団体の財政状況及び健全化判断比率'!B75)</f>
        <v>那賀休日急患診療所経営事務組合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2">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19</v>
      </c>
      <c r="BX42" s="389"/>
      <c r="BY42" s="388" t="str">
        <f>IF('各会計、関係団体の財政状況及び健全化判断比率'!B76="","",'各会計、関係団体の財政状況及び健全化判断比率'!B76)</f>
        <v>五色台広域施設組合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2">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20</v>
      </c>
      <c r="BX43" s="389"/>
      <c r="BY43" s="388" t="str">
        <f>IF('各会計、関係団体の財政状況及び健全化判断比率'!B77="","",'各会計、関係団体の財政状況及び健全化判断比率'!B77)</f>
        <v>和歌山地方税回収機構</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206</v>
      </c>
    </row>
    <row r="50" spans="5:5" x14ac:dyDescent="0.2">
      <c r="E50" s="188" t="s">
        <v>207</v>
      </c>
    </row>
    <row r="51" spans="5:5" x14ac:dyDescent="0.2">
      <c r="E51" s="188" t="s">
        <v>208</v>
      </c>
    </row>
    <row r="52" spans="5:5" x14ac:dyDescent="0.2">
      <c r="E52" s="188" t="s">
        <v>209</v>
      </c>
    </row>
    <row r="53" spans="5:5" x14ac:dyDescent="0.2"/>
    <row r="54" spans="5:5" x14ac:dyDescent="0.2"/>
    <row r="55" spans="5:5" x14ac:dyDescent="0.2"/>
    <row r="56" spans="5:5" x14ac:dyDescent="0.2"/>
  </sheetData>
  <sheetProtection algorithmName="SHA-512" hashValue="o81hV3QzwzUSys1hbj2FNOUbmK3oo7tsQa7sQeo2W9EtDBoBQRMuGC+JDSB6o5C2qDH0Oi24arDdzyIsnTYDOA==" saltValue="w7xZ7Nc7KJ3Jufe4ZZhfs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210</v>
      </c>
      <c r="DI1" s="762"/>
      <c r="DJ1" s="762"/>
      <c r="DK1" s="762"/>
      <c r="DL1" s="762"/>
      <c r="DM1" s="762"/>
      <c r="DN1" s="763"/>
      <c r="DO1" s="226"/>
      <c r="DP1" s="761" t="s">
        <v>211</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2">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03" t="s">
        <v>213</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214</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215</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2">
      <c r="B4" s="703" t="s">
        <v>1</v>
      </c>
      <c r="C4" s="704"/>
      <c r="D4" s="704"/>
      <c r="E4" s="704"/>
      <c r="F4" s="704"/>
      <c r="G4" s="704"/>
      <c r="H4" s="704"/>
      <c r="I4" s="704"/>
      <c r="J4" s="704"/>
      <c r="K4" s="704"/>
      <c r="L4" s="704"/>
      <c r="M4" s="704"/>
      <c r="N4" s="704"/>
      <c r="O4" s="704"/>
      <c r="P4" s="704"/>
      <c r="Q4" s="705"/>
      <c r="R4" s="703" t="s">
        <v>216</v>
      </c>
      <c r="S4" s="704"/>
      <c r="T4" s="704"/>
      <c r="U4" s="704"/>
      <c r="V4" s="704"/>
      <c r="W4" s="704"/>
      <c r="X4" s="704"/>
      <c r="Y4" s="705"/>
      <c r="Z4" s="703" t="s">
        <v>217</v>
      </c>
      <c r="AA4" s="704"/>
      <c r="AB4" s="704"/>
      <c r="AC4" s="705"/>
      <c r="AD4" s="703" t="s">
        <v>218</v>
      </c>
      <c r="AE4" s="704"/>
      <c r="AF4" s="704"/>
      <c r="AG4" s="704"/>
      <c r="AH4" s="704"/>
      <c r="AI4" s="704"/>
      <c r="AJ4" s="704"/>
      <c r="AK4" s="705"/>
      <c r="AL4" s="703" t="s">
        <v>217</v>
      </c>
      <c r="AM4" s="704"/>
      <c r="AN4" s="704"/>
      <c r="AO4" s="705"/>
      <c r="AP4" s="764" t="s">
        <v>219</v>
      </c>
      <c r="AQ4" s="764"/>
      <c r="AR4" s="764"/>
      <c r="AS4" s="764"/>
      <c r="AT4" s="764"/>
      <c r="AU4" s="764"/>
      <c r="AV4" s="764"/>
      <c r="AW4" s="764"/>
      <c r="AX4" s="764"/>
      <c r="AY4" s="764"/>
      <c r="AZ4" s="764"/>
      <c r="BA4" s="764"/>
      <c r="BB4" s="764"/>
      <c r="BC4" s="764"/>
      <c r="BD4" s="764"/>
      <c r="BE4" s="764"/>
      <c r="BF4" s="764"/>
      <c r="BG4" s="764" t="s">
        <v>220</v>
      </c>
      <c r="BH4" s="764"/>
      <c r="BI4" s="764"/>
      <c r="BJ4" s="764"/>
      <c r="BK4" s="764"/>
      <c r="BL4" s="764"/>
      <c r="BM4" s="764"/>
      <c r="BN4" s="764"/>
      <c r="BO4" s="764" t="s">
        <v>217</v>
      </c>
      <c r="BP4" s="764"/>
      <c r="BQ4" s="764"/>
      <c r="BR4" s="764"/>
      <c r="BS4" s="764" t="s">
        <v>221</v>
      </c>
      <c r="BT4" s="764"/>
      <c r="BU4" s="764"/>
      <c r="BV4" s="764"/>
      <c r="BW4" s="764"/>
      <c r="BX4" s="764"/>
      <c r="BY4" s="764"/>
      <c r="BZ4" s="764"/>
      <c r="CA4" s="764"/>
      <c r="CB4" s="764"/>
      <c r="CD4" s="746" t="s">
        <v>222</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2">
      <c r="B5" s="708" t="s">
        <v>223</v>
      </c>
      <c r="C5" s="709"/>
      <c r="D5" s="709"/>
      <c r="E5" s="709"/>
      <c r="F5" s="709"/>
      <c r="G5" s="709"/>
      <c r="H5" s="709"/>
      <c r="I5" s="709"/>
      <c r="J5" s="709"/>
      <c r="K5" s="709"/>
      <c r="L5" s="709"/>
      <c r="M5" s="709"/>
      <c r="N5" s="709"/>
      <c r="O5" s="709"/>
      <c r="P5" s="709"/>
      <c r="Q5" s="710"/>
      <c r="R5" s="697">
        <v>6721542</v>
      </c>
      <c r="S5" s="698"/>
      <c r="T5" s="698"/>
      <c r="U5" s="698"/>
      <c r="V5" s="698"/>
      <c r="W5" s="698"/>
      <c r="X5" s="698"/>
      <c r="Y5" s="741"/>
      <c r="Z5" s="759">
        <v>17.899999999999999</v>
      </c>
      <c r="AA5" s="759"/>
      <c r="AB5" s="759"/>
      <c r="AC5" s="759"/>
      <c r="AD5" s="760">
        <v>6383315</v>
      </c>
      <c r="AE5" s="760"/>
      <c r="AF5" s="760"/>
      <c r="AG5" s="760"/>
      <c r="AH5" s="760"/>
      <c r="AI5" s="760"/>
      <c r="AJ5" s="760"/>
      <c r="AK5" s="760"/>
      <c r="AL5" s="742">
        <v>36</v>
      </c>
      <c r="AM5" s="713"/>
      <c r="AN5" s="713"/>
      <c r="AO5" s="743"/>
      <c r="AP5" s="708" t="s">
        <v>224</v>
      </c>
      <c r="AQ5" s="709"/>
      <c r="AR5" s="709"/>
      <c r="AS5" s="709"/>
      <c r="AT5" s="709"/>
      <c r="AU5" s="709"/>
      <c r="AV5" s="709"/>
      <c r="AW5" s="709"/>
      <c r="AX5" s="709"/>
      <c r="AY5" s="709"/>
      <c r="AZ5" s="709"/>
      <c r="BA5" s="709"/>
      <c r="BB5" s="709"/>
      <c r="BC5" s="709"/>
      <c r="BD5" s="709"/>
      <c r="BE5" s="709"/>
      <c r="BF5" s="710"/>
      <c r="BG5" s="642">
        <v>6383315</v>
      </c>
      <c r="BH5" s="643"/>
      <c r="BI5" s="643"/>
      <c r="BJ5" s="643"/>
      <c r="BK5" s="643"/>
      <c r="BL5" s="643"/>
      <c r="BM5" s="643"/>
      <c r="BN5" s="644"/>
      <c r="BO5" s="675">
        <v>95</v>
      </c>
      <c r="BP5" s="675"/>
      <c r="BQ5" s="675"/>
      <c r="BR5" s="675"/>
      <c r="BS5" s="676">
        <v>46862</v>
      </c>
      <c r="BT5" s="676"/>
      <c r="BU5" s="676"/>
      <c r="BV5" s="676"/>
      <c r="BW5" s="676"/>
      <c r="BX5" s="676"/>
      <c r="BY5" s="676"/>
      <c r="BZ5" s="676"/>
      <c r="CA5" s="676"/>
      <c r="CB5" s="739"/>
      <c r="CD5" s="746" t="s">
        <v>219</v>
      </c>
      <c r="CE5" s="747"/>
      <c r="CF5" s="747"/>
      <c r="CG5" s="747"/>
      <c r="CH5" s="747"/>
      <c r="CI5" s="747"/>
      <c r="CJ5" s="747"/>
      <c r="CK5" s="747"/>
      <c r="CL5" s="747"/>
      <c r="CM5" s="747"/>
      <c r="CN5" s="747"/>
      <c r="CO5" s="747"/>
      <c r="CP5" s="747"/>
      <c r="CQ5" s="748"/>
      <c r="CR5" s="746" t="s">
        <v>225</v>
      </c>
      <c r="CS5" s="747"/>
      <c r="CT5" s="747"/>
      <c r="CU5" s="747"/>
      <c r="CV5" s="747"/>
      <c r="CW5" s="747"/>
      <c r="CX5" s="747"/>
      <c r="CY5" s="748"/>
      <c r="CZ5" s="746" t="s">
        <v>217</v>
      </c>
      <c r="DA5" s="747"/>
      <c r="DB5" s="747"/>
      <c r="DC5" s="748"/>
      <c r="DD5" s="746" t="s">
        <v>226</v>
      </c>
      <c r="DE5" s="747"/>
      <c r="DF5" s="747"/>
      <c r="DG5" s="747"/>
      <c r="DH5" s="747"/>
      <c r="DI5" s="747"/>
      <c r="DJ5" s="747"/>
      <c r="DK5" s="747"/>
      <c r="DL5" s="747"/>
      <c r="DM5" s="747"/>
      <c r="DN5" s="747"/>
      <c r="DO5" s="747"/>
      <c r="DP5" s="748"/>
      <c r="DQ5" s="746" t="s">
        <v>227</v>
      </c>
      <c r="DR5" s="747"/>
      <c r="DS5" s="747"/>
      <c r="DT5" s="747"/>
      <c r="DU5" s="747"/>
      <c r="DV5" s="747"/>
      <c r="DW5" s="747"/>
      <c r="DX5" s="747"/>
      <c r="DY5" s="747"/>
      <c r="DZ5" s="747"/>
      <c r="EA5" s="747"/>
      <c r="EB5" s="747"/>
      <c r="EC5" s="748"/>
    </row>
    <row r="6" spans="2:143" ht="11.25" customHeight="1" x14ac:dyDescent="0.2">
      <c r="B6" s="639" t="s">
        <v>228</v>
      </c>
      <c r="C6" s="640"/>
      <c r="D6" s="640"/>
      <c r="E6" s="640"/>
      <c r="F6" s="640"/>
      <c r="G6" s="640"/>
      <c r="H6" s="640"/>
      <c r="I6" s="640"/>
      <c r="J6" s="640"/>
      <c r="K6" s="640"/>
      <c r="L6" s="640"/>
      <c r="M6" s="640"/>
      <c r="N6" s="640"/>
      <c r="O6" s="640"/>
      <c r="P6" s="640"/>
      <c r="Q6" s="641"/>
      <c r="R6" s="642">
        <v>282973</v>
      </c>
      <c r="S6" s="643"/>
      <c r="T6" s="643"/>
      <c r="U6" s="643"/>
      <c r="V6" s="643"/>
      <c r="W6" s="643"/>
      <c r="X6" s="643"/>
      <c r="Y6" s="644"/>
      <c r="Z6" s="675">
        <v>0.8</v>
      </c>
      <c r="AA6" s="675"/>
      <c r="AB6" s="675"/>
      <c r="AC6" s="675"/>
      <c r="AD6" s="676">
        <v>282973</v>
      </c>
      <c r="AE6" s="676"/>
      <c r="AF6" s="676"/>
      <c r="AG6" s="676"/>
      <c r="AH6" s="676"/>
      <c r="AI6" s="676"/>
      <c r="AJ6" s="676"/>
      <c r="AK6" s="676"/>
      <c r="AL6" s="645">
        <v>1.6</v>
      </c>
      <c r="AM6" s="646"/>
      <c r="AN6" s="646"/>
      <c r="AO6" s="677"/>
      <c r="AP6" s="639" t="s">
        <v>229</v>
      </c>
      <c r="AQ6" s="640"/>
      <c r="AR6" s="640"/>
      <c r="AS6" s="640"/>
      <c r="AT6" s="640"/>
      <c r="AU6" s="640"/>
      <c r="AV6" s="640"/>
      <c r="AW6" s="640"/>
      <c r="AX6" s="640"/>
      <c r="AY6" s="640"/>
      <c r="AZ6" s="640"/>
      <c r="BA6" s="640"/>
      <c r="BB6" s="640"/>
      <c r="BC6" s="640"/>
      <c r="BD6" s="640"/>
      <c r="BE6" s="640"/>
      <c r="BF6" s="641"/>
      <c r="BG6" s="642">
        <v>6383315</v>
      </c>
      <c r="BH6" s="643"/>
      <c r="BI6" s="643"/>
      <c r="BJ6" s="643"/>
      <c r="BK6" s="643"/>
      <c r="BL6" s="643"/>
      <c r="BM6" s="643"/>
      <c r="BN6" s="644"/>
      <c r="BO6" s="675">
        <v>95</v>
      </c>
      <c r="BP6" s="675"/>
      <c r="BQ6" s="675"/>
      <c r="BR6" s="675"/>
      <c r="BS6" s="676">
        <v>46862</v>
      </c>
      <c r="BT6" s="676"/>
      <c r="BU6" s="676"/>
      <c r="BV6" s="676"/>
      <c r="BW6" s="676"/>
      <c r="BX6" s="676"/>
      <c r="BY6" s="676"/>
      <c r="BZ6" s="676"/>
      <c r="CA6" s="676"/>
      <c r="CB6" s="739"/>
      <c r="CD6" s="700" t="s">
        <v>230</v>
      </c>
      <c r="CE6" s="701"/>
      <c r="CF6" s="701"/>
      <c r="CG6" s="701"/>
      <c r="CH6" s="701"/>
      <c r="CI6" s="701"/>
      <c r="CJ6" s="701"/>
      <c r="CK6" s="701"/>
      <c r="CL6" s="701"/>
      <c r="CM6" s="701"/>
      <c r="CN6" s="701"/>
      <c r="CO6" s="701"/>
      <c r="CP6" s="701"/>
      <c r="CQ6" s="702"/>
      <c r="CR6" s="642">
        <v>226662</v>
      </c>
      <c r="CS6" s="643"/>
      <c r="CT6" s="643"/>
      <c r="CU6" s="643"/>
      <c r="CV6" s="643"/>
      <c r="CW6" s="643"/>
      <c r="CX6" s="643"/>
      <c r="CY6" s="644"/>
      <c r="CZ6" s="742">
        <v>0.6</v>
      </c>
      <c r="DA6" s="713"/>
      <c r="DB6" s="713"/>
      <c r="DC6" s="745"/>
      <c r="DD6" s="648" t="s">
        <v>128</v>
      </c>
      <c r="DE6" s="643"/>
      <c r="DF6" s="643"/>
      <c r="DG6" s="643"/>
      <c r="DH6" s="643"/>
      <c r="DI6" s="643"/>
      <c r="DJ6" s="643"/>
      <c r="DK6" s="643"/>
      <c r="DL6" s="643"/>
      <c r="DM6" s="643"/>
      <c r="DN6" s="643"/>
      <c r="DO6" s="643"/>
      <c r="DP6" s="644"/>
      <c r="DQ6" s="648">
        <v>226662</v>
      </c>
      <c r="DR6" s="643"/>
      <c r="DS6" s="643"/>
      <c r="DT6" s="643"/>
      <c r="DU6" s="643"/>
      <c r="DV6" s="643"/>
      <c r="DW6" s="643"/>
      <c r="DX6" s="643"/>
      <c r="DY6" s="643"/>
      <c r="DZ6" s="643"/>
      <c r="EA6" s="643"/>
      <c r="EB6" s="643"/>
      <c r="EC6" s="689"/>
    </row>
    <row r="7" spans="2:143" ht="11.25" customHeight="1" x14ac:dyDescent="0.2">
      <c r="B7" s="639" t="s">
        <v>231</v>
      </c>
      <c r="C7" s="640"/>
      <c r="D7" s="640"/>
      <c r="E7" s="640"/>
      <c r="F7" s="640"/>
      <c r="G7" s="640"/>
      <c r="H7" s="640"/>
      <c r="I7" s="640"/>
      <c r="J7" s="640"/>
      <c r="K7" s="640"/>
      <c r="L7" s="640"/>
      <c r="M7" s="640"/>
      <c r="N7" s="640"/>
      <c r="O7" s="640"/>
      <c r="P7" s="640"/>
      <c r="Q7" s="641"/>
      <c r="R7" s="642">
        <v>9383</v>
      </c>
      <c r="S7" s="643"/>
      <c r="T7" s="643"/>
      <c r="U7" s="643"/>
      <c r="V7" s="643"/>
      <c r="W7" s="643"/>
      <c r="X7" s="643"/>
      <c r="Y7" s="644"/>
      <c r="Z7" s="675">
        <v>0</v>
      </c>
      <c r="AA7" s="675"/>
      <c r="AB7" s="675"/>
      <c r="AC7" s="675"/>
      <c r="AD7" s="676">
        <v>9383</v>
      </c>
      <c r="AE7" s="676"/>
      <c r="AF7" s="676"/>
      <c r="AG7" s="676"/>
      <c r="AH7" s="676"/>
      <c r="AI7" s="676"/>
      <c r="AJ7" s="676"/>
      <c r="AK7" s="676"/>
      <c r="AL7" s="645">
        <v>0.1</v>
      </c>
      <c r="AM7" s="646"/>
      <c r="AN7" s="646"/>
      <c r="AO7" s="677"/>
      <c r="AP7" s="639" t="s">
        <v>232</v>
      </c>
      <c r="AQ7" s="640"/>
      <c r="AR7" s="640"/>
      <c r="AS7" s="640"/>
      <c r="AT7" s="640"/>
      <c r="AU7" s="640"/>
      <c r="AV7" s="640"/>
      <c r="AW7" s="640"/>
      <c r="AX7" s="640"/>
      <c r="AY7" s="640"/>
      <c r="AZ7" s="640"/>
      <c r="BA7" s="640"/>
      <c r="BB7" s="640"/>
      <c r="BC7" s="640"/>
      <c r="BD7" s="640"/>
      <c r="BE7" s="640"/>
      <c r="BF7" s="641"/>
      <c r="BG7" s="642">
        <v>2868398</v>
      </c>
      <c r="BH7" s="643"/>
      <c r="BI7" s="643"/>
      <c r="BJ7" s="643"/>
      <c r="BK7" s="643"/>
      <c r="BL7" s="643"/>
      <c r="BM7" s="643"/>
      <c r="BN7" s="644"/>
      <c r="BO7" s="675">
        <v>42.7</v>
      </c>
      <c r="BP7" s="675"/>
      <c r="BQ7" s="675"/>
      <c r="BR7" s="675"/>
      <c r="BS7" s="676">
        <v>46862</v>
      </c>
      <c r="BT7" s="676"/>
      <c r="BU7" s="676"/>
      <c r="BV7" s="676"/>
      <c r="BW7" s="676"/>
      <c r="BX7" s="676"/>
      <c r="BY7" s="676"/>
      <c r="BZ7" s="676"/>
      <c r="CA7" s="676"/>
      <c r="CB7" s="739"/>
      <c r="CD7" s="681" t="s">
        <v>233</v>
      </c>
      <c r="CE7" s="682"/>
      <c r="CF7" s="682"/>
      <c r="CG7" s="682"/>
      <c r="CH7" s="682"/>
      <c r="CI7" s="682"/>
      <c r="CJ7" s="682"/>
      <c r="CK7" s="682"/>
      <c r="CL7" s="682"/>
      <c r="CM7" s="682"/>
      <c r="CN7" s="682"/>
      <c r="CO7" s="682"/>
      <c r="CP7" s="682"/>
      <c r="CQ7" s="683"/>
      <c r="CR7" s="642">
        <v>11128667</v>
      </c>
      <c r="CS7" s="643"/>
      <c r="CT7" s="643"/>
      <c r="CU7" s="643"/>
      <c r="CV7" s="643"/>
      <c r="CW7" s="643"/>
      <c r="CX7" s="643"/>
      <c r="CY7" s="644"/>
      <c r="CZ7" s="675">
        <v>30.5</v>
      </c>
      <c r="DA7" s="675"/>
      <c r="DB7" s="675"/>
      <c r="DC7" s="675"/>
      <c r="DD7" s="648">
        <v>64945</v>
      </c>
      <c r="DE7" s="643"/>
      <c r="DF7" s="643"/>
      <c r="DG7" s="643"/>
      <c r="DH7" s="643"/>
      <c r="DI7" s="643"/>
      <c r="DJ7" s="643"/>
      <c r="DK7" s="643"/>
      <c r="DL7" s="643"/>
      <c r="DM7" s="643"/>
      <c r="DN7" s="643"/>
      <c r="DO7" s="643"/>
      <c r="DP7" s="644"/>
      <c r="DQ7" s="648">
        <v>4525325</v>
      </c>
      <c r="DR7" s="643"/>
      <c r="DS7" s="643"/>
      <c r="DT7" s="643"/>
      <c r="DU7" s="643"/>
      <c r="DV7" s="643"/>
      <c r="DW7" s="643"/>
      <c r="DX7" s="643"/>
      <c r="DY7" s="643"/>
      <c r="DZ7" s="643"/>
      <c r="EA7" s="643"/>
      <c r="EB7" s="643"/>
      <c r="EC7" s="689"/>
    </row>
    <row r="8" spans="2:143" ht="11.25" customHeight="1" x14ac:dyDescent="0.2">
      <c r="B8" s="639" t="s">
        <v>234</v>
      </c>
      <c r="C8" s="640"/>
      <c r="D8" s="640"/>
      <c r="E8" s="640"/>
      <c r="F8" s="640"/>
      <c r="G8" s="640"/>
      <c r="H8" s="640"/>
      <c r="I8" s="640"/>
      <c r="J8" s="640"/>
      <c r="K8" s="640"/>
      <c r="L8" s="640"/>
      <c r="M8" s="640"/>
      <c r="N8" s="640"/>
      <c r="O8" s="640"/>
      <c r="P8" s="640"/>
      <c r="Q8" s="641"/>
      <c r="R8" s="642">
        <v>36563</v>
      </c>
      <c r="S8" s="643"/>
      <c r="T8" s="643"/>
      <c r="U8" s="643"/>
      <c r="V8" s="643"/>
      <c r="W8" s="643"/>
      <c r="X8" s="643"/>
      <c r="Y8" s="644"/>
      <c r="Z8" s="675">
        <v>0.1</v>
      </c>
      <c r="AA8" s="675"/>
      <c r="AB8" s="675"/>
      <c r="AC8" s="675"/>
      <c r="AD8" s="676">
        <v>36563</v>
      </c>
      <c r="AE8" s="676"/>
      <c r="AF8" s="676"/>
      <c r="AG8" s="676"/>
      <c r="AH8" s="676"/>
      <c r="AI8" s="676"/>
      <c r="AJ8" s="676"/>
      <c r="AK8" s="676"/>
      <c r="AL8" s="645">
        <v>0.2</v>
      </c>
      <c r="AM8" s="646"/>
      <c r="AN8" s="646"/>
      <c r="AO8" s="677"/>
      <c r="AP8" s="639" t="s">
        <v>235</v>
      </c>
      <c r="AQ8" s="640"/>
      <c r="AR8" s="640"/>
      <c r="AS8" s="640"/>
      <c r="AT8" s="640"/>
      <c r="AU8" s="640"/>
      <c r="AV8" s="640"/>
      <c r="AW8" s="640"/>
      <c r="AX8" s="640"/>
      <c r="AY8" s="640"/>
      <c r="AZ8" s="640"/>
      <c r="BA8" s="640"/>
      <c r="BB8" s="640"/>
      <c r="BC8" s="640"/>
      <c r="BD8" s="640"/>
      <c r="BE8" s="640"/>
      <c r="BF8" s="641"/>
      <c r="BG8" s="642">
        <v>103002</v>
      </c>
      <c r="BH8" s="643"/>
      <c r="BI8" s="643"/>
      <c r="BJ8" s="643"/>
      <c r="BK8" s="643"/>
      <c r="BL8" s="643"/>
      <c r="BM8" s="643"/>
      <c r="BN8" s="644"/>
      <c r="BO8" s="675">
        <v>1.5</v>
      </c>
      <c r="BP8" s="675"/>
      <c r="BQ8" s="675"/>
      <c r="BR8" s="675"/>
      <c r="BS8" s="648" t="s">
        <v>128</v>
      </c>
      <c r="BT8" s="643"/>
      <c r="BU8" s="643"/>
      <c r="BV8" s="643"/>
      <c r="BW8" s="643"/>
      <c r="BX8" s="643"/>
      <c r="BY8" s="643"/>
      <c r="BZ8" s="643"/>
      <c r="CA8" s="643"/>
      <c r="CB8" s="689"/>
      <c r="CD8" s="681" t="s">
        <v>236</v>
      </c>
      <c r="CE8" s="682"/>
      <c r="CF8" s="682"/>
      <c r="CG8" s="682"/>
      <c r="CH8" s="682"/>
      <c r="CI8" s="682"/>
      <c r="CJ8" s="682"/>
      <c r="CK8" s="682"/>
      <c r="CL8" s="682"/>
      <c r="CM8" s="682"/>
      <c r="CN8" s="682"/>
      <c r="CO8" s="682"/>
      <c r="CP8" s="682"/>
      <c r="CQ8" s="683"/>
      <c r="CR8" s="642">
        <v>9991655</v>
      </c>
      <c r="CS8" s="643"/>
      <c r="CT8" s="643"/>
      <c r="CU8" s="643"/>
      <c r="CV8" s="643"/>
      <c r="CW8" s="643"/>
      <c r="CX8" s="643"/>
      <c r="CY8" s="644"/>
      <c r="CZ8" s="675">
        <v>27.4</v>
      </c>
      <c r="DA8" s="675"/>
      <c r="DB8" s="675"/>
      <c r="DC8" s="675"/>
      <c r="DD8" s="648">
        <v>111223</v>
      </c>
      <c r="DE8" s="643"/>
      <c r="DF8" s="643"/>
      <c r="DG8" s="643"/>
      <c r="DH8" s="643"/>
      <c r="DI8" s="643"/>
      <c r="DJ8" s="643"/>
      <c r="DK8" s="643"/>
      <c r="DL8" s="643"/>
      <c r="DM8" s="643"/>
      <c r="DN8" s="643"/>
      <c r="DO8" s="643"/>
      <c r="DP8" s="644"/>
      <c r="DQ8" s="648">
        <v>5290924</v>
      </c>
      <c r="DR8" s="643"/>
      <c r="DS8" s="643"/>
      <c r="DT8" s="643"/>
      <c r="DU8" s="643"/>
      <c r="DV8" s="643"/>
      <c r="DW8" s="643"/>
      <c r="DX8" s="643"/>
      <c r="DY8" s="643"/>
      <c r="DZ8" s="643"/>
      <c r="EA8" s="643"/>
      <c r="EB8" s="643"/>
      <c r="EC8" s="689"/>
    </row>
    <row r="9" spans="2:143" ht="11.25" customHeight="1" x14ac:dyDescent="0.2">
      <c r="B9" s="639" t="s">
        <v>237</v>
      </c>
      <c r="C9" s="640"/>
      <c r="D9" s="640"/>
      <c r="E9" s="640"/>
      <c r="F9" s="640"/>
      <c r="G9" s="640"/>
      <c r="H9" s="640"/>
      <c r="I9" s="640"/>
      <c r="J9" s="640"/>
      <c r="K9" s="640"/>
      <c r="L9" s="640"/>
      <c r="M9" s="640"/>
      <c r="N9" s="640"/>
      <c r="O9" s="640"/>
      <c r="P9" s="640"/>
      <c r="Q9" s="641"/>
      <c r="R9" s="642">
        <v>41364</v>
      </c>
      <c r="S9" s="643"/>
      <c r="T9" s="643"/>
      <c r="U9" s="643"/>
      <c r="V9" s="643"/>
      <c r="W9" s="643"/>
      <c r="X9" s="643"/>
      <c r="Y9" s="644"/>
      <c r="Z9" s="675">
        <v>0.1</v>
      </c>
      <c r="AA9" s="675"/>
      <c r="AB9" s="675"/>
      <c r="AC9" s="675"/>
      <c r="AD9" s="676">
        <v>41364</v>
      </c>
      <c r="AE9" s="676"/>
      <c r="AF9" s="676"/>
      <c r="AG9" s="676"/>
      <c r="AH9" s="676"/>
      <c r="AI9" s="676"/>
      <c r="AJ9" s="676"/>
      <c r="AK9" s="676"/>
      <c r="AL9" s="645">
        <v>0.2</v>
      </c>
      <c r="AM9" s="646"/>
      <c r="AN9" s="646"/>
      <c r="AO9" s="677"/>
      <c r="AP9" s="639" t="s">
        <v>238</v>
      </c>
      <c r="AQ9" s="640"/>
      <c r="AR9" s="640"/>
      <c r="AS9" s="640"/>
      <c r="AT9" s="640"/>
      <c r="AU9" s="640"/>
      <c r="AV9" s="640"/>
      <c r="AW9" s="640"/>
      <c r="AX9" s="640"/>
      <c r="AY9" s="640"/>
      <c r="AZ9" s="640"/>
      <c r="BA9" s="640"/>
      <c r="BB9" s="640"/>
      <c r="BC9" s="640"/>
      <c r="BD9" s="640"/>
      <c r="BE9" s="640"/>
      <c r="BF9" s="641"/>
      <c r="BG9" s="642">
        <v>2432350</v>
      </c>
      <c r="BH9" s="643"/>
      <c r="BI9" s="643"/>
      <c r="BJ9" s="643"/>
      <c r="BK9" s="643"/>
      <c r="BL9" s="643"/>
      <c r="BM9" s="643"/>
      <c r="BN9" s="644"/>
      <c r="BO9" s="675">
        <v>36.200000000000003</v>
      </c>
      <c r="BP9" s="675"/>
      <c r="BQ9" s="675"/>
      <c r="BR9" s="675"/>
      <c r="BS9" s="648" t="s">
        <v>128</v>
      </c>
      <c r="BT9" s="643"/>
      <c r="BU9" s="643"/>
      <c r="BV9" s="643"/>
      <c r="BW9" s="643"/>
      <c r="BX9" s="643"/>
      <c r="BY9" s="643"/>
      <c r="BZ9" s="643"/>
      <c r="CA9" s="643"/>
      <c r="CB9" s="689"/>
      <c r="CD9" s="681" t="s">
        <v>239</v>
      </c>
      <c r="CE9" s="682"/>
      <c r="CF9" s="682"/>
      <c r="CG9" s="682"/>
      <c r="CH9" s="682"/>
      <c r="CI9" s="682"/>
      <c r="CJ9" s="682"/>
      <c r="CK9" s="682"/>
      <c r="CL9" s="682"/>
      <c r="CM9" s="682"/>
      <c r="CN9" s="682"/>
      <c r="CO9" s="682"/>
      <c r="CP9" s="682"/>
      <c r="CQ9" s="683"/>
      <c r="CR9" s="642">
        <v>3219583</v>
      </c>
      <c r="CS9" s="643"/>
      <c r="CT9" s="643"/>
      <c r="CU9" s="643"/>
      <c r="CV9" s="643"/>
      <c r="CW9" s="643"/>
      <c r="CX9" s="643"/>
      <c r="CY9" s="644"/>
      <c r="CZ9" s="675">
        <v>8.8000000000000007</v>
      </c>
      <c r="DA9" s="675"/>
      <c r="DB9" s="675"/>
      <c r="DC9" s="675"/>
      <c r="DD9" s="648">
        <v>225917</v>
      </c>
      <c r="DE9" s="643"/>
      <c r="DF9" s="643"/>
      <c r="DG9" s="643"/>
      <c r="DH9" s="643"/>
      <c r="DI9" s="643"/>
      <c r="DJ9" s="643"/>
      <c r="DK9" s="643"/>
      <c r="DL9" s="643"/>
      <c r="DM9" s="643"/>
      <c r="DN9" s="643"/>
      <c r="DO9" s="643"/>
      <c r="DP9" s="644"/>
      <c r="DQ9" s="648">
        <v>2825656</v>
      </c>
      <c r="DR9" s="643"/>
      <c r="DS9" s="643"/>
      <c r="DT9" s="643"/>
      <c r="DU9" s="643"/>
      <c r="DV9" s="643"/>
      <c r="DW9" s="643"/>
      <c r="DX9" s="643"/>
      <c r="DY9" s="643"/>
      <c r="DZ9" s="643"/>
      <c r="EA9" s="643"/>
      <c r="EB9" s="643"/>
      <c r="EC9" s="689"/>
    </row>
    <row r="10" spans="2:143" ht="11.25" customHeight="1" x14ac:dyDescent="0.2">
      <c r="B10" s="639" t="s">
        <v>240</v>
      </c>
      <c r="C10" s="640"/>
      <c r="D10" s="640"/>
      <c r="E10" s="640"/>
      <c r="F10" s="640"/>
      <c r="G10" s="640"/>
      <c r="H10" s="640"/>
      <c r="I10" s="640"/>
      <c r="J10" s="640"/>
      <c r="K10" s="640"/>
      <c r="L10" s="640"/>
      <c r="M10" s="640"/>
      <c r="N10" s="640"/>
      <c r="O10" s="640"/>
      <c r="P10" s="640"/>
      <c r="Q10" s="641"/>
      <c r="R10" s="642" t="s">
        <v>128</v>
      </c>
      <c r="S10" s="643"/>
      <c r="T10" s="643"/>
      <c r="U10" s="643"/>
      <c r="V10" s="643"/>
      <c r="W10" s="643"/>
      <c r="X10" s="643"/>
      <c r="Y10" s="644"/>
      <c r="Z10" s="675" t="s">
        <v>128</v>
      </c>
      <c r="AA10" s="675"/>
      <c r="AB10" s="675"/>
      <c r="AC10" s="675"/>
      <c r="AD10" s="676" t="s">
        <v>128</v>
      </c>
      <c r="AE10" s="676"/>
      <c r="AF10" s="676"/>
      <c r="AG10" s="676"/>
      <c r="AH10" s="676"/>
      <c r="AI10" s="676"/>
      <c r="AJ10" s="676"/>
      <c r="AK10" s="676"/>
      <c r="AL10" s="645" t="s">
        <v>128</v>
      </c>
      <c r="AM10" s="646"/>
      <c r="AN10" s="646"/>
      <c r="AO10" s="677"/>
      <c r="AP10" s="639" t="s">
        <v>241</v>
      </c>
      <c r="AQ10" s="640"/>
      <c r="AR10" s="640"/>
      <c r="AS10" s="640"/>
      <c r="AT10" s="640"/>
      <c r="AU10" s="640"/>
      <c r="AV10" s="640"/>
      <c r="AW10" s="640"/>
      <c r="AX10" s="640"/>
      <c r="AY10" s="640"/>
      <c r="AZ10" s="640"/>
      <c r="BA10" s="640"/>
      <c r="BB10" s="640"/>
      <c r="BC10" s="640"/>
      <c r="BD10" s="640"/>
      <c r="BE10" s="640"/>
      <c r="BF10" s="641"/>
      <c r="BG10" s="642">
        <v>115086</v>
      </c>
      <c r="BH10" s="643"/>
      <c r="BI10" s="643"/>
      <c r="BJ10" s="643"/>
      <c r="BK10" s="643"/>
      <c r="BL10" s="643"/>
      <c r="BM10" s="643"/>
      <c r="BN10" s="644"/>
      <c r="BO10" s="675">
        <v>1.7</v>
      </c>
      <c r="BP10" s="675"/>
      <c r="BQ10" s="675"/>
      <c r="BR10" s="675"/>
      <c r="BS10" s="648" t="s">
        <v>128</v>
      </c>
      <c r="BT10" s="643"/>
      <c r="BU10" s="643"/>
      <c r="BV10" s="643"/>
      <c r="BW10" s="643"/>
      <c r="BX10" s="643"/>
      <c r="BY10" s="643"/>
      <c r="BZ10" s="643"/>
      <c r="CA10" s="643"/>
      <c r="CB10" s="689"/>
      <c r="CD10" s="681" t="s">
        <v>242</v>
      </c>
      <c r="CE10" s="682"/>
      <c r="CF10" s="682"/>
      <c r="CG10" s="682"/>
      <c r="CH10" s="682"/>
      <c r="CI10" s="682"/>
      <c r="CJ10" s="682"/>
      <c r="CK10" s="682"/>
      <c r="CL10" s="682"/>
      <c r="CM10" s="682"/>
      <c r="CN10" s="682"/>
      <c r="CO10" s="682"/>
      <c r="CP10" s="682"/>
      <c r="CQ10" s="683"/>
      <c r="CR10" s="642">
        <v>994</v>
      </c>
      <c r="CS10" s="643"/>
      <c r="CT10" s="643"/>
      <c r="CU10" s="643"/>
      <c r="CV10" s="643"/>
      <c r="CW10" s="643"/>
      <c r="CX10" s="643"/>
      <c r="CY10" s="644"/>
      <c r="CZ10" s="675">
        <v>0</v>
      </c>
      <c r="DA10" s="675"/>
      <c r="DB10" s="675"/>
      <c r="DC10" s="675"/>
      <c r="DD10" s="648" t="s">
        <v>128</v>
      </c>
      <c r="DE10" s="643"/>
      <c r="DF10" s="643"/>
      <c r="DG10" s="643"/>
      <c r="DH10" s="643"/>
      <c r="DI10" s="643"/>
      <c r="DJ10" s="643"/>
      <c r="DK10" s="643"/>
      <c r="DL10" s="643"/>
      <c r="DM10" s="643"/>
      <c r="DN10" s="643"/>
      <c r="DO10" s="643"/>
      <c r="DP10" s="644"/>
      <c r="DQ10" s="648">
        <v>994</v>
      </c>
      <c r="DR10" s="643"/>
      <c r="DS10" s="643"/>
      <c r="DT10" s="643"/>
      <c r="DU10" s="643"/>
      <c r="DV10" s="643"/>
      <c r="DW10" s="643"/>
      <c r="DX10" s="643"/>
      <c r="DY10" s="643"/>
      <c r="DZ10" s="643"/>
      <c r="EA10" s="643"/>
      <c r="EB10" s="643"/>
      <c r="EC10" s="689"/>
    </row>
    <row r="11" spans="2:143" ht="11.25" customHeight="1" x14ac:dyDescent="0.2">
      <c r="B11" s="639" t="s">
        <v>243</v>
      </c>
      <c r="C11" s="640"/>
      <c r="D11" s="640"/>
      <c r="E11" s="640"/>
      <c r="F11" s="640"/>
      <c r="G11" s="640"/>
      <c r="H11" s="640"/>
      <c r="I11" s="640"/>
      <c r="J11" s="640"/>
      <c r="K11" s="640"/>
      <c r="L11" s="640"/>
      <c r="M11" s="640"/>
      <c r="N11" s="640"/>
      <c r="O11" s="640"/>
      <c r="P11" s="640"/>
      <c r="Q11" s="641"/>
      <c r="R11" s="642">
        <v>1244982</v>
      </c>
      <c r="S11" s="643"/>
      <c r="T11" s="643"/>
      <c r="U11" s="643"/>
      <c r="V11" s="643"/>
      <c r="W11" s="643"/>
      <c r="X11" s="643"/>
      <c r="Y11" s="644"/>
      <c r="Z11" s="645">
        <v>3.3</v>
      </c>
      <c r="AA11" s="646"/>
      <c r="AB11" s="646"/>
      <c r="AC11" s="647"/>
      <c r="AD11" s="648">
        <v>1244982</v>
      </c>
      <c r="AE11" s="643"/>
      <c r="AF11" s="643"/>
      <c r="AG11" s="643"/>
      <c r="AH11" s="643"/>
      <c r="AI11" s="643"/>
      <c r="AJ11" s="643"/>
      <c r="AK11" s="644"/>
      <c r="AL11" s="645">
        <v>7</v>
      </c>
      <c r="AM11" s="646"/>
      <c r="AN11" s="646"/>
      <c r="AO11" s="677"/>
      <c r="AP11" s="639" t="s">
        <v>244</v>
      </c>
      <c r="AQ11" s="640"/>
      <c r="AR11" s="640"/>
      <c r="AS11" s="640"/>
      <c r="AT11" s="640"/>
      <c r="AU11" s="640"/>
      <c r="AV11" s="640"/>
      <c r="AW11" s="640"/>
      <c r="AX11" s="640"/>
      <c r="AY11" s="640"/>
      <c r="AZ11" s="640"/>
      <c r="BA11" s="640"/>
      <c r="BB11" s="640"/>
      <c r="BC11" s="640"/>
      <c r="BD11" s="640"/>
      <c r="BE11" s="640"/>
      <c r="BF11" s="641"/>
      <c r="BG11" s="642">
        <v>217960</v>
      </c>
      <c r="BH11" s="643"/>
      <c r="BI11" s="643"/>
      <c r="BJ11" s="643"/>
      <c r="BK11" s="643"/>
      <c r="BL11" s="643"/>
      <c r="BM11" s="643"/>
      <c r="BN11" s="644"/>
      <c r="BO11" s="675">
        <v>3.2</v>
      </c>
      <c r="BP11" s="675"/>
      <c r="BQ11" s="675"/>
      <c r="BR11" s="675"/>
      <c r="BS11" s="648">
        <v>46862</v>
      </c>
      <c r="BT11" s="643"/>
      <c r="BU11" s="643"/>
      <c r="BV11" s="643"/>
      <c r="BW11" s="643"/>
      <c r="BX11" s="643"/>
      <c r="BY11" s="643"/>
      <c r="BZ11" s="643"/>
      <c r="CA11" s="643"/>
      <c r="CB11" s="689"/>
      <c r="CD11" s="681" t="s">
        <v>245</v>
      </c>
      <c r="CE11" s="682"/>
      <c r="CF11" s="682"/>
      <c r="CG11" s="682"/>
      <c r="CH11" s="682"/>
      <c r="CI11" s="682"/>
      <c r="CJ11" s="682"/>
      <c r="CK11" s="682"/>
      <c r="CL11" s="682"/>
      <c r="CM11" s="682"/>
      <c r="CN11" s="682"/>
      <c r="CO11" s="682"/>
      <c r="CP11" s="682"/>
      <c r="CQ11" s="683"/>
      <c r="CR11" s="642">
        <v>1191380</v>
      </c>
      <c r="CS11" s="643"/>
      <c r="CT11" s="643"/>
      <c r="CU11" s="643"/>
      <c r="CV11" s="643"/>
      <c r="CW11" s="643"/>
      <c r="CX11" s="643"/>
      <c r="CY11" s="644"/>
      <c r="CZ11" s="675">
        <v>3.3</v>
      </c>
      <c r="DA11" s="675"/>
      <c r="DB11" s="675"/>
      <c r="DC11" s="675"/>
      <c r="DD11" s="648">
        <v>570923</v>
      </c>
      <c r="DE11" s="643"/>
      <c r="DF11" s="643"/>
      <c r="DG11" s="643"/>
      <c r="DH11" s="643"/>
      <c r="DI11" s="643"/>
      <c r="DJ11" s="643"/>
      <c r="DK11" s="643"/>
      <c r="DL11" s="643"/>
      <c r="DM11" s="643"/>
      <c r="DN11" s="643"/>
      <c r="DO11" s="643"/>
      <c r="DP11" s="644"/>
      <c r="DQ11" s="648">
        <v>561054</v>
      </c>
      <c r="DR11" s="643"/>
      <c r="DS11" s="643"/>
      <c r="DT11" s="643"/>
      <c r="DU11" s="643"/>
      <c r="DV11" s="643"/>
      <c r="DW11" s="643"/>
      <c r="DX11" s="643"/>
      <c r="DY11" s="643"/>
      <c r="DZ11" s="643"/>
      <c r="EA11" s="643"/>
      <c r="EB11" s="643"/>
      <c r="EC11" s="689"/>
    </row>
    <row r="12" spans="2:143" ht="11.25" customHeight="1" x14ac:dyDescent="0.2">
      <c r="B12" s="639" t="s">
        <v>246</v>
      </c>
      <c r="C12" s="640"/>
      <c r="D12" s="640"/>
      <c r="E12" s="640"/>
      <c r="F12" s="640"/>
      <c r="G12" s="640"/>
      <c r="H12" s="640"/>
      <c r="I12" s="640"/>
      <c r="J12" s="640"/>
      <c r="K12" s="640"/>
      <c r="L12" s="640"/>
      <c r="M12" s="640"/>
      <c r="N12" s="640"/>
      <c r="O12" s="640"/>
      <c r="P12" s="640"/>
      <c r="Q12" s="641"/>
      <c r="R12" s="642">
        <v>24602</v>
      </c>
      <c r="S12" s="643"/>
      <c r="T12" s="643"/>
      <c r="U12" s="643"/>
      <c r="V12" s="643"/>
      <c r="W12" s="643"/>
      <c r="X12" s="643"/>
      <c r="Y12" s="644"/>
      <c r="Z12" s="675">
        <v>0.1</v>
      </c>
      <c r="AA12" s="675"/>
      <c r="AB12" s="675"/>
      <c r="AC12" s="675"/>
      <c r="AD12" s="676">
        <v>24602</v>
      </c>
      <c r="AE12" s="676"/>
      <c r="AF12" s="676"/>
      <c r="AG12" s="676"/>
      <c r="AH12" s="676"/>
      <c r="AI12" s="676"/>
      <c r="AJ12" s="676"/>
      <c r="AK12" s="676"/>
      <c r="AL12" s="645">
        <v>0.1</v>
      </c>
      <c r="AM12" s="646"/>
      <c r="AN12" s="646"/>
      <c r="AO12" s="677"/>
      <c r="AP12" s="639" t="s">
        <v>247</v>
      </c>
      <c r="AQ12" s="640"/>
      <c r="AR12" s="640"/>
      <c r="AS12" s="640"/>
      <c r="AT12" s="640"/>
      <c r="AU12" s="640"/>
      <c r="AV12" s="640"/>
      <c r="AW12" s="640"/>
      <c r="AX12" s="640"/>
      <c r="AY12" s="640"/>
      <c r="AZ12" s="640"/>
      <c r="BA12" s="640"/>
      <c r="BB12" s="640"/>
      <c r="BC12" s="640"/>
      <c r="BD12" s="640"/>
      <c r="BE12" s="640"/>
      <c r="BF12" s="641"/>
      <c r="BG12" s="642">
        <v>2910081</v>
      </c>
      <c r="BH12" s="643"/>
      <c r="BI12" s="643"/>
      <c r="BJ12" s="643"/>
      <c r="BK12" s="643"/>
      <c r="BL12" s="643"/>
      <c r="BM12" s="643"/>
      <c r="BN12" s="644"/>
      <c r="BO12" s="675">
        <v>43.3</v>
      </c>
      <c r="BP12" s="675"/>
      <c r="BQ12" s="675"/>
      <c r="BR12" s="675"/>
      <c r="BS12" s="648" t="s">
        <v>128</v>
      </c>
      <c r="BT12" s="643"/>
      <c r="BU12" s="643"/>
      <c r="BV12" s="643"/>
      <c r="BW12" s="643"/>
      <c r="BX12" s="643"/>
      <c r="BY12" s="643"/>
      <c r="BZ12" s="643"/>
      <c r="CA12" s="643"/>
      <c r="CB12" s="689"/>
      <c r="CD12" s="681" t="s">
        <v>248</v>
      </c>
      <c r="CE12" s="682"/>
      <c r="CF12" s="682"/>
      <c r="CG12" s="682"/>
      <c r="CH12" s="682"/>
      <c r="CI12" s="682"/>
      <c r="CJ12" s="682"/>
      <c r="CK12" s="682"/>
      <c r="CL12" s="682"/>
      <c r="CM12" s="682"/>
      <c r="CN12" s="682"/>
      <c r="CO12" s="682"/>
      <c r="CP12" s="682"/>
      <c r="CQ12" s="683"/>
      <c r="CR12" s="642">
        <v>458494</v>
      </c>
      <c r="CS12" s="643"/>
      <c r="CT12" s="643"/>
      <c r="CU12" s="643"/>
      <c r="CV12" s="643"/>
      <c r="CW12" s="643"/>
      <c r="CX12" s="643"/>
      <c r="CY12" s="644"/>
      <c r="CZ12" s="675">
        <v>1.3</v>
      </c>
      <c r="DA12" s="675"/>
      <c r="DB12" s="675"/>
      <c r="DC12" s="675"/>
      <c r="DD12" s="648">
        <v>6807</v>
      </c>
      <c r="DE12" s="643"/>
      <c r="DF12" s="643"/>
      <c r="DG12" s="643"/>
      <c r="DH12" s="643"/>
      <c r="DI12" s="643"/>
      <c r="DJ12" s="643"/>
      <c r="DK12" s="643"/>
      <c r="DL12" s="643"/>
      <c r="DM12" s="643"/>
      <c r="DN12" s="643"/>
      <c r="DO12" s="643"/>
      <c r="DP12" s="644"/>
      <c r="DQ12" s="648">
        <v>455118</v>
      </c>
      <c r="DR12" s="643"/>
      <c r="DS12" s="643"/>
      <c r="DT12" s="643"/>
      <c r="DU12" s="643"/>
      <c r="DV12" s="643"/>
      <c r="DW12" s="643"/>
      <c r="DX12" s="643"/>
      <c r="DY12" s="643"/>
      <c r="DZ12" s="643"/>
      <c r="EA12" s="643"/>
      <c r="EB12" s="643"/>
      <c r="EC12" s="689"/>
    </row>
    <row r="13" spans="2:143" ht="11.25" customHeight="1" x14ac:dyDescent="0.2">
      <c r="B13" s="639" t="s">
        <v>249</v>
      </c>
      <c r="C13" s="640"/>
      <c r="D13" s="640"/>
      <c r="E13" s="640"/>
      <c r="F13" s="640"/>
      <c r="G13" s="640"/>
      <c r="H13" s="640"/>
      <c r="I13" s="640"/>
      <c r="J13" s="640"/>
      <c r="K13" s="640"/>
      <c r="L13" s="640"/>
      <c r="M13" s="640"/>
      <c r="N13" s="640"/>
      <c r="O13" s="640"/>
      <c r="P13" s="640"/>
      <c r="Q13" s="641"/>
      <c r="R13" s="642" t="s">
        <v>128</v>
      </c>
      <c r="S13" s="643"/>
      <c r="T13" s="643"/>
      <c r="U13" s="643"/>
      <c r="V13" s="643"/>
      <c r="W13" s="643"/>
      <c r="X13" s="643"/>
      <c r="Y13" s="644"/>
      <c r="Z13" s="675" t="s">
        <v>128</v>
      </c>
      <c r="AA13" s="675"/>
      <c r="AB13" s="675"/>
      <c r="AC13" s="675"/>
      <c r="AD13" s="676" t="s">
        <v>128</v>
      </c>
      <c r="AE13" s="676"/>
      <c r="AF13" s="676"/>
      <c r="AG13" s="676"/>
      <c r="AH13" s="676"/>
      <c r="AI13" s="676"/>
      <c r="AJ13" s="676"/>
      <c r="AK13" s="676"/>
      <c r="AL13" s="645" t="s">
        <v>128</v>
      </c>
      <c r="AM13" s="646"/>
      <c r="AN13" s="646"/>
      <c r="AO13" s="677"/>
      <c r="AP13" s="639" t="s">
        <v>250</v>
      </c>
      <c r="AQ13" s="640"/>
      <c r="AR13" s="640"/>
      <c r="AS13" s="640"/>
      <c r="AT13" s="640"/>
      <c r="AU13" s="640"/>
      <c r="AV13" s="640"/>
      <c r="AW13" s="640"/>
      <c r="AX13" s="640"/>
      <c r="AY13" s="640"/>
      <c r="AZ13" s="640"/>
      <c r="BA13" s="640"/>
      <c r="BB13" s="640"/>
      <c r="BC13" s="640"/>
      <c r="BD13" s="640"/>
      <c r="BE13" s="640"/>
      <c r="BF13" s="641"/>
      <c r="BG13" s="642">
        <v>2903975</v>
      </c>
      <c r="BH13" s="643"/>
      <c r="BI13" s="643"/>
      <c r="BJ13" s="643"/>
      <c r="BK13" s="643"/>
      <c r="BL13" s="643"/>
      <c r="BM13" s="643"/>
      <c r="BN13" s="644"/>
      <c r="BO13" s="675">
        <v>43.2</v>
      </c>
      <c r="BP13" s="675"/>
      <c r="BQ13" s="675"/>
      <c r="BR13" s="675"/>
      <c r="BS13" s="648" t="s">
        <v>128</v>
      </c>
      <c r="BT13" s="643"/>
      <c r="BU13" s="643"/>
      <c r="BV13" s="643"/>
      <c r="BW13" s="643"/>
      <c r="BX13" s="643"/>
      <c r="BY13" s="643"/>
      <c r="BZ13" s="643"/>
      <c r="CA13" s="643"/>
      <c r="CB13" s="689"/>
      <c r="CD13" s="681" t="s">
        <v>251</v>
      </c>
      <c r="CE13" s="682"/>
      <c r="CF13" s="682"/>
      <c r="CG13" s="682"/>
      <c r="CH13" s="682"/>
      <c r="CI13" s="682"/>
      <c r="CJ13" s="682"/>
      <c r="CK13" s="682"/>
      <c r="CL13" s="682"/>
      <c r="CM13" s="682"/>
      <c r="CN13" s="682"/>
      <c r="CO13" s="682"/>
      <c r="CP13" s="682"/>
      <c r="CQ13" s="683"/>
      <c r="CR13" s="642">
        <v>2206977</v>
      </c>
      <c r="CS13" s="643"/>
      <c r="CT13" s="643"/>
      <c r="CU13" s="643"/>
      <c r="CV13" s="643"/>
      <c r="CW13" s="643"/>
      <c r="CX13" s="643"/>
      <c r="CY13" s="644"/>
      <c r="CZ13" s="675">
        <v>6</v>
      </c>
      <c r="DA13" s="675"/>
      <c r="DB13" s="675"/>
      <c r="DC13" s="675"/>
      <c r="DD13" s="648">
        <v>944894</v>
      </c>
      <c r="DE13" s="643"/>
      <c r="DF13" s="643"/>
      <c r="DG13" s="643"/>
      <c r="DH13" s="643"/>
      <c r="DI13" s="643"/>
      <c r="DJ13" s="643"/>
      <c r="DK13" s="643"/>
      <c r="DL13" s="643"/>
      <c r="DM13" s="643"/>
      <c r="DN13" s="643"/>
      <c r="DO13" s="643"/>
      <c r="DP13" s="644"/>
      <c r="DQ13" s="648">
        <v>1363276</v>
      </c>
      <c r="DR13" s="643"/>
      <c r="DS13" s="643"/>
      <c r="DT13" s="643"/>
      <c r="DU13" s="643"/>
      <c r="DV13" s="643"/>
      <c r="DW13" s="643"/>
      <c r="DX13" s="643"/>
      <c r="DY13" s="643"/>
      <c r="DZ13" s="643"/>
      <c r="EA13" s="643"/>
      <c r="EB13" s="643"/>
      <c r="EC13" s="689"/>
    </row>
    <row r="14" spans="2:143" ht="11.25" customHeight="1" x14ac:dyDescent="0.2">
      <c r="B14" s="639" t="s">
        <v>252</v>
      </c>
      <c r="C14" s="640"/>
      <c r="D14" s="640"/>
      <c r="E14" s="640"/>
      <c r="F14" s="640"/>
      <c r="G14" s="640"/>
      <c r="H14" s="640"/>
      <c r="I14" s="640"/>
      <c r="J14" s="640"/>
      <c r="K14" s="640"/>
      <c r="L14" s="640"/>
      <c r="M14" s="640"/>
      <c r="N14" s="640"/>
      <c r="O14" s="640"/>
      <c r="P14" s="640"/>
      <c r="Q14" s="641"/>
      <c r="R14" s="642" t="s">
        <v>128</v>
      </c>
      <c r="S14" s="643"/>
      <c r="T14" s="643"/>
      <c r="U14" s="643"/>
      <c r="V14" s="643"/>
      <c r="W14" s="643"/>
      <c r="X14" s="643"/>
      <c r="Y14" s="644"/>
      <c r="Z14" s="675" t="s">
        <v>128</v>
      </c>
      <c r="AA14" s="675"/>
      <c r="AB14" s="675"/>
      <c r="AC14" s="675"/>
      <c r="AD14" s="676" t="s">
        <v>128</v>
      </c>
      <c r="AE14" s="676"/>
      <c r="AF14" s="676"/>
      <c r="AG14" s="676"/>
      <c r="AH14" s="676"/>
      <c r="AI14" s="676"/>
      <c r="AJ14" s="676"/>
      <c r="AK14" s="676"/>
      <c r="AL14" s="645" t="s">
        <v>128</v>
      </c>
      <c r="AM14" s="646"/>
      <c r="AN14" s="646"/>
      <c r="AO14" s="677"/>
      <c r="AP14" s="639" t="s">
        <v>253</v>
      </c>
      <c r="AQ14" s="640"/>
      <c r="AR14" s="640"/>
      <c r="AS14" s="640"/>
      <c r="AT14" s="640"/>
      <c r="AU14" s="640"/>
      <c r="AV14" s="640"/>
      <c r="AW14" s="640"/>
      <c r="AX14" s="640"/>
      <c r="AY14" s="640"/>
      <c r="AZ14" s="640"/>
      <c r="BA14" s="640"/>
      <c r="BB14" s="640"/>
      <c r="BC14" s="640"/>
      <c r="BD14" s="640"/>
      <c r="BE14" s="640"/>
      <c r="BF14" s="641"/>
      <c r="BG14" s="642">
        <v>273531</v>
      </c>
      <c r="BH14" s="643"/>
      <c r="BI14" s="643"/>
      <c r="BJ14" s="643"/>
      <c r="BK14" s="643"/>
      <c r="BL14" s="643"/>
      <c r="BM14" s="643"/>
      <c r="BN14" s="644"/>
      <c r="BO14" s="675">
        <v>4.0999999999999996</v>
      </c>
      <c r="BP14" s="675"/>
      <c r="BQ14" s="675"/>
      <c r="BR14" s="675"/>
      <c r="BS14" s="648" t="s">
        <v>128</v>
      </c>
      <c r="BT14" s="643"/>
      <c r="BU14" s="643"/>
      <c r="BV14" s="643"/>
      <c r="BW14" s="643"/>
      <c r="BX14" s="643"/>
      <c r="BY14" s="643"/>
      <c r="BZ14" s="643"/>
      <c r="CA14" s="643"/>
      <c r="CB14" s="689"/>
      <c r="CD14" s="681" t="s">
        <v>254</v>
      </c>
      <c r="CE14" s="682"/>
      <c r="CF14" s="682"/>
      <c r="CG14" s="682"/>
      <c r="CH14" s="682"/>
      <c r="CI14" s="682"/>
      <c r="CJ14" s="682"/>
      <c r="CK14" s="682"/>
      <c r="CL14" s="682"/>
      <c r="CM14" s="682"/>
      <c r="CN14" s="682"/>
      <c r="CO14" s="682"/>
      <c r="CP14" s="682"/>
      <c r="CQ14" s="683"/>
      <c r="CR14" s="642">
        <v>1071298</v>
      </c>
      <c r="CS14" s="643"/>
      <c r="CT14" s="643"/>
      <c r="CU14" s="643"/>
      <c r="CV14" s="643"/>
      <c r="CW14" s="643"/>
      <c r="CX14" s="643"/>
      <c r="CY14" s="644"/>
      <c r="CZ14" s="675">
        <v>2.9</v>
      </c>
      <c r="DA14" s="675"/>
      <c r="DB14" s="675"/>
      <c r="DC14" s="675"/>
      <c r="DD14" s="648">
        <v>47572</v>
      </c>
      <c r="DE14" s="643"/>
      <c r="DF14" s="643"/>
      <c r="DG14" s="643"/>
      <c r="DH14" s="643"/>
      <c r="DI14" s="643"/>
      <c r="DJ14" s="643"/>
      <c r="DK14" s="643"/>
      <c r="DL14" s="643"/>
      <c r="DM14" s="643"/>
      <c r="DN14" s="643"/>
      <c r="DO14" s="643"/>
      <c r="DP14" s="644"/>
      <c r="DQ14" s="648">
        <v>981277</v>
      </c>
      <c r="DR14" s="643"/>
      <c r="DS14" s="643"/>
      <c r="DT14" s="643"/>
      <c r="DU14" s="643"/>
      <c r="DV14" s="643"/>
      <c r="DW14" s="643"/>
      <c r="DX14" s="643"/>
      <c r="DY14" s="643"/>
      <c r="DZ14" s="643"/>
      <c r="EA14" s="643"/>
      <c r="EB14" s="643"/>
      <c r="EC14" s="689"/>
    </row>
    <row r="15" spans="2:143" ht="11.25" customHeight="1" x14ac:dyDescent="0.2">
      <c r="B15" s="639" t="s">
        <v>255</v>
      </c>
      <c r="C15" s="640"/>
      <c r="D15" s="640"/>
      <c r="E15" s="640"/>
      <c r="F15" s="640"/>
      <c r="G15" s="640"/>
      <c r="H15" s="640"/>
      <c r="I15" s="640"/>
      <c r="J15" s="640"/>
      <c r="K15" s="640"/>
      <c r="L15" s="640"/>
      <c r="M15" s="640"/>
      <c r="N15" s="640"/>
      <c r="O15" s="640"/>
      <c r="P15" s="640"/>
      <c r="Q15" s="641"/>
      <c r="R15" s="642" t="s">
        <v>128</v>
      </c>
      <c r="S15" s="643"/>
      <c r="T15" s="643"/>
      <c r="U15" s="643"/>
      <c r="V15" s="643"/>
      <c r="W15" s="643"/>
      <c r="X15" s="643"/>
      <c r="Y15" s="644"/>
      <c r="Z15" s="675" t="s">
        <v>128</v>
      </c>
      <c r="AA15" s="675"/>
      <c r="AB15" s="675"/>
      <c r="AC15" s="675"/>
      <c r="AD15" s="676" t="s">
        <v>128</v>
      </c>
      <c r="AE15" s="676"/>
      <c r="AF15" s="676"/>
      <c r="AG15" s="676"/>
      <c r="AH15" s="676"/>
      <c r="AI15" s="676"/>
      <c r="AJ15" s="676"/>
      <c r="AK15" s="676"/>
      <c r="AL15" s="645" t="s">
        <v>128</v>
      </c>
      <c r="AM15" s="646"/>
      <c r="AN15" s="646"/>
      <c r="AO15" s="677"/>
      <c r="AP15" s="639" t="s">
        <v>256</v>
      </c>
      <c r="AQ15" s="640"/>
      <c r="AR15" s="640"/>
      <c r="AS15" s="640"/>
      <c r="AT15" s="640"/>
      <c r="AU15" s="640"/>
      <c r="AV15" s="640"/>
      <c r="AW15" s="640"/>
      <c r="AX15" s="640"/>
      <c r="AY15" s="640"/>
      <c r="AZ15" s="640"/>
      <c r="BA15" s="640"/>
      <c r="BB15" s="640"/>
      <c r="BC15" s="640"/>
      <c r="BD15" s="640"/>
      <c r="BE15" s="640"/>
      <c r="BF15" s="641"/>
      <c r="BG15" s="642">
        <v>331305</v>
      </c>
      <c r="BH15" s="643"/>
      <c r="BI15" s="643"/>
      <c r="BJ15" s="643"/>
      <c r="BK15" s="643"/>
      <c r="BL15" s="643"/>
      <c r="BM15" s="643"/>
      <c r="BN15" s="644"/>
      <c r="BO15" s="675">
        <v>4.9000000000000004</v>
      </c>
      <c r="BP15" s="675"/>
      <c r="BQ15" s="675"/>
      <c r="BR15" s="675"/>
      <c r="BS15" s="648" t="s">
        <v>128</v>
      </c>
      <c r="BT15" s="643"/>
      <c r="BU15" s="643"/>
      <c r="BV15" s="643"/>
      <c r="BW15" s="643"/>
      <c r="BX15" s="643"/>
      <c r="BY15" s="643"/>
      <c r="BZ15" s="643"/>
      <c r="CA15" s="643"/>
      <c r="CB15" s="689"/>
      <c r="CD15" s="681" t="s">
        <v>257</v>
      </c>
      <c r="CE15" s="682"/>
      <c r="CF15" s="682"/>
      <c r="CG15" s="682"/>
      <c r="CH15" s="682"/>
      <c r="CI15" s="682"/>
      <c r="CJ15" s="682"/>
      <c r="CK15" s="682"/>
      <c r="CL15" s="682"/>
      <c r="CM15" s="682"/>
      <c r="CN15" s="682"/>
      <c r="CO15" s="682"/>
      <c r="CP15" s="682"/>
      <c r="CQ15" s="683"/>
      <c r="CR15" s="642">
        <v>3088811</v>
      </c>
      <c r="CS15" s="643"/>
      <c r="CT15" s="643"/>
      <c r="CU15" s="643"/>
      <c r="CV15" s="643"/>
      <c r="CW15" s="643"/>
      <c r="CX15" s="643"/>
      <c r="CY15" s="644"/>
      <c r="CZ15" s="675">
        <v>8.5</v>
      </c>
      <c r="DA15" s="675"/>
      <c r="DB15" s="675"/>
      <c r="DC15" s="675"/>
      <c r="DD15" s="648">
        <v>495222</v>
      </c>
      <c r="DE15" s="643"/>
      <c r="DF15" s="643"/>
      <c r="DG15" s="643"/>
      <c r="DH15" s="643"/>
      <c r="DI15" s="643"/>
      <c r="DJ15" s="643"/>
      <c r="DK15" s="643"/>
      <c r="DL15" s="643"/>
      <c r="DM15" s="643"/>
      <c r="DN15" s="643"/>
      <c r="DO15" s="643"/>
      <c r="DP15" s="644"/>
      <c r="DQ15" s="648">
        <v>2058024</v>
      </c>
      <c r="DR15" s="643"/>
      <c r="DS15" s="643"/>
      <c r="DT15" s="643"/>
      <c r="DU15" s="643"/>
      <c r="DV15" s="643"/>
      <c r="DW15" s="643"/>
      <c r="DX15" s="643"/>
      <c r="DY15" s="643"/>
      <c r="DZ15" s="643"/>
      <c r="EA15" s="643"/>
      <c r="EB15" s="643"/>
      <c r="EC15" s="689"/>
    </row>
    <row r="16" spans="2:143" ht="11.25" customHeight="1" x14ac:dyDescent="0.2">
      <c r="B16" s="639" t="s">
        <v>258</v>
      </c>
      <c r="C16" s="640"/>
      <c r="D16" s="640"/>
      <c r="E16" s="640"/>
      <c r="F16" s="640"/>
      <c r="G16" s="640"/>
      <c r="H16" s="640"/>
      <c r="I16" s="640"/>
      <c r="J16" s="640"/>
      <c r="K16" s="640"/>
      <c r="L16" s="640"/>
      <c r="M16" s="640"/>
      <c r="N16" s="640"/>
      <c r="O16" s="640"/>
      <c r="P16" s="640"/>
      <c r="Q16" s="641"/>
      <c r="R16" s="642">
        <v>24576</v>
      </c>
      <c r="S16" s="643"/>
      <c r="T16" s="643"/>
      <c r="U16" s="643"/>
      <c r="V16" s="643"/>
      <c r="W16" s="643"/>
      <c r="X16" s="643"/>
      <c r="Y16" s="644"/>
      <c r="Z16" s="675">
        <v>0.1</v>
      </c>
      <c r="AA16" s="675"/>
      <c r="AB16" s="675"/>
      <c r="AC16" s="675"/>
      <c r="AD16" s="676">
        <v>24576</v>
      </c>
      <c r="AE16" s="676"/>
      <c r="AF16" s="676"/>
      <c r="AG16" s="676"/>
      <c r="AH16" s="676"/>
      <c r="AI16" s="676"/>
      <c r="AJ16" s="676"/>
      <c r="AK16" s="676"/>
      <c r="AL16" s="645">
        <v>0.1</v>
      </c>
      <c r="AM16" s="646"/>
      <c r="AN16" s="646"/>
      <c r="AO16" s="677"/>
      <c r="AP16" s="639" t="s">
        <v>259</v>
      </c>
      <c r="AQ16" s="640"/>
      <c r="AR16" s="640"/>
      <c r="AS16" s="640"/>
      <c r="AT16" s="640"/>
      <c r="AU16" s="640"/>
      <c r="AV16" s="640"/>
      <c r="AW16" s="640"/>
      <c r="AX16" s="640"/>
      <c r="AY16" s="640"/>
      <c r="AZ16" s="640"/>
      <c r="BA16" s="640"/>
      <c r="BB16" s="640"/>
      <c r="BC16" s="640"/>
      <c r="BD16" s="640"/>
      <c r="BE16" s="640"/>
      <c r="BF16" s="641"/>
      <c r="BG16" s="642" t="s">
        <v>128</v>
      </c>
      <c r="BH16" s="643"/>
      <c r="BI16" s="643"/>
      <c r="BJ16" s="643"/>
      <c r="BK16" s="643"/>
      <c r="BL16" s="643"/>
      <c r="BM16" s="643"/>
      <c r="BN16" s="644"/>
      <c r="BO16" s="675" t="s">
        <v>128</v>
      </c>
      <c r="BP16" s="675"/>
      <c r="BQ16" s="675"/>
      <c r="BR16" s="675"/>
      <c r="BS16" s="648" t="s">
        <v>128</v>
      </c>
      <c r="BT16" s="643"/>
      <c r="BU16" s="643"/>
      <c r="BV16" s="643"/>
      <c r="BW16" s="643"/>
      <c r="BX16" s="643"/>
      <c r="BY16" s="643"/>
      <c r="BZ16" s="643"/>
      <c r="CA16" s="643"/>
      <c r="CB16" s="689"/>
      <c r="CD16" s="681" t="s">
        <v>260</v>
      </c>
      <c r="CE16" s="682"/>
      <c r="CF16" s="682"/>
      <c r="CG16" s="682"/>
      <c r="CH16" s="682"/>
      <c r="CI16" s="682"/>
      <c r="CJ16" s="682"/>
      <c r="CK16" s="682"/>
      <c r="CL16" s="682"/>
      <c r="CM16" s="682"/>
      <c r="CN16" s="682"/>
      <c r="CO16" s="682"/>
      <c r="CP16" s="682"/>
      <c r="CQ16" s="683"/>
      <c r="CR16" s="642">
        <v>207853</v>
      </c>
      <c r="CS16" s="643"/>
      <c r="CT16" s="643"/>
      <c r="CU16" s="643"/>
      <c r="CV16" s="643"/>
      <c r="CW16" s="643"/>
      <c r="CX16" s="643"/>
      <c r="CY16" s="644"/>
      <c r="CZ16" s="675">
        <v>0.6</v>
      </c>
      <c r="DA16" s="675"/>
      <c r="DB16" s="675"/>
      <c r="DC16" s="675"/>
      <c r="DD16" s="648" t="s">
        <v>128</v>
      </c>
      <c r="DE16" s="643"/>
      <c r="DF16" s="643"/>
      <c r="DG16" s="643"/>
      <c r="DH16" s="643"/>
      <c r="DI16" s="643"/>
      <c r="DJ16" s="643"/>
      <c r="DK16" s="643"/>
      <c r="DL16" s="643"/>
      <c r="DM16" s="643"/>
      <c r="DN16" s="643"/>
      <c r="DO16" s="643"/>
      <c r="DP16" s="644"/>
      <c r="DQ16" s="648">
        <v>31788</v>
      </c>
      <c r="DR16" s="643"/>
      <c r="DS16" s="643"/>
      <c r="DT16" s="643"/>
      <c r="DU16" s="643"/>
      <c r="DV16" s="643"/>
      <c r="DW16" s="643"/>
      <c r="DX16" s="643"/>
      <c r="DY16" s="643"/>
      <c r="DZ16" s="643"/>
      <c r="EA16" s="643"/>
      <c r="EB16" s="643"/>
      <c r="EC16" s="689"/>
    </row>
    <row r="17" spans="2:133" ht="11.25" customHeight="1" x14ac:dyDescent="0.2">
      <c r="B17" s="639" t="s">
        <v>261</v>
      </c>
      <c r="C17" s="640"/>
      <c r="D17" s="640"/>
      <c r="E17" s="640"/>
      <c r="F17" s="640"/>
      <c r="G17" s="640"/>
      <c r="H17" s="640"/>
      <c r="I17" s="640"/>
      <c r="J17" s="640"/>
      <c r="K17" s="640"/>
      <c r="L17" s="640"/>
      <c r="M17" s="640"/>
      <c r="N17" s="640"/>
      <c r="O17" s="640"/>
      <c r="P17" s="640"/>
      <c r="Q17" s="641"/>
      <c r="R17" s="642">
        <v>33535</v>
      </c>
      <c r="S17" s="643"/>
      <c r="T17" s="643"/>
      <c r="U17" s="643"/>
      <c r="V17" s="643"/>
      <c r="W17" s="643"/>
      <c r="X17" s="643"/>
      <c r="Y17" s="644"/>
      <c r="Z17" s="675">
        <v>0.1</v>
      </c>
      <c r="AA17" s="675"/>
      <c r="AB17" s="675"/>
      <c r="AC17" s="675"/>
      <c r="AD17" s="676">
        <v>33535</v>
      </c>
      <c r="AE17" s="676"/>
      <c r="AF17" s="676"/>
      <c r="AG17" s="676"/>
      <c r="AH17" s="676"/>
      <c r="AI17" s="676"/>
      <c r="AJ17" s="676"/>
      <c r="AK17" s="676"/>
      <c r="AL17" s="645">
        <v>0.2</v>
      </c>
      <c r="AM17" s="646"/>
      <c r="AN17" s="646"/>
      <c r="AO17" s="677"/>
      <c r="AP17" s="639" t="s">
        <v>262</v>
      </c>
      <c r="AQ17" s="640"/>
      <c r="AR17" s="640"/>
      <c r="AS17" s="640"/>
      <c r="AT17" s="640"/>
      <c r="AU17" s="640"/>
      <c r="AV17" s="640"/>
      <c r="AW17" s="640"/>
      <c r="AX17" s="640"/>
      <c r="AY17" s="640"/>
      <c r="AZ17" s="640"/>
      <c r="BA17" s="640"/>
      <c r="BB17" s="640"/>
      <c r="BC17" s="640"/>
      <c r="BD17" s="640"/>
      <c r="BE17" s="640"/>
      <c r="BF17" s="641"/>
      <c r="BG17" s="642" t="s">
        <v>128</v>
      </c>
      <c r="BH17" s="643"/>
      <c r="BI17" s="643"/>
      <c r="BJ17" s="643"/>
      <c r="BK17" s="643"/>
      <c r="BL17" s="643"/>
      <c r="BM17" s="643"/>
      <c r="BN17" s="644"/>
      <c r="BO17" s="675" t="s">
        <v>128</v>
      </c>
      <c r="BP17" s="675"/>
      <c r="BQ17" s="675"/>
      <c r="BR17" s="675"/>
      <c r="BS17" s="648" t="s">
        <v>128</v>
      </c>
      <c r="BT17" s="643"/>
      <c r="BU17" s="643"/>
      <c r="BV17" s="643"/>
      <c r="BW17" s="643"/>
      <c r="BX17" s="643"/>
      <c r="BY17" s="643"/>
      <c r="BZ17" s="643"/>
      <c r="CA17" s="643"/>
      <c r="CB17" s="689"/>
      <c r="CD17" s="681" t="s">
        <v>263</v>
      </c>
      <c r="CE17" s="682"/>
      <c r="CF17" s="682"/>
      <c r="CG17" s="682"/>
      <c r="CH17" s="682"/>
      <c r="CI17" s="682"/>
      <c r="CJ17" s="682"/>
      <c r="CK17" s="682"/>
      <c r="CL17" s="682"/>
      <c r="CM17" s="682"/>
      <c r="CN17" s="682"/>
      <c r="CO17" s="682"/>
      <c r="CP17" s="682"/>
      <c r="CQ17" s="683"/>
      <c r="CR17" s="642">
        <v>3698022</v>
      </c>
      <c r="CS17" s="643"/>
      <c r="CT17" s="643"/>
      <c r="CU17" s="643"/>
      <c r="CV17" s="643"/>
      <c r="CW17" s="643"/>
      <c r="CX17" s="643"/>
      <c r="CY17" s="644"/>
      <c r="CZ17" s="675">
        <v>10.1</v>
      </c>
      <c r="DA17" s="675"/>
      <c r="DB17" s="675"/>
      <c r="DC17" s="675"/>
      <c r="DD17" s="648" t="s">
        <v>128</v>
      </c>
      <c r="DE17" s="643"/>
      <c r="DF17" s="643"/>
      <c r="DG17" s="643"/>
      <c r="DH17" s="643"/>
      <c r="DI17" s="643"/>
      <c r="DJ17" s="643"/>
      <c r="DK17" s="643"/>
      <c r="DL17" s="643"/>
      <c r="DM17" s="643"/>
      <c r="DN17" s="643"/>
      <c r="DO17" s="643"/>
      <c r="DP17" s="644"/>
      <c r="DQ17" s="648">
        <v>3681215</v>
      </c>
      <c r="DR17" s="643"/>
      <c r="DS17" s="643"/>
      <c r="DT17" s="643"/>
      <c r="DU17" s="643"/>
      <c r="DV17" s="643"/>
      <c r="DW17" s="643"/>
      <c r="DX17" s="643"/>
      <c r="DY17" s="643"/>
      <c r="DZ17" s="643"/>
      <c r="EA17" s="643"/>
      <c r="EB17" s="643"/>
      <c r="EC17" s="689"/>
    </row>
    <row r="18" spans="2:133" ht="11.25" customHeight="1" x14ac:dyDescent="0.2">
      <c r="B18" s="639" t="s">
        <v>264</v>
      </c>
      <c r="C18" s="640"/>
      <c r="D18" s="640"/>
      <c r="E18" s="640"/>
      <c r="F18" s="640"/>
      <c r="G18" s="640"/>
      <c r="H18" s="640"/>
      <c r="I18" s="640"/>
      <c r="J18" s="640"/>
      <c r="K18" s="640"/>
      <c r="L18" s="640"/>
      <c r="M18" s="640"/>
      <c r="N18" s="640"/>
      <c r="O18" s="640"/>
      <c r="P18" s="640"/>
      <c r="Q18" s="641"/>
      <c r="R18" s="642">
        <v>61080</v>
      </c>
      <c r="S18" s="643"/>
      <c r="T18" s="643"/>
      <c r="U18" s="643"/>
      <c r="V18" s="643"/>
      <c r="W18" s="643"/>
      <c r="X18" s="643"/>
      <c r="Y18" s="644"/>
      <c r="Z18" s="675">
        <v>0.2</v>
      </c>
      <c r="AA18" s="675"/>
      <c r="AB18" s="675"/>
      <c r="AC18" s="675"/>
      <c r="AD18" s="676">
        <v>61080</v>
      </c>
      <c r="AE18" s="676"/>
      <c r="AF18" s="676"/>
      <c r="AG18" s="676"/>
      <c r="AH18" s="676"/>
      <c r="AI18" s="676"/>
      <c r="AJ18" s="676"/>
      <c r="AK18" s="676"/>
      <c r="AL18" s="645">
        <v>0.3</v>
      </c>
      <c r="AM18" s="646"/>
      <c r="AN18" s="646"/>
      <c r="AO18" s="677"/>
      <c r="AP18" s="639" t="s">
        <v>265</v>
      </c>
      <c r="AQ18" s="640"/>
      <c r="AR18" s="640"/>
      <c r="AS18" s="640"/>
      <c r="AT18" s="640"/>
      <c r="AU18" s="640"/>
      <c r="AV18" s="640"/>
      <c r="AW18" s="640"/>
      <c r="AX18" s="640"/>
      <c r="AY18" s="640"/>
      <c r="AZ18" s="640"/>
      <c r="BA18" s="640"/>
      <c r="BB18" s="640"/>
      <c r="BC18" s="640"/>
      <c r="BD18" s="640"/>
      <c r="BE18" s="640"/>
      <c r="BF18" s="641"/>
      <c r="BG18" s="642" t="s">
        <v>128</v>
      </c>
      <c r="BH18" s="643"/>
      <c r="BI18" s="643"/>
      <c r="BJ18" s="643"/>
      <c r="BK18" s="643"/>
      <c r="BL18" s="643"/>
      <c r="BM18" s="643"/>
      <c r="BN18" s="644"/>
      <c r="BO18" s="675" t="s">
        <v>128</v>
      </c>
      <c r="BP18" s="675"/>
      <c r="BQ18" s="675"/>
      <c r="BR18" s="675"/>
      <c r="BS18" s="648" t="s">
        <v>128</v>
      </c>
      <c r="BT18" s="643"/>
      <c r="BU18" s="643"/>
      <c r="BV18" s="643"/>
      <c r="BW18" s="643"/>
      <c r="BX18" s="643"/>
      <c r="BY18" s="643"/>
      <c r="BZ18" s="643"/>
      <c r="CA18" s="643"/>
      <c r="CB18" s="689"/>
      <c r="CD18" s="681" t="s">
        <v>266</v>
      </c>
      <c r="CE18" s="682"/>
      <c r="CF18" s="682"/>
      <c r="CG18" s="682"/>
      <c r="CH18" s="682"/>
      <c r="CI18" s="682"/>
      <c r="CJ18" s="682"/>
      <c r="CK18" s="682"/>
      <c r="CL18" s="682"/>
      <c r="CM18" s="682"/>
      <c r="CN18" s="682"/>
      <c r="CO18" s="682"/>
      <c r="CP18" s="682"/>
      <c r="CQ18" s="683"/>
      <c r="CR18" s="642" t="s">
        <v>128</v>
      </c>
      <c r="CS18" s="643"/>
      <c r="CT18" s="643"/>
      <c r="CU18" s="643"/>
      <c r="CV18" s="643"/>
      <c r="CW18" s="643"/>
      <c r="CX18" s="643"/>
      <c r="CY18" s="644"/>
      <c r="CZ18" s="675" t="s">
        <v>128</v>
      </c>
      <c r="DA18" s="675"/>
      <c r="DB18" s="675"/>
      <c r="DC18" s="675"/>
      <c r="DD18" s="648" t="s">
        <v>128</v>
      </c>
      <c r="DE18" s="643"/>
      <c r="DF18" s="643"/>
      <c r="DG18" s="643"/>
      <c r="DH18" s="643"/>
      <c r="DI18" s="643"/>
      <c r="DJ18" s="643"/>
      <c r="DK18" s="643"/>
      <c r="DL18" s="643"/>
      <c r="DM18" s="643"/>
      <c r="DN18" s="643"/>
      <c r="DO18" s="643"/>
      <c r="DP18" s="644"/>
      <c r="DQ18" s="648" t="s">
        <v>128</v>
      </c>
      <c r="DR18" s="643"/>
      <c r="DS18" s="643"/>
      <c r="DT18" s="643"/>
      <c r="DU18" s="643"/>
      <c r="DV18" s="643"/>
      <c r="DW18" s="643"/>
      <c r="DX18" s="643"/>
      <c r="DY18" s="643"/>
      <c r="DZ18" s="643"/>
      <c r="EA18" s="643"/>
      <c r="EB18" s="643"/>
      <c r="EC18" s="689"/>
    </row>
    <row r="19" spans="2:133" ht="11.25" customHeight="1" x14ac:dyDescent="0.2">
      <c r="B19" s="639" t="s">
        <v>267</v>
      </c>
      <c r="C19" s="640"/>
      <c r="D19" s="640"/>
      <c r="E19" s="640"/>
      <c r="F19" s="640"/>
      <c r="G19" s="640"/>
      <c r="H19" s="640"/>
      <c r="I19" s="640"/>
      <c r="J19" s="640"/>
      <c r="K19" s="640"/>
      <c r="L19" s="640"/>
      <c r="M19" s="640"/>
      <c r="N19" s="640"/>
      <c r="O19" s="640"/>
      <c r="P19" s="640"/>
      <c r="Q19" s="641"/>
      <c r="R19" s="642">
        <v>44361</v>
      </c>
      <c r="S19" s="643"/>
      <c r="T19" s="643"/>
      <c r="U19" s="643"/>
      <c r="V19" s="643"/>
      <c r="W19" s="643"/>
      <c r="X19" s="643"/>
      <c r="Y19" s="644"/>
      <c r="Z19" s="675">
        <v>0.1</v>
      </c>
      <c r="AA19" s="675"/>
      <c r="AB19" s="675"/>
      <c r="AC19" s="675"/>
      <c r="AD19" s="676">
        <v>44361</v>
      </c>
      <c r="AE19" s="676"/>
      <c r="AF19" s="676"/>
      <c r="AG19" s="676"/>
      <c r="AH19" s="676"/>
      <c r="AI19" s="676"/>
      <c r="AJ19" s="676"/>
      <c r="AK19" s="676"/>
      <c r="AL19" s="645">
        <v>0.3</v>
      </c>
      <c r="AM19" s="646"/>
      <c r="AN19" s="646"/>
      <c r="AO19" s="677"/>
      <c r="AP19" s="639" t="s">
        <v>268</v>
      </c>
      <c r="AQ19" s="640"/>
      <c r="AR19" s="640"/>
      <c r="AS19" s="640"/>
      <c r="AT19" s="640"/>
      <c r="AU19" s="640"/>
      <c r="AV19" s="640"/>
      <c r="AW19" s="640"/>
      <c r="AX19" s="640"/>
      <c r="AY19" s="640"/>
      <c r="AZ19" s="640"/>
      <c r="BA19" s="640"/>
      <c r="BB19" s="640"/>
      <c r="BC19" s="640"/>
      <c r="BD19" s="640"/>
      <c r="BE19" s="640"/>
      <c r="BF19" s="641"/>
      <c r="BG19" s="642">
        <v>338227</v>
      </c>
      <c r="BH19" s="643"/>
      <c r="BI19" s="643"/>
      <c r="BJ19" s="643"/>
      <c r="BK19" s="643"/>
      <c r="BL19" s="643"/>
      <c r="BM19" s="643"/>
      <c r="BN19" s="644"/>
      <c r="BO19" s="675">
        <v>5</v>
      </c>
      <c r="BP19" s="675"/>
      <c r="BQ19" s="675"/>
      <c r="BR19" s="675"/>
      <c r="BS19" s="648" t="s">
        <v>128</v>
      </c>
      <c r="BT19" s="643"/>
      <c r="BU19" s="643"/>
      <c r="BV19" s="643"/>
      <c r="BW19" s="643"/>
      <c r="BX19" s="643"/>
      <c r="BY19" s="643"/>
      <c r="BZ19" s="643"/>
      <c r="CA19" s="643"/>
      <c r="CB19" s="689"/>
      <c r="CD19" s="681" t="s">
        <v>269</v>
      </c>
      <c r="CE19" s="682"/>
      <c r="CF19" s="682"/>
      <c r="CG19" s="682"/>
      <c r="CH19" s="682"/>
      <c r="CI19" s="682"/>
      <c r="CJ19" s="682"/>
      <c r="CK19" s="682"/>
      <c r="CL19" s="682"/>
      <c r="CM19" s="682"/>
      <c r="CN19" s="682"/>
      <c r="CO19" s="682"/>
      <c r="CP19" s="682"/>
      <c r="CQ19" s="683"/>
      <c r="CR19" s="642" t="s">
        <v>128</v>
      </c>
      <c r="CS19" s="643"/>
      <c r="CT19" s="643"/>
      <c r="CU19" s="643"/>
      <c r="CV19" s="643"/>
      <c r="CW19" s="643"/>
      <c r="CX19" s="643"/>
      <c r="CY19" s="644"/>
      <c r="CZ19" s="675" t="s">
        <v>128</v>
      </c>
      <c r="DA19" s="675"/>
      <c r="DB19" s="675"/>
      <c r="DC19" s="675"/>
      <c r="DD19" s="648" t="s">
        <v>128</v>
      </c>
      <c r="DE19" s="643"/>
      <c r="DF19" s="643"/>
      <c r="DG19" s="643"/>
      <c r="DH19" s="643"/>
      <c r="DI19" s="643"/>
      <c r="DJ19" s="643"/>
      <c r="DK19" s="643"/>
      <c r="DL19" s="643"/>
      <c r="DM19" s="643"/>
      <c r="DN19" s="643"/>
      <c r="DO19" s="643"/>
      <c r="DP19" s="644"/>
      <c r="DQ19" s="648" t="s">
        <v>128</v>
      </c>
      <c r="DR19" s="643"/>
      <c r="DS19" s="643"/>
      <c r="DT19" s="643"/>
      <c r="DU19" s="643"/>
      <c r="DV19" s="643"/>
      <c r="DW19" s="643"/>
      <c r="DX19" s="643"/>
      <c r="DY19" s="643"/>
      <c r="DZ19" s="643"/>
      <c r="EA19" s="643"/>
      <c r="EB19" s="643"/>
      <c r="EC19" s="689"/>
    </row>
    <row r="20" spans="2:133" ht="11.25" customHeight="1" x14ac:dyDescent="0.2">
      <c r="B20" s="639" t="s">
        <v>270</v>
      </c>
      <c r="C20" s="640"/>
      <c r="D20" s="640"/>
      <c r="E20" s="640"/>
      <c r="F20" s="640"/>
      <c r="G20" s="640"/>
      <c r="H20" s="640"/>
      <c r="I20" s="640"/>
      <c r="J20" s="640"/>
      <c r="K20" s="640"/>
      <c r="L20" s="640"/>
      <c r="M20" s="640"/>
      <c r="N20" s="640"/>
      <c r="O20" s="640"/>
      <c r="P20" s="640"/>
      <c r="Q20" s="641"/>
      <c r="R20" s="642">
        <v>10877</v>
      </c>
      <c r="S20" s="643"/>
      <c r="T20" s="643"/>
      <c r="U20" s="643"/>
      <c r="V20" s="643"/>
      <c r="W20" s="643"/>
      <c r="X20" s="643"/>
      <c r="Y20" s="644"/>
      <c r="Z20" s="675">
        <v>0</v>
      </c>
      <c r="AA20" s="675"/>
      <c r="AB20" s="675"/>
      <c r="AC20" s="675"/>
      <c r="AD20" s="676">
        <v>10877</v>
      </c>
      <c r="AE20" s="676"/>
      <c r="AF20" s="676"/>
      <c r="AG20" s="676"/>
      <c r="AH20" s="676"/>
      <c r="AI20" s="676"/>
      <c r="AJ20" s="676"/>
      <c r="AK20" s="676"/>
      <c r="AL20" s="645">
        <v>0.1</v>
      </c>
      <c r="AM20" s="646"/>
      <c r="AN20" s="646"/>
      <c r="AO20" s="677"/>
      <c r="AP20" s="639" t="s">
        <v>271</v>
      </c>
      <c r="AQ20" s="640"/>
      <c r="AR20" s="640"/>
      <c r="AS20" s="640"/>
      <c r="AT20" s="640"/>
      <c r="AU20" s="640"/>
      <c r="AV20" s="640"/>
      <c r="AW20" s="640"/>
      <c r="AX20" s="640"/>
      <c r="AY20" s="640"/>
      <c r="AZ20" s="640"/>
      <c r="BA20" s="640"/>
      <c r="BB20" s="640"/>
      <c r="BC20" s="640"/>
      <c r="BD20" s="640"/>
      <c r="BE20" s="640"/>
      <c r="BF20" s="641"/>
      <c r="BG20" s="642">
        <v>338227</v>
      </c>
      <c r="BH20" s="643"/>
      <c r="BI20" s="643"/>
      <c r="BJ20" s="643"/>
      <c r="BK20" s="643"/>
      <c r="BL20" s="643"/>
      <c r="BM20" s="643"/>
      <c r="BN20" s="644"/>
      <c r="BO20" s="675">
        <v>5</v>
      </c>
      <c r="BP20" s="675"/>
      <c r="BQ20" s="675"/>
      <c r="BR20" s="675"/>
      <c r="BS20" s="648" t="s">
        <v>128</v>
      </c>
      <c r="BT20" s="643"/>
      <c r="BU20" s="643"/>
      <c r="BV20" s="643"/>
      <c r="BW20" s="643"/>
      <c r="BX20" s="643"/>
      <c r="BY20" s="643"/>
      <c r="BZ20" s="643"/>
      <c r="CA20" s="643"/>
      <c r="CB20" s="689"/>
      <c r="CD20" s="681" t="s">
        <v>272</v>
      </c>
      <c r="CE20" s="682"/>
      <c r="CF20" s="682"/>
      <c r="CG20" s="682"/>
      <c r="CH20" s="682"/>
      <c r="CI20" s="682"/>
      <c r="CJ20" s="682"/>
      <c r="CK20" s="682"/>
      <c r="CL20" s="682"/>
      <c r="CM20" s="682"/>
      <c r="CN20" s="682"/>
      <c r="CO20" s="682"/>
      <c r="CP20" s="682"/>
      <c r="CQ20" s="683"/>
      <c r="CR20" s="642">
        <v>36490396</v>
      </c>
      <c r="CS20" s="643"/>
      <c r="CT20" s="643"/>
      <c r="CU20" s="643"/>
      <c r="CV20" s="643"/>
      <c r="CW20" s="643"/>
      <c r="CX20" s="643"/>
      <c r="CY20" s="644"/>
      <c r="CZ20" s="675">
        <v>100</v>
      </c>
      <c r="DA20" s="675"/>
      <c r="DB20" s="675"/>
      <c r="DC20" s="675"/>
      <c r="DD20" s="648">
        <v>2467503</v>
      </c>
      <c r="DE20" s="643"/>
      <c r="DF20" s="643"/>
      <c r="DG20" s="643"/>
      <c r="DH20" s="643"/>
      <c r="DI20" s="643"/>
      <c r="DJ20" s="643"/>
      <c r="DK20" s="643"/>
      <c r="DL20" s="643"/>
      <c r="DM20" s="643"/>
      <c r="DN20" s="643"/>
      <c r="DO20" s="643"/>
      <c r="DP20" s="644"/>
      <c r="DQ20" s="648">
        <v>22001313</v>
      </c>
      <c r="DR20" s="643"/>
      <c r="DS20" s="643"/>
      <c r="DT20" s="643"/>
      <c r="DU20" s="643"/>
      <c r="DV20" s="643"/>
      <c r="DW20" s="643"/>
      <c r="DX20" s="643"/>
      <c r="DY20" s="643"/>
      <c r="DZ20" s="643"/>
      <c r="EA20" s="643"/>
      <c r="EB20" s="643"/>
      <c r="EC20" s="689"/>
    </row>
    <row r="21" spans="2:133" ht="11.25" customHeight="1" x14ac:dyDescent="0.2">
      <c r="B21" s="639" t="s">
        <v>273</v>
      </c>
      <c r="C21" s="640"/>
      <c r="D21" s="640"/>
      <c r="E21" s="640"/>
      <c r="F21" s="640"/>
      <c r="G21" s="640"/>
      <c r="H21" s="640"/>
      <c r="I21" s="640"/>
      <c r="J21" s="640"/>
      <c r="K21" s="640"/>
      <c r="L21" s="640"/>
      <c r="M21" s="640"/>
      <c r="N21" s="640"/>
      <c r="O21" s="640"/>
      <c r="P21" s="640"/>
      <c r="Q21" s="641"/>
      <c r="R21" s="642">
        <v>5842</v>
      </c>
      <c r="S21" s="643"/>
      <c r="T21" s="643"/>
      <c r="U21" s="643"/>
      <c r="V21" s="643"/>
      <c r="W21" s="643"/>
      <c r="X21" s="643"/>
      <c r="Y21" s="644"/>
      <c r="Z21" s="675">
        <v>0</v>
      </c>
      <c r="AA21" s="675"/>
      <c r="AB21" s="675"/>
      <c r="AC21" s="675"/>
      <c r="AD21" s="676">
        <v>5842</v>
      </c>
      <c r="AE21" s="676"/>
      <c r="AF21" s="676"/>
      <c r="AG21" s="676"/>
      <c r="AH21" s="676"/>
      <c r="AI21" s="676"/>
      <c r="AJ21" s="676"/>
      <c r="AK21" s="676"/>
      <c r="AL21" s="645">
        <v>0</v>
      </c>
      <c r="AM21" s="646"/>
      <c r="AN21" s="646"/>
      <c r="AO21" s="677"/>
      <c r="AP21" s="736" t="s">
        <v>274</v>
      </c>
      <c r="AQ21" s="744"/>
      <c r="AR21" s="744"/>
      <c r="AS21" s="744"/>
      <c r="AT21" s="744"/>
      <c r="AU21" s="744"/>
      <c r="AV21" s="744"/>
      <c r="AW21" s="744"/>
      <c r="AX21" s="744"/>
      <c r="AY21" s="744"/>
      <c r="AZ21" s="744"/>
      <c r="BA21" s="744"/>
      <c r="BB21" s="744"/>
      <c r="BC21" s="744"/>
      <c r="BD21" s="744"/>
      <c r="BE21" s="744"/>
      <c r="BF21" s="738"/>
      <c r="BG21" s="642" t="s">
        <v>128</v>
      </c>
      <c r="BH21" s="643"/>
      <c r="BI21" s="643"/>
      <c r="BJ21" s="643"/>
      <c r="BK21" s="643"/>
      <c r="BL21" s="643"/>
      <c r="BM21" s="643"/>
      <c r="BN21" s="644"/>
      <c r="BO21" s="675" t="s">
        <v>128</v>
      </c>
      <c r="BP21" s="675"/>
      <c r="BQ21" s="675"/>
      <c r="BR21" s="675"/>
      <c r="BS21" s="648" t="s">
        <v>128</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2">
      <c r="B22" s="639" t="s">
        <v>275</v>
      </c>
      <c r="C22" s="640"/>
      <c r="D22" s="640"/>
      <c r="E22" s="640"/>
      <c r="F22" s="640"/>
      <c r="G22" s="640"/>
      <c r="H22" s="640"/>
      <c r="I22" s="640"/>
      <c r="J22" s="640"/>
      <c r="K22" s="640"/>
      <c r="L22" s="640"/>
      <c r="M22" s="640"/>
      <c r="N22" s="640"/>
      <c r="O22" s="640"/>
      <c r="P22" s="640"/>
      <c r="Q22" s="641"/>
      <c r="R22" s="642">
        <v>10426857</v>
      </c>
      <c r="S22" s="643"/>
      <c r="T22" s="643"/>
      <c r="U22" s="643"/>
      <c r="V22" s="643"/>
      <c r="W22" s="643"/>
      <c r="X22" s="643"/>
      <c r="Y22" s="644"/>
      <c r="Z22" s="675">
        <v>27.7</v>
      </c>
      <c r="AA22" s="675"/>
      <c r="AB22" s="675"/>
      <c r="AC22" s="675"/>
      <c r="AD22" s="676">
        <v>9491006</v>
      </c>
      <c r="AE22" s="676"/>
      <c r="AF22" s="676"/>
      <c r="AG22" s="676"/>
      <c r="AH22" s="676"/>
      <c r="AI22" s="676"/>
      <c r="AJ22" s="676"/>
      <c r="AK22" s="676"/>
      <c r="AL22" s="645">
        <v>53.6</v>
      </c>
      <c r="AM22" s="646"/>
      <c r="AN22" s="646"/>
      <c r="AO22" s="677"/>
      <c r="AP22" s="736" t="s">
        <v>276</v>
      </c>
      <c r="AQ22" s="744"/>
      <c r="AR22" s="744"/>
      <c r="AS22" s="744"/>
      <c r="AT22" s="744"/>
      <c r="AU22" s="744"/>
      <c r="AV22" s="744"/>
      <c r="AW22" s="744"/>
      <c r="AX22" s="744"/>
      <c r="AY22" s="744"/>
      <c r="AZ22" s="744"/>
      <c r="BA22" s="744"/>
      <c r="BB22" s="744"/>
      <c r="BC22" s="744"/>
      <c r="BD22" s="744"/>
      <c r="BE22" s="744"/>
      <c r="BF22" s="738"/>
      <c r="BG22" s="642" t="s">
        <v>128</v>
      </c>
      <c r="BH22" s="643"/>
      <c r="BI22" s="643"/>
      <c r="BJ22" s="643"/>
      <c r="BK22" s="643"/>
      <c r="BL22" s="643"/>
      <c r="BM22" s="643"/>
      <c r="BN22" s="644"/>
      <c r="BO22" s="675" t="s">
        <v>128</v>
      </c>
      <c r="BP22" s="675"/>
      <c r="BQ22" s="675"/>
      <c r="BR22" s="675"/>
      <c r="BS22" s="648" t="s">
        <v>128</v>
      </c>
      <c r="BT22" s="643"/>
      <c r="BU22" s="643"/>
      <c r="BV22" s="643"/>
      <c r="BW22" s="643"/>
      <c r="BX22" s="643"/>
      <c r="BY22" s="643"/>
      <c r="BZ22" s="643"/>
      <c r="CA22" s="643"/>
      <c r="CB22" s="689"/>
      <c r="CD22" s="746" t="s">
        <v>277</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2">
      <c r="B23" s="639" t="s">
        <v>278</v>
      </c>
      <c r="C23" s="640"/>
      <c r="D23" s="640"/>
      <c r="E23" s="640"/>
      <c r="F23" s="640"/>
      <c r="G23" s="640"/>
      <c r="H23" s="640"/>
      <c r="I23" s="640"/>
      <c r="J23" s="640"/>
      <c r="K23" s="640"/>
      <c r="L23" s="640"/>
      <c r="M23" s="640"/>
      <c r="N23" s="640"/>
      <c r="O23" s="640"/>
      <c r="P23" s="640"/>
      <c r="Q23" s="641"/>
      <c r="R23" s="642">
        <v>9491006</v>
      </c>
      <c r="S23" s="643"/>
      <c r="T23" s="643"/>
      <c r="U23" s="643"/>
      <c r="V23" s="643"/>
      <c r="W23" s="643"/>
      <c r="X23" s="643"/>
      <c r="Y23" s="644"/>
      <c r="Z23" s="675">
        <v>25.2</v>
      </c>
      <c r="AA23" s="675"/>
      <c r="AB23" s="675"/>
      <c r="AC23" s="675"/>
      <c r="AD23" s="676">
        <v>9491006</v>
      </c>
      <c r="AE23" s="676"/>
      <c r="AF23" s="676"/>
      <c r="AG23" s="676"/>
      <c r="AH23" s="676"/>
      <c r="AI23" s="676"/>
      <c r="AJ23" s="676"/>
      <c r="AK23" s="676"/>
      <c r="AL23" s="645">
        <v>53.6</v>
      </c>
      <c r="AM23" s="646"/>
      <c r="AN23" s="646"/>
      <c r="AO23" s="677"/>
      <c r="AP23" s="736" t="s">
        <v>279</v>
      </c>
      <c r="AQ23" s="744"/>
      <c r="AR23" s="744"/>
      <c r="AS23" s="744"/>
      <c r="AT23" s="744"/>
      <c r="AU23" s="744"/>
      <c r="AV23" s="744"/>
      <c r="AW23" s="744"/>
      <c r="AX23" s="744"/>
      <c r="AY23" s="744"/>
      <c r="AZ23" s="744"/>
      <c r="BA23" s="744"/>
      <c r="BB23" s="744"/>
      <c r="BC23" s="744"/>
      <c r="BD23" s="744"/>
      <c r="BE23" s="744"/>
      <c r="BF23" s="738"/>
      <c r="BG23" s="642">
        <v>338227</v>
      </c>
      <c r="BH23" s="643"/>
      <c r="BI23" s="643"/>
      <c r="BJ23" s="643"/>
      <c r="BK23" s="643"/>
      <c r="BL23" s="643"/>
      <c r="BM23" s="643"/>
      <c r="BN23" s="644"/>
      <c r="BO23" s="675">
        <v>5</v>
      </c>
      <c r="BP23" s="675"/>
      <c r="BQ23" s="675"/>
      <c r="BR23" s="675"/>
      <c r="BS23" s="648" t="s">
        <v>128</v>
      </c>
      <c r="BT23" s="643"/>
      <c r="BU23" s="643"/>
      <c r="BV23" s="643"/>
      <c r="BW23" s="643"/>
      <c r="BX23" s="643"/>
      <c r="BY23" s="643"/>
      <c r="BZ23" s="643"/>
      <c r="CA23" s="643"/>
      <c r="CB23" s="689"/>
      <c r="CD23" s="746" t="s">
        <v>219</v>
      </c>
      <c r="CE23" s="747"/>
      <c r="CF23" s="747"/>
      <c r="CG23" s="747"/>
      <c r="CH23" s="747"/>
      <c r="CI23" s="747"/>
      <c r="CJ23" s="747"/>
      <c r="CK23" s="747"/>
      <c r="CL23" s="747"/>
      <c r="CM23" s="747"/>
      <c r="CN23" s="747"/>
      <c r="CO23" s="747"/>
      <c r="CP23" s="747"/>
      <c r="CQ23" s="748"/>
      <c r="CR23" s="746" t="s">
        <v>280</v>
      </c>
      <c r="CS23" s="747"/>
      <c r="CT23" s="747"/>
      <c r="CU23" s="747"/>
      <c r="CV23" s="747"/>
      <c r="CW23" s="747"/>
      <c r="CX23" s="747"/>
      <c r="CY23" s="748"/>
      <c r="CZ23" s="746" t="s">
        <v>281</v>
      </c>
      <c r="DA23" s="747"/>
      <c r="DB23" s="747"/>
      <c r="DC23" s="748"/>
      <c r="DD23" s="746" t="s">
        <v>282</v>
      </c>
      <c r="DE23" s="747"/>
      <c r="DF23" s="747"/>
      <c r="DG23" s="747"/>
      <c r="DH23" s="747"/>
      <c r="DI23" s="747"/>
      <c r="DJ23" s="747"/>
      <c r="DK23" s="748"/>
      <c r="DL23" s="755" t="s">
        <v>283</v>
      </c>
      <c r="DM23" s="756"/>
      <c r="DN23" s="756"/>
      <c r="DO23" s="756"/>
      <c r="DP23" s="756"/>
      <c r="DQ23" s="756"/>
      <c r="DR23" s="756"/>
      <c r="DS23" s="756"/>
      <c r="DT23" s="756"/>
      <c r="DU23" s="756"/>
      <c r="DV23" s="757"/>
      <c r="DW23" s="746" t="s">
        <v>284</v>
      </c>
      <c r="DX23" s="747"/>
      <c r="DY23" s="747"/>
      <c r="DZ23" s="747"/>
      <c r="EA23" s="747"/>
      <c r="EB23" s="747"/>
      <c r="EC23" s="748"/>
    </row>
    <row r="24" spans="2:133" ht="11.25" customHeight="1" x14ac:dyDescent="0.2">
      <c r="B24" s="639" t="s">
        <v>285</v>
      </c>
      <c r="C24" s="640"/>
      <c r="D24" s="640"/>
      <c r="E24" s="640"/>
      <c r="F24" s="640"/>
      <c r="G24" s="640"/>
      <c r="H24" s="640"/>
      <c r="I24" s="640"/>
      <c r="J24" s="640"/>
      <c r="K24" s="640"/>
      <c r="L24" s="640"/>
      <c r="M24" s="640"/>
      <c r="N24" s="640"/>
      <c r="O24" s="640"/>
      <c r="P24" s="640"/>
      <c r="Q24" s="641"/>
      <c r="R24" s="642">
        <v>935851</v>
      </c>
      <c r="S24" s="643"/>
      <c r="T24" s="643"/>
      <c r="U24" s="643"/>
      <c r="V24" s="643"/>
      <c r="W24" s="643"/>
      <c r="X24" s="643"/>
      <c r="Y24" s="644"/>
      <c r="Z24" s="675">
        <v>2.5</v>
      </c>
      <c r="AA24" s="675"/>
      <c r="AB24" s="675"/>
      <c r="AC24" s="675"/>
      <c r="AD24" s="676" t="s">
        <v>128</v>
      </c>
      <c r="AE24" s="676"/>
      <c r="AF24" s="676"/>
      <c r="AG24" s="676"/>
      <c r="AH24" s="676"/>
      <c r="AI24" s="676"/>
      <c r="AJ24" s="676"/>
      <c r="AK24" s="676"/>
      <c r="AL24" s="645" t="s">
        <v>128</v>
      </c>
      <c r="AM24" s="646"/>
      <c r="AN24" s="646"/>
      <c r="AO24" s="677"/>
      <c r="AP24" s="736" t="s">
        <v>286</v>
      </c>
      <c r="AQ24" s="744"/>
      <c r="AR24" s="744"/>
      <c r="AS24" s="744"/>
      <c r="AT24" s="744"/>
      <c r="AU24" s="744"/>
      <c r="AV24" s="744"/>
      <c r="AW24" s="744"/>
      <c r="AX24" s="744"/>
      <c r="AY24" s="744"/>
      <c r="AZ24" s="744"/>
      <c r="BA24" s="744"/>
      <c r="BB24" s="744"/>
      <c r="BC24" s="744"/>
      <c r="BD24" s="744"/>
      <c r="BE24" s="744"/>
      <c r="BF24" s="738"/>
      <c r="BG24" s="642" t="s">
        <v>128</v>
      </c>
      <c r="BH24" s="643"/>
      <c r="BI24" s="643"/>
      <c r="BJ24" s="643"/>
      <c r="BK24" s="643"/>
      <c r="BL24" s="643"/>
      <c r="BM24" s="643"/>
      <c r="BN24" s="644"/>
      <c r="BO24" s="675" t="s">
        <v>128</v>
      </c>
      <c r="BP24" s="675"/>
      <c r="BQ24" s="675"/>
      <c r="BR24" s="675"/>
      <c r="BS24" s="648" t="s">
        <v>128</v>
      </c>
      <c r="BT24" s="643"/>
      <c r="BU24" s="643"/>
      <c r="BV24" s="643"/>
      <c r="BW24" s="643"/>
      <c r="BX24" s="643"/>
      <c r="BY24" s="643"/>
      <c r="BZ24" s="643"/>
      <c r="CA24" s="643"/>
      <c r="CB24" s="689"/>
      <c r="CD24" s="700" t="s">
        <v>287</v>
      </c>
      <c r="CE24" s="701"/>
      <c r="CF24" s="701"/>
      <c r="CG24" s="701"/>
      <c r="CH24" s="701"/>
      <c r="CI24" s="701"/>
      <c r="CJ24" s="701"/>
      <c r="CK24" s="701"/>
      <c r="CL24" s="701"/>
      <c r="CM24" s="701"/>
      <c r="CN24" s="701"/>
      <c r="CO24" s="701"/>
      <c r="CP24" s="701"/>
      <c r="CQ24" s="702"/>
      <c r="CR24" s="697">
        <v>14002191</v>
      </c>
      <c r="CS24" s="698"/>
      <c r="CT24" s="698"/>
      <c r="CU24" s="698"/>
      <c r="CV24" s="698"/>
      <c r="CW24" s="698"/>
      <c r="CX24" s="698"/>
      <c r="CY24" s="741"/>
      <c r="CZ24" s="742">
        <v>38.4</v>
      </c>
      <c r="DA24" s="713"/>
      <c r="DB24" s="713"/>
      <c r="DC24" s="745"/>
      <c r="DD24" s="740">
        <v>9908308</v>
      </c>
      <c r="DE24" s="698"/>
      <c r="DF24" s="698"/>
      <c r="DG24" s="698"/>
      <c r="DH24" s="698"/>
      <c r="DI24" s="698"/>
      <c r="DJ24" s="698"/>
      <c r="DK24" s="741"/>
      <c r="DL24" s="740">
        <v>9838558</v>
      </c>
      <c r="DM24" s="698"/>
      <c r="DN24" s="698"/>
      <c r="DO24" s="698"/>
      <c r="DP24" s="698"/>
      <c r="DQ24" s="698"/>
      <c r="DR24" s="698"/>
      <c r="DS24" s="698"/>
      <c r="DT24" s="698"/>
      <c r="DU24" s="698"/>
      <c r="DV24" s="741"/>
      <c r="DW24" s="742">
        <v>53.6</v>
      </c>
      <c r="DX24" s="713"/>
      <c r="DY24" s="713"/>
      <c r="DZ24" s="713"/>
      <c r="EA24" s="713"/>
      <c r="EB24" s="713"/>
      <c r="EC24" s="743"/>
    </row>
    <row r="25" spans="2:133" ht="11.25" customHeight="1" x14ac:dyDescent="0.2">
      <c r="B25" s="639" t="s">
        <v>288</v>
      </c>
      <c r="C25" s="640"/>
      <c r="D25" s="640"/>
      <c r="E25" s="640"/>
      <c r="F25" s="640"/>
      <c r="G25" s="640"/>
      <c r="H25" s="640"/>
      <c r="I25" s="640"/>
      <c r="J25" s="640"/>
      <c r="K25" s="640"/>
      <c r="L25" s="640"/>
      <c r="M25" s="640"/>
      <c r="N25" s="640"/>
      <c r="O25" s="640"/>
      <c r="P25" s="640"/>
      <c r="Q25" s="641"/>
      <c r="R25" s="642" t="s">
        <v>128</v>
      </c>
      <c r="S25" s="643"/>
      <c r="T25" s="643"/>
      <c r="U25" s="643"/>
      <c r="V25" s="643"/>
      <c r="W25" s="643"/>
      <c r="X25" s="643"/>
      <c r="Y25" s="644"/>
      <c r="Z25" s="675" t="s">
        <v>128</v>
      </c>
      <c r="AA25" s="675"/>
      <c r="AB25" s="675"/>
      <c r="AC25" s="675"/>
      <c r="AD25" s="676" t="s">
        <v>128</v>
      </c>
      <c r="AE25" s="676"/>
      <c r="AF25" s="676"/>
      <c r="AG25" s="676"/>
      <c r="AH25" s="676"/>
      <c r="AI25" s="676"/>
      <c r="AJ25" s="676"/>
      <c r="AK25" s="676"/>
      <c r="AL25" s="645" t="s">
        <v>128</v>
      </c>
      <c r="AM25" s="646"/>
      <c r="AN25" s="646"/>
      <c r="AO25" s="677"/>
      <c r="AP25" s="736" t="s">
        <v>289</v>
      </c>
      <c r="AQ25" s="744"/>
      <c r="AR25" s="744"/>
      <c r="AS25" s="744"/>
      <c r="AT25" s="744"/>
      <c r="AU25" s="744"/>
      <c r="AV25" s="744"/>
      <c r="AW25" s="744"/>
      <c r="AX25" s="744"/>
      <c r="AY25" s="744"/>
      <c r="AZ25" s="744"/>
      <c r="BA25" s="744"/>
      <c r="BB25" s="744"/>
      <c r="BC25" s="744"/>
      <c r="BD25" s="744"/>
      <c r="BE25" s="744"/>
      <c r="BF25" s="738"/>
      <c r="BG25" s="642" t="s">
        <v>128</v>
      </c>
      <c r="BH25" s="643"/>
      <c r="BI25" s="643"/>
      <c r="BJ25" s="643"/>
      <c r="BK25" s="643"/>
      <c r="BL25" s="643"/>
      <c r="BM25" s="643"/>
      <c r="BN25" s="644"/>
      <c r="BO25" s="675" t="s">
        <v>128</v>
      </c>
      <c r="BP25" s="675"/>
      <c r="BQ25" s="675"/>
      <c r="BR25" s="675"/>
      <c r="BS25" s="648" t="s">
        <v>128</v>
      </c>
      <c r="BT25" s="643"/>
      <c r="BU25" s="643"/>
      <c r="BV25" s="643"/>
      <c r="BW25" s="643"/>
      <c r="BX25" s="643"/>
      <c r="BY25" s="643"/>
      <c r="BZ25" s="643"/>
      <c r="CA25" s="643"/>
      <c r="CB25" s="689"/>
      <c r="CD25" s="681" t="s">
        <v>290</v>
      </c>
      <c r="CE25" s="682"/>
      <c r="CF25" s="682"/>
      <c r="CG25" s="682"/>
      <c r="CH25" s="682"/>
      <c r="CI25" s="682"/>
      <c r="CJ25" s="682"/>
      <c r="CK25" s="682"/>
      <c r="CL25" s="682"/>
      <c r="CM25" s="682"/>
      <c r="CN25" s="682"/>
      <c r="CO25" s="682"/>
      <c r="CP25" s="682"/>
      <c r="CQ25" s="683"/>
      <c r="CR25" s="642">
        <v>4809171</v>
      </c>
      <c r="CS25" s="661"/>
      <c r="CT25" s="661"/>
      <c r="CU25" s="661"/>
      <c r="CV25" s="661"/>
      <c r="CW25" s="661"/>
      <c r="CX25" s="661"/>
      <c r="CY25" s="662"/>
      <c r="CZ25" s="645">
        <v>13.2</v>
      </c>
      <c r="DA25" s="663"/>
      <c r="DB25" s="663"/>
      <c r="DC25" s="664"/>
      <c r="DD25" s="648">
        <v>4493770</v>
      </c>
      <c r="DE25" s="661"/>
      <c r="DF25" s="661"/>
      <c r="DG25" s="661"/>
      <c r="DH25" s="661"/>
      <c r="DI25" s="661"/>
      <c r="DJ25" s="661"/>
      <c r="DK25" s="662"/>
      <c r="DL25" s="648">
        <v>4424581</v>
      </c>
      <c r="DM25" s="661"/>
      <c r="DN25" s="661"/>
      <c r="DO25" s="661"/>
      <c r="DP25" s="661"/>
      <c r="DQ25" s="661"/>
      <c r="DR25" s="661"/>
      <c r="DS25" s="661"/>
      <c r="DT25" s="661"/>
      <c r="DU25" s="661"/>
      <c r="DV25" s="662"/>
      <c r="DW25" s="645">
        <v>24.1</v>
      </c>
      <c r="DX25" s="663"/>
      <c r="DY25" s="663"/>
      <c r="DZ25" s="663"/>
      <c r="EA25" s="663"/>
      <c r="EB25" s="663"/>
      <c r="EC25" s="684"/>
    </row>
    <row r="26" spans="2:133" ht="11.25" customHeight="1" x14ac:dyDescent="0.2">
      <c r="B26" s="639" t="s">
        <v>291</v>
      </c>
      <c r="C26" s="640"/>
      <c r="D26" s="640"/>
      <c r="E26" s="640"/>
      <c r="F26" s="640"/>
      <c r="G26" s="640"/>
      <c r="H26" s="640"/>
      <c r="I26" s="640"/>
      <c r="J26" s="640"/>
      <c r="K26" s="640"/>
      <c r="L26" s="640"/>
      <c r="M26" s="640"/>
      <c r="N26" s="640"/>
      <c r="O26" s="640"/>
      <c r="P26" s="640"/>
      <c r="Q26" s="641"/>
      <c r="R26" s="642">
        <v>18907457</v>
      </c>
      <c r="S26" s="643"/>
      <c r="T26" s="643"/>
      <c r="U26" s="643"/>
      <c r="V26" s="643"/>
      <c r="W26" s="643"/>
      <c r="X26" s="643"/>
      <c r="Y26" s="644"/>
      <c r="Z26" s="675">
        <v>50.3</v>
      </c>
      <c r="AA26" s="675"/>
      <c r="AB26" s="675"/>
      <c r="AC26" s="675"/>
      <c r="AD26" s="676">
        <v>17633379</v>
      </c>
      <c r="AE26" s="676"/>
      <c r="AF26" s="676"/>
      <c r="AG26" s="676"/>
      <c r="AH26" s="676"/>
      <c r="AI26" s="676"/>
      <c r="AJ26" s="676"/>
      <c r="AK26" s="676"/>
      <c r="AL26" s="645">
        <v>99.5</v>
      </c>
      <c r="AM26" s="646"/>
      <c r="AN26" s="646"/>
      <c r="AO26" s="677"/>
      <c r="AP26" s="736" t="s">
        <v>292</v>
      </c>
      <c r="AQ26" s="737"/>
      <c r="AR26" s="737"/>
      <c r="AS26" s="737"/>
      <c r="AT26" s="737"/>
      <c r="AU26" s="737"/>
      <c r="AV26" s="737"/>
      <c r="AW26" s="737"/>
      <c r="AX26" s="737"/>
      <c r="AY26" s="737"/>
      <c r="AZ26" s="737"/>
      <c r="BA26" s="737"/>
      <c r="BB26" s="737"/>
      <c r="BC26" s="737"/>
      <c r="BD26" s="737"/>
      <c r="BE26" s="737"/>
      <c r="BF26" s="738"/>
      <c r="BG26" s="642" t="s">
        <v>128</v>
      </c>
      <c r="BH26" s="643"/>
      <c r="BI26" s="643"/>
      <c r="BJ26" s="643"/>
      <c r="BK26" s="643"/>
      <c r="BL26" s="643"/>
      <c r="BM26" s="643"/>
      <c r="BN26" s="644"/>
      <c r="BO26" s="675" t="s">
        <v>128</v>
      </c>
      <c r="BP26" s="675"/>
      <c r="BQ26" s="675"/>
      <c r="BR26" s="675"/>
      <c r="BS26" s="648" t="s">
        <v>128</v>
      </c>
      <c r="BT26" s="643"/>
      <c r="BU26" s="643"/>
      <c r="BV26" s="643"/>
      <c r="BW26" s="643"/>
      <c r="BX26" s="643"/>
      <c r="BY26" s="643"/>
      <c r="BZ26" s="643"/>
      <c r="CA26" s="643"/>
      <c r="CB26" s="689"/>
      <c r="CD26" s="681" t="s">
        <v>293</v>
      </c>
      <c r="CE26" s="682"/>
      <c r="CF26" s="682"/>
      <c r="CG26" s="682"/>
      <c r="CH26" s="682"/>
      <c r="CI26" s="682"/>
      <c r="CJ26" s="682"/>
      <c r="CK26" s="682"/>
      <c r="CL26" s="682"/>
      <c r="CM26" s="682"/>
      <c r="CN26" s="682"/>
      <c r="CO26" s="682"/>
      <c r="CP26" s="682"/>
      <c r="CQ26" s="683"/>
      <c r="CR26" s="642">
        <v>2813119</v>
      </c>
      <c r="CS26" s="643"/>
      <c r="CT26" s="643"/>
      <c r="CU26" s="643"/>
      <c r="CV26" s="643"/>
      <c r="CW26" s="643"/>
      <c r="CX26" s="643"/>
      <c r="CY26" s="644"/>
      <c r="CZ26" s="645">
        <v>7.7</v>
      </c>
      <c r="DA26" s="663"/>
      <c r="DB26" s="663"/>
      <c r="DC26" s="664"/>
      <c r="DD26" s="648">
        <v>2570476</v>
      </c>
      <c r="DE26" s="643"/>
      <c r="DF26" s="643"/>
      <c r="DG26" s="643"/>
      <c r="DH26" s="643"/>
      <c r="DI26" s="643"/>
      <c r="DJ26" s="643"/>
      <c r="DK26" s="644"/>
      <c r="DL26" s="648" t="s">
        <v>128</v>
      </c>
      <c r="DM26" s="643"/>
      <c r="DN26" s="643"/>
      <c r="DO26" s="643"/>
      <c r="DP26" s="643"/>
      <c r="DQ26" s="643"/>
      <c r="DR26" s="643"/>
      <c r="DS26" s="643"/>
      <c r="DT26" s="643"/>
      <c r="DU26" s="643"/>
      <c r="DV26" s="644"/>
      <c r="DW26" s="645" t="s">
        <v>128</v>
      </c>
      <c r="DX26" s="663"/>
      <c r="DY26" s="663"/>
      <c r="DZ26" s="663"/>
      <c r="EA26" s="663"/>
      <c r="EB26" s="663"/>
      <c r="EC26" s="684"/>
    </row>
    <row r="27" spans="2:133" ht="11.25" customHeight="1" x14ac:dyDescent="0.2">
      <c r="B27" s="639" t="s">
        <v>294</v>
      </c>
      <c r="C27" s="640"/>
      <c r="D27" s="640"/>
      <c r="E27" s="640"/>
      <c r="F27" s="640"/>
      <c r="G27" s="640"/>
      <c r="H27" s="640"/>
      <c r="I27" s="640"/>
      <c r="J27" s="640"/>
      <c r="K27" s="640"/>
      <c r="L27" s="640"/>
      <c r="M27" s="640"/>
      <c r="N27" s="640"/>
      <c r="O27" s="640"/>
      <c r="P27" s="640"/>
      <c r="Q27" s="641"/>
      <c r="R27" s="642">
        <v>4999</v>
      </c>
      <c r="S27" s="643"/>
      <c r="T27" s="643"/>
      <c r="U27" s="643"/>
      <c r="V27" s="643"/>
      <c r="W27" s="643"/>
      <c r="X27" s="643"/>
      <c r="Y27" s="644"/>
      <c r="Z27" s="675">
        <v>0</v>
      </c>
      <c r="AA27" s="675"/>
      <c r="AB27" s="675"/>
      <c r="AC27" s="675"/>
      <c r="AD27" s="676">
        <v>4999</v>
      </c>
      <c r="AE27" s="676"/>
      <c r="AF27" s="676"/>
      <c r="AG27" s="676"/>
      <c r="AH27" s="676"/>
      <c r="AI27" s="676"/>
      <c r="AJ27" s="676"/>
      <c r="AK27" s="676"/>
      <c r="AL27" s="645">
        <v>0</v>
      </c>
      <c r="AM27" s="646"/>
      <c r="AN27" s="646"/>
      <c r="AO27" s="677"/>
      <c r="AP27" s="639" t="s">
        <v>295</v>
      </c>
      <c r="AQ27" s="640"/>
      <c r="AR27" s="640"/>
      <c r="AS27" s="640"/>
      <c r="AT27" s="640"/>
      <c r="AU27" s="640"/>
      <c r="AV27" s="640"/>
      <c r="AW27" s="640"/>
      <c r="AX27" s="640"/>
      <c r="AY27" s="640"/>
      <c r="AZ27" s="640"/>
      <c r="BA27" s="640"/>
      <c r="BB27" s="640"/>
      <c r="BC27" s="640"/>
      <c r="BD27" s="640"/>
      <c r="BE27" s="640"/>
      <c r="BF27" s="641"/>
      <c r="BG27" s="642">
        <v>6721542</v>
      </c>
      <c r="BH27" s="643"/>
      <c r="BI27" s="643"/>
      <c r="BJ27" s="643"/>
      <c r="BK27" s="643"/>
      <c r="BL27" s="643"/>
      <c r="BM27" s="643"/>
      <c r="BN27" s="644"/>
      <c r="BO27" s="675">
        <v>100</v>
      </c>
      <c r="BP27" s="675"/>
      <c r="BQ27" s="675"/>
      <c r="BR27" s="675"/>
      <c r="BS27" s="648">
        <v>46862</v>
      </c>
      <c r="BT27" s="643"/>
      <c r="BU27" s="643"/>
      <c r="BV27" s="643"/>
      <c r="BW27" s="643"/>
      <c r="BX27" s="643"/>
      <c r="BY27" s="643"/>
      <c r="BZ27" s="643"/>
      <c r="CA27" s="643"/>
      <c r="CB27" s="689"/>
      <c r="CD27" s="681" t="s">
        <v>296</v>
      </c>
      <c r="CE27" s="682"/>
      <c r="CF27" s="682"/>
      <c r="CG27" s="682"/>
      <c r="CH27" s="682"/>
      <c r="CI27" s="682"/>
      <c r="CJ27" s="682"/>
      <c r="CK27" s="682"/>
      <c r="CL27" s="682"/>
      <c r="CM27" s="682"/>
      <c r="CN27" s="682"/>
      <c r="CO27" s="682"/>
      <c r="CP27" s="682"/>
      <c r="CQ27" s="683"/>
      <c r="CR27" s="642">
        <v>5494998</v>
      </c>
      <c r="CS27" s="661"/>
      <c r="CT27" s="661"/>
      <c r="CU27" s="661"/>
      <c r="CV27" s="661"/>
      <c r="CW27" s="661"/>
      <c r="CX27" s="661"/>
      <c r="CY27" s="662"/>
      <c r="CZ27" s="645">
        <v>15.1</v>
      </c>
      <c r="DA27" s="663"/>
      <c r="DB27" s="663"/>
      <c r="DC27" s="664"/>
      <c r="DD27" s="648">
        <v>1733323</v>
      </c>
      <c r="DE27" s="661"/>
      <c r="DF27" s="661"/>
      <c r="DG27" s="661"/>
      <c r="DH27" s="661"/>
      <c r="DI27" s="661"/>
      <c r="DJ27" s="661"/>
      <c r="DK27" s="662"/>
      <c r="DL27" s="648">
        <v>1732762</v>
      </c>
      <c r="DM27" s="661"/>
      <c r="DN27" s="661"/>
      <c r="DO27" s="661"/>
      <c r="DP27" s="661"/>
      <c r="DQ27" s="661"/>
      <c r="DR27" s="661"/>
      <c r="DS27" s="661"/>
      <c r="DT27" s="661"/>
      <c r="DU27" s="661"/>
      <c r="DV27" s="662"/>
      <c r="DW27" s="645">
        <v>9.4</v>
      </c>
      <c r="DX27" s="663"/>
      <c r="DY27" s="663"/>
      <c r="DZ27" s="663"/>
      <c r="EA27" s="663"/>
      <c r="EB27" s="663"/>
      <c r="EC27" s="684"/>
    </row>
    <row r="28" spans="2:133" ht="11.25" customHeight="1" x14ac:dyDescent="0.2">
      <c r="B28" s="639" t="s">
        <v>297</v>
      </c>
      <c r="C28" s="640"/>
      <c r="D28" s="640"/>
      <c r="E28" s="640"/>
      <c r="F28" s="640"/>
      <c r="G28" s="640"/>
      <c r="H28" s="640"/>
      <c r="I28" s="640"/>
      <c r="J28" s="640"/>
      <c r="K28" s="640"/>
      <c r="L28" s="640"/>
      <c r="M28" s="640"/>
      <c r="N28" s="640"/>
      <c r="O28" s="640"/>
      <c r="P28" s="640"/>
      <c r="Q28" s="641"/>
      <c r="R28" s="642">
        <v>376427</v>
      </c>
      <c r="S28" s="643"/>
      <c r="T28" s="643"/>
      <c r="U28" s="643"/>
      <c r="V28" s="643"/>
      <c r="W28" s="643"/>
      <c r="X28" s="643"/>
      <c r="Y28" s="644"/>
      <c r="Z28" s="675">
        <v>1</v>
      </c>
      <c r="AA28" s="675"/>
      <c r="AB28" s="675"/>
      <c r="AC28" s="675"/>
      <c r="AD28" s="676" t="s">
        <v>128</v>
      </c>
      <c r="AE28" s="676"/>
      <c r="AF28" s="676"/>
      <c r="AG28" s="676"/>
      <c r="AH28" s="676"/>
      <c r="AI28" s="676"/>
      <c r="AJ28" s="676"/>
      <c r="AK28" s="676"/>
      <c r="AL28" s="645" t="s">
        <v>128</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298</v>
      </c>
      <c r="CE28" s="682"/>
      <c r="CF28" s="682"/>
      <c r="CG28" s="682"/>
      <c r="CH28" s="682"/>
      <c r="CI28" s="682"/>
      <c r="CJ28" s="682"/>
      <c r="CK28" s="682"/>
      <c r="CL28" s="682"/>
      <c r="CM28" s="682"/>
      <c r="CN28" s="682"/>
      <c r="CO28" s="682"/>
      <c r="CP28" s="682"/>
      <c r="CQ28" s="683"/>
      <c r="CR28" s="642">
        <v>3698022</v>
      </c>
      <c r="CS28" s="643"/>
      <c r="CT28" s="643"/>
      <c r="CU28" s="643"/>
      <c r="CV28" s="643"/>
      <c r="CW28" s="643"/>
      <c r="CX28" s="643"/>
      <c r="CY28" s="644"/>
      <c r="CZ28" s="645">
        <v>10.1</v>
      </c>
      <c r="DA28" s="663"/>
      <c r="DB28" s="663"/>
      <c r="DC28" s="664"/>
      <c r="DD28" s="648">
        <v>3681215</v>
      </c>
      <c r="DE28" s="643"/>
      <c r="DF28" s="643"/>
      <c r="DG28" s="643"/>
      <c r="DH28" s="643"/>
      <c r="DI28" s="643"/>
      <c r="DJ28" s="643"/>
      <c r="DK28" s="644"/>
      <c r="DL28" s="648">
        <v>3681215</v>
      </c>
      <c r="DM28" s="643"/>
      <c r="DN28" s="643"/>
      <c r="DO28" s="643"/>
      <c r="DP28" s="643"/>
      <c r="DQ28" s="643"/>
      <c r="DR28" s="643"/>
      <c r="DS28" s="643"/>
      <c r="DT28" s="643"/>
      <c r="DU28" s="643"/>
      <c r="DV28" s="644"/>
      <c r="DW28" s="645">
        <v>20.100000000000001</v>
      </c>
      <c r="DX28" s="663"/>
      <c r="DY28" s="663"/>
      <c r="DZ28" s="663"/>
      <c r="EA28" s="663"/>
      <c r="EB28" s="663"/>
      <c r="EC28" s="684"/>
    </row>
    <row r="29" spans="2:133" ht="11.25" customHeight="1" x14ac:dyDescent="0.2">
      <c r="B29" s="639" t="s">
        <v>299</v>
      </c>
      <c r="C29" s="640"/>
      <c r="D29" s="640"/>
      <c r="E29" s="640"/>
      <c r="F29" s="640"/>
      <c r="G29" s="640"/>
      <c r="H29" s="640"/>
      <c r="I29" s="640"/>
      <c r="J29" s="640"/>
      <c r="K29" s="640"/>
      <c r="L29" s="640"/>
      <c r="M29" s="640"/>
      <c r="N29" s="640"/>
      <c r="O29" s="640"/>
      <c r="P29" s="640"/>
      <c r="Q29" s="641"/>
      <c r="R29" s="642">
        <v>101583</v>
      </c>
      <c r="S29" s="643"/>
      <c r="T29" s="643"/>
      <c r="U29" s="643"/>
      <c r="V29" s="643"/>
      <c r="W29" s="643"/>
      <c r="X29" s="643"/>
      <c r="Y29" s="644"/>
      <c r="Z29" s="675">
        <v>0.3</v>
      </c>
      <c r="AA29" s="675"/>
      <c r="AB29" s="675"/>
      <c r="AC29" s="675"/>
      <c r="AD29" s="676">
        <v>8506</v>
      </c>
      <c r="AE29" s="676"/>
      <c r="AF29" s="676"/>
      <c r="AG29" s="676"/>
      <c r="AH29" s="676"/>
      <c r="AI29" s="676"/>
      <c r="AJ29" s="676"/>
      <c r="AK29" s="676"/>
      <c r="AL29" s="645">
        <v>0</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30" t="s">
        <v>300</v>
      </c>
      <c r="CE29" s="731"/>
      <c r="CF29" s="681" t="s">
        <v>69</v>
      </c>
      <c r="CG29" s="682"/>
      <c r="CH29" s="682"/>
      <c r="CI29" s="682"/>
      <c r="CJ29" s="682"/>
      <c r="CK29" s="682"/>
      <c r="CL29" s="682"/>
      <c r="CM29" s="682"/>
      <c r="CN29" s="682"/>
      <c r="CO29" s="682"/>
      <c r="CP29" s="682"/>
      <c r="CQ29" s="683"/>
      <c r="CR29" s="642">
        <v>3698022</v>
      </c>
      <c r="CS29" s="661"/>
      <c r="CT29" s="661"/>
      <c r="CU29" s="661"/>
      <c r="CV29" s="661"/>
      <c r="CW29" s="661"/>
      <c r="CX29" s="661"/>
      <c r="CY29" s="662"/>
      <c r="CZ29" s="645">
        <v>10.1</v>
      </c>
      <c r="DA29" s="663"/>
      <c r="DB29" s="663"/>
      <c r="DC29" s="664"/>
      <c r="DD29" s="648">
        <v>3681215</v>
      </c>
      <c r="DE29" s="661"/>
      <c r="DF29" s="661"/>
      <c r="DG29" s="661"/>
      <c r="DH29" s="661"/>
      <c r="DI29" s="661"/>
      <c r="DJ29" s="661"/>
      <c r="DK29" s="662"/>
      <c r="DL29" s="648">
        <v>3681215</v>
      </c>
      <c r="DM29" s="661"/>
      <c r="DN29" s="661"/>
      <c r="DO29" s="661"/>
      <c r="DP29" s="661"/>
      <c r="DQ29" s="661"/>
      <c r="DR29" s="661"/>
      <c r="DS29" s="661"/>
      <c r="DT29" s="661"/>
      <c r="DU29" s="661"/>
      <c r="DV29" s="662"/>
      <c r="DW29" s="645">
        <v>20.100000000000001</v>
      </c>
      <c r="DX29" s="663"/>
      <c r="DY29" s="663"/>
      <c r="DZ29" s="663"/>
      <c r="EA29" s="663"/>
      <c r="EB29" s="663"/>
      <c r="EC29" s="684"/>
    </row>
    <row r="30" spans="2:133" ht="11.25" customHeight="1" x14ac:dyDescent="0.2">
      <c r="B30" s="639" t="s">
        <v>301</v>
      </c>
      <c r="C30" s="640"/>
      <c r="D30" s="640"/>
      <c r="E30" s="640"/>
      <c r="F30" s="640"/>
      <c r="G30" s="640"/>
      <c r="H30" s="640"/>
      <c r="I30" s="640"/>
      <c r="J30" s="640"/>
      <c r="K30" s="640"/>
      <c r="L30" s="640"/>
      <c r="M30" s="640"/>
      <c r="N30" s="640"/>
      <c r="O30" s="640"/>
      <c r="P30" s="640"/>
      <c r="Q30" s="641"/>
      <c r="R30" s="642">
        <v>153960</v>
      </c>
      <c r="S30" s="643"/>
      <c r="T30" s="643"/>
      <c r="U30" s="643"/>
      <c r="V30" s="643"/>
      <c r="W30" s="643"/>
      <c r="X30" s="643"/>
      <c r="Y30" s="644"/>
      <c r="Z30" s="675">
        <v>0.4</v>
      </c>
      <c r="AA30" s="675"/>
      <c r="AB30" s="675"/>
      <c r="AC30" s="675"/>
      <c r="AD30" s="676" t="s">
        <v>128</v>
      </c>
      <c r="AE30" s="676"/>
      <c r="AF30" s="676"/>
      <c r="AG30" s="676"/>
      <c r="AH30" s="676"/>
      <c r="AI30" s="676"/>
      <c r="AJ30" s="676"/>
      <c r="AK30" s="676"/>
      <c r="AL30" s="645" t="s">
        <v>128</v>
      </c>
      <c r="AM30" s="646"/>
      <c r="AN30" s="646"/>
      <c r="AO30" s="677"/>
      <c r="AP30" s="703" t="s">
        <v>219</v>
      </c>
      <c r="AQ30" s="704"/>
      <c r="AR30" s="704"/>
      <c r="AS30" s="704"/>
      <c r="AT30" s="704"/>
      <c r="AU30" s="704"/>
      <c r="AV30" s="704"/>
      <c r="AW30" s="704"/>
      <c r="AX30" s="704"/>
      <c r="AY30" s="704"/>
      <c r="AZ30" s="704"/>
      <c r="BA30" s="704"/>
      <c r="BB30" s="704"/>
      <c r="BC30" s="704"/>
      <c r="BD30" s="704"/>
      <c r="BE30" s="704"/>
      <c r="BF30" s="705"/>
      <c r="BG30" s="703" t="s">
        <v>302</v>
      </c>
      <c r="BH30" s="728"/>
      <c r="BI30" s="728"/>
      <c r="BJ30" s="728"/>
      <c r="BK30" s="728"/>
      <c r="BL30" s="728"/>
      <c r="BM30" s="728"/>
      <c r="BN30" s="728"/>
      <c r="BO30" s="728"/>
      <c r="BP30" s="728"/>
      <c r="BQ30" s="729"/>
      <c r="BR30" s="703" t="s">
        <v>303</v>
      </c>
      <c r="BS30" s="728"/>
      <c r="BT30" s="728"/>
      <c r="BU30" s="728"/>
      <c r="BV30" s="728"/>
      <c r="BW30" s="728"/>
      <c r="BX30" s="728"/>
      <c r="BY30" s="728"/>
      <c r="BZ30" s="728"/>
      <c r="CA30" s="728"/>
      <c r="CB30" s="729"/>
      <c r="CD30" s="732"/>
      <c r="CE30" s="733"/>
      <c r="CF30" s="681" t="s">
        <v>304</v>
      </c>
      <c r="CG30" s="682"/>
      <c r="CH30" s="682"/>
      <c r="CI30" s="682"/>
      <c r="CJ30" s="682"/>
      <c r="CK30" s="682"/>
      <c r="CL30" s="682"/>
      <c r="CM30" s="682"/>
      <c r="CN30" s="682"/>
      <c r="CO30" s="682"/>
      <c r="CP30" s="682"/>
      <c r="CQ30" s="683"/>
      <c r="CR30" s="642">
        <v>3581154</v>
      </c>
      <c r="CS30" s="643"/>
      <c r="CT30" s="643"/>
      <c r="CU30" s="643"/>
      <c r="CV30" s="643"/>
      <c r="CW30" s="643"/>
      <c r="CX30" s="643"/>
      <c r="CY30" s="644"/>
      <c r="CZ30" s="645">
        <v>9.8000000000000007</v>
      </c>
      <c r="DA30" s="663"/>
      <c r="DB30" s="663"/>
      <c r="DC30" s="664"/>
      <c r="DD30" s="648">
        <v>3565091</v>
      </c>
      <c r="DE30" s="643"/>
      <c r="DF30" s="643"/>
      <c r="DG30" s="643"/>
      <c r="DH30" s="643"/>
      <c r="DI30" s="643"/>
      <c r="DJ30" s="643"/>
      <c r="DK30" s="644"/>
      <c r="DL30" s="648">
        <v>3565091</v>
      </c>
      <c r="DM30" s="643"/>
      <c r="DN30" s="643"/>
      <c r="DO30" s="643"/>
      <c r="DP30" s="643"/>
      <c r="DQ30" s="643"/>
      <c r="DR30" s="643"/>
      <c r="DS30" s="643"/>
      <c r="DT30" s="643"/>
      <c r="DU30" s="643"/>
      <c r="DV30" s="644"/>
      <c r="DW30" s="645">
        <v>19.399999999999999</v>
      </c>
      <c r="DX30" s="663"/>
      <c r="DY30" s="663"/>
      <c r="DZ30" s="663"/>
      <c r="EA30" s="663"/>
      <c r="EB30" s="663"/>
      <c r="EC30" s="684"/>
    </row>
    <row r="31" spans="2:133" ht="11.25" customHeight="1" x14ac:dyDescent="0.2">
      <c r="B31" s="639" t="s">
        <v>305</v>
      </c>
      <c r="C31" s="640"/>
      <c r="D31" s="640"/>
      <c r="E31" s="640"/>
      <c r="F31" s="640"/>
      <c r="G31" s="640"/>
      <c r="H31" s="640"/>
      <c r="I31" s="640"/>
      <c r="J31" s="640"/>
      <c r="K31" s="640"/>
      <c r="L31" s="640"/>
      <c r="M31" s="640"/>
      <c r="N31" s="640"/>
      <c r="O31" s="640"/>
      <c r="P31" s="640"/>
      <c r="Q31" s="641"/>
      <c r="R31" s="642">
        <v>11058073</v>
      </c>
      <c r="S31" s="643"/>
      <c r="T31" s="643"/>
      <c r="U31" s="643"/>
      <c r="V31" s="643"/>
      <c r="W31" s="643"/>
      <c r="X31" s="643"/>
      <c r="Y31" s="644"/>
      <c r="Z31" s="675">
        <v>29.4</v>
      </c>
      <c r="AA31" s="675"/>
      <c r="AB31" s="675"/>
      <c r="AC31" s="675"/>
      <c r="AD31" s="676" t="s">
        <v>128</v>
      </c>
      <c r="AE31" s="676"/>
      <c r="AF31" s="676"/>
      <c r="AG31" s="676"/>
      <c r="AH31" s="676"/>
      <c r="AI31" s="676"/>
      <c r="AJ31" s="676"/>
      <c r="AK31" s="676"/>
      <c r="AL31" s="645" t="s">
        <v>128</v>
      </c>
      <c r="AM31" s="646"/>
      <c r="AN31" s="646"/>
      <c r="AO31" s="677"/>
      <c r="AP31" s="716" t="s">
        <v>306</v>
      </c>
      <c r="AQ31" s="717"/>
      <c r="AR31" s="717"/>
      <c r="AS31" s="717"/>
      <c r="AT31" s="722" t="s">
        <v>307</v>
      </c>
      <c r="AU31" s="231"/>
      <c r="AV31" s="231"/>
      <c r="AW31" s="231"/>
      <c r="AX31" s="708" t="s">
        <v>186</v>
      </c>
      <c r="AY31" s="709"/>
      <c r="AZ31" s="709"/>
      <c r="BA31" s="709"/>
      <c r="BB31" s="709"/>
      <c r="BC31" s="709"/>
      <c r="BD31" s="709"/>
      <c r="BE31" s="709"/>
      <c r="BF31" s="710"/>
      <c r="BG31" s="711">
        <v>99.1</v>
      </c>
      <c r="BH31" s="712"/>
      <c r="BI31" s="712"/>
      <c r="BJ31" s="712"/>
      <c r="BK31" s="712"/>
      <c r="BL31" s="712"/>
      <c r="BM31" s="713">
        <v>96.9</v>
      </c>
      <c r="BN31" s="712"/>
      <c r="BO31" s="712"/>
      <c r="BP31" s="712"/>
      <c r="BQ31" s="714"/>
      <c r="BR31" s="711">
        <v>99</v>
      </c>
      <c r="BS31" s="712"/>
      <c r="BT31" s="712"/>
      <c r="BU31" s="712"/>
      <c r="BV31" s="712"/>
      <c r="BW31" s="712"/>
      <c r="BX31" s="713">
        <v>96.6</v>
      </c>
      <c r="BY31" s="712"/>
      <c r="BZ31" s="712"/>
      <c r="CA31" s="712"/>
      <c r="CB31" s="714"/>
      <c r="CD31" s="732"/>
      <c r="CE31" s="733"/>
      <c r="CF31" s="681" t="s">
        <v>308</v>
      </c>
      <c r="CG31" s="682"/>
      <c r="CH31" s="682"/>
      <c r="CI31" s="682"/>
      <c r="CJ31" s="682"/>
      <c r="CK31" s="682"/>
      <c r="CL31" s="682"/>
      <c r="CM31" s="682"/>
      <c r="CN31" s="682"/>
      <c r="CO31" s="682"/>
      <c r="CP31" s="682"/>
      <c r="CQ31" s="683"/>
      <c r="CR31" s="642">
        <v>116868</v>
      </c>
      <c r="CS31" s="661"/>
      <c r="CT31" s="661"/>
      <c r="CU31" s="661"/>
      <c r="CV31" s="661"/>
      <c r="CW31" s="661"/>
      <c r="CX31" s="661"/>
      <c r="CY31" s="662"/>
      <c r="CZ31" s="645">
        <v>0.3</v>
      </c>
      <c r="DA31" s="663"/>
      <c r="DB31" s="663"/>
      <c r="DC31" s="664"/>
      <c r="DD31" s="648">
        <v>116124</v>
      </c>
      <c r="DE31" s="661"/>
      <c r="DF31" s="661"/>
      <c r="DG31" s="661"/>
      <c r="DH31" s="661"/>
      <c r="DI31" s="661"/>
      <c r="DJ31" s="661"/>
      <c r="DK31" s="662"/>
      <c r="DL31" s="648">
        <v>116124</v>
      </c>
      <c r="DM31" s="661"/>
      <c r="DN31" s="661"/>
      <c r="DO31" s="661"/>
      <c r="DP31" s="661"/>
      <c r="DQ31" s="661"/>
      <c r="DR31" s="661"/>
      <c r="DS31" s="661"/>
      <c r="DT31" s="661"/>
      <c r="DU31" s="661"/>
      <c r="DV31" s="662"/>
      <c r="DW31" s="645">
        <v>0.6</v>
      </c>
      <c r="DX31" s="663"/>
      <c r="DY31" s="663"/>
      <c r="DZ31" s="663"/>
      <c r="EA31" s="663"/>
      <c r="EB31" s="663"/>
      <c r="EC31" s="684"/>
    </row>
    <row r="32" spans="2:133" ht="11.25" customHeight="1" x14ac:dyDescent="0.2">
      <c r="B32" s="725" t="s">
        <v>309</v>
      </c>
      <c r="C32" s="726"/>
      <c r="D32" s="726"/>
      <c r="E32" s="726"/>
      <c r="F32" s="726"/>
      <c r="G32" s="726"/>
      <c r="H32" s="726"/>
      <c r="I32" s="726"/>
      <c r="J32" s="726"/>
      <c r="K32" s="726"/>
      <c r="L32" s="726"/>
      <c r="M32" s="726"/>
      <c r="N32" s="726"/>
      <c r="O32" s="726"/>
      <c r="P32" s="726"/>
      <c r="Q32" s="727"/>
      <c r="R32" s="642" t="s">
        <v>128</v>
      </c>
      <c r="S32" s="643"/>
      <c r="T32" s="643"/>
      <c r="U32" s="643"/>
      <c r="V32" s="643"/>
      <c r="W32" s="643"/>
      <c r="X32" s="643"/>
      <c r="Y32" s="644"/>
      <c r="Z32" s="675" t="s">
        <v>128</v>
      </c>
      <c r="AA32" s="675"/>
      <c r="AB32" s="675"/>
      <c r="AC32" s="675"/>
      <c r="AD32" s="676" t="s">
        <v>128</v>
      </c>
      <c r="AE32" s="676"/>
      <c r="AF32" s="676"/>
      <c r="AG32" s="676"/>
      <c r="AH32" s="676"/>
      <c r="AI32" s="676"/>
      <c r="AJ32" s="676"/>
      <c r="AK32" s="676"/>
      <c r="AL32" s="645" t="s">
        <v>128</v>
      </c>
      <c r="AM32" s="646"/>
      <c r="AN32" s="646"/>
      <c r="AO32" s="677"/>
      <c r="AP32" s="718"/>
      <c r="AQ32" s="719"/>
      <c r="AR32" s="719"/>
      <c r="AS32" s="719"/>
      <c r="AT32" s="723"/>
      <c r="AU32" s="230" t="s">
        <v>310</v>
      </c>
      <c r="AV32" s="230"/>
      <c r="AW32" s="230"/>
      <c r="AX32" s="639" t="s">
        <v>311</v>
      </c>
      <c r="AY32" s="640"/>
      <c r="AZ32" s="640"/>
      <c r="BA32" s="640"/>
      <c r="BB32" s="640"/>
      <c r="BC32" s="640"/>
      <c r="BD32" s="640"/>
      <c r="BE32" s="640"/>
      <c r="BF32" s="641"/>
      <c r="BG32" s="715">
        <v>99.3</v>
      </c>
      <c r="BH32" s="661"/>
      <c r="BI32" s="661"/>
      <c r="BJ32" s="661"/>
      <c r="BK32" s="661"/>
      <c r="BL32" s="661"/>
      <c r="BM32" s="646">
        <v>97.8</v>
      </c>
      <c r="BN32" s="707"/>
      <c r="BO32" s="707"/>
      <c r="BP32" s="707"/>
      <c r="BQ32" s="688"/>
      <c r="BR32" s="715">
        <v>99.1</v>
      </c>
      <c r="BS32" s="661"/>
      <c r="BT32" s="661"/>
      <c r="BU32" s="661"/>
      <c r="BV32" s="661"/>
      <c r="BW32" s="661"/>
      <c r="BX32" s="646">
        <v>97.6</v>
      </c>
      <c r="BY32" s="707"/>
      <c r="BZ32" s="707"/>
      <c r="CA32" s="707"/>
      <c r="CB32" s="688"/>
      <c r="CD32" s="734"/>
      <c r="CE32" s="735"/>
      <c r="CF32" s="681" t="s">
        <v>312</v>
      </c>
      <c r="CG32" s="682"/>
      <c r="CH32" s="682"/>
      <c r="CI32" s="682"/>
      <c r="CJ32" s="682"/>
      <c r="CK32" s="682"/>
      <c r="CL32" s="682"/>
      <c r="CM32" s="682"/>
      <c r="CN32" s="682"/>
      <c r="CO32" s="682"/>
      <c r="CP32" s="682"/>
      <c r="CQ32" s="683"/>
      <c r="CR32" s="642" t="s">
        <v>128</v>
      </c>
      <c r="CS32" s="643"/>
      <c r="CT32" s="643"/>
      <c r="CU32" s="643"/>
      <c r="CV32" s="643"/>
      <c r="CW32" s="643"/>
      <c r="CX32" s="643"/>
      <c r="CY32" s="644"/>
      <c r="CZ32" s="645" t="s">
        <v>128</v>
      </c>
      <c r="DA32" s="663"/>
      <c r="DB32" s="663"/>
      <c r="DC32" s="664"/>
      <c r="DD32" s="648" t="s">
        <v>128</v>
      </c>
      <c r="DE32" s="643"/>
      <c r="DF32" s="643"/>
      <c r="DG32" s="643"/>
      <c r="DH32" s="643"/>
      <c r="DI32" s="643"/>
      <c r="DJ32" s="643"/>
      <c r="DK32" s="644"/>
      <c r="DL32" s="648" t="s">
        <v>128</v>
      </c>
      <c r="DM32" s="643"/>
      <c r="DN32" s="643"/>
      <c r="DO32" s="643"/>
      <c r="DP32" s="643"/>
      <c r="DQ32" s="643"/>
      <c r="DR32" s="643"/>
      <c r="DS32" s="643"/>
      <c r="DT32" s="643"/>
      <c r="DU32" s="643"/>
      <c r="DV32" s="644"/>
      <c r="DW32" s="645" t="s">
        <v>128</v>
      </c>
      <c r="DX32" s="663"/>
      <c r="DY32" s="663"/>
      <c r="DZ32" s="663"/>
      <c r="EA32" s="663"/>
      <c r="EB32" s="663"/>
      <c r="EC32" s="684"/>
    </row>
    <row r="33" spans="2:133" ht="11.25" customHeight="1" x14ac:dyDescent="0.2">
      <c r="B33" s="639" t="s">
        <v>313</v>
      </c>
      <c r="C33" s="640"/>
      <c r="D33" s="640"/>
      <c r="E33" s="640"/>
      <c r="F33" s="640"/>
      <c r="G33" s="640"/>
      <c r="H33" s="640"/>
      <c r="I33" s="640"/>
      <c r="J33" s="640"/>
      <c r="K33" s="640"/>
      <c r="L33" s="640"/>
      <c r="M33" s="640"/>
      <c r="N33" s="640"/>
      <c r="O33" s="640"/>
      <c r="P33" s="640"/>
      <c r="Q33" s="641"/>
      <c r="R33" s="642">
        <v>2081105</v>
      </c>
      <c r="S33" s="643"/>
      <c r="T33" s="643"/>
      <c r="U33" s="643"/>
      <c r="V33" s="643"/>
      <c r="W33" s="643"/>
      <c r="X33" s="643"/>
      <c r="Y33" s="644"/>
      <c r="Z33" s="675">
        <v>5.5</v>
      </c>
      <c r="AA33" s="675"/>
      <c r="AB33" s="675"/>
      <c r="AC33" s="675"/>
      <c r="AD33" s="676" t="s">
        <v>128</v>
      </c>
      <c r="AE33" s="676"/>
      <c r="AF33" s="676"/>
      <c r="AG33" s="676"/>
      <c r="AH33" s="676"/>
      <c r="AI33" s="676"/>
      <c r="AJ33" s="676"/>
      <c r="AK33" s="676"/>
      <c r="AL33" s="645" t="s">
        <v>128</v>
      </c>
      <c r="AM33" s="646"/>
      <c r="AN33" s="646"/>
      <c r="AO33" s="677"/>
      <c r="AP33" s="720"/>
      <c r="AQ33" s="721"/>
      <c r="AR33" s="721"/>
      <c r="AS33" s="721"/>
      <c r="AT33" s="724"/>
      <c r="AU33" s="232"/>
      <c r="AV33" s="232"/>
      <c r="AW33" s="232"/>
      <c r="AX33" s="623" t="s">
        <v>314</v>
      </c>
      <c r="AY33" s="624"/>
      <c r="AZ33" s="624"/>
      <c r="BA33" s="624"/>
      <c r="BB33" s="624"/>
      <c r="BC33" s="624"/>
      <c r="BD33" s="624"/>
      <c r="BE33" s="624"/>
      <c r="BF33" s="625"/>
      <c r="BG33" s="706">
        <v>98.9</v>
      </c>
      <c r="BH33" s="627"/>
      <c r="BI33" s="627"/>
      <c r="BJ33" s="627"/>
      <c r="BK33" s="627"/>
      <c r="BL33" s="627"/>
      <c r="BM33" s="669">
        <v>96</v>
      </c>
      <c r="BN33" s="627"/>
      <c r="BO33" s="627"/>
      <c r="BP33" s="627"/>
      <c r="BQ33" s="671"/>
      <c r="BR33" s="706">
        <v>99</v>
      </c>
      <c r="BS33" s="627"/>
      <c r="BT33" s="627"/>
      <c r="BU33" s="627"/>
      <c r="BV33" s="627"/>
      <c r="BW33" s="627"/>
      <c r="BX33" s="669">
        <v>95.7</v>
      </c>
      <c r="BY33" s="627"/>
      <c r="BZ33" s="627"/>
      <c r="CA33" s="627"/>
      <c r="CB33" s="671"/>
      <c r="CD33" s="681" t="s">
        <v>315</v>
      </c>
      <c r="CE33" s="682"/>
      <c r="CF33" s="682"/>
      <c r="CG33" s="682"/>
      <c r="CH33" s="682"/>
      <c r="CI33" s="682"/>
      <c r="CJ33" s="682"/>
      <c r="CK33" s="682"/>
      <c r="CL33" s="682"/>
      <c r="CM33" s="682"/>
      <c r="CN33" s="682"/>
      <c r="CO33" s="682"/>
      <c r="CP33" s="682"/>
      <c r="CQ33" s="683"/>
      <c r="CR33" s="642">
        <v>19812849</v>
      </c>
      <c r="CS33" s="661"/>
      <c r="CT33" s="661"/>
      <c r="CU33" s="661"/>
      <c r="CV33" s="661"/>
      <c r="CW33" s="661"/>
      <c r="CX33" s="661"/>
      <c r="CY33" s="662"/>
      <c r="CZ33" s="645">
        <v>54.3</v>
      </c>
      <c r="DA33" s="663"/>
      <c r="DB33" s="663"/>
      <c r="DC33" s="664"/>
      <c r="DD33" s="648">
        <v>11353595</v>
      </c>
      <c r="DE33" s="661"/>
      <c r="DF33" s="661"/>
      <c r="DG33" s="661"/>
      <c r="DH33" s="661"/>
      <c r="DI33" s="661"/>
      <c r="DJ33" s="661"/>
      <c r="DK33" s="662"/>
      <c r="DL33" s="648">
        <v>6933897</v>
      </c>
      <c r="DM33" s="661"/>
      <c r="DN33" s="661"/>
      <c r="DO33" s="661"/>
      <c r="DP33" s="661"/>
      <c r="DQ33" s="661"/>
      <c r="DR33" s="661"/>
      <c r="DS33" s="661"/>
      <c r="DT33" s="661"/>
      <c r="DU33" s="661"/>
      <c r="DV33" s="662"/>
      <c r="DW33" s="645">
        <v>37.799999999999997</v>
      </c>
      <c r="DX33" s="663"/>
      <c r="DY33" s="663"/>
      <c r="DZ33" s="663"/>
      <c r="EA33" s="663"/>
      <c r="EB33" s="663"/>
      <c r="EC33" s="684"/>
    </row>
    <row r="34" spans="2:133" ht="11.25" customHeight="1" x14ac:dyDescent="0.2">
      <c r="B34" s="639" t="s">
        <v>316</v>
      </c>
      <c r="C34" s="640"/>
      <c r="D34" s="640"/>
      <c r="E34" s="640"/>
      <c r="F34" s="640"/>
      <c r="G34" s="640"/>
      <c r="H34" s="640"/>
      <c r="I34" s="640"/>
      <c r="J34" s="640"/>
      <c r="K34" s="640"/>
      <c r="L34" s="640"/>
      <c r="M34" s="640"/>
      <c r="N34" s="640"/>
      <c r="O34" s="640"/>
      <c r="P34" s="640"/>
      <c r="Q34" s="641"/>
      <c r="R34" s="642">
        <v>69105</v>
      </c>
      <c r="S34" s="643"/>
      <c r="T34" s="643"/>
      <c r="U34" s="643"/>
      <c r="V34" s="643"/>
      <c r="W34" s="643"/>
      <c r="X34" s="643"/>
      <c r="Y34" s="644"/>
      <c r="Z34" s="675">
        <v>0.2</v>
      </c>
      <c r="AA34" s="675"/>
      <c r="AB34" s="675"/>
      <c r="AC34" s="675"/>
      <c r="AD34" s="676">
        <v>19116</v>
      </c>
      <c r="AE34" s="676"/>
      <c r="AF34" s="676"/>
      <c r="AG34" s="676"/>
      <c r="AH34" s="676"/>
      <c r="AI34" s="676"/>
      <c r="AJ34" s="676"/>
      <c r="AK34" s="676"/>
      <c r="AL34" s="645">
        <v>0.1</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317</v>
      </c>
      <c r="CE34" s="682"/>
      <c r="CF34" s="682"/>
      <c r="CG34" s="682"/>
      <c r="CH34" s="682"/>
      <c r="CI34" s="682"/>
      <c r="CJ34" s="682"/>
      <c r="CK34" s="682"/>
      <c r="CL34" s="682"/>
      <c r="CM34" s="682"/>
      <c r="CN34" s="682"/>
      <c r="CO34" s="682"/>
      <c r="CP34" s="682"/>
      <c r="CQ34" s="683"/>
      <c r="CR34" s="642">
        <v>4272501</v>
      </c>
      <c r="CS34" s="643"/>
      <c r="CT34" s="643"/>
      <c r="CU34" s="643"/>
      <c r="CV34" s="643"/>
      <c r="CW34" s="643"/>
      <c r="CX34" s="643"/>
      <c r="CY34" s="644"/>
      <c r="CZ34" s="645">
        <v>11.7</v>
      </c>
      <c r="DA34" s="663"/>
      <c r="DB34" s="663"/>
      <c r="DC34" s="664"/>
      <c r="DD34" s="648">
        <v>2947043</v>
      </c>
      <c r="DE34" s="643"/>
      <c r="DF34" s="643"/>
      <c r="DG34" s="643"/>
      <c r="DH34" s="643"/>
      <c r="DI34" s="643"/>
      <c r="DJ34" s="643"/>
      <c r="DK34" s="644"/>
      <c r="DL34" s="648">
        <v>1780810</v>
      </c>
      <c r="DM34" s="643"/>
      <c r="DN34" s="643"/>
      <c r="DO34" s="643"/>
      <c r="DP34" s="643"/>
      <c r="DQ34" s="643"/>
      <c r="DR34" s="643"/>
      <c r="DS34" s="643"/>
      <c r="DT34" s="643"/>
      <c r="DU34" s="643"/>
      <c r="DV34" s="644"/>
      <c r="DW34" s="645">
        <v>9.6999999999999993</v>
      </c>
      <c r="DX34" s="663"/>
      <c r="DY34" s="663"/>
      <c r="DZ34" s="663"/>
      <c r="EA34" s="663"/>
      <c r="EB34" s="663"/>
      <c r="EC34" s="684"/>
    </row>
    <row r="35" spans="2:133" ht="11.25" customHeight="1" x14ac:dyDescent="0.2">
      <c r="B35" s="639" t="s">
        <v>318</v>
      </c>
      <c r="C35" s="640"/>
      <c r="D35" s="640"/>
      <c r="E35" s="640"/>
      <c r="F35" s="640"/>
      <c r="G35" s="640"/>
      <c r="H35" s="640"/>
      <c r="I35" s="640"/>
      <c r="J35" s="640"/>
      <c r="K35" s="640"/>
      <c r="L35" s="640"/>
      <c r="M35" s="640"/>
      <c r="N35" s="640"/>
      <c r="O35" s="640"/>
      <c r="P35" s="640"/>
      <c r="Q35" s="641"/>
      <c r="R35" s="642">
        <v>546354</v>
      </c>
      <c r="S35" s="643"/>
      <c r="T35" s="643"/>
      <c r="U35" s="643"/>
      <c r="V35" s="643"/>
      <c r="W35" s="643"/>
      <c r="X35" s="643"/>
      <c r="Y35" s="644"/>
      <c r="Z35" s="675">
        <v>1.5</v>
      </c>
      <c r="AA35" s="675"/>
      <c r="AB35" s="675"/>
      <c r="AC35" s="675"/>
      <c r="AD35" s="676" t="s">
        <v>128</v>
      </c>
      <c r="AE35" s="676"/>
      <c r="AF35" s="676"/>
      <c r="AG35" s="676"/>
      <c r="AH35" s="676"/>
      <c r="AI35" s="676"/>
      <c r="AJ35" s="676"/>
      <c r="AK35" s="676"/>
      <c r="AL35" s="645" t="s">
        <v>128</v>
      </c>
      <c r="AM35" s="646"/>
      <c r="AN35" s="646"/>
      <c r="AO35" s="677"/>
      <c r="AP35" s="235"/>
      <c r="AQ35" s="703" t="s">
        <v>319</v>
      </c>
      <c r="AR35" s="704"/>
      <c r="AS35" s="704"/>
      <c r="AT35" s="704"/>
      <c r="AU35" s="704"/>
      <c r="AV35" s="704"/>
      <c r="AW35" s="704"/>
      <c r="AX35" s="704"/>
      <c r="AY35" s="704"/>
      <c r="AZ35" s="704"/>
      <c r="BA35" s="704"/>
      <c r="BB35" s="704"/>
      <c r="BC35" s="704"/>
      <c r="BD35" s="704"/>
      <c r="BE35" s="704"/>
      <c r="BF35" s="705"/>
      <c r="BG35" s="703" t="s">
        <v>320</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321</v>
      </c>
      <c r="CE35" s="682"/>
      <c r="CF35" s="682"/>
      <c r="CG35" s="682"/>
      <c r="CH35" s="682"/>
      <c r="CI35" s="682"/>
      <c r="CJ35" s="682"/>
      <c r="CK35" s="682"/>
      <c r="CL35" s="682"/>
      <c r="CM35" s="682"/>
      <c r="CN35" s="682"/>
      <c r="CO35" s="682"/>
      <c r="CP35" s="682"/>
      <c r="CQ35" s="683"/>
      <c r="CR35" s="642">
        <v>284223</v>
      </c>
      <c r="CS35" s="661"/>
      <c r="CT35" s="661"/>
      <c r="CU35" s="661"/>
      <c r="CV35" s="661"/>
      <c r="CW35" s="661"/>
      <c r="CX35" s="661"/>
      <c r="CY35" s="662"/>
      <c r="CZ35" s="645">
        <v>0.8</v>
      </c>
      <c r="DA35" s="663"/>
      <c r="DB35" s="663"/>
      <c r="DC35" s="664"/>
      <c r="DD35" s="648">
        <v>151491</v>
      </c>
      <c r="DE35" s="661"/>
      <c r="DF35" s="661"/>
      <c r="DG35" s="661"/>
      <c r="DH35" s="661"/>
      <c r="DI35" s="661"/>
      <c r="DJ35" s="661"/>
      <c r="DK35" s="662"/>
      <c r="DL35" s="648">
        <v>119683</v>
      </c>
      <c r="DM35" s="661"/>
      <c r="DN35" s="661"/>
      <c r="DO35" s="661"/>
      <c r="DP35" s="661"/>
      <c r="DQ35" s="661"/>
      <c r="DR35" s="661"/>
      <c r="DS35" s="661"/>
      <c r="DT35" s="661"/>
      <c r="DU35" s="661"/>
      <c r="DV35" s="662"/>
      <c r="DW35" s="645">
        <v>0.7</v>
      </c>
      <c r="DX35" s="663"/>
      <c r="DY35" s="663"/>
      <c r="DZ35" s="663"/>
      <c r="EA35" s="663"/>
      <c r="EB35" s="663"/>
      <c r="EC35" s="684"/>
    </row>
    <row r="36" spans="2:133" ht="11.25" customHeight="1" x14ac:dyDescent="0.2">
      <c r="B36" s="639" t="s">
        <v>322</v>
      </c>
      <c r="C36" s="640"/>
      <c r="D36" s="640"/>
      <c r="E36" s="640"/>
      <c r="F36" s="640"/>
      <c r="G36" s="640"/>
      <c r="H36" s="640"/>
      <c r="I36" s="640"/>
      <c r="J36" s="640"/>
      <c r="K36" s="640"/>
      <c r="L36" s="640"/>
      <c r="M36" s="640"/>
      <c r="N36" s="640"/>
      <c r="O36" s="640"/>
      <c r="P36" s="640"/>
      <c r="Q36" s="641"/>
      <c r="R36" s="642">
        <v>705842</v>
      </c>
      <c r="S36" s="643"/>
      <c r="T36" s="643"/>
      <c r="U36" s="643"/>
      <c r="V36" s="643"/>
      <c r="W36" s="643"/>
      <c r="X36" s="643"/>
      <c r="Y36" s="644"/>
      <c r="Z36" s="675">
        <v>1.9</v>
      </c>
      <c r="AA36" s="675"/>
      <c r="AB36" s="675"/>
      <c r="AC36" s="675"/>
      <c r="AD36" s="676" t="s">
        <v>128</v>
      </c>
      <c r="AE36" s="676"/>
      <c r="AF36" s="676"/>
      <c r="AG36" s="676"/>
      <c r="AH36" s="676"/>
      <c r="AI36" s="676"/>
      <c r="AJ36" s="676"/>
      <c r="AK36" s="676"/>
      <c r="AL36" s="645" t="s">
        <v>128</v>
      </c>
      <c r="AM36" s="646"/>
      <c r="AN36" s="646"/>
      <c r="AO36" s="677"/>
      <c r="AP36" s="235"/>
      <c r="AQ36" s="694" t="s">
        <v>323</v>
      </c>
      <c r="AR36" s="695"/>
      <c r="AS36" s="695"/>
      <c r="AT36" s="695"/>
      <c r="AU36" s="695"/>
      <c r="AV36" s="695"/>
      <c r="AW36" s="695"/>
      <c r="AX36" s="695"/>
      <c r="AY36" s="696"/>
      <c r="AZ36" s="697">
        <v>4775204</v>
      </c>
      <c r="BA36" s="698"/>
      <c r="BB36" s="698"/>
      <c r="BC36" s="698"/>
      <c r="BD36" s="698"/>
      <c r="BE36" s="698"/>
      <c r="BF36" s="699"/>
      <c r="BG36" s="700" t="s">
        <v>324</v>
      </c>
      <c r="BH36" s="701"/>
      <c r="BI36" s="701"/>
      <c r="BJ36" s="701"/>
      <c r="BK36" s="701"/>
      <c r="BL36" s="701"/>
      <c r="BM36" s="701"/>
      <c r="BN36" s="701"/>
      <c r="BO36" s="701"/>
      <c r="BP36" s="701"/>
      <c r="BQ36" s="701"/>
      <c r="BR36" s="701"/>
      <c r="BS36" s="701"/>
      <c r="BT36" s="701"/>
      <c r="BU36" s="702"/>
      <c r="BV36" s="697">
        <v>116754</v>
      </c>
      <c r="BW36" s="698"/>
      <c r="BX36" s="698"/>
      <c r="BY36" s="698"/>
      <c r="BZ36" s="698"/>
      <c r="CA36" s="698"/>
      <c r="CB36" s="699"/>
      <c r="CD36" s="681" t="s">
        <v>325</v>
      </c>
      <c r="CE36" s="682"/>
      <c r="CF36" s="682"/>
      <c r="CG36" s="682"/>
      <c r="CH36" s="682"/>
      <c r="CI36" s="682"/>
      <c r="CJ36" s="682"/>
      <c r="CK36" s="682"/>
      <c r="CL36" s="682"/>
      <c r="CM36" s="682"/>
      <c r="CN36" s="682"/>
      <c r="CO36" s="682"/>
      <c r="CP36" s="682"/>
      <c r="CQ36" s="683"/>
      <c r="CR36" s="642">
        <v>10630298</v>
      </c>
      <c r="CS36" s="643"/>
      <c r="CT36" s="643"/>
      <c r="CU36" s="643"/>
      <c r="CV36" s="643"/>
      <c r="CW36" s="643"/>
      <c r="CX36" s="643"/>
      <c r="CY36" s="644"/>
      <c r="CZ36" s="645">
        <v>29.1</v>
      </c>
      <c r="DA36" s="663"/>
      <c r="DB36" s="663"/>
      <c r="DC36" s="664"/>
      <c r="DD36" s="648">
        <v>4215738</v>
      </c>
      <c r="DE36" s="643"/>
      <c r="DF36" s="643"/>
      <c r="DG36" s="643"/>
      <c r="DH36" s="643"/>
      <c r="DI36" s="643"/>
      <c r="DJ36" s="643"/>
      <c r="DK36" s="644"/>
      <c r="DL36" s="648">
        <v>2853605</v>
      </c>
      <c r="DM36" s="643"/>
      <c r="DN36" s="643"/>
      <c r="DO36" s="643"/>
      <c r="DP36" s="643"/>
      <c r="DQ36" s="643"/>
      <c r="DR36" s="643"/>
      <c r="DS36" s="643"/>
      <c r="DT36" s="643"/>
      <c r="DU36" s="643"/>
      <c r="DV36" s="644"/>
      <c r="DW36" s="645">
        <v>15.6</v>
      </c>
      <c r="DX36" s="663"/>
      <c r="DY36" s="663"/>
      <c r="DZ36" s="663"/>
      <c r="EA36" s="663"/>
      <c r="EB36" s="663"/>
      <c r="EC36" s="684"/>
    </row>
    <row r="37" spans="2:133" ht="11.25" customHeight="1" x14ac:dyDescent="0.2">
      <c r="B37" s="639" t="s">
        <v>326</v>
      </c>
      <c r="C37" s="640"/>
      <c r="D37" s="640"/>
      <c r="E37" s="640"/>
      <c r="F37" s="640"/>
      <c r="G37" s="640"/>
      <c r="H37" s="640"/>
      <c r="I37" s="640"/>
      <c r="J37" s="640"/>
      <c r="K37" s="640"/>
      <c r="L37" s="640"/>
      <c r="M37" s="640"/>
      <c r="N37" s="640"/>
      <c r="O37" s="640"/>
      <c r="P37" s="640"/>
      <c r="Q37" s="641"/>
      <c r="R37" s="642">
        <v>1358288</v>
      </c>
      <c r="S37" s="643"/>
      <c r="T37" s="643"/>
      <c r="U37" s="643"/>
      <c r="V37" s="643"/>
      <c r="W37" s="643"/>
      <c r="X37" s="643"/>
      <c r="Y37" s="644"/>
      <c r="Z37" s="675">
        <v>3.6</v>
      </c>
      <c r="AA37" s="675"/>
      <c r="AB37" s="675"/>
      <c r="AC37" s="675"/>
      <c r="AD37" s="676" t="s">
        <v>128</v>
      </c>
      <c r="AE37" s="676"/>
      <c r="AF37" s="676"/>
      <c r="AG37" s="676"/>
      <c r="AH37" s="676"/>
      <c r="AI37" s="676"/>
      <c r="AJ37" s="676"/>
      <c r="AK37" s="676"/>
      <c r="AL37" s="645" t="s">
        <v>128</v>
      </c>
      <c r="AM37" s="646"/>
      <c r="AN37" s="646"/>
      <c r="AO37" s="677"/>
      <c r="AQ37" s="685" t="s">
        <v>327</v>
      </c>
      <c r="AR37" s="686"/>
      <c r="AS37" s="686"/>
      <c r="AT37" s="686"/>
      <c r="AU37" s="686"/>
      <c r="AV37" s="686"/>
      <c r="AW37" s="686"/>
      <c r="AX37" s="686"/>
      <c r="AY37" s="687"/>
      <c r="AZ37" s="642">
        <v>750186</v>
      </c>
      <c r="BA37" s="643"/>
      <c r="BB37" s="643"/>
      <c r="BC37" s="643"/>
      <c r="BD37" s="661"/>
      <c r="BE37" s="661"/>
      <c r="BF37" s="688"/>
      <c r="BG37" s="681" t="s">
        <v>328</v>
      </c>
      <c r="BH37" s="682"/>
      <c r="BI37" s="682"/>
      <c r="BJ37" s="682"/>
      <c r="BK37" s="682"/>
      <c r="BL37" s="682"/>
      <c r="BM37" s="682"/>
      <c r="BN37" s="682"/>
      <c r="BO37" s="682"/>
      <c r="BP37" s="682"/>
      <c r="BQ37" s="682"/>
      <c r="BR37" s="682"/>
      <c r="BS37" s="682"/>
      <c r="BT37" s="682"/>
      <c r="BU37" s="683"/>
      <c r="BV37" s="642">
        <v>22562</v>
      </c>
      <c r="BW37" s="643"/>
      <c r="BX37" s="643"/>
      <c r="BY37" s="643"/>
      <c r="BZ37" s="643"/>
      <c r="CA37" s="643"/>
      <c r="CB37" s="689"/>
      <c r="CD37" s="681" t="s">
        <v>329</v>
      </c>
      <c r="CE37" s="682"/>
      <c r="CF37" s="682"/>
      <c r="CG37" s="682"/>
      <c r="CH37" s="682"/>
      <c r="CI37" s="682"/>
      <c r="CJ37" s="682"/>
      <c r="CK37" s="682"/>
      <c r="CL37" s="682"/>
      <c r="CM37" s="682"/>
      <c r="CN37" s="682"/>
      <c r="CO37" s="682"/>
      <c r="CP37" s="682"/>
      <c r="CQ37" s="683"/>
      <c r="CR37" s="642">
        <v>1317597</v>
      </c>
      <c r="CS37" s="661"/>
      <c r="CT37" s="661"/>
      <c r="CU37" s="661"/>
      <c r="CV37" s="661"/>
      <c r="CW37" s="661"/>
      <c r="CX37" s="661"/>
      <c r="CY37" s="662"/>
      <c r="CZ37" s="645">
        <v>3.6</v>
      </c>
      <c r="DA37" s="663"/>
      <c r="DB37" s="663"/>
      <c r="DC37" s="664"/>
      <c r="DD37" s="648">
        <v>1317597</v>
      </c>
      <c r="DE37" s="661"/>
      <c r="DF37" s="661"/>
      <c r="DG37" s="661"/>
      <c r="DH37" s="661"/>
      <c r="DI37" s="661"/>
      <c r="DJ37" s="661"/>
      <c r="DK37" s="662"/>
      <c r="DL37" s="648">
        <v>1274281</v>
      </c>
      <c r="DM37" s="661"/>
      <c r="DN37" s="661"/>
      <c r="DO37" s="661"/>
      <c r="DP37" s="661"/>
      <c r="DQ37" s="661"/>
      <c r="DR37" s="661"/>
      <c r="DS37" s="661"/>
      <c r="DT37" s="661"/>
      <c r="DU37" s="661"/>
      <c r="DV37" s="662"/>
      <c r="DW37" s="645">
        <v>6.9</v>
      </c>
      <c r="DX37" s="663"/>
      <c r="DY37" s="663"/>
      <c r="DZ37" s="663"/>
      <c r="EA37" s="663"/>
      <c r="EB37" s="663"/>
      <c r="EC37" s="684"/>
    </row>
    <row r="38" spans="2:133" ht="11.25" customHeight="1" x14ac:dyDescent="0.2">
      <c r="B38" s="639" t="s">
        <v>330</v>
      </c>
      <c r="C38" s="640"/>
      <c r="D38" s="640"/>
      <c r="E38" s="640"/>
      <c r="F38" s="640"/>
      <c r="G38" s="640"/>
      <c r="H38" s="640"/>
      <c r="I38" s="640"/>
      <c r="J38" s="640"/>
      <c r="K38" s="640"/>
      <c r="L38" s="640"/>
      <c r="M38" s="640"/>
      <c r="N38" s="640"/>
      <c r="O38" s="640"/>
      <c r="P38" s="640"/>
      <c r="Q38" s="641"/>
      <c r="R38" s="642">
        <v>318962</v>
      </c>
      <c r="S38" s="643"/>
      <c r="T38" s="643"/>
      <c r="U38" s="643"/>
      <c r="V38" s="643"/>
      <c r="W38" s="643"/>
      <c r="X38" s="643"/>
      <c r="Y38" s="644"/>
      <c r="Z38" s="675">
        <v>0.8</v>
      </c>
      <c r="AA38" s="675"/>
      <c r="AB38" s="675"/>
      <c r="AC38" s="675"/>
      <c r="AD38" s="676">
        <v>56290</v>
      </c>
      <c r="AE38" s="676"/>
      <c r="AF38" s="676"/>
      <c r="AG38" s="676"/>
      <c r="AH38" s="676"/>
      <c r="AI38" s="676"/>
      <c r="AJ38" s="676"/>
      <c r="AK38" s="676"/>
      <c r="AL38" s="645">
        <v>0.3</v>
      </c>
      <c r="AM38" s="646"/>
      <c r="AN38" s="646"/>
      <c r="AO38" s="677"/>
      <c r="AQ38" s="685" t="s">
        <v>331</v>
      </c>
      <c r="AR38" s="686"/>
      <c r="AS38" s="686"/>
      <c r="AT38" s="686"/>
      <c r="AU38" s="686"/>
      <c r="AV38" s="686"/>
      <c r="AW38" s="686"/>
      <c r="AX38" s="686"/>
      <c r="AY38" s="687"/>
      <c r="AZ38" s="642">
        <v>618815</v>
      </c>
      <c r="BA38" s="643"/>
      <c r="BB38" s="643"/>
      <c r="BC38" s="643"/>
      <c r="BD38" s="661"/>
      <c r="BE38" s="661"/>
      <c r="BF38" s="688"/>
      <c r="BG38" s="681" t="s">
        <v>332</v>
      </c>
      <c r="BH38" s="682"/>
      <c r="BI38" s="682"/>
      <c r="BJ38" s="682"/>
      <c r="BK38" s="682"/>
      <c r="BL38" s="682"/>
      <c r="BM38" s="682"/>
      <c r="BN38" s="682"/>
      <c r="BO38" s="682"/>
      <c r="BP38" s="682"/>
      <c r="BQ38" s="682"/>
      <c r="BR38" s="682"/>
      <c r="BS38" s="682"/>
      <c r="BT38" s="682"/>
      <c r="BU38" s="683"/>
      <c r="BV38" s="642">
        <v>9503</v>
      </c>
      <c r="BW38" s="643"/>
      <c r="BX38" s="643"/>
      <c r="BY38" s="643"/>
      <c r="BZ38" s="643"/>
      <c r="CA38" s="643"/>
      <c r="CB38" s="689"/>
      <c r="CD38" s="681" t="s">
        <v>333</v>
      </c>
      <c r="CE38" s="682"/>
      <c r="CF38" s="682"/>
      <c r="CG38" s="682"/>
      <c r="CH38" s="682"/>
      <c r="CI38" s="682"/>
      <c r="CJ38" s="682"/>
      <c r="CK38" s="682"/>
      <c r="CL38" s="682"/>
      <c r="CM38" s="682"/>
      <c r="CN38" s="682"/>
      <c r="CO38" s="682"/>
      <c r="CP38" s="682"/>
      <c r="CQ38" s="683"/>
      <c r="CR38" s="642">
        <v>2850923</v>
      </c>
      <c r="CS38" s="643"/>
      <c r="CT38" s="643"/>
      <c r="CU38" s="643"/>
      <c r="CV38" s="643"/>
      <c r="CW38" s="643"/>
      <c r="CX38" s="643"/>
      <c r="CY38" s="644"/>
      <c r="CZ38" s="645">
        <v>7.8</v>
      </c>
      <c r="DA38" s="663"/>
      <c r="DB38" s="663"/>
      <c r="DC38" s="664"/>
      <c r="DD38" s="648">
        <v>2289918</v>
      </c>
      <c r="DE38" s="643"/>
      <c r="DF38" s="643"/>
      <c r="DG38" s="643"/>
      <c r="DH38" s="643"/>
      <c r="DI38" s="643"/>
      <c r="DJ38" s="643"/>
      <c r="DK38" s="644"/>
      <c r="DL38" s="648">
        <v>2165886</v>
      </c>
      <c r="DM38" s="643"/>
      <c r="DN38" s="643"/>
      <c r="DO38" s="643"/>
      <c r="DP38" s="643"/>
      <c r="DQ38" s="643"/>
      <c r="DR38" s="643"/>
      <c r="DS38" s="643"/>
      <c r="DT38" s="643"/>
      <c r="DU38" s="643"/>
      <c r="DV38" s="644"/>
      <c r="DW38" s="645">
        <v>11.8</v>
      </c>
      <c r="DX38" s="663"/>
      <c r="DY38" s="663"/>
      <c r="DZ38" s="663"/>
      <c r="EA38" s="663"/>
      <c r="EB38" s="663"/>
      <c r="EC38" s="684"/>
    </row>
    <row r="39" spans="2:133" ht="11.25" customHeight="1" x14ac:dyDescent="0.2">
      <c r="B39" s="639" t="s">
        <v>334</v>
      </c>
      <c r="C39" s="640"/>
      <c r="D39" s="640"/>
      <c r="E39" s="640"/>
      <c r="F39" s="640"/>
      <c r="G39" s="640"/>
      <c r="H39" s="640"/>
      <c r="I39" s="640"/>
      <c r="J39" s="640"/>
      <c r="K39" s="640"/>
      <c r="L39" s="640"/>
      <c r="M39" s="640"/>
      <c r="N39" s="640"/>
      <c r="O39" s="640"/>
      <c r="P39" s="640"/>
      <c r="Q39" s="641"/>
      <c r="R39" s="642">
        <v>1930500</v>
      </c>
      <c r="S39" s="643"/>
      <c r="T39" s="643"/>
      <c r="U39" s="643"/>
      <c r="V39" s="643"/>
      <c r="W39" s="643"/>
      <c r="X39" s="643"/>
      <c r="Y39" s="644"/>
      <c r="Z39" s="675">
        <v>5.0999999999999996</v>
      </c>
      <c r="AA39" s="675"/>
      <c r="AB39" s="675"/>
      <c r="AC39" s="675"/>
      <c r="AD39" s="676" t="s">
        <v>128</v>
      </c>
      <c r="AE39" s="676"/>
      <c r="AF39" s="676"/>
      <c r="AG39" s="676"/>
      <c r="AH39" s="676"/>
      <c r="AI39" s="676"/>
      <c r="AJ39" s="676"/>
      <c r="AK39" s="676"/>
      <c r="AL39" s="645" t="s">
        <v>128</v>
      </c>
      <c r="AM39" s="646"/>
      <c r="AN39" s="646"/>
      <c r="AO39" s="677"/>
      <c r="AQ39" s="685" t="s">
        <v>335</v>
      </c>
      <c r="AR39" s="686"/>
      <c r="AS39" s="686"/>
      <c r="AT39" s="686"/>
      <c r="AU39" s="686"/>
      <c r="AV39" s="686"/>
      <c r="AW39" s="686"/>
      <c r="AX39" s="686"/>
      <c r="AY39" s="687"/>
      <c r="AZ39" s="642">
        <v>544280</v>
      </c>
      <c r="BA39" s="643"/>
      <c r="BB39" s="643"/>
      <c r="BC39" s="643"/>
      <c r="BD39" s="661"/>
      <c r="BE39" s="661"/>
      <c r="BF39" s="688"/>
      <c r="BG39" s="681" t="s">
        <v>336</v>
      </c>
      <c r="BH39" s="682"/>
      <c r="BI39" s="682"/>
      <c r="BJ39" s="682"/>
      <c r="BK39" s="682"/>
      <c r="BL39" s="682"/>
      <c r="BM39" s="682"/>
      <c r="BN39" s="682"/>
      <c r="BO39" s="682"/>
      <c r="BP39" s="682"/>
      <c r="BQ39" s="682"/>
      <c r="BR39" s="682"/>
      <c r="BS39" s="682"/>
      <c r="BT39" s="682"/>
      <c r="BU39" s="683"/>
      <c r="BV39" s="642">
        <v>16001</v>
      </c>
      <c r="BW39" s="643"/>
      <c r="BX39" s="643"/>
      <c r="BY39" s="643"/>
      <c r="BZ39" s="643"/>
      <c r="CA39" s="643"/>
      <c r="CB39" s="689"/>
      <c r="CD39" s="681" t="s">
        <v>337</v>
      </c>
      <c r="CE39" s="682"/>
      <c r="CF39" s="682"/>
      <c r="CG39" s="682"/>
      <c r="CH39" s="682"/>
      <c r="CI39" s="682"/>
      <c r="CJ39" s="682"/>
      <c r="CK39" s="682"/>
      <c r="CL39" s="682"/>
      <c r="CM39" s="682"/>
      <c r="CN39" s="682"/>
      <c r="CO39" s="682"/>
      <c r="CP39" s="682"/>
      <c r="CQ39" s="683"/>
      <c r="CR39" s="642">
        <v>1102047</v>
      </c>
      <c r="CS39" s="661"/>
      <c r="CT39" s="661"/>
      <c r="CU39" s="661"/>
      <c r="CV39" s="661"/>
      <c r="CW39" s="661"/>
      <c r="CX39" s="661"/>
      <c r="CY39" s="662"/>
      <c r="CZ39" s="645">
        <v>3</v>
      </c>
      <c r="DA39" s="663"/>
      <c r="DB39" s="663"/>
      <c r="DC39" s="664"/>
      <c r="DD39" s="648">
        <v>1081048</v>
      </c>
      <c r="DE39" s="661"/>
      <c r="DF39" s="661"/>
      <c r="DG39" s="661"/>
      <c r="DH39" s="661"/>
      <c r="DI39" s="661"/>
      <c r="DJ39" s="661"/>
      <c r="DK39" s="662"/>
      <c r="DL39" s="648" t="s">
        <v>128</v>
      </c>
      <c r="DM39" s="661"/>
      <c r="DN39" s="661"/>
      <c r="DO39" s="661"/>
      <c r="DP39" s="661"/>
      <c r="DQ39" s="661"/>
      <c r="DR39" s="661"/>
      <c r="DS39" s="661"/>
      <c r="DT39" s="661"/>
      <c r="DU39" s="661"/>
      <c r="DV39" s="662"/>
      <c r="DW39" s="645" t="s">
        <v>128</v>
      </c>
      <c r="DX39" s="663"/>
      <c r="DY39" s="663"/>
      <c r="DZ39" s="663"/>
      <c r="EA39" s="663"/>
      <c r="EB39" s="663"/>
      <c r="EC39" s="684"/>
    </row>
    <row r="40" spans="2:133" ht="11.25" customHeight="1" x14ac:dyDescent="0.2">
      <c r="B40" s="639" t="s">
        <v>338</v>
      </c>
      <c r="C40" s="640"/>
      <c r="D40" s="640"/>
      <c r="E40" s="640"/>
      <c r="F40" s="640"/>
      <c r="G40" s="640"/>
      <c r="H40" s="640"/>
      <c r="I40" s="640"/>
      <c r="J40" s="640"/>
      <c r="K40" s="640"/>
      <c r="L40" s="640"/>
      <c r="M40" s="640"/>
      <c r="N40" s="640"/>
      <c r="O40" s="640"/>
      <c r="P40" s="640"/>
      <c r="Q40" s="641"/>
      <c r="R40" s="642" t="s">
        <v>128</v>
      </c>
      <c r="S40" s="643"/>
      <c r="T40" s="643"/>
      <c r="U40" s="643"/>
      <c r="V40" s="643"/>
      <c r="W40" s="643"/>
      <c r="X40" s="643"/>
      <c r="Y40" s="644"/>
      <c r="Z40" s="675" t="s">
        <v>128</v>
      </c>
      <c r="AA40" s="675"/>
      <c r="AB40" s="675"/>
      <c r="AC40" s="675"/>
      <c r="AD40" s="676" t="s">
        <v>128</v>
      </c>
      <c r="AE40" s="676"/>
      <c r="AF40" s="676"/>
      <c r="AG40" s="676"/>
      <c r="AH40" s="676"/>
      <c r="AI40" s="676"/>
      <c r="AJ40" s="676"/>
      <c r="AK40" s="676"/>
      <c r="AL40" s="645" t="s">
        <v>128</v>
      </c>
      <c r="AM40" s="646"/>
      <c r="AN40" s="646"/>
      <c r="AO40" s="677"/>
      <c r="AQ40" s="685" t="s">
        <v>339</v>
      </c>
      <c r="AR40" s="686"/>
      <c r="AS40" s="686"/>
      <c r="AT40" s="686"/>
      <c r="AU40" s="686"/>
      <c r="AV40" s="686"/>
      <c r="AW40" s="686"/>
      <c r="AX40" s="686"/>
      <c r="AY40" s="687"/>
      <c r="AZ40" s="642">
        <v>11000</v>
      </c>
      <c r="BA40" s="643"/>
      <c r="BB40" s="643"/>
      <c r="BC40" s="643"/>
      <c r="BD40" s="661"/>
      <c r="BE40" s="661"/>
      <c r="BF40" s="688"/>
      <c r="BG40" s="690" t="s">
        <v>340</v>
      </c>
      <c r="BH40" s="691"/>
      <c r="BI40" s="691"/>
      <c r="BJ40" s="691"/>
      <c r="BK40" s="691"/>
      <c r="BL40" s="236"/>
      <c r="BM40" s="682" t="s">
        <v>341</v>
      </c>
      <c r="BN40" s="682"/>
      <c r="BO40" s="682"/>
      <c r="BP40" s="682"/>
      <c r="BQ40" s="682"/>
      <c r="BR40" s="682"/>
      <c r="BS40" s="682"/>
      <c r="BT40" s="682"/>
      <c r="BU40" s="683"/>
      <c r="BV40" s="642">
        <v>96</v>
      </c>
      <c r="BW40" s="643"/>
      <c r="BX40" s="643"/>
      <c r="BY40" s="643"/>
      <c r="BZ40" s="643"/>
      <c r="CA40" s="643"/>
      <c r="CB40" s="689"/>
      <c r="CD40" s="681" t="s">
        <v>342</v>
      </c>
      <c r="CE40" s="682"/>
      <c r="CF40" s="682"/>
      <c r="CG40" s="682"/>
      <c r="CH40" s="682"/>
      <c r="CI40" s="682"/>
      <c r="CJ40" s="682"/>
      <c r="CK40" s="682"/>
      <c r="CL40" s="682"/>
      <c r="CM40" s="682"/>
      <c r="CN40" s="682"/>
      <c r="CO40" s="682"/>
      <c r="CP40" s="682"/>
      <c r="CQ40" s="683"/>
      <c r="CR40" s="642">
        <v>672857</v>
      </c>
      <c r="CS40" s="643"/>
      <c r="CT40" s="643"/>
      <c r="CU40" s="643"/>
      <c r="CV40" s="643"/>
      <c r="CW40" s="643"/>
      <c r="CX40" s="643"/>
      <c r="CY40" s="644"/>
      <c r="CZ40" s="645">
        <v>1.8</v>
      </c>
      <c r="DA40" s="663"/>
      <c r="DB40" s="663"/>
      <c r="DC40" s="664"/>
      <c r="DD40" s="648">
        <v>668357</v>
      </c>
      <c r="DE40" s="643"/>
      <c r="DF40" s="643"/>
      <c r="DG40" s="643"/>
      <c r="DH40" s="643"/>
      <c r="DI40" s="643"/>
      <c r="DJ40" s="643"/>
      <c r="DK40" s="644"/>
      <c r="DL40" s="648">
        <v>13913</v>
      </c>
      <c r="DM40" s="643"/>
      <c r="DN40" s="643"/>
      <c r="DO40" s="643"/>
      <c r="DP40" s="643"/>
      <c r="DQ40" s="643"/>
      <c r="DR40" s="643"/>
      <c r="DS40" s="643"/>
      <c r="DT40" s="643"/>
      <c r="DU40" s="643"/>
      <c r="DV40" s="644"/>
      <c r="DW40" s="645">
        <v>0.1</v>
      </c>
      <c r="DX40" s="663"/>
      <c r="DY40" s="663"/>
      <c r="DZ40" s="663"/>
      <c r="EA40" s="663"/>
      <c r="EB40" s="663"/>
      <c r="EC40" s="684"/>
    </row>
    <row r="41" spans="2:133" ht="11.25" customHeight="1" x14ac:dyDescent="0.2">
      <c r="B41" s="639" t="s">
        <v>343</v>
      </c>
      <c r="C41" s="640"/>
      <c r="D41" s="640"/>
      <c r="E41" s="640"/>
      <c r="F41" s="640"/>
      <c r="G41" s="640"/>
      <c r="H41" s="640"/>
      <c r="I41" s="640"/>
      <c r="J41" s="640"/>
      <c r="K41" s="640"/>
      <c r="L41" s="640"/>
      <c r="M41" s="640"/>
      <c r="N41" s="640"/>
      <c r="O41" s="640"/>
      <c r="P41" s="640"/>
      <c r="Q41" s="641"/>
      <c r="R41" s="642" t="s">
        <v>128</v>
      </c>
      <c r="S41" s="643"/>
      <c r="T41" s="643"/>
      <c r="U41" s="643"/>
      <c r="V41" s="643"/>
      <c r="W41" s="643"/>
      <c r="X41" s="643"/>
      <c r="Y41" s="644"/>
      <c r="Z41" s="675" t="s">
        <v>128</v>
      </c>
      <c r="AA41" s="675"/>
      <c r="AB41" s="675"/>
      <c r="AC41" s="675"/>
      <c r="AD41" s="676" t="s">
        <v>128</v>
      </c>
      <c r="AE41" s="676"/>
      <c r="AF41" s="676"/>
      <c r="AG41" s="676"/>
      <c r="AH41" s="676"/>
      <c r="AI41" s="676"/>
      <c r="AJ41" s="676"/>
      <c r="AK41" s="676"/>
      <c r="AL41" s="645" t="s">
        <v>128</v>
      </c>
      <c r="AM41" s="646"/>
      <c r="AN41" s="646"/>
      <c r="AO41" s="677"/>
      <c r="AQ41" s="685" t="s">
        <v>344</v>
      </c>
      <c r="AR41" s="686"/>
      <c r="AS41" s="686"/>
      <c r="AT41" s="686"/>
      <c r="AU41" s="686"/>
      <c r="AV41" s="686"/>
      <c r="AW41" s="686"/>
      <c r="AX41" s="686"/>
      <c r="AY41" s="687"/>
      <c r="AZ41" s="642">
        <v>663717</v>
      </c>
      <c r="BA41" s="643"/>
      <c r="BB41" s="643"/>
      <c r="BC41" s="643"/>
      <c r="BD41" s="661"/>
      <c r="BE41" s="661"/>
      <c r="BF41" s="688"/>
      <c r="BG41" s="690"/>
      <c r="BH41" s="691"/>
      <c r="BI41" s="691"/>
      <c r="BJ41" s="691"/>
      <c r="BK41" s="691"/>
      <c r="BL41" s="236"/>
      <c r="BM41" s="682" t="s">
        <v>345</v>
      </c>
      <c r="BN41" s="682"/>
      <c r="BO41" s="682"/>
      <c r="BP41" s="682"/>
      <c r="BQ41" s="682"/>
      <c r="BR41" s="682"/>
      <c r="BS41" s="682"/>
      <c r="BT41" s="682"/>
      <c r="BU41" s="683"/>
      <c r="BV41" s="642">
        <v>1</v>
      </c>
      <c r="BW41" s="643"/>
      <c r="BX41" s="643"/>
      <c r="BY41" s="643"/>
      <c r="BZ41" s="643"/>
      <c r="CA41" s="643"/>
      <c r="CB41" s="689"/>
      <c r="CD41" s="681" t="s">
        <v>346</v>
      </c>
      <c r="CE41" s="682"/>
      <c r="CF41" s="682"/>
      <c r="CG41" s="682"/>
      <c r="CH41" s="682"/>
      <c r="CI41" s="682"/>
      <c r="CJ41" s="682"/>
      <c r="CK41" s="682"/>
      <c r="CL41" s="682"/>
      <c r="CM41" s="682"/>
      <c r="CN41" s="682"/>
      <c r="CO41" s="682"/>
      <c r="CP41" s="682"/>
      <c r="CQ41" s="683"/>
      <c r="CR41" s="642" t="s">
        <v>128</v>
      </c>
      <c r="CS41" s="661"/>
      <c r="CT41" s="661"/>
      <c r="CU41" s="661"/>
      <c r="CV41" s="661"/>
      <c r="CW41" s="661"/>
      <c r="CX41" s="661"/>
      <c r="CY41" s="662"/>
      <c r="CZ41" s="645" t="s">
        <v>128</v>
      </c>
      <c r="DA41" s="663"/>
      <c r="DB41" s="663"/>
      <c r="DC41" s="664"/>
      <c r="DD41" s="648" t="s">
        <v>128</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2">
      <c r="B42" s="639" t="s">
        <v>347</v>
      </c>
      <c r="C42" s="640"/>
      <c r="D42" s="640"/>
      <c r="E42" s="640"/>
      <c r="F42" s="640"/>
      <c r="G42" s="640"/>
      <c r="H42" s="640"/>
      <c r="I42" s="640"/>
      <c r="J42" s="640"/>
      <c r="K42" s="640"/>
      <c r="L42" s="640"/>
      <c r="M42" s="640"/>
      <c r="N42" s="640"/>
      <c r="O42" s="640"/>
      <c r="P42" s="640"/>
      <c r="Q42" s="641"/>
      <c r="R42" s="642">
        <v>618200</v>
      </c>
      <c r="S42" s="643"/>
      <c r="T42" s="643"/>
      <c r="U42" s="643"/>
      <c r="V42" s="643"/>
      <c r="W42" s="643"/>
      <c r="X42" s="643"/>
      <c r="Y42" s="644"/>
      <c r="Z42" s="675">
        <v>1.6</v>
      </c>
      <c r="AA42" s="675"/>
      <c r="AB42" s="675"/>
      <c r="AC42" s="675"/>
      <c r="AD42" s="676" t="s">
        <v>128</v>
      </c>
      <c r="AE42" s="676"/>
      <c r="AF42" s="676"/>
      <c r="AG42" s="676"/>
      <c r="AH42" s="676"/>
      <c r="AI42" s="676"/>
      <c r="AJ42" s="676"/>
      <c r="AK42" s="676"/>
      <c r="AL42" s="645" t="s">
        <v>128</v>
      </c>
      <c r="AM42" s="646"/>
      <c r="AN42" s="646"/>
      <c r="AO42" s="677"/>
      <c r="AQ42" s="678" t="s">
        <v>348</v>
      </c>
      <c r="AR42" s="679"/>
      <c r="AS42" s="679"/>
      <c r="AT42" s="679"/>
      <c r="AU42" s="679"/>
      <c r="AV42" s="679"/>
      <c r="AW42" s="679"/>
      <c r="AX42" s="679"/>
      <c r="AY42" s="680"/>
      <c r="AZ42" s="626">
        <v>2187206</v>
      </c>
      <c r="BA42" s="665"/>
      <c r="BB42" s="665"/>
      <c r="BC42" s="665"/>
      <c r="BD42" s="627"/>
      <c r="BE42" s="627"/>
      <c r="BF42" s="671"/>
      <c r="BG42" s="692"/>
      <c r="BH42" s="693"/>
      <c r="BI42" s="693"/>
      <c r="BJ42" s="693"/>
      <c r="BK42" s="693"/>
      <c r="BL42" s="237"/>
      <c r="BM42" s="672" t="s">
        <v>349</v>
      </c>
      <c r="BN42" s="672"/>
      <c r="BO42" s="672"/>
      <c r="BP42" s="672"/>
      <c r="BQ42" s="672"/>
      <c r="BR42" s="672"/>
      <c r="BS42" s="672"/>
      <c r="BT42" s="672"/>
      <c r="BU42" s="673"/>
      <c r="BV42" s="626">
        <v>313</v>
      </c>
      <c r="BW42" s="665"/>
      <c r="BX42" s="665"/>
      <c r="BY42" s="665"/>
      <c r="BZ42" s="665"/>
      <c r="CA42" s="665"/>
      <c r="CB42" s="674"/>
      <c r="CD42" s="639" t="s">
        <v>350</v>
      </c>
      <c r="CE42" s="640"/>
      <c r="CF42" s="640"/>
      <c r="CG42" s="640"/>
      <c r="CH42" s="640"/>
      <c r="CI42" s="640"/>
      <c r="CJ42" s="640"/>
      <c r="CK42" s="640"/>
      <c r="CL42" s="640"/>
      <c r="CM42" s="640"/>
      <c r="CN42" s="640"/>
      <c r="CO42" s="640"/>
      <c r="CP42" s="640"/>
      <c r="CQ42" s="641"/>
      <c r="CR42" s="642">
        <v>2675356</v>
      </c>
      <c r="CS42" s="643"/>
      <c r="CT42" s="643"/>
      <c r="CU42" s="643"/>
      <c r="CV42" s="643"/>
      <c r="CW42" s="643"/>
      <c r="CX42" s="643"/>
      <c r="CY42" s="644"/>
      <c r="CZ42" s="645">
        <v>7.3</v>
      </c>
      <c r="DA42" s="646"/>
      <c r="DB42" s="646"/>
      <c r="DC42" s="647"/>
      <c r="DD42" s="648">
        <v>739410</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2">
      <c r="B43" s="623" t="s">
        <v>351</v>
      </c>
      <c r="C43" s="624"/>
      <c r="D43" s="624"/>
      <c r="E43" s="624"/>
      <c r="F43" s="624"/>
      <c r="G43" s="624"/>
      <c r="H43" s="624"/>
      <c r="I43" s="624"/>
      <c r="J43" s="624"/>
      <c r="K43" s="624"/>
      <c r="L43" s="624"/>
      <c r="M43" s="624"/>
      <c r="N43" s="624"/>
      <c r="O43" s="624"/>
      <c r="P43" s="624"/>
      <c r="Q43" s="625"/>
      <c r="R43" s="626">
        <v>37612655</v>
      </c>
      <c r="S43" s="665"/>
      <c r="T43" s="665"/>
      <c r="U43" s="665"/>
      <c r="V43" s="665"/>
      <c r="W43" s="665"/>
      <c r="X43" s="665"/>
      <c r="Y43" s="666"/>
      <c r="Z43" s="667">
        <v>100</v>
      </c>
      <c r="AA43" s="667"/>
      <c r="AB43" s="667"/>
      <c r="AC43" s="667"/>
      <c r="AD43" s="668">
        <v>17722290</v>
      </c>
      <c r="AE43" s="668"/>
      <c r="AF43" s="668"/>
      <c r="AG43" s="668"/>
      <c r="AH43" s="668"/>
      <c r="AI43" s="668"/>
      <c r="AJ43" s="668"/>
      <c r="AK43" s="668"/>
      <c r="AL43" s="629">
        <v>100</v>
      </c>
      <c r="AM43" s="669"/>
      <c r="AN43" s="669"/>
      <c r="AO43" s="670"/>
      <c r="BV43" s="238"/>
      <c r="BW43" s="238"/>
      <c r="BX43" s="238"/>
      <c r="BY43" s="238"/>
      <c r="BZ43" s="238"/>
      <c r="CA43" s="238"/>
      <c r="CB43" s="238"/>
      <c r="CD43" s="639" t="s">
        <v>352</v>
      </c>
      <c r="CE43" s="640"/>
      <c r="CF43" s="640"/>
      <c r="CG43" s="640"/>
      <c r="CH43" s="640"/>
      <c r="CI43" s="640"/>
      <c r="CJ43" s="640"/>
      <c r="CK43" s="640"/>
      <c r="CL43" s="640"/>
      <c r="CM43" s="640"/>
      <c r="CN43" s="640"/>
      <c r="CO43" s="640"/>
      <c r="CP43" s="640"/>
      <c r="CQ43" s="641"/>
      <c r="CR43" s="642">
        <v>86608</v>
      </c>
      <c r="CS43" s="661"/>
      <c r="CT43" s="661"/>
      <c r="CU43" s="661"/>
      <c r="CV43" s="661"/>
      <c r="CW43" s="661"/>
      <c r="CX43" s="661"/>
      <c r="CY43" s="662"/>
      <c r="CZ43" s="645">
        <v>0.2</v>
      </c>
      <c r="DA43" s="663"/>
      <c r="DB43" s="663"/>
      <c r="DC43" s="664"/>
      <c r="DD43" s="648">
        <v>86608</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300</v>
      </c>
      <c r="CE44" s="656"/>
      <c r="CF44" s="639" t="s">
        <v>353</v>
      </c>
      <c r="CG44" s="640"/>
      <c r="CH44" s="640"/>
      <c r="CI44" s="640"/>
      <c r="CJ44" s="640"/>
      <c r="CK44" s="640"/>
      <c r="CL44" s="640"/>
      <c r="CM44" s="640"/>
      <c r="CN44" s="640"/>
      <c r="CO44" s="640"/>
      <c r="CP44" s="640"/>
      <c r="CQ44" s="641"/>
      <c r="CR44" s="642">
        <v>2467503</v>
      </c>
      <c r="CS44" s="643"/>
      <c r="CT44" s="643"/>
      <c r="CU44" s="643"/>
      <c r="CV44" s="643"/>
      <c r="CW44" s="643"/>
      <c r="CX44" s="643"/>
      <c r="CY44" s="644"/>
      <c r="CZ44" s="645">
        <v>6.8</v>
      </c>
      <c r="DA44" s="646"/>
      <c r="DB44" s="646"/>
      <c r="DC44" s="647"/>
      <c r="DD44" s="648">
        <v>707622</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2">
      <c r="B45" s="240" t="s">
        <v>354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355</v>
      </c>
      <c r="CG45" s="640"/>
      <c r="CH45" s="640"/>
      <c r="CI45" s="640"/>
      <c r="CJ45" s="640"/>
      <c r="CK45" s="640"/>
      <c r="CL45" s="640"/>
      <c r="CM45" s="640"/>
      <c r="CN45" s="640"/>
      <c r="CO45" s="640"/>
      <c r="CP45" s="640"/>
      <c r="CQ45" s="641"/>
      <c r="CR45" s="642">
        <v>934586</v>
      </c>
      <c r="CS45" s="661"/>
      <c r="CT45" s="661"/>
      <c r="CU45" s="661"/>
      <c r="CV45" s="661"/>
      <c r="CW45" s="661"/>
      <c r="CX45" s="661"/>
      <c r="CY45" s="662"/>
      <c r="CZ45" s="645">
        <v>2.6</v>
      </c>
      <c r="DA45" s="663"/>
      <c r="DB45" s="663"/>
      <c r="DC45" s="664"/>
      <c r="DD45" s="648">
        <v>129190</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2">
      <c r="B46" s="241" t="s">
        <v>356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357</v>
      </c>
      <c r="CG46" s="640"/>
      <c r="CH46" s="640"/>
      <c r="CI46" s="640"/>
      <c r="CJ46" s="640"/>
      <c r="CK46" s="640"/>
      <c r="CL46" s="640"/>
      <c r="CM46" s="640"/>
      <c r="CN46" s="640"/>
      <c r="CO46" s="640"/>
      <c r="CP46" s="640"/>
      <c r="CQ46" s="641"/>
      <c r="CR46" s="642">
        <v>1409187</v>
      </c>
      <c r="CS46" s="643"/>
      <c r="CT46" s="643"/>
      <c r="CU46" s="643"/>
      <c r="CV46" s="643"/>
      <c r="CW46" s="643"/>
      <c r="CX46" s="643"/>
      <c r="CY46" s="644"/>
      <c r="CZ46" s="645">
        <v>3.9</v>
      </c>
      <c r="DA46" s="646"/>
      <c r="DB46" s="646"/>
      <c r="DC46" s="647"/>
      <c r="DD46" s="648">
        <v>568821</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2">
      <c r="B47" s="242" t="s">
        <v>358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359</v>
      </c>
      <c r="CG47" s="640"/>
      <c r="CH47" s="640"/>
      <c r="CI47" s="640"/>
      <c r="CJ47" s="640"/>
      <c r="CK47" s="640"/>
      <c r="CL47" s="640"/>
      <c r="CM47" s="640"/>
      <c r="CN47" s="640"/>
      <c r="CO47" s="640"/>
      <c r="CP47" s="640"/>
      <c r="CQ47" s="641"/>
      <c r="CR47" s="642">
        <v>207853</v>
      </c>
      <c r="CS47" s="661"/>
      <c r="CT47" s="661"/>
      <c r="CU47" s="661"/>
      <c r="CV47" s="661"/>
      <c r="CW47" s="661"/>
      <c r="CX47" s="661"/>
      <c r="CY47" s="662"/>
      <c r="CZ47" s="645">
        <v>0.6</v>
      </c>
      <c r="DA47" s="663"/>
      <c r="DB47" s="663"/>
      <c r="DC47" s="664"/>
      <c r="DD47" s="648">
        <v>31788</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360</v>
      </c>
      <c r="CG48" s="640"/>
      <c r="CH48" s="640"/>
      <c r="CI48" s="640"/>
      <c r="CJ48" s="640"/>
      <c r="CK48" s="640"/>
      <c r="CL48" s="640"/>
      <c r="CM48" s="640"/>
      <c r="CN48" s="640"/>
      <c r="CO48" s="640"/>
      <c r="CP48" s="640"/>
      <c r="CQ48" s="641"/>
      <c r="CR48" s="642" t="s">
        <v>361</v>
      </c>
      <c r="CS48" s="643"/>
      <c r="CT48" s="643"/>
      <c r="CU48" s="643"/>
      <c r="CV48" s="643"/>
      <c r="CW48" s="643"/>
      <c r="CX48" s="643"/>
      <c r="CY48" s="644"/>
      <c r="CZ48" s="645" t="s">
        <v>361</v>
      </c>
      <c r="DA48" s="646"/>
      <c r="DB48" s="646"/>
      <c r="DC48" s="647"/>
      <c r="DD48" s="648" t="s">
        <v>361</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362</v>
      </c>
      <c r="CE49" s="624"/>
      <c r="CF49" s="624"/>
      <c r="CG49" s="624"/>
      <c r="CH49" s="624"/>
      <c r="CI49" s="624"/>
      <c r="CJ49" s="624"/>
      <c r="CK49" s="624"/>
      <c r="CL49" s="624"/>
      <c r="CM49" s="624"/>
      <c r="CN49" s="624"/>
      <c r="CO49" s="624"/>
      <c r="CP49" s="624"/>
      <c r="CQ49" s="625"/>
      <c r="CR49" s="626">
        <v>36490396</v>
      </c>
      <c r="CS49" s="627"/>
      <c r="CT49" s="627"/>
      <c r="CU49" s="627"/>
      <c r="CV49" s="627"/>
      <c r="CW49" s="627"/>
      <c r="CX49" s="627"/>
      <c r="CY49" s="628"/>
      <c r="CZ49" s="629">
        <v>100</v>
      </c>
      <c r="DA49" s="630"/>
      <c r="DB49" s="630"/>
      <c r="DC49" s="631"/>
      <c r="DD49" s="632">
        <v>22001313</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IHZVb5XixSsPSQxmCAnXQ5O+Fx3UbO5vSMtJLO1nQYdcL1c3a0+TSvJoB3bXsAWb5MvgRDuaSvMutI46d+ryzg==" saltValue="ZuuTcTZtmfZt08aJQZARe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40" zoomScale="70" zoomScaleNormal="25" zoomScaleSheetLayoutView="70" workbookViewId="0">
      <selection activeCell="AU63" sqref="AU63:AY63"/>
    </sheetView>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364</v>
      </c>
      <c r="DK2" s="1168"/>
      <c r="DL2" s="1168"/>
      <c r="DM2" s="1168"/>
      <c r="DN2" s="1168"/>
      <c r="DO2" s="1169"/>
      <c r="DP2" s="251"/>
      <c r="DQ2" s="1167" t="s">
        <v>365</v>
      </c>
      <c r="DR2" s="1168"/>
      <c r="DS2" s="1168"/>
      <c r="DT2" s="1168"/>
      <c r="DU2" s="1168"/>
      <c r="DV2" s="1168"/>
      <c r="DW2" s="1168"/>
      <c r="DX2" s="1168"/>
      <c r="DY2" s="1168"/>
      <c r="DZ2" s="1169"/>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20" t="s">
        <v>366</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52" t="s">
        <v>368</v>
      </c>
      <c r="B5" s="1053"/>
      <c r="C5" s="1053"/>
      <c r="D5" s="1053"/>
      <c r="E5" s="1053"/>
      <c r="F5" s="1053"/>
      <c r="G5" s="1053"/>
      <c r="H5" s="1053"/>
      <c r="I5" s="1053"/>
      <c r="J5" s="1053"/>
      <c r="K5" s="1053"/>
      <c r="L5" s="1053"/>
      <c r="M5" s="1053"/>
      <c r="N5" s="1053"/>
      <c r="O5" s="1053"/>
      <c r="P5" s="1054"/>
      <c r="Q5" s="1058" t="s">
        <v>369</v>
      </c>
      <c r="R5" s="1059"/>
      <c r="S5" s="1059"/>
      <c r="T5" s="1059"/>
      <c r="U5" s="1060"/>
      <c r="V5" s="1058" t="s">
        <v>370</v>
      </c>
      <c r="W5" s="1059"/>
      <c r="X5" s="1059"/>
      <c r="Y5" s="1059"/>
      <c r="Z5" s="1060"/>
      <c r="AA5" s="1058" t="s">
        <v>371</v>
      </c>
      <c r="AB5" s="1059"/>
      <c r="AC5" s="1059"/>
      <c r="AD5" s="1059"/>
      <c r="AE5" s="1059"/>
      <c r="AF5" s="1170" t="s">
        <v>372</v>
      </c>
      <c r="AG5" s="1059"/>
      <c r="AH5" s="1059"/>
      <c r="AI5" s="1059"/>
      <c r="AJ5" s="1074"/>
      <c r="AK5" s="1059" t="s">
        <v>373</v>
      </c>
      <c r="AL5" s="1059"/>
      <c r="AM5" s="1059"/>
      <c r="AN5" s="1059"/>
      <c r="AO5" s="1060"/>
      <c r="AP5" s="1058" t="s">
        <v>374</v>
      </c>
      <c r="AQ5" s="1059"/>
      <c r="AR5" s="1059"/>
      <c r="AS5" s="1059"/>
      <c r="AT5" s="1060"/>
      <c r="AU5" s="1058" t="s">
        <v>375</v>
      </c>
      <c r="AV5" s="1059"/>
      <c r="AW5" s="1059"/>
      <c r="AX5" s="1059"/>
      <c r="AY5" s="1074"/>
      <c r="AZ5" s="258"/>
      <c r="BA5" s="258"/>
      <c r="BB5" s="258"/>
      <c r="BC5" s="258"/>
      <c r="BD5" s="258"/>
      <c r="BE5" s="259"/>
      <c r="BF5" s="259"/>
      <c r="BG5" s="259"/>
      <c r="BH5" s="259"/>
      <c r="BI5" s="259"/>
      <c r="BJ5" s="259"/>
      <c r="BK5" s="259"/>
      <c r="BL5" s="259"/>
      <c r="BM5" s="259"/>
      <c r="BN5" s="259"/>
      <c r="BO5" s="259"/>
      <c r="BP5" s="259"/>
      <c r="BQ5" s="1052" t="s">
        <v>376</v>
      </c>
      <c r="BR5" s="1053"/>
      <c r="BS5" s="1053"/>
      <c r="BT5" s="1053"/>
      <c r="BU5" s="1053"/>
      <c r="BV5" s="1053"/>
      <c r="BW5" s="1053"/>
      <c r="BX5" s="1053"/>
      <c r="BY5" s="1053"/>
      <c r="BZ5" s="1053"/>
      <c r="CA5" s="1053"/>
      <c r="CB5" s="1053"/>
      <c r="CC5" s="1053"/>
      <c r="CD5" s="1053"/>
      <c r="CE5" s="1053"/>
      <c r="CF5" s="1053"/>
      <c r="CG5" s="1054"/>
      <c r="CH5" s="1058" t="s">
        <v>377</v>
      </c>
      <c r="CI5" s="1059"/>
      <c r="CJ5" s="1059"/>
      <c r="CK5" s="1059"/>
      <c r="CL5" s="1060"/>
      <c r="CM5" s="1058" t="s">
        <v>378</v>
      </c>
      <c r="CN5" s="1059"/>
      <c r="CO5" s="1059"/>
      <c r="CP5" s="1059"/>
      <c r="CQ5" s="1060"/>
      <c r="CR5" s="1058" t="s">
        <v>379</v>
      </c>
      <c r="CS5" s="1059"/>
      <c r="CT5" s="1059"/>
      <c r="CU5" s="1059"/>
      <c r="CV5" s="1060"/>
      <c r="CW5" s="1058" t="s">
        <v>380</v>
      </c>
      <c r="CX5" s="1059"/>
      <c r="CY5" s="1059"/>
      <c r="CZ5" s="1059"/>
      <c r="DA5" s="1060"/>
      <c r="DB5" s="1058" t="s">
        <v>381</v>
      </c>
      <c r="DC5" s="1059"/>
      <c r="DD5" s="1059"/>
      <c r="DE5" s="1059"/>
      <c r="DF5" s="1060"/>
      <c r="DG5" s="1155" t="s">
        <v>382</v>
      </c>
      <c r="DH5" s="1156"/>
      <c r="DI5" s="1156"/>
      <c r="DJ5" s="1156"/>
      <c r="DK5" s="1157"/>
      <c r="DL5" s="1155" t="s">
        <v>383</v>
      </c>
      <c r="DM5" s="1156"/>
      <c r="DN5" s="1156"/>
      <c r="DO5" s="1156"/>
      <c r="DP5" s="1157"/>
      <c r="DQ5" s="1058" t="s">
        <v>384</v>
      </c>
      <c r="DR5" s="1059"/>
      <c r="DS5" s="1059"/>
      <c r="DT5" s="1059"/>
      <c r="DU5" s="1060"/>
      <c r="DV5" s="1058" t="s">
        <v>375</v>
      </c>
      <c r="DW5" s="1059"/>
      <c r="DX5" s="1059"/>
      <c r="DY5" s="1059"/>
      <c r="DZ5" s="1074"/>
      <c r="EA5" s="256"/>
    </row>
    <row r="6" spans="1:131" s="257" customFormat="1" ht="26.25" customHeight="1" thickBot="1" x14ac:dyDescent="0.25">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2">
      <c r="A7" s="260">
        <v>1</v>
      </c>
      <c r="B7" s="1107" t="s">
        <v>385</v>
      </c>
      <c r="C7" s="1108"/>
      <c r="D7" s="1108"/>
      <c r="E7" s="1108"/>
      <c r="F7" s="1108"/>
      <c r="G7" s="1108"/>
      <c r="H7" s="1108"/>
      <c r="I7" s="1108"/>
      <c r="J7" s="1108"/>
      <c r="K7" s="1108"/>
      <c r="L7" s="1108"/>
      <c r="M7" s="1108"/>
      <c r="N7" s="1108"/>
      <c r="O7" s="1108"/>
      <c r="P7" s="1109"/>
      <c r="Q7" s="1161">
        <v>37613</v>
      </c>
      <c r="R7" s="1162"/>
      <c r="S7" s="1162"/>
      <c r="T7" s="1162"/>
      <c r="U7" s="1162"/>
      <c r="V7" s="1162">
        <v>36495</v>
      </c>
      <c r="W7" s="1162"/>
      <c r="X7" s="1162"/>
      <c r="Y7" s="1162"/>
      <c r="Z7" s="1162"/>
      <c r="AA7" s="1162">
        <v>1118</v>
      </c>
      <c r="AB7" s="1162"/>
      <c r="AC7" s="1162"/>
      <c r="AD7" s="1162"/>
      <c r="AE7" s="1163"/>
      <c r="AF7" s="1164">
        <v>913</v>
      </c>
      <c r="AG7" s="1165"/>
      <c r="AH7" s="1165"/>
      <c r="AI7" s="1165"/>
      <c r="AJ7" s="1166"/>
      <c r="AK7" s="1148">
        <v>709328</v>
      </c>
      <c r="AL7" s="1149"/>
      <c r="AM7" s="1149"/>
      <c r="AN7" s="1149"/>
      <c r="AO7" s="1149"/>
      <c r="AP7" s="1149">
        <v>25912</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595</v>
      </c>
      <c r="BT7" s="1153"/>
      <c r="BU7" s="1153"/>
      <c r="BV7" s="1153"/>
      <c r="BW7" s="1153"/>
      <c r="BX7" s="1153"/>
      <c r="BY7" s="1153"/>
      <c r="BZ7" s="1153"/>
      <c r="CA7" s="1153"/>
      <c r="CB7" s="1153"/>
      <c r="CC7" s="1153"/>
      <c r="CD7" s="1153"/>
      <c r="CE7" s="1153"/>
      <c r="CF7" s="1153"/>
      <c r="CG7" s="1154"/>
      <c r="CH7" s="1145">
        <v>-10</v>
      </c>
      <c r="CI7" s="1146"/>
      <c r="CJ7" s="1146"/>
      <c r="CK7" s="1146"/>
      <c r="CL7" s="1147"/>
      <c r="CM7" s="1145">
        <v>69</v>
      </c>
      <c r="CN7" s="1146"/>
      <c r="CO7" s="1146"/>
      <c r="CP7" s="1146"/>
      <c r="CQ7" s="1147"/>
      <c r="CR7" s="1145">
        <v>50</v>
      </c>
      <c r="CS7" s="1146"/>
      <c r="CT7" s="1146"/>
      <c r="CU7" s="1146"/>
      <c r="CV7" s="1147"/>
      <c r="CW7" s="1145" t="s">
        <v>519</v>
      </c>
      <c r="CX7" s="1146"/>
      <c r="CY7" s="1146"/>
      <c r="CZ7" s="1146"/>
      <c r="DA7" s="1147"/>
      <c r="DB7" s="1145" t="s">
        <v>519</v>
      </c>
      <c r="DC7" s="1146"/>
      <c r="DD7" s="1146"/>
      <c r="DE7" s="1146"/>
      <c r="DF7" s="1147"/>
      <c r="DG7" s="1145" t="s">
        <v>519</v>
      </c>
      <c r="DH7" s="1146"/>
      <c r="DI7" s="1146"/>
      <c r="DJ7" s="1146"/>
      <c r="DK7" s="1147"/>
      <c r="DL7" s="1145" t="s">
        <v>519</v>
      </c>
      <c r="DM7" s="1146"/>
      <c r="DN7" s="1146"/>
      <c r="DO7" s="1146"/>
      <c r="DP7" s="1147"/>
      <c r="DQ7" s="1145" t="s">
        <v>519</v>
      </c>
      <c r="DR7" s="1146"/>
      <c r="DS7" s="1146"/>
      <c r="DT7" s="1146"/>
      <c r="DU7" s="1147"/>
      <c r="DV7" s="1172"/>
      <c r="DW7" s="1173"/>
      <c r="DX7" s="1173"/>
      <c r="DY7" s="1173"/>
      <c r="DZ7" s="1174"/>
      <c r="EA7" s="256"/>
    </row>
    <row r="8" spans="1:131" s="257" customFormat="1" ht="26.25" customHeight="1" x14ac:dyDescent="0.2">
      <c r="A8" s="263">
        <v>2</v>
      </c>
      <c r="B8" s="1094" t="s">
        <v>386</v>
      </c>
      <c r="C8" s="1095"/>
      <c r="D8" s="1095"/>
      <c r="E8" s="1095"/>
      <c r="F8" s="1095"/>
      <c r="G8" s="1095"/>
      <c r="H8" s="1095"/>
      <c r="I8" s="1095"/>
      <c r="J8" s="1095"/>
      <c r="K8" s="1095"/>
      <c r="L8" s="1095"/>
      <c r="M8" s="1095"/>
      <c r="N8" s="1095"/>
      <c r="O8" s="1095"/>
      <c r="P8" s="1096"/>
      <c r="Q8" s="1100">
        <v>24</v>
      </c>
      <c r="R8" s="1101"/>
      <c r="S8" s="1101"/>
      <c r="T8" s="1101"/>
      <c r="U8" s="1101"/>
      <c r="V8" s="1101">
        <v>20</v>
      </c>
      <c r="W8" s="1101"/>
      <c r="X8" s="1101"/>
      <c r="Y8" s="1101"/>
      <c r="Z8" s="1101"/>
      <c r="AA8" s="1101">
        <v>4</v>
      </c>
      <c r="AB8" s="1101"/>
      <c r="AC8" s="1101"/>
      <c r="AD8" s="1101"/>
      <c r="AE8" s="1102"/>
      <c r="AF8" s="1076">
        <v>4</v>
      </c>
      <c r="AG8" s="1077"/>
      <c r="AH8" s="1077"/>
      <c r="AI8" s="1077"/>
      <c r="AJ8" s="1078"/>
      <c r="AK8" s="1143">
        <v>5</v>
      </c>
      <c r="AL8" s="1144"/>
      <c r="AM8" s="1144"/>
      <c r="AN8" s="1144"/>
      <c r="AO8" s="1144"/>
      <c r="AP8" s="1144">
        <v>1</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2">
      <c r="A9" s="263">
        <v>3</v>
      </c>
      <c r="B9" s="1094" t="s">
        <v>387</v>
      </c>
      <c r="C9" s="1095"/>
      <c r="D9" s="1095"/>
      <c r="E9" s="1095"/>
      <c r="F9" s="1095"/>
      <c r="G9" s="1095"/>
      <c r="H9" s="1095"/>
      <c r="I9" s="1095"/>
      <c r="J9" s="1095"/>
      <c r="K9" s="1095"/>
      <c r="L9" s="1095"/>
      <c r="M9" s="1095"/>
      <c r="N9" s="1095"/>
      <c r="O9" s="1095"/>
      <c r="P9" s="1096"/>
      <c r="Q9" s="1100">
        <v>1</v>
      </c>
      <c r="R9" s="1101"/>
      <c r="S9" s="1101"/>
      <c r="T9" s="1101"/>
      <c r="U9" s="1101"/>
      <c r="V9" s="1101">
        <v>1</v>
      </c>
      <c r="W9" s="1101"/>
      <c r="X9" s="1101"/>
      <c r="Y9" s="1101"/>
      <c r="Z9" s="1101"/>
      <c r="AA9" s="1101" t="s">
        <v>582</v>
      </c>
      <c r="AB9" s="1101"/>
      <c r="AC9" s="1101"/>
      <c r="AD9" s="1101"/>
      <c r="AE9" s="1102"/>
      <c r="AF9" s="1076" t="s">
        <v>388</v>
      </c>
      <c r="AG9" s="1077"/>
      <c r="AH9" s="1077"/>
      <c r="AI9" s="1077"/>
      <c r="AJ9" s="1078"/>
      <c r="AK9" s="1143" t="s">
        <v>582</v>
      </c>
      <c r="AL9" s="1144"/>
      <c r="AM9" s="1144"/>
      <c r="AN9" s="1144"/>
      <c r="AO9" s="1144"/>
      <c r="AP9" s="1144" t="s">
        <v>519</v>
      </c>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2">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2">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2">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2">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2">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2">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2">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2">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2">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2">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2">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5">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2">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389</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5">
      <c r="A23" s="266" t="s">
        <v>390</v>
      </c>
      <c r="B23" s="1001" t="s">
        <v>391</v>
      </c>
      <c r="C23" s="1002"/>
      <c r="D23" s="1002"/>
      <c r="E23" s="1002"/>
      <c r="F23" s="1002"/>
      <c r="G23" s="1002"/>
      <c r="H23" s="1002"/>
      <c r="I23" s="1002"/>
      <c r="J23" s="1002"/>
      <c r="K23" s="1002"/>
      <c r="L23" s="1002"/>
      <c r="M23" s="1002"/>
      <c r="N23" s="1002"/>
      <c r="O23" s="1002"/>
      <c r="P23" s="1003"/>
      <c r="Q23" s="1125">
        <v>37629</v>
      </c>
      <c r="R23" s="1126"/>
      <c r="S23" s="1126"/>
      <c r="T23" s="1126"/>
      <c r="U23" s="1126"/>
      <c r="V23" s="1126">
        <v>36507</v>
      </c>
      <c r="W23" s="1126"/>
      <c r="X23" s="1126"/>
      <c r="Y23" s="1126"/>
      <c r="Z23" s="1126"/>
      <c r="AA23" s="1126">
        <v>1122</v>
      </c>
      <c r="AB23" s="1126"/>
      <c r="AC23" s="1126"/>
      <c r="AD23" s="1126"/>
      <c r="AE23" s="1127"/>
      <c r="AF23" s="1128">
        <v>917</v>
      </c>
      <c r="AG23" s="1126"/>
      <c r="AH23" s="1126"/>
      <c r="AI23" s="1126"/>
      <c r="AJ23" s="1129"/>
      <c r="AK23" s="1130"/>
      <c r="AL23" s="1131"/>
      <c r="AM23" s="1131"/>
      <c r="AN23" s="1131"/>
      <c r="AO23" s="1131"/>
      <c r="AP23" s="1126">
        <v>25913</v>
      </c>
      <c r="AQ23" s="1126"/>
      <c r="AR23" s="1126"/>
      <c r="AS23" s="1126"/>
      <c r="AT23" s="1126"/>
      <c r="AU23" s="1132"/>
      <c r="AV23" s="1132"/>
      <c r="AW23" s="1132"/>
      <c r="AX23" s="1132"/>
      <c r="AY23" s="1133"/>
      <c r="AZ23" s="1122" t="s">
        <v>392</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2">
      <c r="A24" s="1121" t="s">
        <v>393</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5">
      <c r="A25" s="1120" t="s">
        <v>394</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2">
      <c r="A26" s="1052" t="s">
        <v>368</v>
      </c>
      <c r="B26" s="1053"/>
      <c r="C26" s="1053"/>
      <c r="D26" s="1053"/>
      <c r="E26" s="1053"/>
      <c r="F26" s="1053"/>
      <c r="G26" s="1053"/>
      <c r="H26" s="1053"/>
      <c r="I26" s="1053"/>
      <c r="J26" s="1053"/>
      <c r="K26" s="1053"/>
      <c r="L26" s="1053"/>
      <c r="M26" s="1053"/>
      <c r="N26" s="1053"/>
      <c r="O26" s="1053"/>
      <c r="P26" s="1054"/>
      <c r="Q26" s="1058" t="s">
        <v>395</v>
      </c>
      <c r="R26" s="1059"/>
      <c r="S26" s="1059"/>
      <c r="T26" s="1059"/>
      <c r="U26" s="1060"/>
      <c r="V26" s="1058" t="s">
        <v>396</v>
      </c>
      <c r="W26" s="1059"/>
      <c r="X26" s="1059"/>
      <c r="Y26" s="1059"/>
      <c r="Z26" s="1060"/>
      <c r="AA26" s="1058" t="s">
        <v>397</v>
      </c>
      <c r="AB26" s="1059"/>
      <c r="AC26" s="1059"/>
      <c r="AD26" s="1059"/>
      <c r="AE26" s="1059"/>
      <c r="AF26" s="1116" t="s">
        <v>398</v>
      </c>
      <c r="AG26" s="1065"/>
      <c r="AH26" s="1065"/>
      <c r="AI26" s="1065"/>
      <c r="AJ26" s="1117"/>
      <c r="AK26" s="1059" t="s">
        <v>399</v>
      </c>
      <c r="AL26" s="1059"/>
      <c r="AM26" s="1059"/>
      <c r="AN26" s="1059"/>
      <c r="AO26" s="1060"/>
      <c r="AP26" s="1058" t="s">
        <v>400</v>
      </c>
      <c r="AQ26" s="1059"/>
      <c r="AR26" s="1059"/>
      <c r="AS26" s="1059"/>
      <c r="AT26" s="1060"/>
      <c r="AU26" s="1058" t="s">
        <v>401</v>
      </c>
      <c r="AV26" s="1059"/>
      <c r="AW26" s="1059"/>
      <c r="AX26" s="1059"/>
      <c r="AY26" s="1060"/>
      <c r="AZ26" s="1058" t="s">
        <v>402</v>
      </c>
      <c r="BA26" s="1059"/>
      <c r="BB26" s="1059"/>
      <c r="BC26" s="1059"/>
      <c r="BD26" s="1060"/>
      <c r="BE26" s="1058" t="s">
        <v>375</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5">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2">
      <c r="A28" s="268">
        <v>1</v>
      </c>
      <c r="B28" s="1107" t="s">
        <v>403</v>
      </c>
      <c r="C28" s="1108"/>
      <c r="D28" s="1108"/>
      <c r="E28" s="1108"/>
      <c r="F28" s="1108"/>
      <c r="G28" s="1108"/>
      <c r="H28" s="1108"/>
      <c r="I28" s="1108"/>
      <c r="J28" s="1108"/>
      <c r="K28" s="1108"/>
      <c r="L28" s="1108"/>
      <c r="M28" s="1108"/>
      <c r="N28" s="1108"/>
      <c r="O28" s="1108"/>
      <c r="P28" s="1109"/>
      <c r="Q28" s="1110">
        <v>7331</v>
      </c>
      <c r="R28" s="1111"/>
      <c r="S28" s="1111"/>
      <c r="T28" s="1111"/>
      <c r="U28" s="1111"/>
      <c r="V28" s="1111">
        <v>7214</v>
      </c>
      <c r="W28" s="1111"/>
      <c r="X28" s="1111"/>
      <c r="Y28" s="1111"/>
      <c r="Z28" s="1111"/>
      <c r="AA28" s="1111">
        <v>117</v>
      </c>
      <c r="AB28" s="1111"/>
      <c r="AC28" s="1111"/>
      <c r="AD28" s="1111"/>
      <c r="AE28" s="1112"/>
      <c r="AF28" s="1113">
        <v>117</v>
      </c>
      <c r="AG28" s="1111"/>
      <c r="AH28" s="1111"/>
      <c r="AI28" s="1111"/>
      <c r="AJ28" s="1114"/>
      <c r="AK28" s="1115">
        <v>557530</v>
      </c>
      <c r="AL28" s="1103"/>
      <c r="AM28" s="1103"/>
      <c r="AN28" s="1103"/>
      <c r="AO28" s="1103"/>
      <c r="AP28" s="1103" t="s">
        <v>519</v>
      </c>
      <c r="AQ28" s="1103"/>
      <c r="AR28" s="1103"/>
      <c r="AS28" s="1103"/>
      <c r="AT28" s="1103"/>
      <c r="AU28" s="1103" t="s">
        <v>519</v>
      </c>
      <c r="AV28" s="1103"/>
      <c r="AW28" s="1103"/>
      <c r="AX28" s="1103"/>
      <c r="AY28" s="1103"/>
      <c r="AZ28" s="1104"/>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2">
      <c r="A29" s="268">
        <v>2</v>
      </c>
      <c r="B29" s="1094" t="s">
        <v>404</v>
      </c>
      <c r="C29" s="1095"/>
      <c r="D29" s="1095"/>
      <c r="E29" s="1095"/>
      <c r="F29" s="1095"/>
      <c r="G29" s="1095"/>
      <c r="H29" s="1095"/>
      <c r="I29" s="1095"/>
      <c r="J29" s="1095"/>
      <c r="K29" s="1095"/>
      <c r="L29" s="1095"/>
      <c r="M29" s="1095"/>
      <c r="N29" s="1095"/>
      <c r="O29" s="1095"/>
      <c r="P29" s="1096"/>
      <c r="Q29" s="1100">
        <v>27</v>
      </c>
      <c r="R29" s="1101"/>
      <c r="S29" s="1101"/>
      <c r="T29" s="1101"/>
      <c r="U29" s="1101"/>
      <c r="V29" s="1101">
        <v>27</v>
      </c>
      <c r="W29" s="1101"/>
      <c r="X29" s="1101"/>
      <c r="Y29" s="1101"/>
      <c r="Z29" s="1101"/>
      <c r="AA29" s="1101" t="s">
        <v>519</v>
      </c>
      <c r="AB29" s="1101"/>
      <c r="AC29" s="1101"/>
      <c r="AD29" s="1101"/>
      <c r="AE29" s="1102"/>
      <c r="AF29" s="1076" t="s">
        <v>405</v>
      </c>
      <c r="AG29" s="1077"/>
      <c r="AH29" s="1077"/>
      <c r="AI29" s="1077"/>
      <c r="AJ29" s="1078"/>
      <c r="AK29" s="1037">
        <v>27</v>
      </c>
      <c r="AL29" s="1028"/>
      <c r="AM29" s="1028"/>
      <c r="AN29" s="1028"/>
      <c r="AO29" s="1028"/>
      <c r="AP29" s="1028" t="s">
        <v>519</v>
      </c>
      <c r="AQ29" s="1028"/>
      <c r="AR29" s="1028"/>
      <c r="AS29" s="1028"/>
      <c r="AT29" s="1028"/>
      <c r="AU29" s="1028" t="s">
        <v>519</v>
      </c>
      <c r="AV29" s="1028"/>
      <c r="AW29" s="1028"/>
      <c r="AX29" s="1028"/>
      <c r="AY29" s="1028"/>
      <c r="AZ29" s="1099"/>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2">
      <c r="A30" s="268">
        <v>3</v>
      </c>
      <c r="B30" s="1094" t="s">
        <v>406</v>
      </c>
      <c r="C30" s="1095"/>
      <c r="D30" s="1095"/>
      <c r="E30" s="1095"/>
      <c r="F30" s="1095"/>
      <c r="G30" s="1095"/>
      <c r="H30" s="1095"/>
      <c r="I30" s="1095"/>
      <c r="J30" s="1095"/>
      <c r="K30" s="1095"/>
      <c r="L30" s="1095"/>
      <c r="M30" s="1095"/>
      <c r="N30" s="1095"/>
      <c r="O30" s="1095"/>
      <c r="P30" s="1096"/>
      <c r="Q30" s="1100">
        <v>1692</v>
      </c>
      <c r="R30" s="1101"/>
      <c r="S30" s="1101"/>
      <c r="T30" s="1101"/>
      <c r="U30" s="1101"/>
      <c r="V30" s="1101">
        <v>1689</v>
      </c>
      <c r="W30" s="1101"/>
      <c r="X30" s="1101"/>
      <c r="Y30" s="1101"/>
      <c r="Z30" s="1101"/>
      <c r="AA30" s="1101">
        <v>3</v>
      </c>
      <c r="AB30" s="1101"/>
      <c r="AC30" s="1101"/>
      <c r="AD30" s="1101"/>
      <c r="AE30" s="1102"/>
      <c r="AF30" s="1076">
        <v>3</v>
      </c>
      <c r="AG30" s="1077"/>
      <c r="AH30" s="1077"/>
      <c r="AI30" s="1077"/>
      <c r="AJ30" s="1078"/>
      <c r="AK30" s="1037">
        <v>1034</v>
      </c>
      <c r="AL30" s="1028"/>
      <c r="AM30" s="1028"/>
      <c r="AN30" s="1028"/>
      <c r="AO30" s="1028"/>
      <c r="AP30" s="1028" t="s">
        <v>519</v>
      </c>
      <c r="AQ30" s="1028"/>
      <c r="AR30" s="1028"/>
      <c r="AS30" s="1028"/>
      <c r="AT30" s="1028"/>
      <c r="AU30" s="1028" t="s">
        <v>519</v>
      </c>
      <c r="AV30" s="1028"/>
      <c r="AW30" s="1028"/>
      <c r="AX30" s="1028"/>
      <c r="AY30" s="1028"/>
      <c r="AZ30" s="1099"/>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2">
      <c r="A31" s="268">
        <v>4</v>
      </c>
      <c r="B31" s="1094" t="s">
        <v>407</v>
      </c>
      <c r="C31" s="1095"/>
      <c r="D31" s="1095"/>
      <c r="E31" s="1095"/>
      <c r="F31" s="1095"/>
      <c r="G31" s="1095"/>
      <c r="H31" s="1095"/>
      <c r="I31" s="1095"/>
      <c r="J31" s="1095"/>
      <c r="K31" s="1095"/>
      <c r="L31" s="1095"/>
      <c r="M31" s="1095"/>
      <c r="N31" s="1095"/>
      <c r="O31" s="1095"/>
      <c r="P31" s="1096"/>
      <c r="Q31" s="1100">
        <v>7197</v>
      </c>
      <c r="R31" s="1101"/>
      <c r="S31" s="1101"/>
      <c r="T31" s="1101"/>
      <c r="U31" s="1101"/>
      <c r="V31" s="1101">
        <v>7048</v>
      </c>
      <c r="W31" s="1101"/>
      <c r="X31" s="1101"/>
      <c r="Y31" s="1101"/>
      <c r="Z31" s="1101"/>
      <c r="AA31" s="1101">
        <v>149</v>
      </c>
      <c r="AB31" s="1101"/>
      <c r="AC31" s="1101"/>
      <c r="AD31" s="1101"/>
      <c r="AE31" s="1102"/>
      <c r="AF31" s="1076">
        <v>149</v>
      </c>
      <c r="AG31" s="1077"/>
      <c r="AH31" s="1077"/>
      <c r="AI31" s="1077"/>
      <c r="AJ31" s="1078"/>
      <c r="AK31" s="1037">
        <v>1048</v>
      </c>
      <c r="AL31" s="1028"/>
      <c r="AM31" s="1028"/>
      <c r="AN31" s="1028"/>
      <c r="AO31" s="1028"/>
      <c r="AP31" s="1028" t="s">
        <v>519</v>
      </c>
      <c r="AQ31" s="1028"/>
      <c r="AR31" s="1028"/>
      <c r="AS31" s="1028"/>
      <c r="AT31" s="1028"/>
      <c r="AU31" s="1028" t="s">
        <v>519</v>
      </c>
      <c r="AV31" s="1028"/>
      <c r="AW31" s="1028"/>
      <c r="AX31" s="1028"/>
      <c r="AY31" s="1028"/>
      <c r="AZ31" s="1099"/>
      <c r="BA31" s="1099"/>
      <c r="BB31" s="1099"/>
      <c r="BC31" s="1099"/>
      <c r="BD31" s="1099"/>
      <c r="BE31" s="1089"/>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2">
      <c r="A32" s="268">
        <v>5</v>
      </c>
      <c r="B32" s="1094" t="s">
        <v>408</v>
      </c>
      <c r="C32" s="1095"/>
      <c r="D32" s="1095"/>
      <c r="E32" s="1095"/>
      <c r="F32" s="1095"/>
      <c r="G32" s="1095"/>
      <c r="H32" s="1095"/>
      <c r="I32" s="1095"/>
      <c r="J32" s="1095"/>
      <c r="K32" s="1095"/>
      <c r="L32" s="1095"/>
      <c r="M32" s="1095"/>
      <c r="N32" s="1095"/>
      <c r="O32" s="1095"/>
      <c r="P32" s="1096"/>
      <c r="Q32" s="1100">
        <v>1594</v>
      </c>
      <c r="R32" s="1101"/>
      <c r="S32" s="1101"/>
      <c r="T32" s="1101"/>
      <c r="U32" s="1101"/>
      <c r="V32" s="1101">
        <v>1306</v>
      </c>
      <c r="W32" s="1101"/>
      <c r="X32" s="1101"/>
      <c r="Y32" s="1101"/>
      <c r="Z32" s="1101"/>
      <c r="AA32" s="1101">
        <v>288</v>
      </c>
      <c r="AB32" s="1101"/>
      <c r="AC32" s="1101"/>
      <c r="AD32" s="1101"/>
      <c r="AE32" s="1102"/>
      <c r="AF32" s="1076">
        <v>1829</v>
      </c>
      <c r="AG32" s="1077"/>
      <c r="AH32" s="1077"/>
      <c r="AI32" s="1077"/>
      <c r="AJ32" s="1078"/>
      <c r="AK32" s="1037">
        <v>355</v>
      </c>
      <c r="AL32" s="1028"/>
      <c r="AM32" s="1028"/>
      <c r="AN32" s="1028"/>
      <c r="AO32" s="1028"/>
      <c r="AP32" s="1028">
        <v>6640</v>
      </c>
      <c r="AQ32" s="1028"/>
      <c r="AR32" s="1028"/>
      <c r="AS32" s="1028"/>
      <c r="AT32" s="1028"/>
      <c r="AU32" s="1028">
        <v>471</v>
      </c>
      <c r="AV32" s="1028"/>
      <c r="AW32" s="1028"/>
      <c r="AX32" s="1028"/>
      <c r="AY32" s="1028"/>
      <c r="AZ32" s="1099" t="s">
        <v>519</v>
      </c>
      <c r="BA32" s="1099"/>
      <c r="BB32" s="1099"/>
      <c r="BC32" s="1099"/>
      <c r="BD32" s="1099"/>
      <c r="BE32" s="1089" t="s">
        <v>409</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2">
      <c r="A33" s="268">
        <v>6</v>
      </c>
      <c r="B33" s="1094" t="s">
        <v>410</v>
      </c>
      <c r="C33" s="1095"/>
      <c r="D33" s="1095"/>
      <c r="E33" s="1095"/>
      <c r="F33" s="1095"/>
      <c r="G33" s="1095"/>
      <c r="H33" s="1095"/>
      <c r="I33" s="1095"/>
      <c r="J33" s="1095"/>
      <c r="K33" s="1095"/>
      <c r="L33" s="1095"/>
      <c r="M33" s="1095"/>
      <c r="N33" s="1095"/>
      <c r="O33" s="1095"/>
      <c r="P33" s="1096"/>
      <c r="Q33" s="1100">
        <v>42</v>
      </c>
      <c r="R33" s="1101"/>
      <c r="S33" s="1101"/>
      <c r="T33" s="1101"/>
      <c r="U33" s="1101"/>
      <c r="V33" s="1101">
        <v>33</v>
      </c>
      <c r="W33" s="1101"/>
      <c r="X33" s="1101"/>
      <c r="Y33" s="1101"/>
      <c r="Z33" s="1101"/>
      <c r="AA33" s="1101">
        <v>9</v>
      </c>
      <c r="AB33" s="1101"/>
      <c r="AC33" s="1101"/>
      <c r="AD33" s="1101"/>
      <c r="AE33" s="1102"/>
      <c r="AF33" s="1076">
        <v>150</v>
      </c>
      <c r="AG33" s="1077"/>
      <c r="AH33" s="1077"/>
      <c r="AI33" s="1077"/>
      <c r="AJ33" s="1078"/>
      <c r="AK33" s="1037">
        <v>11</v>
      </c>
      <c r="AL33" s="1028"/>
      <c r="AM33" s="1028"/>
      <c r="AN33" s="1028"/>
      <c r="AO33" s="1028"/>
      <c r="AP33" s="1028">
        <v>267</v>
      </c>
      <c r="AQ33" s="1028"/>
      <c r="AR33" s="1028"/>
      <c r="AS33" s="1028"/>
      <c r="AT33" s="1028"/>
      <c r="AU33" s="1028" t="s">
        <v>519</v>
      </c>
      <c r="AV33" s="1028"/>
      <c r="AW33" s="1028"/>
      <c r="AX33" s="1028"/>
      <c r="AY33" s="1028"/>
      <c r="AZ33" s="1099" t="s">
        <v>519</v>
      </c>
      <c r="BA33" s="1099"/>
      <c r="BB33" s="1099"/>
      <c r="BC33" s="1099"/>
      <c r="BD33" s="1099"/>
      <c r="BE33" s="1089" t="s">
        <v>409</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2">
      <c r="A34" s="268">
        <v>7</v>
      </c>
      <c r="B34" s="1094" t="s">
        <v>411</v>
      </c>
      <c r="C34" s="1095"/>
      <c r="D34" s="1095"/>
      <c r="E34" s="1095"/>
      <c r="F34" s="1095"/>
      <c r="G34" s="1095"/>
      <c r="H34" s="1095"/>
      <c r="I34" s="1095"/>
      <c r="J34" s="1095"/>
      <c r="K34" s="1095"/>
      <c r="L34" s="1095"/>
      <c r="M34" s="1095"/>
      <c r="N34" s="1095"/>
      <c r="O34" s="1095"/>
      <c r="P34" s="1096"/>
      <c r="Q34" s="1100">
        <v>637</v>
      </c>
      <c r="R34" s="1101"/>
      <c r="S34" s="1101"/>
      <c r="T34" s="1101"/>
      <c r="U34" s="1101"/>
      <c r="V34" s="1101">
        <v>749</v>
      </c>
      <c r="W34" s="1101"/>
      <c r="X34" s="1101"/>
      <c r="Y34" s="1101"/>
      <c r="Z34" s="1101"/>
      <c r="AA34" s="1101">
        <v>112</v>
      </c>
      <c r="AB34" s="1101"/>
      <c r="AC34" s="1101"/>
      <c r="AD34" s="1101"/>
      <c r="AE34" s="1102"/>
      <c r="AF34" s="1076">
        <v>55</v>
      </c>
      <c r="AG34" s="1077"/>
      <c r="AH34" s="1077"/>
      <c r="AI34" s="1077"/>
      <c r="AJ34" s="1078"/>
      <c r="AK34" s="1037">
        <v>750</v>
      </c>
      <c r="AL34" s="1028"/>
      <c r="AM34" s="1028"/>
      <c r="AN34" s="1028"/>
      <c r="AO34" s="1028"/>
      <c r="AP34" s="1028">
        <v>9286</v>
      </c>
      <c r="AQ34" s="1028"/>
      <c r="AR34" s="1028"/>
      <c r="AS34" s="1028"/>
      <c r="AT34" s="1028"/>
      <c r="AU34" s="1028">
        <v>7912</v>
      </c>
      <c r="AV34" s="1028"/>
      <c r="AW34" s="1028"/>
      <c r="AX34" s="1028"/>
      <c r="AY34" s="1028"/>
      <c r="AZ34" s="1099" t="s">
        <v>519</v>
      </c>
      <c r="BA34" s="1099"/>
      <c r="BB34" s="1099"/>
      <c r="BC34" s="1099"/>
      <c r="BD34" s="1099"/>
      <c r="BE34" s="1089" t="s">
        <v>409</v>
      </c>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2">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2">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2">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2">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2">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2">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2">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2">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2">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2">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2">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2">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2">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2">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2">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2">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2">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2">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2">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2">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2">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2">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2">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2">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2">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2">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5">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2">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412</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5">
      <c r="A63" s="266" t="s">
        <v>390</v>
      </c>
      <c r="B63" s="1001" t="s">
        <v>413</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2302</v>
      </c>
      <c r="AG63" s="1016"/>
      <c r="AH63" s="1016"/>
      <c r="AI63" s="1016"/>
      <c r="AJ63" s="1087"/>
      <c r="AK63" s="1088"/>
      <c r="AL63" s="1020"/>
      <c r="AM63" s="1020"/>
      <c r="AN63" s="1020"/>
      <c r="AO63" s="1020"/>
      <c r="AP63" s="1016">
        <v>16193</v>
      </c>
      <c r="AQ63" s="1016"/>
      <c r="AR63" s="1016"/>
      <c r="AS63" s="1016"/>
      <c r="AT63" s="1016"/>
      <c r="AU63" s="1016">
        <v>8383</v>
      </c>
      <c r="AV63" s="1016"/>
      <c r="AW63" s="1016"/>
      <c r="AX63" s="1016"/>
      <c r="AY63" s="1016"/>
      <c r="AZ63" s="1082"/>
      <c r="BA63" s="1082"/>
      <c r="BB63" s="1082"/>
      <c r="BC63" s="1082"/>
      <c r="BD63" s="1082"/>
      <c r="BE63" s="1017"/>
      <c r="BF63" s="1017"/>
      <c r="BG63" s="1017"/>
      <c r="BH63" s="1017"/>
      <c r="BI63" s="1018"/>
      <c r="BJ63" s="1083" t="s">
        <v>414</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5">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2">
      <c r="A66" s="1052" t="s">
        <v>416</v>
      </c>
      <c r="B66" s="1053"/>
      <c r="C66" s="1053"/>
      <c r="D66" s="1053"/>
      <c r="E66" s="1053"/>
      <c r="F66" s="1053"/>
      <c r="G66" s="1053"/>
      <c r="H66" s="1053"/>
      <c r="I66" s="1053"/>
      <c r="J66" s="1053"/>
      <c r="K66" s="1053"/>
      <c r="L66" s="1053"/>
      <c r="M66" s="1053"/>
      <c r="N66" s="1053"/>
      <c r="O66" s="1053"/>
      <c r="P66" s="1054"/>
      <c r="Q66" s="1058" t="s">
        <v>417</v>
      </c>
      <c r="R66" s="1059"/>
      <c r="S66" s="1059"/>
      <c r="T66" s="1059"/>
      <c r="U66" s="1060"/>
      <c r="V66" s="1058" t="s">
        <v>418</v>
      </c>
      <c r="W66" s="1059"/>
      <c r="X66" s="1059"/>
      <c r="Y66" s="1059"/>
      <c r="Z66" s="1060"/>
      <c r="AA66" s="1058" t="s">
        <v>419</v>
      </c>
      <c r="AB66" s="1059"/>
      <c r="AC66" s="1059"/>
      <c r="AD66" s="1059"/>
      <c r="AE66" s="1060"/>
      <c r="AF66" s="1064" t="s">
        <v>420</v>
      </c>
      <c r="AG66" s="1065"/>
      <c r="AH66" s="1065"/>
      <c r="AI66" s="1065"/>
      <c r="AJ66" s="1066"/>
      <c r="AK66" s="1058" t="s">
        <v>421</v>
      </c>
      <c r="AL66" s="1053"/>
      <c r="AM66" s="1053"/>
      <c r="AN66" s="1053"/>
      <c r="AO66" s="1054"/>
      <c r="AP66" s="1058" t="s">
        <v>422</v>
      </c>
      <c r="AQ66" s="1059"/>
      <c r="AR66" s="1059"/>
      <c r="AS66" s="1059"/>
      <c r="AT66" s="1060"/>
      <c r="AU66" s="1058" t="s">
        <v>423</v>
      </c>
      <c r="AV66" s="1059"/>
      <c r="AW66" s="1059"/>
      <c r="AX66" s="1059"/>
      <c r="AY66" s="1060"/>
      <c r="AZ66" s="1058" t="s">
        <v>375</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5">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2">
      <c r="A68" s="260">
        <v>1</v>
      </c>
      <c r="B68" s="1042" t="s">
        <v>583</v>
      </c>
      <c r="C68" s="1043"/>
      <c r="D68" s="1043"/>
      <c r="E68" s="1043"/>
      <c r="F68" s="1043"/>
      <c r="G68" s="1043"/>
      <c r="H68" s="1043"/>
      <c r="I68" s="1043"/>
      <c r="J68" s="1043"/>
      <c r="K68" s="1043"/>
      <c r="L68" s="1043"/>
      <c r="M68" s="1043"/>
      <c r="N68" s="1043"/>
      <c r="O68" s="1043"/>
      <c r="P68" s="1044"/>
      <c r="Q68" s="1045">
        <v>8033</v>
      </c>
      <c r="R68" s="1039"/>
      <c r="S68" s="1039"/>
      <c r="T68" s="1039"/>
      <c r="U68" s="1039"/>
      <c r="V68" s="1039">
        <v>7644</v>
      </c>
      <c r="W68" s="1039"/>
      <c r="X68" s="1039"/>
      <c r="Y68" s="1039"/>
      <c r="Z68" s="1039"/>
      <c r="AA68" s="1039">
        <v>389</v>
      </c>
      <c r="AB68" s="1039"/>
      <c r="AC68" s="1039"/>
      <c r="AD68" s="1039"/>
      <c r="AE68" s="1039"/>
      <c r="AF68" s="1039">
        <v>1917</v>
      </c>
      <c r="AG68" s="1039"/>
      <c r="AH68" s="1039"/>
      <c r="AI68" s="1039"/>
      <c r="AJ68" s="1039"/>
      <c r="AK68" s="1039" t="s">
        <v>582</v>
      </c>
      <c r="AL68" s="1039"/>
      <c r="AM68" s="1039"/>
      <c r="AN68" s="1039"/>
      <c r="AO68" s="1039"/>
      <c r="AP68" s="1039">
        <v>5629</v>
      </c>
      <c r="AQ68" s="1039"/>
      <c r="AR68" s="1039"/>
      <c r="AS68" s="1039"/>
      <c r="AT68" s="1039"/>
      <c r="AU68" s="1039">
        <v>1852</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2">
      <c r="A69" s="263">
        <v>2</v>
      </c>
      <c r="B69" s="1031" t="s">
        <v>584</v>
      </c>
      <c r="C69" s="1032"/>
      <c r="D69" s="1032"/>
      <c r="E69" s="1032"/>
      <c r="F69" s="1032"/>
      <c r="G69" s="1032"/>
      <c r="H69" s="1032"/>
      <c r="I69" s="1032"/>
      <c r="J69" s="1032"/>
      <c r="K69" s="1032"/>
      <c r="L69" s="1032"/>
      <c r="M69" s="1032"/>
      <c r="N69" s="1032"/>
      <c r="O69" s="1032"/>
      <c r="P69" s="1033"/>
      <c r="Q69" s="1034">
        <v>152261</v>
      </c>
      <c r="R69" s="1028"/>
      <c r="S69" s="1028"/>
      <c r="T69" s="1028"/>
      <c r="U69" s="1028"/>
      <c r="V69" s="1028">
        <v>145343</v>
      </c>
      <c r="W69" s="1028"/>
      <c r="X69" s="1028"/>
      <c r="Y69" s="1028"/>
      <c r="Z69" s="1028"/>
      <c r="AA69" s="1028">
        <v>6917</v>
      </c>
      <c r="AB69" s="1028"/>
      <c r="AC69" s="1028"/>
      <c r="AD69" s="1028"/>
      <c r="AE69" s="1028"/>
      <c r="AF69" s="1028">
        <v>6917</v>
      </c>
      <c r="AG69" s="1028"/>
      <c r="AH69" s="1028"/>
      <c r="AI69" s="1028"/>
      <c r="AJ69" s="1028"/>
      <c r="AK69" s="1028">
        <v>20</v>
      </c>
      <c r="AL69" s="1028"/>
      <c r="AM69" s="1028"/>
      <c r="AN69" s="1028"/>
      <c r="AO69" s="1028"/>
      <c r="AP69" s="1028" t="s">
        <v>519</v>
      </c>
      <c r="AQ69" s="1028"/>
      <c r="AR69" s="1028"/>
      <c r="AS69" s="1028"/>
      <c r="AT69" s="1028"/>
      <c r="AU69" s="1028" t="s">
        <v>519</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2">
      <c r="A70" s="263">
        <v>3</v>
      </c>
      <c r="B70" s="1031" t="s">
        <v>585</v>
      </c>
      <c r="C70" s="1032"/>
      <c r="D70" s="1032"/>
      <c r="E70" s="1032"/>
      <c r="F70" s="1032"/>
      <c r="G70" s="1032"/>
      <c r="H70" s="1032"/>
      <c r="I70" s="1032"/>
      <c r="J70" s="1032"/>
      <c r="K70" s="1032"/>
      <c r="L70" s="1032"/>
      <c r="M70" s="1032"/>
      <c r="N70" s="1032"/>
      <c r="O70" s="1032"/>
      <c r="P70" s="1033"/>
      <c r="Q70" s="1034">
        <v>7328</v>
      </c>
      <c r="R70" s="1028"/>
      <c r="S70" s="1028"/>
      <c r="T70" s="1028"/>
      <c r="U70" s="1028"/>
      <c r="V70" s="1028">
        <v>6372</v>
      </c>
      <c r="W70" s="1028"/>
      <c r="X70" s="1028"/>
      <c r="Y70" s="1028"/>
      <c r="Z70" s="1028"/>
      <c r="AA70" s="1028">
        <v>956</v>
      </c>
      <c r="AB70" s="1028"/>
      <c r="AC70" s="1028"/>
      <c r="AD70" s="1028"/>
      <c r="AE70" s="1028"/>
      <c r="AF70" s="1028">
        <v>956</v>
      </c>
      <c r="AG70" s="1028"/>
      <c r="AH70" s="1028"/>
      <c r="AI70" s="1028"/>
      <c r="AJ70" s="1028"/>
      <c r="AK70" s="1028">
        <v>12</v>
      </c>
      <c r="AL70" s="1028"/>
      <c r="AM70" s="1028"/>
      <c r="AN70" s="1028"/>
      <c r="AO70" s="1028"/>
      <c r="AP70" s="1028" t="s">
        <v>519</v>
      </c>
      <c r="AQ70" s="1028"/>
      <c r="AR70" s="1028"/>
      <c r="AS70" s="1028"/>
      <c r="AT70" s="1028"/>
      <c r="AU70" s="1028" t="s">
        <v>519</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2">
      <c r="A71" s="263">
        <v>4</v>
      </c>
      <c r="B71" s="1031" t="s">
        <v>586</v>
      </c>
      <c r="C71" s="1032"/>
      <c r="D71" s="1032"/>
      <c r="E71" s="1032"/>
      <c r="F71" s="1032"/>
      <c r="G71" s="1032"/>
      <c r="H71" s="1032"/>
      <c r="I71" s="1032"/>
      <c r="J71" s="1032"/>
      <c r="K71" s="1032"/>
      <c r="L71" s="1032"/>
      <c r="M71" s="1032"/>
      <c r="N71" s="1032"/>
      <c r="O71" s="1032"/>
      <c r="P71" s="1033"/>
      <c r="Q71" s="1038">
        <v>70</v>
      </c>
      <c r="R71" s="1036"/>
      <c r="S71" s="1036"/>
      <c r="T71" s="1036"/>
      <c r="U71" s="1037"/>
      <c r="V71" s="1028">
        <v>66</v>
      </c>
      <c r="W71" s="1028"/>
      <c r="X71" s="1028"/>
      <c r="Y71" s="1028"/>
      <c r="Z71" s="1028"/>
      <c r="AA71" s="1028">
        <v>4</v>
      </c>
      <c r="AB71" s="1028"/>
      <c r="AC71" s="1028"/>
      <c r="AD71" s="1028"/>
      <c r="AE71" s="1028"/>
      <c r="AF71" s="1028">
        <v>4</v>
      </c>
      <c r="AG71" s="1028"/>
      <c r="AH71" s="1028"/>
      <c r="AI71" s="1028"/>
      <c r="AJ71" s="1028"/>
      <c r="AK71" s="1028" t="s">
        <v>519</v>
      </c>
      <c r="AL71" s="1028"/>
      <c r="AM71" s="1028"/>
      <c r="AN71" s="1028"/>
      <c r="AO71" s="1028"/>
      <c r="AP71" s="1028" t="s">
        <v>519</v>
      </c>
      <c r="AQ71" s="1028"/>
      <c r="AR71" s="1028"/>
      <c r="AS71" s="1028"/>
      <c r="AT71" s="1028"/>
      <c r="AU71" s="1028" t="s">
        <v>519</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2">
      <c r="A72" s="263">
        <v>5</v>
      </c>
      <c r="B72" s="1031" t="s">
        <v>587</v>
      </c>
      <c r="C72" s="1032"/>
      <c r="D72" s="1032"/>
      <c r="E72" s="1032"/>
      <c r="F72" s="1032"/>
      <c r="G72" s="1032"/>
      <c r="H72" s="1032"/>
      <c r="I72" s="1032"/>
      <c r="J72" s="1032"/>
      <c r="K72" s="1032"/>
      <c r="L72" s="1032"/>
      <c r="M72" s="1032"/>
      <c r="N72" s="1032"/>
      <c r="O72" s="1032"/>
      <c r="P72" s="1033"/>
      <c r="Q72" s="1034">
        <v>9</v>
      </c>
      <c r="R72" s="1028"/>
      <c r="S72" s="1028"/>
      <c r="T72" s="1028"/>
      <c r="U72" s="1028"/>
      <c r="V72" s="1028">
        <v>8</v>
      </c>
      <c r="W72" s="1028"/>
      <c r="X72" s="1028"/>
      <c r="Y72" s="1028"/>
      <c r="Z72" s="1028"/>
      <c r="AA72" s="1028">
        <v>1</v>
      </c>
      <c r="AB72" s="1028"/>
      <c r="AC72" s="1028"/>
      <c r="AD72" s="1028"/>
      <c r="AE72" s="1028"/>
      <c r="AF72" s="1028">
        <v>1</v>
      </c>
      <c r="AG72" s="1028"/>
      <c r="AH72" s="1028"/>
      <c r="AI72" s="1028"/>
      <c r="AJ72" s="1028"/>
      <c r="AK72" s="1028" t="s">
        <v>519</v>
      </c>
      <c r="AL72" s="1028"/>
      <c r="AM72" s="1028"/>
      <c r="AN72" s="1028"/>
      <c r="AO72" s="1028"/>
      <c r="AP72" s="1028" t="s">
        <v>519</v>
      </c>
      <c r="AQ72" s="1028"/>
      <c r="AR72" s="1028"/>
      <c r="AS72" s="1028"/>
      <c r="AT72" s="1028"/>
      <c r="AU72" s="1028" t="s">
        <v>519</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2">
      <c r="A73" s="263">
        <v>6</v>
      </c>
      <c r="B73" s="1031" t="s">
        <v>588</v>
      </c>
      <c r="C73" s="1032"/>
      <c r="D73" s="1032"/>
      <c r="E73" s="1032"/>
      <c r="F73" s="1032"/>
      <c r="G73" s="1032"/>
      <c r="H73" s="1032"/>
      <c r="I73" s="1032"/>
      <c r="J73" s="1032"/>
      <c r="K73" s="1032"/>
      <c r="L73" s="1032"/>
      <c r="M73" s="1032"/>
      <c r="N73" s="1032"/>
      <c r="O73" s="1032"/>
      <c r="P73" s="1033"/>
      <c r="Q73" s="1034">
        <v>334</v>
      </c>
      <c r="R73" s="1028"/>
      <c r="S73" s="1028"/>
      <c r="T73" s="1028"/>
      <c r="U73" s="1028"/>
      <c r="V73" s="1028">
        <v>320</v>
      </c>
      <c r="W73" s="1028"/>
      <c r="X73" s="1028"/>
      <c r="Y73" s="1028"/>
      <c r="Z73" s="1028"/>
      <c r="AA73" s="1028">
        <v>14</v>
      </c>
      <c r="AB73" s="1028"/>
      <c r="AC73" s="1028"/>
      <c r="AD73" s="1028"/>
      <c r="AE73" s="1028"/>
      <c r="AF73" s="1028">
        <v>14</v>
      </c>
      <c r="AG73" s="1028"/>
      <c r="AH73" s="1028"/>
      <c r="AI73" s="1028"/>
      <c r="AJ73" s="1028"/>
      <c r="AK73" s="1028" t="s">
        <v>519</v>
      </c>
      <c r="AL73" s="1028"/>
      <c r="AM73" s="1028"/>
      <c r="AN73" s="1028"/>
      <c r="AO73" s="1028"/>
      <c r="AP73" s="1028" t="s">
        <v>519</v>
      </c>
      <c r="AQ73" s="1028"/>
      <c r="AR73" s="1028"/>
      <c r="AS73" s="1028"/>
      <c r="AT73" s="1028"/>
      <c r="AU73" s="1028" t="s">
        <v>519</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2">
      <c r="A74" s="263">
        <v>7</v>
      </c>
      <c r="B74" s="1031" t="s">
        <v>589</v>
      </c>
      <c r="C74" s="1032"/>
      <c r="D74" s="1032"/>
      <c r="E74" s="1032"/>
      <c r="F74" s="1032"/>
      <c r="G74" s="1032"/>
      <c r="H74" s="1032"/>
      <c r="I74" s="1032"/>
      <c r="J74" s="1032"/>
      <c r="K74" s="1032"/>
      <c r="L74" s="1032"/>
      <c r="M74" s="1032"/>
      <c r="N74" s="1032"/>
      <c r="O74" s="1032"/>
      <c r="P74" s="1033"/>
      <c r="Q74" s="1034">
        <v>1346</v>
      </c>
      <c r="R74" s="1028"/>
      <c r="S74" s="1028"/>
      <c r="T74" s="1028"/>
      <c r="U74" s="1028"/>
      <c r="V74" s="1028">
        <v>1311</v>
      </c>
      <c r="W74" s="1028"/>
      <c r="X74" s="1028"/>
      <c r="Y74" s="1028"/>
      <c r="Z74" s="1028"/>
      <c r="AA74" s="1028">
        <v>36</v>
      </c>
      <c r="AB74" s="1028"/>
      <c r="AC74" s="1028"/>
      <c r="AD74" s="1028"/>
      <c r="AE74" s="1028"/>
      <c r="AF74" s="1028">
        <v>36</v>
      </c>
      <c r="AG74" s="1028"/>
      <c r="AH74" s="1028"/>
      <c r="AI74" s="1028"/>
      <c r="AJ74" s="1028"/>
      <c r="AK74" s="1028" t="s">
        <v>519</v>
      </c>
      <c r="AL74" s="1028"/>
      <c r="AM74" s="1028"/>
      <c r="AN74" s="1028"/>
      <c r="AO74" s="1028"/>
      <c r="AP74" s="1028">
        <v>255</v>
      </c>
      <c r="AQ74" s="1028"/>
      <c r="AR74" s="1028"/>
      <c r="AS74" s="1028"/>
      <c r="AT74" s="1028"/>
      <c r="AU74" s="1028">
        <v>139</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2">
      <c r="A75" s="263">
        <v>8</v>
      </c>
      <c r="B75" s="1031" t="s">
        <v>590</v>
      </c>
      <c r="C75" s="1032"/>
      <c r="D75" s="1032"/>
      <c r="E75" s="1032"/>
      <c r="F75" s="1032"/>
      <c r="G75" s="1032"/>
      <c r="H75" s="1032"/>
      <c r="I75" s="1032"/>
      <c r="J75" s="1032"/>
      <c r="K75" s="1032"/>
      <c r="L75" s="1032"/>
      <c r="M75" s="1032"/>
      <c r="N75" s="1032"/>
      <c r="O75" s="1032"/>
      <c r="P75" s="1033"/>
      <c r="Q75" s="1038">
        <v>78</v>
      </c>
      <c r="R75" s="1036"/>
      <c r="S75" s="1036"/>
      <c r="T75" s="1036"/>
      <c r="U75" s="1037"/>
      <c r="V75" s="1035">
        <v>76</v>
      </c>
      <c r="W75" s="1036"/>
      <c r="X75" s="1036"/>
      <c r="Y75" s="1036"/>
      <c r="Z75" s="1037"/>
      <c r="AA75" s="1035">
        <v>2</v>
      </c>
      <c r="AB75" s="1036"/>
      <c r="AC75" s="1036"/>
      <c r="AD75" s="1036"/>
      <c r="AE75" s="1037"/>
      <c r="AF75" s="1035">
        <v>2</v>
      </c>
      <c r="AG75" s="1036"/>
      <c r="AH75" s="1036"/>
      <c r="AI75" s="1036"/>
      <c r="AJ75" s="1037"/>
      <c r="AK75" s="1028" t="s">
        <v>519</v>
      </c>
      <c r="AL75" s="1028"/>
      <c r="AM75" s="1028"/>
      <c r="AN75" s="1028"/>
      <c r="AO75" s="1028"/>
      <c r="AP75" s="1035">
        <v>56</v>
      </c>
      <c r="AQ75" s="1036"/>
      <c r="AR75" s="1036"/>
      <c r="AS75" s="1036"/>
      <c r="AT75" s="1037"/>
      <c r="AU75" s="1035">
        <v>41</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2">
      <c r="A76" s="263">
        <v>9</v>
      </c>
      <c r="B76" s="1031" t="s">
        <v>591</v>
      </c>
      <c r="C76" s="1032"/>
      <c r="D76" s="1032"/>
      <c r="E76" s="1032"/>
      <c r="F76" s="1032"/>
      <c r="G76" s="1032"/>
      <c r="H76" s="1032"/>
      <c r="I76" s="1032"/>
      <c r="J76" s="1032"/>
      <c r="K76" s="1032"/>
      <c r="L76" s="1032"/>
      <c r="M76" s="1032"/>
      <c r="N76" s="1032"/>
      <c r="O76" s="1032"/>
      <c r="P76" s="1033"/>
      <c r="Q76" s="1038">
        <v>181</v>
      </c>
      <c r="R76" s="1036"/>
      <c r="S76" s="1036"/>
      <c r="T76" s="1036"/>
      <c r="U76" s="1037"/>
      <c r="V76" s="1035">
        <v>179</v>
      </c>
      <c r="W76" s="1036"/>
      <c r="X76" s="1036"/>
      <c r="Y76" s="1036"/>
      <c r="Z76" s="1037"/>
      <c r="AA76" s="1035">
        <v>2</v>
      </c>
      <c r="AB76" s="1036"/>
      <c r="AC76" s="1036"/>
      <c r="AD76" s="1036"/>
      <c r="AE76" s="1037"/>
      <c r="AF76" s="1035">
        <v>2</v>
      </c>
      <c r="AG76" s="1036"/>
      <c r="AH76" s="1036"/>
      <c r="AI76" s="1036"/>
      <c r="AJ76" s="1037"/>
      <c r="AK76" s="1035">
        <v>11</v>
      </c>
      <c r="AL76" s="1036"/>
      <c r="AM76" s="1036"/>
      <c r="AN76" s="1036"/>
      <c r="AO76" s="1037"/>
      <c r="AP76" s="1035" t="s">
        <v>519</v>
      </c>
      <c r="AQ76" s="1036"/>
      <c r="AR76" s="1036"/>
      <c r="AS76" s="1036"/>
      <c r="AT76" s="1037"/>
      <c r="AU76" s="1028" t="s">
        <v>519</v>
      </c>
      <c r="AV76" s="1028"/>
      <c r="AW76" s="1028"/>
      <c r="AX76" s="1028"/>
      <c r="AY76" s="1028"/>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2">
      <c r="A77" s="263">
        <v>10</v>
      </c>
      <c r="B77" s="1031" t="s">
        <v>592</v>
      </c>
      <c r="C77" s="1032"/>
      <c r="D77" s="1032"/>
      <c r="E77" s="1032"/>
      <c r="F77" s="1032"/>
      <c r="G77" s="1032"/>
      <c r="H77" s="1032"/>
      <c r="I77" s="1032"/>
      <c r="J77" s="1032"/>
      <c r="K77" s="1032"/>
      <c r="L77" s="1032"/>
      <c r="M77" s="1032"/>
      <c r="N77" s="1032"/>
      <c r="O77" s="1032"/>
      <c r="P77" s="1033"/>
      <c r="Q77" s="1038">
        <v>126</v>
      </c>
      <c r="R77" s="1036"/>
      <c r="S77" s="1036"/>
      <c r="T77" s="1036"/>
      <c r="U77" s="1037"/>
      <c r="V77" s="1035">
        <v>123</v>
      </c>
      <c r="W77" s="1036"/>
      <c r="X77" s="1036"/>
      <c r="Y77" s="1036"/>
      <c r="Z77" s="1037"/>
      <c r="AA77" s="1035">
        <v>3</v>
      </c>
      <c r="AB77" s="1036"/>
      <c r="AC77" s="1036"/>
      <c r="AD77" s="1036"/>
      <c r="AE77" s="1037"/>
      <c r="AF77" s="1035">
        <v>3</v>
      </c>
      <c r="AG77" s="1036"/>
      <c r="AH77" s="1036"/>
      <c r="AI77" s="1036"/>
      <c r="AJ77" s="1037"/>
      <c r="AK77" s="1035">
        <v>26</v>
      </c>
      <c r="AL77" s="1036"/>
      <c r="AM77" s="1036"/>
      <c r="AN77" s="1036"/>
      <c r="AO77" s="1037"/>
      <c r="AP77" s="1035" t="s">
        <v>519</v>
      </c>
      <c r="AQ77" s="1036"/>
      <c r="AR77" s="1036"/>
      <c r="AS77" s="1036"/>
      <c r="AT77" s="1037"/>
      <c r="AU77" s="1028" t="s">
        <v>519</v>
      </c>
      <c r="AV77" s="1028"/>
      <c r="AW77" s="1028"/>
      <c r="AX77" s="1028"/>
      <c r="AY77" s="1028"/>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2">
      <c r="A78" s="263">
        <v>11</v>
      </c>
      <c r="B78" s="1031" t="s">
        <v>593</v>
      </c>
      <c r="C78" s="1032"/>
      <c r="D78" s="1032"/>
      <c r="E78" s="1032"/>
      <c r="F78" s="1032"/>
      <c r="G78" s="1032"/>
      <c r="H78" s="1032"/>
      <c r="I78" s="1032"/>
      <c r="J78" s="1032"/>
      <c r="K78" s="1032"/>
      <c r="L78" s="1032"/>
      <c r="M78" s="1032"/>
      <c r="N78" s="1032"/>
      <c r="O78" s="1032"/>
      <c r="P78" s="1033"/>
      <c r="Q78" s="1034">
        <v>121</v>
      </c>
      <c r="R78" s="1028"/>
      <c r="S78" s="1028"/>
      <c r="T78" s="1028"/>
      <c r="U78" s="1028"/>
      <c r="V78" s="1028">
        <v>112</v>
      </c>
      <c r="W78" s="1028"/>
      <c r="X78" s="1028"/>
      <c r="Y78" s="1028"/>
      <c r="Z78" s="1028"/>
      <c r="AA78" s="1028">
        <v>8</v>
      </c>
      <c r="AB78" s="1028"/>
      <c r="AC78" s="1028"/>
      <c r="AD78" s="1028"/>
      <c r="AE78" s="1028"/>
      <c r="AF78" s="1028">
        <v>8</v>
      </c>
      <c r="AG78" s="1028"/>
      <c r="AH78" s="1028"/>
      <c r="AI78" s="1028"/>
      <c r="AJ78" s="1028"/>
      <c r="AK78" s="1028">
        <v>11</v>
      </c>
      <c r="AL78" s="1028"/>
      <c r="AM78" s="1028"/>
      <c r="AN78" s="1028"/>
      <c r="AO78" s="1028"/>
      <c r="AP78" s="1035" t="s">
        <v>519</v>
      </c>
      <c r="AQ78" s="1036"/>
      <c r="AR78" s="1036"/>
      <c r="AS78" s="1036"/>
      <c r="AT78" s="1037"/>
      <c r="AU78" s="1028" t="s">
        <v>519</v>
      </c>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2">
      <c r="A79" s="263">
        <v>12</v>
      </c>
      <c r="B79" s="1031" t="s">
        <v>594</v>
      </c>
      <c r="C79" s="1032"/>
      <c r="D79" s="1032"/>
      <c r="E79" s="1032"/>
      <c r="F79" s="1032"/>
      <c r="G79" s="1032"/>
      <c r="H79" s="1032"/>
      <c r="I79" s="1032"/>
      <c r="J79" s="1032"/>
      <c r="K79" s="1032"/>
      <c r="L79" s="1032"/>
      <c r="M79" s="1032"/>
      <c r="N79" s="1032"/>
      <c r="O79" s="1032"/>
      <c r="P79" s="1033"/>
      <c r="Q79" s="1034">
        <v>822</v>
      </c>
      <c r="R79" s="1028"/>
      <c r="S79" s="1028"/>
      <c r="T79" s="1028"/>
      <c r="U79" s="1028"/>
      <c r="V79" s="1028">
        <v>815</v>
      </c>
      <c r="W79" s="1028"/>
      <c r="X79" s="1028"/>
      <c r="Y79" s="1028"/>
      <c r="Z79" s="1028"/>
      <c r="AA79" s="1028">
        <v>7</v>
      </c>
      <c r="AB79" s="1028"/>
      <c r="AC79" s="1028"/>
      <c r="AD79" s="1028"/>
      <c r="AE79" s="1028"/>
      <c r="AF79" s="1028">
        <v>7</v>
      </c>
      <c r="AG79" s="1028"/>
      <c r="AH79" s="1028"/>
      <c r="AI79" s="1028"/>
      <c r="AJ79" s="1028"/>
      <c r="AK79" s="1028" t="s">
        <v>519</v>
      </c>
      <c r="AL79" s="1028"/>
      <c r="AM79" s="1028"/>
      <c r="AN79" s="1028"/>
      <c r="AO79" s="1028"/>
      <c r="AP79" s="1035">
        <v>193</v>
      </c>
      <c r="AQ79" s="1036"/>
      <c r="AR79" s="1036"/>
      <c r="AS79" s="1036"/>
      <c r="AT79" s="1037"/>
      <c r="AU79" s="1028">
        <v>110</v>
      </c>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2">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35"/>
      <c r="AQ80" s="1036"/>
      <c r="AR80" s="1036"/>
      <c r="AS80" s="1036"/>
      <c r="AT80" s="1037"/>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2">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2">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2">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2">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2">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2">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2">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5">
      <c r="A88" s="266" t="s">
        <v>390</v>
      </c>
      <c r="B88" s="1001" t="s">
        <v>424</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9867</v>
      </c>
      <c r="AG88" s="1016"/>
      <c r="AH88" s="1016"/>
      <c r="AI88" s="1016"/>
      <c r="AJ88" s="1016"/>
      <c r="AK88" s="1020"/>
      <c r="AL88" s="1020"/>
      <c r="AM88" s="1020"/>
      <c r="AN88" s="1020"/>
      <c r="AO88" s="1020"/>
      <c r="AP88" s="1016">
        <v>6133</v>
      </c>
      <c r="AQ88" s="1016"/>
      <c r="AR88" s="1016"/>
      <c r="AS88" s="1016"/>
      <c r="AT88" s="1016"/>
      <c r="AU88" s="1016">
        <v>2141</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1001" t="s">
        <v>425</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50</v>
      </c>
      <c r="CS102" s="1008"/>
      <c r="CT102" s="1008"/>
      <c r="CU102" s="1008"/>
      <c r="CV102" s="1009"/>
      <c r="CW102" s="1007" t="s">
        <v>519</v>
      </c>
      <c r="CX102" s="1008"/>
      <c r="CY102" s="1008"/>
      <c r="CZ102" s="1008"/>
      <c r="DA102" s="1009"/>
      <c r="DB102" s="1007" t="s">
        <v>519</v>
      </c>
      <c r="DC102" s="1008"/>
      <c r="DD102" s="1008"/>
      <c r="DE102" s="1008"/>
      <c r="DF102" s="1009"/>
      <c r="DG102" s="1007" t="s">
        <v>519</v>
      </c>
      <c r="DH102" s="1008"/>
      <c r="DI102" s="1008"/>
      <c r="DJ102" s="1008"/>
      <c r="DK102" s="1009"/>
      <c r="DL102" s="1007" t="s">
        <v>519</v>
      </c>
      <c r="DM102" s="1008"/>
      <c r="DN102" s="1008"/>
      <c r="DO102" s="1008"/>
      <c r="DP102" s="1009"/>
      <c r="DQ102" s="1007" t="s">
        <v>519</v>
      </c>
      <c r="DR102" s="1008"/>
      <c r="DS102" s="1008"/>
      <c r="DT102" s="1008"/>
      <c r="DU102" s="1009"/>
      <c r="DV102" s="990"/>
      <c r="DW102" s="991"/>
      <c r="DX102" s="991"/>
      <c r="DY102" s="991"/>
      <c r="DZ102" s="992"/>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426</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427</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995" t="s">
        <v>430</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431</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2">
      <c r="A109" s="950" t="s">
        <v>432</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433</v>
      </c>
      <c r="AB109" s="951"/>
      <c r="AC109" s="951"/>
      <c r="AD109" s="951"/>
      <c r="AE109" s="952"/>
      <c r="AF109" s="953" t="s">
        <v>434</v>
      </c>
      <c r="AG109" s="951"/>
      <c r="AH109" s="951"/>
      <c r="AI109" s="951"/>
      <c r="AJ109" s="952"/>
      <c r="AK109" s="953" t="s">
        <v>302</v>
      </c>
      <c r="AL109" s="951"/>
      <c r="AM109" s="951"/>
      <c r="AN109" s="951"/>
      <c r="AO109" s="952"/>
      <c r="AP109" s="953" t="s">
        <v>435</v>
      </c>
      <c r="AQ109" s="951"/>
      <c r="AR109" s="951"/>
      <c r="AS109" s="951"/>
      <c r="AT109" s="982"/>
      <c r="AU109" s="950" t="s">
        <v>432</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433</v>
      </c>
      <c r="BR109" s="951"/>
      <c r="BS109" s="951"/>
      <c r="BT109" s="951"/>
      <c r="BU109" s="952"/>
      <c r="BV109" s="953" t="s">
        <v>434</v>
      </c>
      <c r="BW109" s="951"/>
      <c r="BX109" s="951"/>
      <c r="BY109" s="951"/>
      <c r="BZ109" s="952"/>
      <c r="CA109" s="953" t="s">
        <v>302</v>
      </c>
      <c r="CB109" s="951"/>
      <c r="CC109" s="951"/>
      <c r="CD109" s="951"/>
      <c r="CE109" s="952"/>
      <c r="CF109" s="989" t="s">
        <v>435</v>
      </c>
      <c r="CG109" s="989"/>
      <c r="CH109" s="989"/>
      <c r="CI109" s="989"/>
      <c r="CJ109" s="989"/>
      <c r="CK109" s="953" t="s">
        <v>436</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433</v>
      </c>
      <c r="DH109" s="951"/>
      <c r="DI109" s="951"/>
      <c r="DJ109" s="951"/>
      <c r="DK109" s="952"/>
      <c r="DL109" s="953" t="s">
        <v>434</v>
      </c>
      <c r="DM109" s="951"/>
      <c r="DN109" s="951"/>
      <c r="DO109" s="951"/>
      <c r="DP109" s="952"/>
      <c r="DQ109" s="953" t="s">
        <v>302</v>
      </c>
      <c r="DR109" s="951"/>
      <c r="DS109" s="951"/>
      <c r="DT109" s="951"/>
      <c r="DU109" s="952"/>
      <c r="DV109" s="953" t="s">
        <v>435</v>
      </c>
      <c r="DW109" s="951"/>
      <c r="DX109" s="951"/>
      <c r="DY109" s="951"/>
      <c r="DZ109" s="982"/>
    </row>
    <row r="110" spans="1:131" s="248" customFormat="1" ht="26.25" customHeight="1" x14ac:dyDescent="0.2">
      <c r="A110" s="853" t="s">
        <v>437</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4248435</v>
      </c>
      <c r="AB110" s="944"/>
      <c r="AC110" s="944"/>
      <c r="AD110" s="944"/>
      <c r="AE110" s="945"/>
      <c r="AF110" s="946">
        <v>4080215</v>
      </c>
      <c r="AG110" s="944"/>
      <c r="AH110" s="944"/>
      <c r="AI110" s="944"/>
      <c r="AJ110" s="945"/>
      <c r="AK110" s="946">
        <v>3698022</v>
      </c>
      <c r="AL110" s="944"/>
      <c r="AM110" s="944"/>
      <c r="AN110" s="944"/>
      <c r="AO110" s="945"/>
      <c r="AP110" s="947">
        <v>25.3</v>
      </c>
      <c r="AQ110" s="948"/>
      <c r="AR110" s="948"/>
      <c r="AS110" s="948"/>
      <c r="AT110" s="949"/>
      <c r="AU110" s="983" t="s">
        <v>72</v>
      </c>
      <c r="AV110" s="984"/>
      <c r="AW110" s="984"/>
      <c r="AX110" s="984"/>
      <c r="AY110" s="984"/>
      <c r="AZ110" s="909" t="s">
        <v>438</v>
      </c>
      <c r="BA110" s="854"/>
      <c r="BB110" s="854"/>
      <c r="BC110" s="854"/>
      <c r="BD110" s="854"/>
      <c r="BE110" s="854"/>
      <c r="BF110" s="854"/>
      <c r="BG110" s="854"/>
      <c r="BH110" s="854"/>
      <c r="BI110" s="854"/>
      <c r="BJ110" s="854"/>
      <c r="BK110" s="854"/>
      <c r="BL110" s="854"/>
      <c r="BM110" s="854"/>
      <c r="BN110" s="854"/>
      <c r="BO110" s="854"/>
      <c r="BP110" s="855"/>
      <c r="BQ110" s="910">
        <v>28340349</v>
      </c>
      <c r="BR110" s="891"/>
      <c r="BS110" s="891"/>
      <c r="BT110" s="891"/>
      <c r="BU110" s="891"/>
      <c r="BV110" s="891">
        <v>27563827</v>
      </c>
      <c r="BW110" s="891"/>
      <c r="BX110" s="891"/>
      <c r="BY110" s="891"/>
      <c r="BZ110" s="891"/>
      <c r="CA110" s="891">
        <v>25913173</v>
      </c>
      <c r="CB110" s="891"/>
      <c r="CC110" s="891"/>
      <c r="CD110" s="891"/>
      <c r="CE110" s="891"/>
      <c r="CF110" s="915">
        <v>177.3</v>
      </c>
      <c r="CG110" s="916"/>
      <c r="CH110" s="916"/>
      <c r="CI110" s="916"/>
      <c r="CJ110" s="916"/>
      <c r="CK110" s="979" t="s">
        <v>439</v>
      </c>
      <c r="CL110" s="865"/>
      <c r="CM110" s="940" t="s">
        <v>440</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441</v>
      </c>
      <c r="DH110" s="891"/>
      <c r="DI110" s="891"/>
      <c r="DJ110" s="891"/>
      <c r="DK110" s="891"/>
      <c r="DL110" s="891" t="s">
        <v>128</v>
      </c>
      <c r="DM110" s="891"/>
      <c r="DN110" s="891"/>
      <c r="DO110" s="891"/>
      <c r="DP110" s="891"/>
      <c r="DQ110" s="891" t="s">
        <v>441</v>
      </c>
      <c r="DR110" s="891"/>
      <c r="DS110" s="891"/>
      <c r="DT110" s="891"/>
      <c r="DU110" s="891"/>
      <c r="DV110" s="892" t="s">
        <v>442</v>
      </c>
      <c r="DW110" s="892"/>
      <c r="DX110" s="892"/>
      <c r="DY110" s="892"/>
      <c r="DZ110" s="893"/>
    </row>
    <row r="111" spans="1:131" s="248" customFormat="1" ht="26.25" customHeight="1" x14ac:dyDescent="0.2">
      <c r="A111" s="820" t="s">
        <v>443</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441</v>
      </c>
      <c r="AB111" s="972"/>
      <c r="AC111" s="972"/>
      <c r="AD111" s="972"/>
      <c r="AE111" s="973"/>
      <c r="AF111" s="974" t="s">
        <v>442</v>
      </c>
      <c r="AG111" s="972"/>
      <c r="AH111" s="972"/>
      <c r="AI111" s="972"/>
      <c r="AJ111" s="973"/>
      <c r="AK111" s="974" t="s">
        <v>441</v>
      </c>
      <c r="AL111" s="972"/>
      <c r="AM111" s="972"/>
      <c r="AN111" s="972"/>
      <c r="AO111" s="973"/>
      <c r="AP111" s="975" t="s">
        <v>441</v>
      </c>
      <c r="AQ111" s="976"/>
      <c r="AR111" s="976"/>
      <c r="AS111" s="976"/>
      <c r="AT111" s="977"/>
      <c r="AU111" s="985"/>
      <c r="AV111" s="986"/>
      <c r="AW111" s="986"/>
      <c r="AX111" s="986"/>
      <c r="AY111" s="986"/>
      <c r="AZ111" s="861" t="s">
        <v>444</v>
      </c>
      <c r="BA111" s="796"/>
      <c r="BB111" s="796"/>
      <c r="BC111" s="796"/>
      <c r="BD111" s="796"/>
      <c r="BE111" s="796"/>
      <c r="BF111" s="796"/>
      <c r="BG111" s="796"/>
      <c r="BH111" s="796"/>
      <c r="BI111" s="796"/>
      <c r="BJ111" s="796"/>
      <c r="BK111" s="796"/>
      <c r="BL111" s="796"/>
      <c r="BM111" s="796"/>
      <c r="BN111" s="796"/>
      <c r="BO111" s="796"/>
      <c r="BP111" s="797"/>
      <c r="BQ111" s="862" t="s">
        <v>442</v>
      </c>
      <c r="BR111" s="863"/>
      <c r="BS111" s="863"/>
      <c r="BT111" s="863"/>
      <c r="BU111" s="863"/>
      <c r="BV111" s="863" t="s">
        <v>442</v>
      </c>
      <c r="BW111" s="863"/>
      <c r="BX111" s="863"/>
      <c r="BY111" s="863"/>
      <c r="BZ111" s="863"/>
      <c r="CA111" s="863">
        <v>263800</v>
      </c>
      <c r="CB111" s="863"/>
      <c r="CC111" s="863"/>
      <c r="CD111" s="863"/>
      <c r="CE111" s="863"/>
      <c r="CF111" s="924">
        <v>1.8</v>
      </c>
      <c r="CG111" s="925"/>
      <c r="CH111" s="925"/>
      <c r="CI111" s="925"/>
      <c r="CJ111" s="925"/>
      <c r="CK111" s="980"/>
      <c r="CL111" s="867"/>
      <c r="CM111" s="870" t="s">
        <v>445</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441</v>
      </c>
      <c r="DH111" s="863"/>
      <c r="DI111" s="863"/>
      <c r="DJ111" s="863"/>
      <c r="DK111" s="863"/>
      <c r="DL111" s="863" t="s">
        <v>441</v>
      </c>
      <c r="DM111" s="863"/>
      <c r="DN111" s="863"/>
      <c r="DO111" s="863"/>
      <c r="DP111" s="863"/>
      <c r="DQ111" s="863" t="s">
        <v>441</v>
      </c>
      <c r="DR111" s="863"/>
      <c r="DS111" s="863"/>
      <c r="DT111" s="863"/>
      <c r="DU111" s="863"/>
      <c r="DV111" s="840" t="s">
        <v>446</v>
      </c>
      <c r="DW111" s="840"/>
      <c r="DX111" s="840"/>
      <c r="DY111" s="840"/>
      <c r="DZ111" s="841"/>
    </row>
    <row r="112" spans="1:131" s="248" customFormat="1" ht="26.25" customHeight="1" x14ac:dyDescent="0.2">
      <c r="A112" s="965" t="s">
        <v>447</v>
      </c>
      <c r="B112" s="966"/>
      <c r="C112" s="796" t="s">
        <v>448</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441</v>
      </c>
      <c r="AB112" s="826"/>
      <c r="AC112" s="826"/>
      <c r="AD112" s="826"/>
      <c r="AE112" s="827"/>
      <c r="AF112" s="828" t="s">
        <v>442</v>
      </c>
      <c r="AG112" s="826"/>
      <c r="AH112" s="826"/>
      <c r="AI112" s="826"/>
      <c r="AJ112" s="827"/>
      <c r="AK112" s="828" t="s">
        <v>442</v>
      </c>
      <c r="AL112" s="826"/>
      <c r="AM112" s="826"/>
      <c r="AN112" s="826"/>
      <c r="AO112" s="827"/>
      <c r="AP112" s="873" t="s">
        <v>441</v>
      </c>
      <c r="AQ112" s="874"/>
      <c r="AR112" s="874"/>
      <c r="AS112" s="874"/>
      <c r="AT112" s="875"/>
      <c r="AU112" s="985"/>
      <c r="AV112" s="986"/>
      <c r="AW112" s="986"/>
      <c r="AX112" s="986"/>
      <c r="AY112" s="986"/>
      <c r="AZ112" s="861" t="s">
        <v>449</v>
      </c>
      <c r="BA112" s="796"/>
      <c r="BB112" s="796"/>
      <c r="BC112" s="796"/>
      <c r="BD112" s="796"/>
      <c r="BE112" s="796"/>
      <c r="BF112" s="796"/>
      <c r="BG112" s="796"/>
      <c r="BH112" s="796"/>
      <c r="BI112" s="796"/>
      <c r="BJ112" s="796"/>
      <c r="BK112" s="796"/>
      <c r="BL112" s="796"/>
      <c r="BM112" s="796"/>
      <c r="BN112" s="796"/>
      <c r="BO112" s="796"/>
      <c r="BP112" s="797"/>
      <c r="BQ112" s="862">
        <v>10002469</v>
      </c>
      <c r="BR112" s="863"/>
      <c r="BS112" s="863"/>
      <c r="BT112" s="863"/>
      <c r="BU112" s="863"/>
      <c r="BV112" s="863">
        <v>9691723</v>
      </c>
      <c r="BW112" s="863"/>
      <c r="BX112" s="863"/>
      <c r="BY112" s="863"/>
      <c r="BZ112" s="863"/>
      <c r="CA112" s="863">
        <v>8383358</v>
      </c>
      <c r="CB112" s="863"/>
      <c r="CC112" s="863"/>
      <c r="CD112" s="863"/>
      <c r="CE112" s="863"/>
      <c r="CF112" s="924">
        <v>57.3</v>
      </c>
      <c r="CG112" s="925"/>
      <c r="CH112" s="925"/>
      <c r="CI112" s="925"/>
      <c r="CJ112" s="925"/>
      <c r="CK112" s="980"/>
      <c r="CL112" s="867"/>
      <c r="CM112" s="870" t="s">
        <v>450</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442</v>
      </c>
      <c r="DH112" s="863"/>
      <c r="DI112" s="863"/>
      <c r="DJ112" s="863"/>
      <c r="DK112" s="863"/>
      <c r="DL112" s="863" t="s">
        <v>442</v>
      </c>
      <c r="DM112" s="863"/>
      <c r="DN112" s="863"/>
      <c r="DO112" s="863"/>
      <c r="DP112" s="863"/>
      <c r="DQ112" s="863">
        <v>263800</v>
      </c>
      <c r="DR112" s="863"/>
      <c r="DS112" s="863"/>
      <c r="DT112" s="863"/>
      <c r="DU112" s="863"/>
      <c r="DV112" s="840">
        <v>1.8</v>
      </c>
      <c r="DW112" s="840"/>
      <c r="DX112" s="840"/>
      <c r="DY112" s="840"/>
      <c r="DZ112" s="841"/>
    </row>
    <row r="113" spans="1:130" s="248" customFormat="1" ht="26.25" customHeight="1" x14ac:dyDescent="0.2">
      <c r="A113" s="967"/>
      <c r="B113" s="968"/>
      <c r="C113" s="796" t="s">
        <v>451</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619674</v>
      </c>
      <c r="AB113" s="972"/>
      <c r="AC113" s="972"/>
      <c r="AD113" s="972"/>
      <c r="AE113" s="973"/>
      <c r="AF113" s="974">
        <v>631591</v>
      </c>
      <c r="AG113" s="972"/>
      <c r="AH113" s="972"/>
      <c r="AI113" s="972"/>
      <c r="AJ113" s="973"/>
      <c r="AK113" s="974">
        <v>440279</v>
      </c>
      <c r="AL113" s="972"/>
      <c r="AM113" s="972"/>
      <c r="AN113" s="972"/>
      <c r="AO113" s="973"/>
      <c r="AP113" s="975">
        <v>3</v>
      </c>
      <c r="AQ113" s="976"/>
      <c r="AR113" s="976"/>
      <c r="AS113" s="976"/>
      <c r="AT113" s="977"/>
      <c r="AU113" s="985"/>
      <c r="AV113" s="986"/>
      <c r="AW113" s="986"/>
      <c r="AX113" s="986"/>
      <c r="AY113" s="986"/>
      <c r="AZ113" s="861" t="s">
        <v>452</v>
      </c>
      <c r="BA113" s="796"/>
      <c r="BB113" s="796"/>
      <c r="BC113" s="796"/>
      <c r="BD113" s="796"/>
      <c r="BE113" s="796"/>
      <c r="BF113" s="796"/>
      <c r="BG113" s="796"/>
      <c r="BH113" s="796"/>
      <c r="BI113" s="796"/>
      <c r="BJ113" s="796"/>
      <c r="BK113" s="796"/>
      <c r="BL113" s="796"/>
      <c r="BM113" s="796"/>
      <c r="BN113" s="796"/>
      <c r="BO113" s="796"/>
      <c r="BP113" s="797"/>
      <c r="BQ113" s="862">
        <v>2320198</v>
      </c>
      <c r="BR113" s="863"/>
      <c r="BS113" s="863"/>
      <c r="BT113" s="863"/>
      <c r="BU113" s="863"/>
      <c r="BV113" s="863">
        <v>2333156</v>
      </c>
      <c r="BW113" s="863"/>
      <c r="BX113" s="863"/>
      <c r="BY113" s="863"/>
      <c r="BZ113" s="863"/>
      <c r="CA113" s="863">
        <v>2140877</v>
      </c>
      <c r="CB113" s="863"/>
      <c r="CC113" s="863"/>
      <c r="CD113" s="863"/>
      <c r="CE113" s="863"/>
      <c r="CF113" s="924">
        <v>14.6</v>
      </c>
      <c r="CG113" s="925"/>
      <c r="CH113" s="925"/>
      <c r="CI113" s="925"/>
      <c r="CJ113" s="925"/>
      <c r="CK113" s="980"/>
      <c r="CL113" s="867"/>
      <c r="CM113" s="870" t="s">
        <v>453</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442</v>
      </c>
      <c r="DH113" s="826"/>
      <c r="DI113" s="826"/>
      <c r="DJ113" s="826"/>
      <c r="DK113" s="827"/>
      <c r="DL113" s="828" t="s">
        <v>454</v>
      </c>
      <c r="DM113" s="826"/>
      <c r="DN113" s="826"/>
      <c r="DO113" s="826"/>
      <c r="DP113" s="827"/>
      <c r="DQ113" s="828" t="s">
        <v>442</v>
      </c>
      <c r="DR113" s="826"/>
      <c r="DS113" s="826"/>
      <c r="DT113" s="826"/>
      <c r="DU113" s="827"/>
      <c r="DV113" s="873" t="s">
        <v>128</v>
      </c>
      <c r="DW113" s="874"/>
      <c r="DX113" s="874"/>
      <c r="DY113" s="874"/>
      <c r="DZ113" s="875"/>
    </row>
    <row r="114" spans="1:130" s="248" customFormat="1" ht="26.25" customHeight="1" x14ac:dyDescent="0.2">
      <c r="A114" s="967"/>
      <c r="B114" s="968"/>
      <c r="C114" s="796" t="s">
        <v>455</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347628</v>
      </c>
      <c r="AB114" s="826"/>
      <c r="AC114" s="826"/>
      <c r="AD114" s="826"/>
      <c r="AE114" s="827"/>
      <c r="AF114" s="828">
        <v>354434</v>
      </c>
      <c r="AG114" s="826"/>
      <c r="AH114" s="826"/>
      <c r="AI114" s="826"/>
      <c r="AJ114" s="827"/>
      <c r="AK114" s="828">
        <v>392728</v>
      </c>
      <c r="AL114" s="826"/>
      <c r="AM114" s="826"/>
      <c r="AN114" s="826"/>
      <c r="AO114" s="827"/>
      <c r="AP114" s="873">
        <v>2.7</v>
      </c>
      <c r="AQ114" s="874"/>
      <c r="AR114" s="874"/>
      <c r="AS114" s="874"/>
      <c r="AT114" s="875"/>
      <c r="AU114" s="985"/>
      <c r="AV114" s="986"/>
      <c r="AW114" s="986"/>
      <c r="AX114" s="986"/>
      <c r="AY114" s="986"/>
      <c r="AZ114" s="861" t="s">
        <v>456</v>
      </c>
      <c r="BA114" s="796"/>
      <c r="BB114" s="796"/>
      <c r="BC114" s="796"/>
      <c r="BD114" s="796"/>
      <c r="BE114" s="796"/>
      <c r="BF114" s="796"/>
      <c r="BG114" s="796"/>
      <c r="BH114" s="796"/>
      <c r="BI114" s="796"/>
      <c r="BJ114" s="796"/>
      <c r="BK114" s="796"/>
      <c r="BL114" s="796"/>
      <c r="BM114" s="796"/>
      <c r="BN114" s="796"/>
      <c r="BO114" s="796"/>
      <c r="BP114" s="797"/>
      <c r="BQ114" s="862">
        <v>4382720</v>
      </c>
      <c r="BR114" s="863"/>
      <c r="BS114" s="863"/>
      <c r="BT114" s="863"/>
      <c r="BU114" s="863"/>
      <c r="BV114" s="863">
        <v>4362427</v>
      </c>
      <c r="BW114" s="863"/>
      <c r="BX114" s="863"/>
      <c r="BY114" s="863"/>
      <c r="BZ114" s="863"/>
      <c r="CA114" s="863">
        <v>4260308</v>
      </c>
      <c r="CB114" s="863"/>
      <c r="CC114" s="863"/>
      <c r="CD114" s="863"/>
      <c r="CE114" s="863"/>
      <c r="CF114" s="924">
        <v>29.1</v>
      </c>
      <c r="CG114" s="925"/>
      <c r="CH114" s="925"/>
      <c r="CI114" s="925"/>
      <c r="CJ114" s="925"/>
      <c r="CK114" s="980"/>
      <c r="CL114" s="867"/>
      <c r="CM114" s="870" t="s">
        <v>457</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441</v>
      </c>
      <c r="DH114" s="826"/>
      <c r="DI114" s="826"/>
      <c r="DJ114" s="826"/>
      <c r="DK114" s="827"/>
      <c r="DL114" s="828" t="s">
        <v>441</v>
      </c>
      <c r="DM114" s="826"/>
      <c r="DN114" s="826"/>
      <c r="DO114" s="826"/>
      <c r="DP114" s="827"/>
      <c r="DQ114" s="828" t="s">
        <v>441</v>
      </c>
      <c r="DR114" s="826"/>
      <c r="DS114" s="826"/>
      <c r="DT114" s="826"/>
      <c r="DU114" s="827"/>
      <c r="DV114" s="873" t="s">
        <v>446</v>
      </c>
      <c r="DW114" s="874"/>
      <c r="DX114" s="874"/>
      <c r="DY114" s="874"/>
      <c r="DZ114" s="875"/>
    </row>
    <row r="115" spans="1:130" s="248" customFormat="1" ht="26.25" customHeight="1" x14ac:dyDescent="0.2">
      <c r="A115" s="967"/>
      <c r="B115" s="968"/>
      <c r="C115" s="796" t="s">
        <v>458</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441</v>
      </c>
      <c r="AB115" s="972"/>
      <c r="AC115" s="972"/>
      <c r="AD115" s="972"/>
      <c r="AE115" s="973"/>
      <c r="AF115" s="974" t="s">
        <v>441</v>
      </c>
      <c r="AG115" s="972"/>
      <c r="AH115" s="972"/>
      <c r="AI115" s="972"/>
      <c r="AJ115" s="973"/>
      <c r="AK115" s="974" t="s">
        <v>454</v>
      </c>
      <c r="AL115" s="972"/>
      <c r="AM115" s="972"/>
      <c r="AN115" s="972"/>
      <c r="AO115" s="973"/>
      <c r="AP115" s="975" t="s">
        <v>441</v>
      </c>
      <c r="AQ115" s="976"/>
      <c r="AR115" s="976"/>
      <c r="AS115" s="976"/>
      <c r="AT115" s="977"/>
      <c r="AU115" s="985"/>
      <c r="AV115" s="986"/>
      <c r="AW115" s="986"/>
      <c r="AX115" s="986"/>
      <c r="AY115" s="986"/>
      <c r="AZ115" s="861" t="s">
        <v>459</v>
      </c>
      <c r="BA115" s="796"/>
      <c r="BB115" s="796"/>
      <c r="BC115" s="796"/>
      <c r="BD115" s="796"/>
      <c r="BE115" s="796"/>
      <c r="BF115" s="796"/>
      <c r="BG115" s="796"/>
      <c r="BH115" s="796"/>
      <c r="BI115" s="796"/>
      <c r="BJ115" s="796"/>
      <c r="BK115" s="796"/>
      <c r="BL115" s="796"/>
      <c r="BM115" s="796"/>
      <c r="BN115" s="796"/>
      <c r="BO115" s="796"/>
      <c r="BP115" s="797"/>
      <c r="BQ115" s="862" t="s">
        <v>441</v>
      </c>
      <c r="BR115" s="863"/>
      <c r="BS115" s="863"/>
      <c r="BT115" s="863"/>
      <c r="BU115" s="863"/>
      <c r="BV115" s="863" t="s">
        <v>442</v>
      </c>
      <c r="BW115" s="863"/>
      <c r="BX115" s="863"/>
      <c r="BY115" s="863"/>
      <c r="BZ115" s="863"/>
      <c r="CA115" s="863" t="s">
        <v>442</v>
      </c>
      <c r="CB115" s="863"/>
      <c r="CC115" s="863"/>
      <c r="CD115" s="863"/>
      <c r="CE115" s="863"/>
      <c r="CF115" s="924" t="s">
        <v>441</v>
      </c>
      <c r="CG115" s="925"/>
      <c r="CH115" s="925"/>
      <c r="CI115" s="925"/>
      <c r="CJ115" s="925"/>
      <c r="CK115" s="980"/>
      <c r="CL115" s="867"/>
      <c r="CM115" s="861" t="s">
        <v>460</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442</v>
      </c>
      <c r="DH115" s="826"/>
      <c r="DI115" s="826"/>
      <c r="DJ115" s="826"/>
      <c r="DK115" s="827"/>
      <c r="DL115" s="828" t="s">
        <v>446</v>
      </c>
      <c r="DM115" s="826"/>
      <c r="DN115" s="826"/>
      <c r="DO115" s="826"/>
      <c r="DP115" s="827"/>
      <c r="DQ115" s="828" t="s">
        <v>441</v>
      </c>
      <c r="DR115" s="826"/>
      <c r="DS115" s="826"/>
      <c r="DT115" s="826"/>
      <c r="DU115" s="827"/>
      <c r="DV115" s="873" t="s">
        <v>442</v>
      </c>
      <c r="DW115" s="874"/>
      <c r="DX115" s="874"/>
      <c r="DY115" s="874"/>
      <c r="DZ115" s="875"/>
    </row>
    <row r="116" spans="1:130" s="248" customFormat="1" ht="26.25" customHeight="1" x14ac:dyDescent="0.2">
      <c r="A116" s="969"/>
      <c r="B116" s="970"/>
      <c r="C116" s="929" t="s">
        <v>461</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442</v>
      </c>
      <c r="AB116" s="826"/>
      <c r="AC116" s="826"/>
      <c r="AD116" s="826"/>
      <c r="AE116" s="827"/>
      <c r="AF116" s="828" t="s">
        <v>446</v>
      </c>
      <c r="AG116" s="826"/>
      <c r="AH116" s="826"/>
      <c r="AI116" s="826"/>
      <c r="AJ116" s="827"/>
      <c r="AK116" s="828" t="s">
        <v>446</v>
      </c>
      <c r="AL116" s="826"/>
      <c r="AM116" s="826"/>
      <c r="AN116" s="826"/>
      <c r="AO116" s="827"/>
      <c r="AP116" s="873" t="s">
        <v>454</v>
      </c>
      <c r="AQ116" s="874"/>
      <c r="AR116" s="874"/>
      <c r="AS116" s="874"/>
      <c r="AT116" s="875"/>
      <c r="AU116" s="985"/>
      <c r="AV116" s="986"/>
      <c r="AW116" s="986"/>
      <c r="AX116" s="986"/>
      <c r="AY116" s="986"/>
      <c r="AZ116" s="912" t="s">
        <v>462</v>
      </c>
      <c r="BA116" s="913"/>
      <c r="BB116" s="913"/>
      <c r="BC116" s="913"/>
      <c r="BD116" s="913"/>
      <c r="BE116" s="913"/>
      <c r="BF116" s="913"/>
      <c r="BG116" s="913"/>
      <c r="BH116" s="913"/>
      <c r="BI116" s="913"/>
      <c r="BJ116" s="913"/>
      <c r="BK116" s="913"/>
      <c r="BL116" s="913"/>
      <c r="BM116" s="913"/>
      <c r="BN116" s="913"/>
      <c r="BO116" s="913"/>
      <c r="BP116" s="914"/>
      <c r="BQ116" s="862" t="s">
        <v>442</v>
      </c>
      <c r="BR116" s="863"/>
      <c r="BS116" s="863"/>
      <c r="BT116" s="863"/>
      <c r="BU116" s="863"/>
      <c r="BV116" s="863" t="s">
        <v>441</v>
      </c>
      <c r="BW116" s="863"/>
      <c r="BX116" s="863"/>
      <c r="BY116" s="863"/>
      <c r="BZ116" s="863"/>
      <c r="CA116" s="863" t="s">
        <v>442</v>
      </c>
      <c r="CB116" s="863"/>
      <c r="CC116" s="863"/>
      <c r="CD116" s="863"/>
      <c r="CE116" s="863"/>
      <c r="CF116" s="924" t="s">
        <v>446</v>
      </c>
      <c r="CG116" s="925"/>
      <c r="CH116" s="925"/>
      <c r="CI116" s="925"/>
      <c r="CJ116" s="925"/>
      <c r="CK116" s="980"/>
      <c r="CL116" s="867"/>
      <c r="CM116" s="870" t="s">
        <v>463</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446</v>
      </c>
      <c r="DH116" s="826"/>
      <c r="DI116" s="826"/>
      <c r="DJ116" s="826"/>
      <c r="DK116" s="827"/>
      <c r="DL116" s="828" t="s">
        <v>442</v>
      </c>
      <c r="DM116" s="826"/>
      <c r="DN116" s="826"/>
      <c r="DO116" s="826"/>
      <c r="DP116" s="827"/>
      <c r="DQ116" s="828" t="s">
        <v>441</v>
      </c>
      <c r="DR116" s="826"/>
      <c r="DS116" s="826"/>
      <c r="DT116" s="826"/>
      <c r="DU116" s="827"/>
      <c r="DV116" s="873" t="s">
        <v>442</v>
      </c>
      <c r="DW116" s="874"/>
      <c r="DX116" s="874"/>
      <c r="DY116" s="874"/>
      <c r="DZ116" s="875"/>
    </row>
    <row r="117" spans="1:130" s="248" customFormat="1" ht="26.25" customHeight="1" x14ac:dyDescent="0.2">
      <c r="A117" s="950" t="s">
        <v>186</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464</v>
      </c>
      <c r="Z117" s="952"/>
      <c r="AA117" s="957">
        <v>5215737</v>
      </c>
      <c r="AB117" s="958"/>
      <c r="AC117" s="958"/>
      <c r="AD117" s="958"/>
      <c r="AE117" s="959"/>
      <c r="AF117" s="960">
        <v>5066240</v>
      </c>
      <c r="AG117" s="958"/>
      <c r="AH117" s="958"/>
      <c r="AI117" s="958"/>
      <c r="AJ117" s="959"/>
      <c r="AK117" s="960">
        <v>4531029</v>
      </c>
      <c r="AL117" s="958"/>
      <c r="AM117" s="958"/>
      <c r="AN117" s="958"/>
      <c r="AO117" s="959"/>
      <c r="AP117" s="961"/>
      <c r="AQ117" s="962"/>
      <c r="AR117" s="962"/>
      <c r="AS117" s="962"/>
      <c r="AT117" s="963"/>
      <c r="AU117" s="985"/>
      <c r="AV117" s="986"/>
      <c r="AW117" s="986"/>
      <c r="AX117" s="986"/>
      <c r="AY117" s="986"/>
      <c r="AZ117" s="912" t="s">
        <v>465</v>
      </c>
      <c r="BA117" s="913"/>
      <c r="BB117" s="913"/>
      <c r="BC117" s="913"/>
      <c r="BD117" s="913"/>
      <c r="BE117" s="913"/>
      <c r="BF117" s="913"/>
      <c r="BG117" s="913"/>
      <c r="BH117" s="913"/>
      <c r="BI117" s="913"/>
      <c r="BJ117" s="913"/>
      <c r="BK117" s="913"/>
      <c r="BL117" s="913"/>
      <c r="BM117" s="913"/>
      <c r="BN117" s="913"/>
      <c r="BO117" s="913"/>
      <c r="BP117" s="914"/>
      <c r="BQ117" s="862" t="s">
        <v>446</v>
      </c>
      <c r="BR117" s="863"/>
      <c r="BS117" s="863"/>
      <c r="BT117" s="863"/>
      <c r="BU117" s="863"/>
      <c r="BV117" s="863" t="s">
        <v>446</v>
      </c>
      <c r="BW117" s="863"/>
      <c r="BX117" s="863"/>
      <c r="BY117" s="863"/>
      <c r="BZ117" s="863"/>
      <c r="CA117" s="863" t="s">
        <v>454</v>
      </c>
      <c r="CB117" s="863"/>
      <c r="CC117" s="863"/>
      <c r="CD117" s="863"/>
      <c r="CE117" s="863"/>
      <c r="CF117" s="924" t="s">
        <v>454</v>
      </c>
      <c r="CG117" s="925"/>
      <c r="CH117" s="925"/>
      <c r="CI117" s="925"/>
      <c r="CJ117" s="925"/>
      <c r="CK117" s="980"/>
      <c r="CL117" s="867"/>
      <c r="CM117" s="870" t="s">
        <v>466</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446</v>
      </c>
      <c r="DH117" s="826"/>
      <c r="DI117" s="826"/>
      <c r="DJ117" s="826"/>
      <c r="DK117" s="827"/>
      <c r="DL117" s="828" t="s">
        <v>442</v>
      </c>
      <c r="DM117" s="826"/>
      <c r="DN117" s="826"/>
      <c r="DO117" s="826"/>
      <c r="DP117" s="827"/>
      <c r="DQ117" s="828" t="s">
        <v>446</v>
      </c>
      <c r="DR117" s="826"/>
      <c r="DS117" s="826"/>
      <c r="DT117" s="826"/>
      <c r="DU117" s="827"/>
      <c r="DV117" s="873" t="s">
        <v>442</v>
      </c>
      <c r="DW117" s="874"/>
      <c r="DX117" s="874"/>
      <c r="DY117" s="874"/>
      <c r="DZ117" s="875"/>
    </row>
    <row r="118" spans="1:130" s="248" customFormat="1" ht="26.25" customHeight="1" x14ac:dyDescent="0.2">
      <c r="A118" s="950" t="s">
        <v>436</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433</v>
      </c>
      <c r="AB118" s="951"/>
      <c r="AC118" s="951"/>
      <c r="AD118" s="951"/>
      <c r="AE118" s="952"/>
      <c r="AF118" s="953" t="s">
        <v>434</v>
      </c>
      <c r="AG118" s="951"/>
      <c r="AH118" s="951"/>
      <c r="AI118" s="951"/>
      <c r="AJ118" s="952"/>
      <c r="AK118" s="953" t="s">
        <v>302</v>
      </c>
      <c r="AL118" s="951"/>
      <c r="AM118" s="951"/>
      <c r="AN118" s="951"/>
      <c r="AO118" s="952"/>
      <c r="AP118" s="954" t="s">
        <v>435</v>
      </c>
      <c r="AQ118" s="955"/>
      <c r="AR118" s="955"/>
      <c r="AS118" s="955"/>
      <c r="AT118" s="956"/>
      <c r="AU118" s="985"/>
      <c r="AV118" s="986"/>
      <c r="AW118" s="986"/>
      <c r="AX118" s="986"/>
      <c r="AY118" s="986"/>
      <c r="AZ118" s="928" t="s">
        <v>467</v>
      </c>
      <c r="BA118" s="929"/>
      <c r="BB118" s="929"/>
      <c r="BC118" s="929"/>
      <c r="BD118" s="929"/>
      <c r="BE118" s="929"/>
      <c r="BF118" s="929"/>
      <c r="BG118" s="929"/>
      <c r="BH118" s="929"/>
      <c r="BI118" s="929"/>
      <c r="BJ118" s="929"/>
      <c r="BK118" s="929"/>
      <c r="BL118" s="929"/>
      <c r="BM118" s="929"/>
      <c r="BN118" s="929"/>
      <c r="BO118" s="929"/>
      <c r="BP118" s="930"/>
      <c r="BQ118" s="931" t="s">
        <v>441</v>
      </c>
      <c r="BR118" s="894"/>
      <c r="BS118" s="894"/>
      <c r="BT118" s="894"/>
      <c r="BU118" s="894"/>
      <c r="BV118" s="894" t="s">
        <v>454</v>
      </c>
      <c r="BW118" s="894"/>
      <c r="BX118" s="894"/>
      <c r="BY118" s="894"/>
      <c r="BZ118" s="894"/>
      <c r="CA118" s="894" t="s">
        <v>454</v>
      </c>
      <c r="CB118" s="894"/>
      <c r="CC118" s="894"/>
      <c r="CD118" s="894"/>
      <c r="CE118" s="894"/>
      <c r="CF118" s="924" t="s">
        <v>441</v>
      </c>
      <c r="CG118" s="925"/>
      <c r="CH118" s="925"/>
      <c r="CI118" s="925"/>
      <c r="CJ118" s="925"/>
      <c r="CK118" s="980"/>
      <c r="CL118" s="867"/>
      <c r="CM118" s="870" t="s">
        <v>468</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446</v>
      </c>
      <c r="DH118" s="826"/>
      <c r="DI118" s="826"/>
      <c r="DJ118" s="826"/>
      <c r="DK118" s="827"/>
      <c r="DL118" s="828" t="s">
        <v>454</v>
      </c>
      <c r="DM118" s="826"/>
      <c r="DN118" s="826"/>
      <c r="DO118" s="826"/>
      <c r="DP118" s="827"/>
      <c r="DQ118" s="828" t="s">
        <v>441</v>
      </c>
      <c r="DR118" s="826"/>
      <c r="DS118" s="826"/>
      <c r="DT118" s="826"/>
      <c r="DU118" s="827"/>
      <c r="DV118" s="873" t="s">
        <v>441</v>
      </c>
      <c r="DW118" s="874"/>
      <c r="DX118" s="874"/>
      <c r="DY118" s="874"/>
      <c r="DZ118" s="875"/>
    </row>
    <row r="119" spans="1:130" s="248" customFormat="1" ht="26.25" customHeight="1" x14ac:dyDescent="0.2">
      <c r="A119" s="864" t="s">
        <v>439</v>
      </c>
      <c r="B119" s="865"/>
      <c r="C119" s="940" t="s">
        <v>440</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441</v>
      </c>
      <c r="AB119" s="944"/>
      <c r="AC119" s="944"/>
      <c r="AD119" s="944"/>
      <c r="AE119" s="945"/>
      <c r="AF119" s="946" t="s">
        <v>442</v>
      </c>
      <c r="AG119" s="944"/>
      <c r="AH119" s="944"/>
      <c r="AI119" s="944"/>
      <c r="AJ119" s="945"/>
      <c r="AK119" s="946" t="s">
        <v>454</v>
      </c>
      <c r="AL119" s="944"/>
      <c r="AM119" s="944"/>
      <c r="AN119" s="944"/>
      <c r="AO119" s="945"/>
      <c r="AP119" s="947" t="s">
        <v>442</v>
      </c>
      <c r="AQ119" s="948"/>
      <c r="AR119" s="948"/>
      <c r="AS119" s="948"/>
      <c r="AT119" s="949"/>
      <c r="AU119" s="987"/>
      <c r="AV119" s="988"/>
      <c r="AW119" s="988"/>
      <c r="AX119" s="988"/>
      <c r="AY119" s="988"/>
      <c r="AZ119" s="279" t="s">
        <v>186</v>
      </c>
      <c r="BA119" s="279"/>
      <c r="BB119" s="279"/>
      <c r="BC119" s="279"/>
      <c r="BD119" s="279"/>
      <c r="BE119" s="279"/>
      <c r="BF119" s="279"/>
      <c r="BG119" s="279"/>
      <c r="BH119" s="279"/>
      <c r="BI119" s="279"/>
      <c r="BJ119" s="279"/>
      <c r="BK119" s="279"/>
      <c r="BL119" s="279"/>
      <c r="BM119" s="279"/>
      <c r="BN119" s="279"/>
      <c r="BO119" s="926" t="s">
        <v>469</v>
      </c>
      <c r="BP119" s="927"/>
      <c r="BQ119" s="931">
        <v>45045736</v>
      </c>
      <c r="BR119" s="894"/>
      <c r="BS119" s="894"/>
      <c r="BT119" s="894"/>
      <c r="BU119" s="894"/>
      <c r="BV119" s="894">
        <v>43951133</v>
      </c>
      <c r="BW119" s="894"/>
      <c r="BX119" s="894"/>
      <c r="BY119" s="894"/>
      <c r="BZ119" s="894"/>
      <c r="CA119" s="894">
        <v>40961516</v>
      </c>
      <c r="CB119" s="894"/>
      <c r="CC119" s="894"/>
      <c r="CD119" s="894"/>
      <c r="CE119" s="894"/>
      <c r="CF119" s="792"/>
      <c r="CG119" s="793"/>
      <c r="CH119" s="793"/>
      <c r="CI119" s="793"/>
      <c r="CJ119" s="883"/>
      <c r="CK119" s="981"/>
      <c r="CL119" s="869"/>
      <c r="CM119" s="887" t="s">
        <v>470</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454</v>
      </c>
      <c r="DH119" s="809"/>
      <c r="DI119" s="809"/>
      <c r="DJ119" s="809"/>
      <c r="DK119" s="810"/>
      <c r="DL119" s="811" t="s">
        <v>454</v>
      </c>
      <c r="DM119" s="809"/>
      <c r="DN119" s="809"/>
      <c r="DO119" s="809"/>
      <c r="DP119" s="810"/>
      <c r="DQ119" s="811" t="s">
        <v>446</v>
      </c>
      <c r="DR119" s="809"/>
      <c r="DS119" s="809"/>
      <c r="DT119" s="809"/>
      <c r="DU119" s="810"/>
      <c r="DV119" s="897" t="s">
        <v>442</v>
      </c>
      <c r="DW119" s="898"/>
      <c r="DX119" s="898"/>
      <c r="DY119" s="898"/>
      <c r="DZ119" s="899"/>
    </row>
    <row r="120" spans="1:130" s="248" customFormat="1" ht="26.25" customHeight="1" x14ac:dyDescent="0.2">
      <c r="A120" s="866"/>
      <c r="B120" s="867"/>
      <c r="C120" s="870" t="s">
        <v>445</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446</v>
      </c>
      <c r="AB120" s="826"/>
      <c r="AC120" s="826"/>
      <c r="AD120" s="826"/>
      <c r="AE120" s="827"/>
      <c r="AF120" s="828" t="s">
        <v>454</v>
      </c>
      <c r="AG120" s="826"/>
      <c r="AH120" s="826"/>
      <c r="AI120" s="826"/>
      <c r="AJ120" s="827"/>
      <c r="AK120" s="828" t="s">
        <v>454</v>
      </c>
      <c r="AL120" s="826"/>
      <c r="AM120" s="826"/>
      <c r="AN120" s="826"/>
      <c r="AO120" s="827"/>
      <c r="AP120" s="873" t="s">
        <v>446</v>
      </c>
      <c r="AQ120" s="874"/>
      <c r="AR120" s="874"/>
      <c r="AS120" s="874"/>
      <c r="AT120" s="875"/>
      <c r="AU120" s="932" t="s">
        <v>471</v>
      </c>
      <c r="AV120" s="933"/>
      <c r="AW120" s="933"/>
      <c r="AX120" s="933"/>
      <c r="AY120" s="934"/>
      <c r="AZ120" s="909" t="s">
        <v>472</v>
      </c>
      <c r="BA120" s="854"/>
      <c r="BB120" s="854"/>
      <c r="BC120" s="854"/>
      <c r="BD120" s="854"/>
      <c r="BE120" s="854"/>
      <c r="BF120" s="854"/>
      <c r="BG120" s="854"/>
      <c r="BH120" s="854"/>
      <c r="BI120" s="854"/>
      <c r="BJ120" s="854"/>
      <c r="BK120" s="854"/>
      <c r="BL120" s="854"/>
      <c r="BM120" s="854"/>
      <c r="BN120" s="854"/>
      <c r="BO120" s="854"/>
      <c r="BP120" s="855"/>
      <c r="BQ120" s="910">
        <v>9966192</v>
      </c>
      <c r="BR120" s="891"/>
      <c r="BS120" s="891"/>
      <c r="BT120" s="891"/>
      <c r="BU120" s="891"/>
      <c r="BV120" s="891">
        <v>10686656</v>
      </c>
      <c r="BW120" s="891"/>
      <c r="BX120" s="891"/>
      <c r="BY120" s="891"/>
      <c r="BZ120" s="891"/>
      <c r="CA120" s="891">
        <v>11116012</v>
      </c>
      <c r="CB120" s="891"/>
      <c r="CC120" s="891"/>
      <c r="CD120" s="891"/>
      <c r="CE120" s="891"/>
      <c r="CF120" s="915">
        <v>76</v>
      </c>
      <c r="CG120" s="916"/>
      <c r="CH120" s="916"/>
      <c r="CI120" s="916"/>
      <c r="CJ120" s="916"/>
      <c r="CK120" s="917" t="s">
        <v>473</v>
      </c>
      <c r="CL120" s="901"/>
      <c r="CM120" s="901"/>
      <c r="CN120" s="901"/>
      <c r="CO120" s="902"/>
      <c r="CP120" s="921" t="s">
        <v>474</v>
      </c>
      <c r="CQ120" s="922"/>
      <c r="CR120" s="922"/>
      <c r="CS120" s="922"/>
      <c r="CT120" s="922"/>
      <c r="CU120" s="922"/>
      <c r="CV120" s="922"/>
      <c r="CW120" s="922"/>
      <c r="CX120" s="922"/>
      <c r="CY120" s="922"/>
      <c r="CZ120" s="922"/>
      <c r="DA120" s="922"/>
      <c r="DB120" s="922"/>
      <c r="DC120" s="922"/>
      <c r="DD120" s="922"/>
      <c r="DE120" s="922"/>
      <c r="DF120" s="923"/>
      <c r="DG120" s="910" t="s">
        <v>441</v>
      </c>
      <c r="DH120" s="891"/>
      <c r="DI120" s="891"/>
      <c r="DJ120" s="891"/>
      <c r="DK120" s="891"/>
      <c r="DL120" s="891" t="s">
        <v>446</v>
      </c>
      <c r="DM120" s="891"/>
      <c r="DN120" s="891"/>
      <c r="DO120" s="891"/>
      <c r="DP120" s="891"/>
      <c r="DQ120" s="891">
        <v>7911902</v>
      </c>
      <c r="DR120" s="891"/>
      <c r="DS120" s="891"/>
      <c r="DT120" s="891"/>
      <c r="DU120" s="891"/>
      <c r="DV120" s="892">
        <v>54.1</v>
      </c>
      <c r="DW120" s="892"/>
      <c r="DX120" s="892"/>
      <c r="DY120" s="892"/>
      <c r="DZ120" s="893"/>
    </row>
    <row r="121" spans="1:130" s="248" customFormat="1" ht="26.25" customHeight="1" x14ac:dyDescent="0.2">
      <c r="A121" s="866"/>
      <c r="B121" s="867"/>
      <c r="C121" s="912" t="s">
        <v>475</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454</v>
      </c>
      <c r="AB121" s="826"/>
      <c r="AC121" s="826"/>
      <c r="AD121" s="826"/>
      <c r="AE121" s="827"/>
      <c r="AF121" s="828" t="s">
        <v>446</v>
      </c>
      <c r="AG121" s="826"/>
      <c r="AH121" s="826"/>
      <c r="AI121" s="826"/>
      <c r="AJ121" s="827"/>
      <c r="AK121" s="828" t="s">
        <v>454</v>
      </c>
      <c r="AL121" s="826"/>
      <c r="AM121" s="826"/>
      <c r="AN121" s="826"/>
      <c r="AO121" s="827"/>
      <c r="AP121" s="873" t="s">
        <v>454</v>
      </c>
      <c r="AQ121" s="874"/>
      <c r="AR121" s="874"/>
      <c r="AS121" s="874"/>
      <c r="AT121" s="875"/>
      <c r="AU121" s="935"/>
      <c r="AV121" s="936"/>
      <c r="AW121" s="936"/>
      <c r="AX121" s="936"/>
      <c r="AY121" s="937"/>
      <c r="AZ121" s="861" t="s">
        <v>476</v>
      </c>
      <c r="BA121" s="796"/>
      <c r="BB121" s="796"/>
      <c r="BC121" s="796"/>
      <c r="BD121" s="796"/>
      <c r="BE121" s="796"/>
      <c r="BF121" s="796"/>
      <c r="BG121" s="796"/>
      <c r="BH121" s="796"/>
      <c r="BI121" s="796"/>
      <c r="BJ121" s="796"/>
      <c r="BK121" s="796"/>
      <c r="BL121" s="796"/>
      <c r="BM121" s="796"/>
      <c r="BN121" s="796"/>
      <c r="BO121" s="796"/>
      <c r="BP121" s="797"/>
      <c r="BQ121" s="862">
        <v>3405018</v>
      </c>
      <c r="BR121" s="863"/>
      <c r="BS121" s="863"/>
      <c r="BT121" s="863"/>
      <c r="BU121" s="863"/>
      <c r="BV121" s="863">
        <v>3403141</v>
      </c>
      <c r="BW121" s="863"/>
      <c r="BX121" s="863"/>
      <c r="BY121" s="863"/>
      <c r="BZ121" s="863"/>
      <c r="CA121" s="863">
        <v>3342771</v>
      </c>
      <c r="CB121" s="863"/>
      <c r="CC121" s="863"/>
      <c r="CD121" s="863"/>
      <c r="CE121" s="863"/>
      <c r="CF121" s="924">
        <v>22.9</v>
      </c>
      <c r="CG121" s="925"/>
      <c r="CH121" s="925"/>
      <c r="CI121" s="925"/>
      <c r="CJ121" s="925"/>
      <c r="CK121" s="918"/>
      <c r="CL121" s="904"/>
      <c r="CM121" s="904"/>
      <c r="CN121" s="904"/>
      <c r="CO121" s="905"/>
      <c r="CP121" s="884" t="s">
        <v>477</v>
      </c>
      <c r="CQ121" s="885"/>
      <c r="CR121" s="885"/>
      <c r="CS121" s="885"/>
      <c r="CT121" s="885"/>
      <c r="CU121" s="885"/>
      <c r="CV121" s="885"/>
      <c r="CW121" s="885"/>
      <c r="CX121" s="885"/>
      <c r="CY121" s="885"/>
      <c r="CZ121" s="885"/>
      <c r="DA121" s="885"/>
      <c r="DB121" s="885"/>
      <c r="DC121" s="885"/>
      <c r="DD121" s="885"/>
      <c r="DE121" s="885"/>
      <c r="DF121" s="886"/>
      <c r="DG121" s="862">
        <v>538141</v>
      </c>
      <c r="DH121" s="863"/>
      <c r="DI121" s="863"/>
      <c r="DJ121" s="863"/>
      <c r="DK121" s="863"/>
      <c r="DL121" s="863">
        <v>382401</v>
      </c>
      <c r="DM121" s="863"/>
      <c r="DN121" s="863"/>
      <c r="DO121" s="863"/>
      <c r="DP121" s="863"/>
      <c r="DQ121" s="863">
        <v>471456</v>
      </c>
      <c r="DR121" s="863"/>
      <c r="DS121" s="863"/>
      <c r="DT121" s="863"/>
      <c r="DU121" s="863"/>
      <c r="DV121" s="840">
        <v>3.2</v>
      </c>
      <c r="DW121" s="840"/>
      <c r="DX121" s="840"/>
      <c r="DY121" s="840"/>
      <c r="DZ121" s="841"/>
    </row>
    <row r="122" spans="1:130" s="248" customFormat="1" ht="26.25" customHeight="1" x14ac:dyDescent="0.2">
      <c r="A122" s="866"/>
      <c r="B122" s="867"/>
      <c r="C122" s="870" t="s">
        <v>457</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454</v>
      </c>
      <c r="AB122" s="826"/>
      <c r="AC122" s="826"/>
      <c r="AD122" s="826"/>
      <c r="AE122" s="827"/>
      <c r="AF122" s="828" t="s">
        <v>441</v>
      </c>
      <c r="AG122" s="826"/>
      <c r="AH122" s="826"/>
      <c r="AI122" s="826"/>
      <c r="AJ122" s="827"/>
      <c r="AK122" s="828" t="s">
        <v>454</v>
      </c>
      <c r="AL122" s="826"/>
      <c r="AM122" s="826"/>
      <c r="AN122" s="826"/>
      <c r="AO122" s="827"/>
      <c r="AP122" s="873" t="s">
        <v>454</v>
      </c>
      <c r="AQ122" s="874"/>
      <c r="AR122" s="874"/>
      <c r="AS122" s="874"/>
      <c r="AT122" s="875"/>
      <c r="AU122" s="935"/>
      <c r="AV122" s="936"/>
      <c r="AW122" s="936"/>
      <c r="AX122" s="936"/>
      <c r="AY122" s="937"/>
      <c r="AZ122" s="928" t="s">
        <v>478</v>
      </c>
      <c r="BA122" s="929"/>
      <c r="BB122" s="929"/>
      <c r="BC122" s="929"/>
      <c r="BD122" s="929"/>
      <c r="BE122" s="929"/>
      <c r="BF122" s="929"/>
      <c r="BG122" s="929"/>
      <c r="BH122" s="929"/>
      <c r="BI122" s="929"/>
      <c r="BJ122" s="929"/>
      <c r="BK122" s="929"/>
      <c r="BL122" s="929"/>
      <c r="BM122" s="929"/>
      <c r="BN122" s="929"/>
      <c r="BO122" s="929"/>
      <c r="BP122" s="930"/>
      <c r="BQ122" s="931">
        <v>33936605</v>
      </c>
      <c r="BR122" s="894"/>
      <c r="BS122" s="894"/>
      <c r="BT122" s="894"/>
      <c r="BU122" s="894"/>
      <c r="BV122" s="894">
        <v>32929412</v>
      </c>
      <c r="BW122" s="894"/>
      <c r="BX122" s="894"/>
      <c r="BY122" s="894"/>
      <c r="BZ122" s="894"/>
      <c r="CA122" s="894">
        <v>31145549</v>
      </c>
      <c r="CB122" s="894"/>
      <c r="CC122" s="894"/>
      <c r="CD122" s="894"/>
      <c r="CE122" s="894"/>
      <c r="CF122" s="895">
        <v>213.1</v>
      </c>
      <c r="CG122" s="896"/>
      <c r="CH122" s="896"/>
      <c r="CI122" s="896"/>
      <c r="CJ122" s="896"/>
      <c r="CK122" s="918"/>
      <c r="CL122" s="904"/>
      <c r="CM122" s="904"/>
      <c r="CN122" s="904"/>
      <c r="CO122" s="905"/>
      <c r="CP122" s="884" t="s">
        <v>479</v>
      </c>
      <c r="CQ122" s="885"/>
      <c r="CR122" s="885"/>
      <c r="CS122" s="885"/>
      <c r="CT122" s="885"/>
      <c r="CU122" s="885"/>
      <c r="CV122" s="885"/>
      <c r="CW122" s="885"/>
      <c r="CX122" s="885"/>
      <c r="CY122" s="885"/>
      <c r="CZ122" s="885"/>
      <c r="DA122" s="885"/>
      <c r="DB122" s="885"/>
      <c r="DC122" s="885"/>
      <c r="DD122" s="885"/>
      <c r="DE122" s="885"/>
      <c r="DF122" s="886"/>
      <c r="DG122" s="862" t="s">
        <v>441</v>
      </c>
      <c r="DH122" s="863"/>
      <c r="DI122" s="863"/>
      <c r="DJ122" s="863"/>
      <c r="DK122" s="863"/>
      <c r="DL122" s="863" t="s">
        <v>441</v>
      </c>
      <c r="DM122" s="863"/>
      <c r="DN122" s="863"/>
      <c r="DO122" s="863"/>
      <c r="DP122" s="863"/>
      <c r="DQ122" s="863" t="s">
        <v>128</v>
      </c>
      <c r="DR122" s="863"/>
      <c r="DS122" s="863"/>
      <c r="DT122" s="863"/>
      <c r="DU122" s="863"/>
      <c r="DV122" s="840" t="s">
        <v>441</v>
      </c>
      <c r="DW122" s="840"/>
      <c r="DX122" s="840"/>
      <c r="DY122" s="840"/>
      <c r="DZ122" s="841"/>
    </row>
    <row r="123" spans="1:130" s="248" customFormat="1" ht="26.25" customHeight="1" x14ac:dyDescent="0.2">
      <c r="A123" s="866"/>
      <c r="B123" s="867"/>
      <c r="C123" s="870" t="s">
        <v>463</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441</v>
      </c>
      <c r="AB123" s="826"/>
      <c r="AC123" s="826"/>
      <c r="AD123" s="826"/>
      <c r="AE123" s="827"/>
      <c r="AF123" s="828" t="s">
        <v>454</v>
      </c>
      <c r="AG123" s="826"/>
      <c r="AH123" s="826"/>
      <c r="AI123" s="826"/>
      <c r="AJ123" s="827"/>
      <c r="AK123" s="828" t="s">
        <v>454</v>
      </c>
      <c r="AL123" s="826"/>
      <c r="AM123" s="826"/>
      <c r="AN123" s="826"/>
      <c r="AO123" s="827"/>
      <c r="AP123" s="873" t="s">
        <v>128</v>
      </c>
      <c r="AQ123" s="874"/>
      <c r="AR123" s="874"/>
      <c r="AS123" s="874"/>
      <c r="AT123" s="875"/>
      <c r="AU123" s="938"/>
      <c r="AV123" s="939"/>
      <c r="AW123" s="939"/>
      <c r="AX123" s="939"/>
      <c r="AY123" s="939"/>
      <c r="AZ123" s="279" t="s">
        <v>186</v>
      </c>
      <c r="BA123" s="279"/>
      <c r="BB123" s="279"/>
      <c r="BC123" s="279"/>
      <c r="BD123" s="279"/>
      <c r="BE123" s="279"/>
      <c r="BF123" s="279"/>
      <c r="BG123" s="279"/>
      <c r="BH123" s="279"/>
      <c r="BI123" s="279"/>
      <c r="BJ123" s="279"/>
      <c r="BK123" s="279"/>
      <c r="BL123" s="279"/>
      <c r="BM123" s="279"/>
      <c r="BN123" s="279"/>
      <c r="BO123" s="926" t="s">
        <v>480</v>
      </c>
      <c r="BP123" s="927"/>
      <c r="BQ123" s="881">
        <v>47307815</v>
      </c>
      <c r="BR123" s="882"/>
      <c r="BS123" s="882"/>
      <c r="BT123" s="882"/>
      <c r="BU123" s="882"/>
      <c r="BV123" s="882">
        <v>47019209</v>
      </c>
      <c r="BW123" s="882"/>
      <c r="BX123" s="882"/>
      <c r="BY123" s="882"/>
      <c r="BZ123" s="882"/>
      <c r="CA123" s="882">
        <v>45604332</v>
      </c>
      <c r="CB123" s="882"/>
      <c r="CC123" s="882"/>
      <c r="CD123" s="882"/>
      <c r="CE123" s="882"/>
      <c r="CF123" s="792"/>
      <c r="CG123" s="793"/>
      <c r="CH123" s="793"/>
      <c r="CI123" s="793"/>
      <c r="CJ123" s="883"/>
      <c r="CK123" s="918"/>
      <c r="CL123" s="904"/>
      <c r="CM123" s="904"/>
      <c r="CN123" s="904"/>
      <c r="CO123" s="905"/>
      <c r="CP123" s="884" t="s">
        <v>481</v>
      </c>
      <c r="CQ123" s="885"/>
      <c r="CR123" s="885"/>
      <c r="CS123" s="885"/>
      <c r="CT123" s="885"/>
      <c r="CU123" s="885"/>
      <c r="CV123" s="885"/>
      <c r="CW123" s="885"/>
      <c r="CX123" s="885"/>
      <c r="CY123" s="885"/>
      <c r="CZ123" s="885"/>
      <c r="DA123" s="885"/>
      <c r="DB123" s="885"/>
      <c r="DC123" s="885"/>
      <c r="DD123" s="885"/>
      <c r="DE123" s="885"/>
      <c r="DF123" s="886"/>
      <c r="DG123" s="825" t="s">
        <v>442</v>
      </c>
      <c r="DH123" s="826"/>
      <c r="DI123" s="826"/>
      <c r="DJ123" s="826"/>
      <c r="DK123" s="827"/>
      <c r="DL123" s="828" t="s">
        <v>454</v>
      </c>
      <c r="DM123" s="826"/>
      <c r="DN123" s="826"/>
      <c r="DO123" s="826"/>
      <c r="DP123" s="827"/>
      <c r="DQ123" s="828" t="s">
        <v>454</v>
      </c>
      <c r="DR123" s="826"/>
      <c r="DS123" s="826"/>
      <c r="DT123" s="826"/>
      <c r="DU123" s="827"/>
      <c r="DV123" s="873" t="s">
        <v>454</v>
      </c>
      <c r="DW123" s="874"/>
      <c r="DX123" s="874"/>
      <c r="DY123" s="874"/>
      <c r="DZ123" s="875"/>
    </row>
    <row r="124" spans="1:130" s="248" customFormat="1" ht="26.25" customHeight="1" thickBot="1" x14ac:dyDescent="0.25">
      <c r="A124" s="866"/>
      <c r="B124" s="867"/>
      <c r="C124" s="870" t="s">
        <v>466</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454</v>
      </c>
      <c r="AB124" s="826"/>
      <c r="AC124" s="826"/>
      <c r="AD124" s="826"/>
      <c r="AE124" s="827"/>
      <c r="AF124" s="828" t="s">
        <v>454</v>
      </c>
      <c r="AG124" s="826"/>
      <c r="AH124" s="826"/>
      <c r="AI124" s="826"/>
      <c r="AJ124" s="827"/>
      <c r="AK124" s="828" t="s">
        <v>442</v>
      </c>
      <c r="AL124" s="826"/>
      <c r="AM124" s="826"/>
      <c r="AN124" s="826"/>
      <c r="AO124" s="827"/>
      <c r="AP124" s="873" t="s">
        <v>454</v>
      </c>
      <c r="AQ124" s="874"/>
      <c r="AR124" s="874"/>
      <c r="AS124" s="874"/>
      <c r="AT124" s="875"/>
      <c r="AU124" s="876" t="s">
        <v>482</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442</v>
      </c>
      <c r="BR124" s="880"/>
      <c r="BS124" s="880"/>
      <c r="BT124" s="880"/>
      <c r="BU124" s="880"/>
      <c r="BV124" s="880" t="s">
        <v>454</v>
      </c>
      <c r="BW124" s="880"/>
      <c r="BX124" s="880"/>
      <c r="BY124" s="880"/>
      <c r="BZ124" s="880"/>
      <c r="CA124" s="880" t="s">
        <v>454</v>
      </c>
      <c r="CB124" s="880"/>
      <c r="CC124" s="880"/>
      <c r="CD124" s="880"/>
      <c r="CE124" s="880"/>
      <c r="CF124" s="770"/>
      <c r="CG124" s="771"/>
      <c r="CH124" s="771"/>
      <c r="CI124" s="771"/>
      <c r="CJ124" s="911"/>
      <c r="CK124" s="919"/>
      <c r="CL124" s="919"/>
      <c r="CM124" s="919"/>
      <c r="CN124" s="919"/>
      <c r="CO124" s="920"/>
      <c r="CP124" s="884" t="s">
        <v>483</v>
      </c>
      <c r="CQ124" s="885"/>
      <c r="CR124" s="885"/>
      <c r="CS124" s="885"/>
      <c r="CT124" s="885"/>
      <c r="CU124" s="885"/>
      <c r="CV124" s="885"/>
      <c r="CW124" s="885"/>
      <c r="CX124" s="885"/>
      <c r="CY124" s="885"/>
      <c r="CZ124" s="885"/>
      <c r="DA124" s="885"/>
      <c r="DB124" s="885"/>
      <c r="DC124" s="885"/>
      <c r="DD124" s="885"/>
      <c r="DE124" s="885"/>
      <c r="DF124" s="886"/>
      <c r="DG124" s="808">
        <v>9464328</v>
      </c>
      <c r="DH124" s="809"/>
      <c r="DI124" s="809"/>
      <c r="DJ124" s="809"/>
      <c r="DK124" s="810"/>
      <c r="DL124" s="811">
        <v>9309322</v>
      </c>
      <c r="DM124" s="809"/>
      <c r="DN124" s="809"/>
      <c r="DO124" s="809"/>
      <c r="DP124" s="810"/>
      <c r="DQ124" s="811" t="s">
        <v>446</v>
      </c>
      <c r="DR124" s="809"/>
      <c r="DS124" s="809"/>
      <c r="DT124" s="809"/>
      <c r="DU124" s="810"/>
      <c r="DV124" s="897" t="s">
        <v>446</v>
      </c>
      <c r="DW124" s="898"/>
      <c r="DX124" s="898"/>
      <c r="DY124" s="898"/>
      <c r="DZ124" s="899"/>
    </row>
    <row r="125" spans="1:130" s="248" customFormat="1" ht="26.25" customHeight="1" x14ac:dyDescent="0.2">
      <c r="A125" s="866"/>
      <c r="B125" s="867"/>
      <c r="C125" s="870" t="s">
        <v>468</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446</v>
      </c>
      <c r="AB125" s="826"/>
      <c r="AC125" s="826"/>
      <c r="AD125" s="826"/>
      <c r="AE125" s="827"/>
      <c r="AF125" s="828" t="s">
        <v>446</v>
      </c>
      <c r="AG125" s="826"/>
      <c r="AH125" s="826"/>
      <c r="AI125" s="826"/>
      <c r="AJ125" s="827"/>
      <c r="AK125" s="828" t="s">
        <v>442</v>
      </c>
      <c r="AL125" s="826"/>
      <c r="AM125" s="826"/>
      <c r="AN125" s="826"/>
      <c r="AO125" s="827"/>
      <c r="AP125" s="873" t="s">
        <v>446</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484</v>
      </c>
      <c r="CL125" s="901"/>
      <c r="CM125" s="901"/>
      <c r="CN125" s="901"/>
      <c r="CO125" s="902"/>
      <c r="CP125" s="909" t="s">
        <v>485</v>
      </c>
      <c r="CQ125" s="854"/>
      <c r="CR125" s="854"/>
      <c r="CS125" s="854"/>
      <c r="CT125" s="854"/>
      <c r="CU125" s="854"/>
      <c r="CV125" s="854"/>
      <c r="CW125" s="854"/>
      <c r="CX125" s="854"/>
      <c r="CY125" s="854"/>
      <c r="CZ125" s="854"/>
      <c r="DA125" s="854"/>
      <c r="DB125" s="854"/>
      <c r="DC125" s="854"/>
      <c r="DD125" s="854"/>
      <c r="DE125" s="854"/>
      <c r="DF125" s="855"/>
      <c r="DG125" s="910" t="s">
        <v>446</v>
      </c>
      <c r="DH125" s="891"/>
      <c r="DI125" s="891"/>
      <c r="DJ125" s="891"/>
      <c r="DK125" s="891"/>
      <c r="DL125" s="891" t="s">
        <v>446</v>
      </c>
      <c r="DM125" s="891"/>
      <c r="DN125" s="891"/>
      <c r="DO125" s="891"/>
      <c r="DP125" s="891"/>
      <c r="DQ125" s="891" t="s">
        <v>446</v>
      </c>
      <c r="DR125" s="891"/>
      <c r="DS125" s="891"/>
      <c r="DT125" s="891"/>
      <c r="DU125" s="891"/>
      <c r="DV125" s="892" t="s">
        <v>446</v>
      </c>
      <c r="DW125" s="892"/>
      <c r="DX125" s="892"/>
      <c r="DY125" s="892"/>
      <c r="DZ125" s="893"/>
    </row>
    <row r="126" spans="1:130" s="248" customFormat="1" ht="26.25" customHeight="1" thickBot="1" x14ac:dyDescent="0.25">
      <c r="A126" s="866"/>
      <c r="B126" s="867"/>
      <c r="C126" s="870" t="s">
        <v>470</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442</v>
      </c>
      <c r="AB126" s="826"/>
      <c r="AC126" s="826"/>
      <c r="AD126" s="826"/>
      <c r="AE126" s="827"/>
      <c r="AF126" s="828" t="s">
        <v>446</v>
      </c>
      <c r="AG126" s="826"/>
      <c r="AH126" s="826"/>
      <c r="AI126" s="826"/>
      <c r="AJ126" s="827"/>
      <c r="AK126" s="828" t="s">
        <v>446</v>
      </c>
      <c r="AL126" s="826"/>
      <c r="AM126" s="826"/>
      <c r="AN126" s="826"/>
      <c r="AO126" s="827"/>
      <c r="AP126" s="873" t="s">
        <v>446</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486</v>
      </c>
      <c r="CQ126" s="796"/>
      <c r="CR126" s="796"/>
      <c r="CS126" s="796"/>
      <c r="CT126" s="796"/>
      <c r="CU126" s="796"/>
      <c r="CV126" s="796"/>
      <c r="CW126" s="796"/>
      <c r="CX126" s="796"/>
      <c r="CY126" s="796"/>
      <c r="CZ126" s="796"/>
      <c r="DA126" s="796"/>
      <c r="DB126" s="796"/>
      <c r="DC126" s="796"/>
      <c r="DD126" s="796"/>
      <c r="DE126" s="796"/>
      <c r="DF126" s="797"/>
      <c r="DG126" s="862" t="s">
        <v>442</v>
      </c>
      <c r="DH126" s="863"/>
      <c r="DI126" s="863"/>
      <c r="DJ126" s="863"/>
      <c r="DK126" s="863"/>
      <c r="DL126" s="863" t="s">
        <v>446</v>
      </c>
      <c r="DM126" s="863"/>
      <c r="DN126" s="863"/>
      <c r="DO126" s="863"/>
      <c r="DP126" s="863"/>
      <c r="DQ126" s="863" t="s">
        <v>446</v>
      </c>
      <c r="DR126" s="863"/>
      <c r="DS126" s="863"/>
      <c r="DT126" s="863"/>
      <c r="DU126" s="863"/>
      <c r="DV126" s="840" t="s">
        <v>446</v>
      </c>
      <c r="DW126" s="840"/>
      <c r="DX126" s="840"/>
      <c r="DY126" s="840"/>
      <c r="DZ126" s="841"/>
    </row>
    <row r="127" spans="1:130" s="248" customFormat="1" ht="26.25" customHeight="1" x14ac:dyDescent="0.2">
      <c r="A127" s="868"/>
      <c r="B127" s="869"/>
      <c r="C127" s="887" t="s">
        <v>487</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446</v>
      </c>
      <c r="AB127" s="826"/>
      <c r="AC127" s="826"/>
      <c r="AD127" s="826"/>
      <c r="AE127" s="827"/>
      <c r="AF127" s="828" t="s">
        <v>446</v>
      </c>
      <c r="AG127" s="826"/>
      <c r="AH127" s="826"/>
      <c r="AI127" s="826"/>
      <c r="AJ127" s="827"/>
      <c r="AK127" s="828" t="s">
        <v>446</v>
      </c>
      <c r="AL127" s="826"/>
      <c r="AM127" s="826"/>
      <c r="AN127" s="826"/>
      <c r="AO127" s="827"/>
      <c r="AP127" s="873" t="s">
        <v>446</v>
      </c>
      <c r="AQ127" s="874"/>
      <c r="AR127" s="874"/>
      <c r="AS127" s="874"/>
      <c r="AT127" s="875"/>
      <c r="AU127" s="284"/>
      <c r="AV127" s="284"/>
      <c r="AW127" s="284"/>
      <c r="AX127" s="890" t="s">
        <v>488</v>
      </c>
      <c r="AY127" s="858"/>
      <c r="AZ127" s="858"/>
      <c r="BA127" s="858"/>
      <c r="BB127" s="858"/>
      <c r="BC127" s="858"/>
      <c r="BD127" s="858"/>
      <c r="BE127" s="859"/>
      <c r="BF127" s="857" t="s">
        <v>489</v>
      </c>
      <c r="BG127" s="858"/>
      <c r="BH127" s="858"/>
      <c r="BI127" s="858"/>
      <c r="BJ127" s="858"/>
      <c r="BK127" s="858"/>
      <c r="BL127" s="859"/>
      <c r="BM127" s="857" t="s">
        <v>490</v>
      </c>
      <c r="BN127" s="858"/>
      <c r="BO127" s="858"/>
      <c r="BP127" s="858"/>
      <c r="BQ127" s="858"/>
      <c r="BR127" s="858"/>
      <c r="BS127" s="859"/>
      <c r="BT127" s="857" t="s">
        <v>491</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492</v>
      </c>
      <c r="CQ127" s="796"/>
      <c r="CR127" s="796"/>
      <c r="CS127" s="796"/>
      <c r="CT127" s="796"/>
      <c r="CU127" s="796"/>
      <c r="CV127" s="796"/>
      <c r="CW127" s="796"/>
      <c r="CX127" s="796"/>
      <c r="CY127" s="796"/>
      <c r="CZ127" s="796"/>
      <c r="DA127" s="796"/>
      <c r="DB127" s="796"/>
      <c r="DC127" s="796"/>
      <c r="DD127" s="796"/>
      <c r="DE127" s="796"/>
      <c r="DF127" s="797"/>
      <c r="DG127" s="862" t="s">
        <v>442</v>
      </c>
      <c r="DH127" s="863"/>
      <c r="DI127" s="863"/>
      <c r="DJ127" s="863"/>
      <c r="DK127" s="863"/>
      <c r="DL127" s="863" t="s">
        <v>446</v>
      </c>
      <c r="DM127" s="863"/>
      <c r="DN127" s="863"/>
      <c r="DO127" s="863"/>
      <c r="DP127" s="863"/>
      <c r="DQ127" s="863" t="s">
        <v>446</v>
      </c>
      <c r="DR127" s="863"/>
      <c r="DS127" s="863"/>
      <c r="DT127" s="863"/>
      <c r="DU127" s="863"/>
      <c r="DV127" s="840" t="s">
        <v>446</v>
      </c>
      <c r="DW127" s="840"/>
      <c r="DX127" s="840"/>
      <c r="DY127" s="840"/>
      <c r="DZ127" s="841"/>
    </row>
    <row r="128" spans="1:130" s="248" customFormat="1" ht="26.25" customHeight="1" thickBot="1" x14ac:dyDescent="0.25">
      <c r="A128" s="842" t="s">
        <v>493</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494</v>
      </c>
      <c r="X128" s="844"/>
      <c r="Y128" s="844"/>
      <c r="Z128" s="845"/>
      <c r="AA128" s="846">
        <v>289282</v>
      </c>
      <c r="AB128" s="847"/>
      <c r="AC128" s="847"/>
      <c r="AD128" s="847"/>
      <c r="AE128" s="848"/>
      <c r="AF128" s="849">
        <v>274073</v>
      </c>
      <c r="AG128" s="847"/>
      <c r="AH128" s="847"/>
      <c r="AI128" s="847"/>
      <c r="AJ128" s="848"/>
      <c r="AK128" s="849">
        <v>193647</v>
      </c>
      <c r="AL128" s="847"/>
      <c r="AM128" s="847"/>
      <c r="AN128" s="847"/>
      <c r="AO128" s="848"/>
      <c r="AP128" s="850"/>
      <c r="AQ128" s="851"/>
      <c r="AR128" s="851"/>
      <c r="AS128" s="851"/>
      <c r="AT128" s="852"/>
      <c r="AU128" s="284"/>
      <c r="AV128" s="284"/>
      <c r="AW128" s="284"/>
      <c r="AX128" s="853" t="s">
        <v>495</v>
      </c>
      <c r="AY128" s="854"/>
      <c r="AZ128" s="854"/>
      <c r="BA128" s="854"/>
      <c r="BB128" s="854"/>
      <c r="BC128" s="854"/>
      <c r="BD128" s="854"/>
      <c r="BE128" s="855"/>
      <c r="BF128" s="832" t="s">
        <v>454</v>
      </c>
      <c r="BG128" s="833"/>
      <c r="BH128" s="833"/>
      <c r="BI128" s="833"/>
      <c r="BJ128" s="833"/>
      <c r="BK128" s="833"/>
      <c r="BL128" s="856"/>
      <c r="BM128" s="832">
        <v>12.58</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496</v>
      </c>
      <c r="CQ128" s="774"/>
      <c r="CR128" s="774"/>
      <c r="CS128" s="774"/>
      <c r="CT128" s="774"/>
      <c r="CU128" s="774"/>
      <c r="CV128" s="774"/>
      <c r="CW128" s="774"/>
      <c r="CX128" s="774"/>
      <c r="CY128" s="774"/>
      <c r="CZ128" s="774"/>
      <c r="DA128" s="774"/>
      <c r="DB128" s="774"/>
      <c r="DC128" s="774"/>
      <c r="DD128" s="774"/>
      <c r="DE128" s="774"/>
      <c r="DF128" s="775"/>
      <c r="DG128" s="836" t="s">
        <v>446</v>
      </c>
      <c r="DH128" s="837"/>
      <c r="DI128" s="837"/>
      <c r="DJ128" s="837"/>
      <c r="DK128" s="837"/>
      <c r="DL128" s="837" t="s">
        <v>442</v>
      </c>
      <c r="DM128" s="837"/>
      <c r="DN128" s="837"/>
      <c r="DO128" s="837"/>
      <c r="DP128" s="837"/>
      <c r="DQ128" s="837" t="s">
        <v>446</v>
      </c>
      <c r="DR128" s="837"/>
      <c r="DS128" s="837"/>
      <c r="DT128" s="837"/>
      <c r="DU128" s="837"/>
      <c r="DV128" s="838" t="s">
        <v>446</v>
      </c>
      <c r="DW128" s="838"/>
      <c r="DX128" s="838"/>
      <c r="DY128" s="838"/>
      <c r="DZ128" s="839"/>
    </row>
    <row r="129" spans="1:131" s="248" customFormat="1" ht="26.25" customHeight="1" x14ac:dyDescent="0.2">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497</v>
      </c>
      <c r="X129" s="823"/>
      <c r="Y129" s="823"/>
      <c r="Z129" s="824"/>
      <c r="AA129" s="825">
        <v>18657291</v>
      </c>
      <c r="AB129" s="826"/>
      <c r="AC129" s="826"/>
      <c r="AD129" s="826"/>
      <c r="AE129" s="827"/>
      <c r="AF129" s="828">
        <v>18355947</v>
      </c>
      <c r="AG129" s="826"/>
      <c r="AH129" s="826"/>
      <c r="AI129" s="826"/>
      <c r="AJ129" s="827"/>
      <c r="AK129" s="828">
        <v>18250551</v>
      </c>
      <c r="AL129" s="826"/>
      <c r="AM129" s="826"/>
      <c r="AN129" s="826"/>
      <c r="AO129" s="827"/>
      <c r="AP129" s="829"/>
      <c r="AQ129" s="830"/>
      <c r="AR129" s="830"/>
      <c r="AS129" s="830"/>
      <c r="AT129" s="831"/>
      <c r="AU129" s="286"/>
      <c r="AV129" s="286"/>
      <c r="AW129" s="286"/>
      <c r="AX129" s="795" t="s">
        <v>498</v>
      </c>
      <c r="AY129" s="796"/>
      <c r="AZ129" s="796"/>
      <c r="BA129" s="796"/>
      <c r="BB129" s="796"/>
      <c r="BC129" s="796"/>
      <c r="BD129" s="796"/>
      <c r="BE129" s="797"/>
      <c r="BF129" s="815" t="s">
        <v>128</v>
      </c>
      <c r="BG129" s="816"/>
      <c r="BH129" s="816"/>
      <c r="BI129" s="816"/>
      <c r="BJ129" s="816"/>
      <c r="BK129" s="816"/>
      <c r="BL129" s="817"/>
      <c r="BM129" s="815">
        <v>17.579999999999998</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20" t="s">
        <v>499</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500</v>
      </c>
      <c r="X130" s="823"/>
      <c r="Y130" s="823"/>
      <c r="Z130" s="824"/>
      <c r="AA130" s="825">
        <v>3940507</v>
      </c>
      <c r="AB130" s="826"/>
      <c r="AC130" s="826"/>
      <c r="AD130" s="826"/>
      <c r="AE130" s="827"/>
      <c r="AF130" s="828">
        <v>3838062</v>
      </c>
      <c r="AG130" s="826"/>
      <c r="AH130" s="826"/>
      <c r="AI130" s="826"/>
      <c r="AJ130" s="827"/>
      <c r="AK130" s="828">
        <v>3632648</v>
      </c>
      <c r="AL130" s="826"/>
      <c r="AM130" s="826"/>
      <c r="AN130" s="826"/>
      <c r="AO130" s="827"/>
      <c r="AP130" s="829"/>
      <c r="AQ130" s="830"/>
      <c r="AR130" s="830"/>
      <c r="AS130" s="830"/>
      <c r="AT130" s="831"/>
      <c r="AU130" s="286"/>
      <c r="AV130" s="286"/>
      <c r="AW130" s="286"/>
      <c r="AX130" s="795" t="s">
        <v>501</v>
      </c>
      <c r="AY130" s="796"/>
      <c r="AZ130" s="796"/>
      <c r="BA130" s="796"/>
      <c r="BB130" s="796"/>
      <c r="BC130" s="796"/>
      <c r="BD130" s="796"/>
      <c r="BE130" s="797"/>
      <c r="BF130" s="798">
        <v>6</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502</v>
      </c>
      <c r="X131" s="806"/>
      <c r="Y131" s="806"/>
      <c r="Z131" s="807"/>
      <c r="AA131" s="808">
        <v>14716784</v>
      </c>
      <c r="AB131" s="809"/>
      <c r="AC131" s="809"/>
      <c r="AD131" s="809"/>
      <c r="AE131" s="810"/>
      <c r="AF131" s="811">
        <v>14517885</v>
      </c>
      <c r="AG131" s="809"/>
      <c r="AH131" s="809"/>
      <c r="AI131" s="809"/>
      <c r="AJ131" s="810"/>
      <c r="AK131" s="811">
        <v>14617903</v>
      </c>
      <c r="AL131" s="809"/>
      <c r="AM131" s="809"/>
      <c r="AN131" s="809"/>
      <c r="AO131" s="810"/>
      <c r="AP131" s="812"/>
      <c r="AQ131" s="813"/>
      <c r="AR131" s="813"/>
      <c r="AS131" s="813"/>
      <c r="AT131" s="814"/>
      <c r="AU131" s="286"/>
      <c r="AV131" s="286"/>
      <c r="AW131" s="286"/>
      <c r="AX131" s="773" t="s">
        <v>503</v>
      </c>
      <c r="AY131" s="774"/>
      <c r="AZ131" s="774"/>
      <c r="BA131" s="774"/>
      <c r="BB131" s="774"/>
      <c r="BC131" s="774"/>
      <c r="BD131" s="774"/>
      <c r="BE131" s="775"/>
      <c r="BF131" s="776" t="s">
        <v>454</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782" t="s">
        <v>504</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505</v>
      </c>
      <c r="W132" s="786"/>
      <c r="X132" s="786"/>
      <c r="Y132" s="786"/>
      <c r="Z132" s="787"/>
      <c r="AA132" s="788">
        <v>6.6994799949999999</v>
      </c>
      <c r="AB132" s="789"/>
      <c r="AC132" s="789"/>
      <c r="AD132" s="789"/>
      <c r="AE132" s="790"/>
      <c r="AF132" s="791">
        <v>6.5719283490000002</v>
      </c>
      <c r="AG132" s="789"/>
      <c r="AH132" s="789"/>
      <c r="AI132" s="789"/>
      <c r="AJ132" s="790"/>
      <c r="AK132" s="791">
        <v>4.8210334960000001</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506</v>
      </c>
      <c r="W133" s="765"/>
      <c r="X133" s="765"/>
      <c r="Y133" s="765"/>
      <c r="Z133" s="766"/>
      <c r="AA133" s="767">
        <v>8.5</v>
      </c>
      <c r="AB133" s="768"/>
      <c r="AC133" s="768"/>
      <c r="AD133" s="768"/>
      <c r="AE133" s="769"/>
      <c r="AF133" s="767">
        <v>7.2</v>
      </c>
      <c r="AG133" s="768"/>
      <c r="AH133" s="768"/>
      <c r="AI133" s="768"/>
      <c r="AJ133" s="769"/>
      <c r="AK133" s="767">
        <v>6</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O+d150rv+aWeGCiAyVMKdwKSDaLRAholTiyAHSeRsYZznIh1LBSLY20b8bBWtmDusBjJGWMVRRfEW0HvvHgdKg==" saltValue="91axl41DQfsH70+2lo2Ft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55" zoomScale="102" zoomScaleNormal="85" zoomScaleSheetLayoutView="102" workbookViewId="0">
      <selection activeCell="CP74" sqref="CP74"/>
    </sheetView>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507</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pLzvq45RKvYiybl1vRopnlQb1/kQp0vlwwwp1q+YQtrety248wAb23bnrl0XZU1hvmBsXpoNCpVWg5TGFqD5Dw==" saltValue="8eJtfjfhOifCDce7m1wyH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25" zoomScaleNormal="100"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5VM+HbBMlwtFQ+BU3cdmwO1qAFN+I+/INlX9muJuiToZPJo1+YPZwpIaKQQ3tAC5JvhfWIhnOsA7TxA0DkZ+ww==" saltValue="p85TsmJOvvbpw+Pb9BR2m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46"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508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509</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510</v>
      </c>
      <c r="AP7" s="305"/>
      <c r="AQ7" s="306" t="s">
        <v>511</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512</v>
      </c>
      <c r="AQ8" s="312" t="s">
        <v>513</v>
      </c>
      <c r="AR8" s="313" t="s">
        <v>514</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515</v>
      </c>
      <c r="AL9" s="1190"/>
      <c r="AM9" s="1190"/>
      <c r="AN9" s="1191"/>
      <c r="AO9" s="314">
        <v>4809171</v>
      </c>
      <c r="AP9" s="314">
        <v>78718</v>
      </c>
      <c r="AQ9" s="315">
        <v>81198</v>
      </c>
      <c r="AR9" s="316">
        <v>-3.1</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516</v>
      </c>
      <c r="AL10" s="1190"/>
      <c r="AM10" s="1190"/>
      <c r="AN10" s="1191"/>
      <c r="AO10" s="317">
        <v>643245</v>
      </c>
      <c r="AP10" s="317">
        <v>10529</v>
      </c>
      <c r="AQ10" s="318">
        <v>5531</v>
      </c>
      <c r="AR10" s="319">
        <v>90.4</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517</v>
      </c>
      <c r="AL11" s="1190"/>
      <c r="AM11" s="1190"/>
      <c r="AN11" s="1191"/>
      <c r="AO11" s="317">
        <v>220188</v>
      </c>
      <c r="AP11" s="317">
        <v>3604</v>
      </c>
      <c r="AQ11" s="318">
        <v>1383</v>
      </c>
      <c r="AR11" s="319">
        <v>160.6</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518</v>
      </c>
      <c r="AL12" s="1190"/>
      <c r="AM12" s="1190"/>
      <c r="AN12" s="1191"/>
      <c r="AO12" s="317" t="s">
        <v>519</v>
      </c>
      <c r="AP12" s="317" t="s">
        <v>519</v>
      </c>
      <c r="AQ12" s="318">
        <v>8</v>
      </c>
      <c r="AR12" s="319" t="s">
        <v>519</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520</v>
      </c>
      <c r="AL13" s="1190"/>
      <c r="AM13" s="1190"/>
      <c r="AN13" s="1191"/>
      <c r="AO13" s="317">
        <v>321452</v>
      </c>
      <c r="AP13" s="317">
        <v>5262</v>
      </c>
      <c r="AQ13" s="318">
        <v>2870</v>
      </c>
      <c r="AR13" s="319">
        <v>83.3</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521</v>
      </c>
      <c r="AL14" s="1190"/>
      <c r="AM14" s="1190"/>
      <c r="AN14" s="1191"/>
      <c r="AO14" s="317">
        <v>86608</v>
      </c>
      <c r="AP14" s="317">
        <v>1418</v>
      </c>
      <c r="AQ14" s="318">
        <v>1754</v>
      </c>
      <c r="AR14" s="319">
        <v>-19.2</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522</v>
      </c>
      <c r="AL15" s="1193"/>
      <c r="AM15" s="1193"/>
      <c r="AN15" s="1194"/>
      <c r="AO15" s="317">
        <v>-355397</v>
      </c>
      <c r="AP15" s="317">
        <v>-5817</v>
      </c>
      <c r="AQ15" s="318">
        <v>-6387</v>
      </c>
      <c r="AR15" s="319">
        <v>-8.9</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186</v>
      </c>
      <c r="AL16" s="1193"/>
      <c r="AM16" s="1193"/>
      <c r="AN16" s="1194"/>
      <c r="AO16" s="317">
        <v>5725267</v>
      </c>
      <c r="AP16" s="317">
        <v>93712</v>
      </c>
      <c r="AQ16" s="318">
        <v>86357</v>
      </c>
      <c r="AR16" s="319">
        <v>8.5</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523</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524</v>
      </c>
      <c r="AP20" s="326" t="s">
        <v>525</v>
      </c>
      <c r="AQ20" s="327" t="s">
        <v>526</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527</v>
      </c>
      <c r="AL21" s="1196"/>
      <c r="AM21" s="1196"/>
      <c r="AN21" s="1197"/>
      <c r="AO21" s="330">
        <v>7.77</v>
      </c>
      <c r="AP21" s="331">
        <v>8.1999999999999993</v>
      </c>
      <c r="AQ21" s="332">
        <v>-0.43</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528</v>
      </c>
      <c r="AL22" s="1196"/>
      <c r="AM22" s="1196"/>
      <c r="AN22" s="1197"/>
      <c r="AO22" s="335">
        <v>98.4</v>
      </c>
      <c r="AP22" s="336">
        <v>98</v>
      </c>
      <c r="AQ22" s="337">
        <v>0.4</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529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530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531</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510</v>
      </c>
      <c r="AP30" s="305"/>
      <c r="AQ30" s="306" t="s">
        <v>511</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512</v>
      </c>
      <c r="AQ31" s="312" t="s">
        <v>513</v>
      </c>
      <c r="AR31" s="313" t="s">
        <v>514</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532</v>
      </c>
      <c r="AL32" s="1179"/>
      <c r="AM32" s="1179"/>
      <c r="AN32" s="1180"/>
      <c r="AO32" s="345">
        <v>3698022</v>
      </c>
      <c r="AP32" s="345">
        <v>60530</v>
      </c>
      <c r="AQ32" s="346">
        <v>54377</v>
      </c>
      <c r="AR32" s="347">
        <v>11.3</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533</v>
      </c>
      <c r="AL33" s="1179"/>
      <c r="AM33" s="1179"/>
      <c r="AN33" s="1180"/>
      <c r="AO33" s="345" t="s">
        <v>519</v>
      </c>
      <c r="AP33" s="345" t="s">
        <v>519</v>
      </c>
      <c r="AQ33" s="346" t="s">
        <v>519</v>
      </c>
      <c r="AR33" s="347" t="s">
        <v>519</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534</v>
      </c>
      <c r="AL34" s="1179"/>
      <c r="AM34" s="1179"/>
      <c r="AN34" s="1180"/>
      <c r="AO34" s="345" t="s">
        <v>519</v>
      </c>
      <c r="AP34" s="345" t="s">
        <v>519</v>
      </c>
      <c r="AQ34" s="346">
        <v>3</v>
      </c>
      <c r="AR34" s="347" t="s">
        <v>519</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535</v>
      </c>
      <c r="AL35" s="1179"/>
      <c r="AM35" s="1179"/>
      <c r="AN35" s="1180"/>
      <c r="AO35" s="345">
        <v>440279</v>
      </c>
      <c r="AP35" s="345">
        <v>7207</v>
      </c>
      <c r="AQ35" s="346">
        <v>13654</v>
      </c>
      <c r="AR35" s="347">
        <v>-47.2</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536</v>
      </c>
      <c r="AL36" s="1179"/>
      <c r="AM36" s="1179"/>
      <c r="AN36" s="1180"/>
      <c r="AO36" s="345">
        <v>392728</v>
      </c>
      <c r="AP36" s="345">
        <v>6428</v>
      </c>
      <c r="AQ36" s="346">
        <v>1462</v>
      </c>
      <c r="AR36" s="347">
        <v>339.7</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537</v>
      </c>
      <c r="AL37" s="1179"/>
      <c r="AM37" s="1179"/>
      <c r="AN37" s="1180"/>
      <c r="AO37" s="345" t="s">
        <v>519</v>
      </c>
      <c r="AP37" s="345" t="s">
        <v>519</v>
      </c>
      <c r="AQ37" s="346">
        <v>670</v>
      </c>
      <c r="AR37" s="347" t="s">
        <v>519</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538</v>
      </c>
      <c r="AL38" s="1176"/>
      <c r="AM38" s="1176"/>
      <c r="AN38" s="1177"/>
      <c r="AO38" s="348" t="s">
        <v>519</v>
      </c>
      <c r="AP38" s="348" t="s">
        <v>519</v>
      </c>
      <c r="AQ38" s="349">
        <v>1</v>
      </c>
      <c r="AR38" s="337" t="s">
        <v>519</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539</v>
      </c>
      <c r="AL39" s="1176"/>
      <c r="AM39" s="1176"/>
      <c r="AN39" s="1177"/>
      <c r="AO39" s="345">
        <v>-193647</v>
      </c>
      <c r="AP39" s="345">
        <v>-3170</v>
      </c>
      <c r="AQ39" s="346">
        <v>-4140</v>
      </c>
      <c r="AR39" s="347">
        <v>-23.4</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540</v>
      </c>
      <c r="AL40" s="1179"/>
      <c r="AM40" s="1179"/>
      <c r="AN40" s="1180"/>
      <c r="AO40" s="345">
        <v>-3632648</v>
      </c>
      <c r="AP40" s="345">
        <v>-59460</v>
      </c>
      <c r="AQ40" s="346">
        <v>-48517</v>
      </c>
      <c r="AR40" s="347">
        <v>22.6</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295</v>
      </c>
      <c r="AL41" s="1182"/>
      <c r="AM41" s="1182"/>
      <c r="AN41" s="1183"/>
      <c r="AO41" s="345">
        <v>704734</v>
      </c>
      <c r="AP41" s="345">
        <v>11535</v>
      </c>
      <c r="AQ41" s="346">
        <v>17509</v>
      </c>
      <c r="AR41" s="347">
        <v>-34.1</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541</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542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543</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510</v>
      </c>
      <c r="AN49" s="1186" t="s">
        <v>544</v>
      </c>
      <c r="AO49" s="1187"/>
      <c r="AP49" s="1187"/>
      <c r="AQ49" s="1187"/>
      <c r="AR49" s="1188"/>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545</v>
      </c>
      <c r="AO50" s="362" t="s">
        <v>546</v>
      </c>
      <c r="AP50" s="363" t="s">
        <v>547</v>
      </c>
      <c r="AQ50" s="364" t="s">
        <v>548</v>
      </c>
      <c r="AR50" s="365" t="s">
        <v>549</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550</v>
      </c>
      <c r="AL51" s="358"/>
      <c r="AM51" s="366">
        <v>2713014</v>
      </c>
      <c r="AN51" s="367">
        <v>42055</v>
      </c>
      <c r="AO51" s="368">
        <v>-41.4</v>
      </c>
      <c r="AP51" s="369">
        <v>67319</v>
      </c>
      <c r="AQ51" s="370">
        <v>-27</v>
      </c>
      <c r="AR51" s="371">
        <v>-14.4</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551</v>
      </c>
      <c r="AM52" s="374">
        <v>1406412</v>
      </c>
      <c r="AN52" s="375">
        <v>21801</v>
      </c>
      <c r="AO52" s="376">
        <v>-31.2</v>
      </c>
      <c r="AP52" s="377">
        <v>38101</v>
      </c>
      <c r="AQ52" s="378">
        <v>2.4</v>
      </c>
      <c r="AR52" s="379">
        <v>-33.6</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552</v>
      </c>
      <c r="AL53" s="358"/>
      <c r="AM53" s="366">
        <v>2545713</v>
      </c>
      <c r="AN53" s="367">
        <v>40000</v>
      </c>
      <c r="AO53" s="368">
        <v>-4.9000000000000004</v>
      </c>
      <c r="AP53" s="369">
        <v>70615</v>
      </c>
      <c r="AQ53" s="370">
        <v>4.9000000000000004</v>
      </c>
      <c r="AR53" s="371">
        <v>-9.8000000000000007</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551</v>
      </c>
      <c r="AM54" s="374">
        <v>1364007</v>
      </c>
      <c r="AN54" s="375">
        <v>21432</v>
      </c>
      <c r="AO54" s="376">
        <v>-1.7</v>
      </c>
      <c r="AP54" s="377">
        <v>37382</v>
      </c>
      <c r="AQ54" s="378">
        <v>-1.9</v>
      </c>
      <c r="AR54" s="379">
        <v>0.2</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553</v>
      </c>
      <c r="AL55" s="358"/>
      <c r="AM55" s="366">
        <v>3372344</v>
      </c>
      <c r="AN55" s="367">
        <v>53801</v>
      </c>
      <c r="AO55" s="368">
        <v>34.5</v>
      </c>
      <c r="AP55" s="369">
        <v>69185</v>
      </c>
      <c r="AQ55" s="370">
        <v>-2</v>
      </c>
      <c r="AR55" s="371">
        <v>36.5</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551</v>
      </c>
      <c r="AM56" s="374">
        <v>1944562</v>
      </c>
      <c r="AN56" s="375">
        <v>31023</v>
      </c>
      <c r="AO56" s="376">
        <v>44.8</v>
      </c>
      <c r="AP56" s="377">
        <v>38519</v>
      </c>
      <c r="AQ56" s="378">
        <v>3</v>
      </c>
      <c r="AR56" s="379">
        <v>41.8</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554</v>
      </c>
      <c r="AL57" s="358"/>
      <c r="AM57" s="366">
        <v>3806323</v>
      </c>
      <c r="AN57" s="367">
        <v>61578</v>
      </c>
      <c r="AO57" s="368">
        <v>14.5</v>
      </c>
      <c r="AP57" s="369">
        <v>70166</v>
      </c>
      <c r="AQ57" s="370">
        <v>1.4</v>
      </c>
      <c r="AR57" s="371">
        <v>13.1</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551</v>
      </c>
      <c r="AM58" s="374">
        <v>1264616</v>
      </c>
      <c r="AN58" s="375">
        <v>20459</v>
      </c>
      <c r="AO58" s="376">
        <v>-34.1</v>
      </c>
      <c r="AP58" s="377">
        <v>36115</v>
      </c>
      <c r="AQ58" s="378">
        <v>-6.2</v>
      </c>
      <c r="AR58" s="379">
        <v>-27.9</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555</v>
      </c>
      <c r="AL59" s="358"/>
      <c r="AM59" s="366">
        <v>2467503</v>
      </c>
      <c r="AN59" s="367">
        <v>40389</v>
      </c>
      <c r="AO59" s="368">
        <v>-34.4</v>
      </c>
      <c r="AP59" s="369">
        <v>70329</v>
      </c>
      <c r="AQ59" s="370">
        <v>0.2</v>
      </c>
      <c r="AR59" s="371">
        <v>-34.6</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551</v>
      </c>
      <c r="AM60" s="374">
        <v>1409187</v>
      </c>
      <c r="AN60" s="375">
        <v>23066</v>
      </c>
      <c r="AO60" s="376">
        <v>12.7</v>
      </c>
      <c r="AP60" s="377">
        <v>39403</v>
      </c>
      <c r="AQ60" s="378">
        <v>9.1</v>
      </c>
      <c r="AR60" s="379">
        <v>3.6</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556</v>
      </c>
      <c r="AL61" s="380"/>
      <c r="AM61" s="381">
        <v>2980979</v>
      </c>
      <c r="AN61" s="382">
        <v>47565</v>
      </c>
      <c r="AO61" s="383">
        <v>-6.3</v>
      </c>
      <c r="AP61" s="384">
        <v>69523</v>
      </c>
      <c r="AQ61" s="385">
        <v>-4.5</v>
      </c>
      <c r="AR61" s="371">
        <v>-1.8</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551</v>
      </c>
      <c r="AM62" s="374">
        <v>1477757</v>
      </c>
      <c r="AN62" s="375">
        <v>23556</v>
      </c>
      <c r="AO62" s="376">
        <v>-1.9</v>
      </c>
      <c r="AP62" s="377">
        <v>37904</v>
      </c>
      <c r="AQ62" s="378">
        <v>1.3</v>
      </c>
      <c r="AR62" s="379">
        <v>-3.2</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jQHLXv3drIoZUpvUpo1Xjo+66kNexDH5bM7iEhxjm8cQFasyWdUzWsp6aZDxR3uZHVsyX7Oc/tvoV8xneCOFfg==" saltValue="n9p/JrKX9fu4iWN8nWGUo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0" zoomScaleNormal="100" zoomScaleSheetLayoutView="55" workbookViewId="0">
      <selection activeCell="AI116" sqref="AI116"/>
    </sheetView>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558</v>
      </c>
    </row>
    <row r="120" spans="125:125" ht="13.5" hidden="1" customHeight="1" x14ac:dyDescent="0.2"/>
    <row r="121" spans="125:125" ht="13.5" hidden="1" customHeight="1" x14ac:dyDescent="0.2">
      <c r="DU121" s="292"/>
    </row>
  </sheetData>
  <sheetProtection algorithmName="SHA-512" hashValue="GOKG58jiWesVJ78LupUYHc/FYBag9JCKYdhw5kLnP+oHsvDITI/LqN4dus48dUm8A4w3EbbP0LT6YBa0KmjNHw==" saltValue="j8pyNT8MKmejykE36ec89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6" zoomScaleNormal="100"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559</v>
      </c>
    </row>
  </sheetData>
  <sheetProtection algorithmName="SHA-512" hashValue="pS+fX30OHcnUP4ScalchiMRE6BF3lvFXtfnczPNcRpQ5GU9o8iWHnWU2KUb17DVmJ3I9snhImQ15V/+WnL3egg==" saltValue="tREwYMP/hzj9I6LwxEIg5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37" zoomScaleSheetLayoutView="100" workbookViewId="0">
      <selection activeCell="J49" sqref="J49"/>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2">
      <c r="B47" s="10"/>
      <c r="C47" s="1200" t="s">
        <v>3</v>
      </c>
      <c r="D47" s="1200"/>
      <c r="E47" s="1201"/>
      <c r="F47" s="11">
        <v>22.44</v>
      </c>
      <c r="G47" s="12">
        <v>26.24</v>
      </c>
      <c r="H47" s="12">
        <v>27.88</v>
      </c>
      <c r="I47" s="12">
        <v>30.41</v>
      </c>
      <c r="J47" s="13">
        <v>31.06</v>
      </c>
    </row>
    <row r="48" spans="2:10" ht="57.75" customHeight="1" x14ac:dyDescent="0.2">
      <c r="B48" s="14"/>
      <c r="C48" s="1202" t="s">
        <v>4</v>
      </c>
      <c r="D48" s="1202"/>
      <c r="E48" s="1203"/>
      <c r="F48" s="15">
        <v>3.26</v>
      </c>
      <c r="G48" s="16">
        <v>4.1100000000000003</v>
      </c>
      <c r="H48" s="16">
        <v>4.38</v>
      </c>
      <c r="I48" s="16">
        <v>6.44</v>
      </c>
      <c r="J48" s="17">
        <v>5.0199999999999996</v>
      </c>
    </row>
    <row r="49" spans="2:10" ht="57.75" customHeight="1" thickBot="1" x14ac:dyDescent="0.25">
      <c r="B49" s="18"/>
      <c r="C49" s="1204" t="s">
        <v>5</v>
      </c>
      <c r="D49" s="1204"/>
      <c r="E49" s="1205"/>
      <c r="F49" s="19">
        <v>1.36</v>
      </c>
      <c r="G49" s="20">
        <v>11.56</v>
      </c>
      <c r="H49" s="20">
        <v>2.09</v>
      </c>
      <c r="I49" s="20">
        <v>4.07</v>
      </c>
      <c r="J49" s="21" t="s">
        <v>565</v>
      </c>
    </row>
    <row r="50" spans="2:10" ht="13.5" customHeight="1" x14ac:dyDescent="0.2"/>
  </sheetData>
  <sheetProtection algorithmName="SHA-512" hashValue="4mOtpBahbeg9V925jYMTgjWDmiJ9u5oL6nE6i5k/ed8xwe19mMfR0I4QdF+UUvElV4+PeYugS3mj0LTb3Kyxnw==" saltValue="WR0F+DVn9i88UKz7euYxW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25" zoomScaleSheetLayoutView="100" workbookViewId="0">
      <selection activeCell="J43" sqref="J43"/>
    </sheetView>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560</v>
      </c>
      <c r="G33" s="29" t="s">
        <v>561</v>
      </c>
      <c r="H33" s="29" t="s">
        <v>562</v>
      </c>
      <c r="I33" s="29" t="s">
        <v>563</v>
      </c>
      <c r="J33" s="30" t="s">
        <v>564</v>
      </c>
      <c r="K33" s="22"/>
      <c r="L33" s="22"/>
      <c r="M33" s="22"/>
      <c r="N33" s="22"/>
      <c r="O33" s="22"/>
      <c r="P33" s="22"/>
    </row>
    <row r="34" spans="1:16" ht="39" customHeight="1" x14ac:dyDescent="0.2">
      <c r="A34" s="22"/>
      <c r="B34" s="31"/>
      <c r="C34" s="1212" t="s">
        <v>566</v>
      </c>
      <c r="D34" s="1212"/>
      <c r="E34" s="1213"/>
      <c r="F34" s="32">
        <v>12.33</v>
      </c>
      <c r="G34" s="33">
        <v>11.69</v>
      </c>
      <c r="H34" s="33">
        <v>11.28</v>
      </c>
      <c r="I34" s="33">
        <v>10.58</v>
      </c>
      <c r="J34" s="34">
        <v>10.02</v>
      </c>
      <c r="K34" s="22"/>
      <c r="L34" s="22"/>
      <c r="M34" s="22"/>
      <c r="N34" s="22"/>
      <c r="O34" s="22"/>
      <c r="P34" s="22"/>
    </row>
    <row r="35" spans="1:16" ht="39" customHeight="1" x14ac:dyDescent="0.2">
      <c r="A35" s="22"/>
      <c r="B35" s="35"/>
      <c r="C35" s="1206" t="s">
        <v>567</v>
      </c>
      <c r="D35" s="1207"/>
      <c r="E35" s="1208"/>
      <c r="F35" s="36">
        <v>3.23</v>
      </c>
      <c r="G35" s="37">
        <v>4.09</v>
      </c>
      <c r="H35" s="37">
        <v>4.3600000000000003</v>
      </c>
      <c r="I35" s="37">
        <v>6.42</v>
      </c>
      <c r="J35" s="38">
        <v>5</v>
      </c>
      <c r="K35" s="22"/>
      <c r="L35" s="22"/>
      <c r="M35" s="22"/>
      <c r="N35" s="22"/>
      <c r="O35" s="22"/>
      <c r="P35" s="22"/>
    </row>
    <row r="36" spans="1:16" ht="39" customHeight="1" x14ac:dyDescent="0.2">
      <c r="A36" s="22"/>
      <c r="B36" s="35"/>
      <c r="C36" s="1206" t="s">
        <v>568</v>
      </c>
      <c r="D36" s="1207"/>
      <c r="E36" s="1208"/>
      <c r="F36" s="36">
        <v>0.65</v>
      </c>
      <c r="G36" s="37">
        <v>0.67</v>
      </c>
      <c r="H36" s="37">
        <v>0.71</v>
      </c>
      <c r="I36" s="37">
        <v>0.76</v>
      </c>
      <c r="J36" s="38">
        <v>0.81</v>
      </c>
      <c r="K36" s="22"/>
      <c r="L36" s="22"/>
      <c r="M36" s="22"/>
      <c r="N36" s="22"/>
      <c r="O36" s="22"/>
      <c r="P36" s="22"/>
    </row>
    <row r="37" spans="1:16" ht="39" customHeight="1" x14ac:dyDescent="0.2">
      <c r="A37" s="22"/>
      <c r="B37" s="35"/>
      <c r="C37" s="1206" t="s">
        <v>569</v>
      </c>
      <c r="D37" s="1207"/>
      <c r="E37" s="1208"/>
      <c r="F37" s="36">
        <v>0.83</v>
      </c>
      <c r="G37" s="37">
        <v>0.27</v>
      </c>
      <c r="H37" s="37">
        <v>0.72</v>
      </c>
      <c r="I37" s="37">
        <v>1.23</v>
      </c>
      <c r="J37" s="38">
        <v>0.81</v>
      </c>
      <c r="K37" s="22"/>
      <c r="L37" s="22"/>
      <c r="M37" s="22"/>
      <c r="N37" s="22"/>
      <c r="O37" s="22"/>
      <c r="P37" s="22"/>
    </row>
    <row r="38" spans="1:16" ht="39" customHeight="1" x14ac:dyDescent="0.2">
      <c r="A38" s="22"/>
      <c r="B38" s="35"/>
      <c r="C38" s="1206" t="s">
        <v>570</v>
      </c>
      <c r="D38" s="1207"/>
      <c r="E38" s="1208"/>
      <c r="F38" s="36">
        <v>1.84</v>
      </c>
      <c r="G38" s="37">
        <v>2.41</v>
      </c>
      <c r="H38" s="37">
        <v>0.26</v>
      </c>
      <c r="I38" s="37">
        <v>0.17</v>
      </c>
      <c r="J38" s="38">
        <v>0.63</v>
      </c>
      <c r="K38" s="22"/>
      <c r="L38" s="22"/>
      <c r="M38" s="22"/>
      <c r="N38" s="22"/>
      <c r="O38" s="22"/>
      <c r="P38" s="22"/>
    </row>
    <row r="39" spans="1:16" ht="39" customHeight="1" x14ac:dyDescent="0.2">
      <c r="A39" s="22"/>
      <c r="B39" s="35"/>
      <c r="C39" s="1206" t="s">
        <v>571</v>
      </c>
      <c r="D39" s="1207"/>
      <c r="E39" s="1208"/>
      <c r="F39" s="36" t="s">
        <v>519</v>
      </c>
      <c r="G39" s="37" t="s">
        <v>519</v>
      </c>
      <c r="H39" s="37" t="s">
        <v>519</v>
      </c>
      <c r="I39" s="37" t="s">
        <v>519</v>
      </c>
      <c r="J39" s="38">
        <v>0.3</v>
      </c>
      <c r="K39" s="22"/>
      <c r="L39" s="22"/>
      <c r="M39" s="22"/>
      <c r="N39" s="22"/>
      <c r="O39" s="22"/>
      <c r="P39" s="22"/>
    </row>
    <row r="40" spans="1:16" ht="39" customHeight="1" x14ac:dyDescent="0.2">
      <c r="A40" s="22"/>
      <c r="B40" s="35"/>
      <c r="C40" s="1206" t="s">
        <v>572</v>
      </c>
      <c r="D40" s="1207"/>
      <c r="E40" s="1208"/>
      <c r="F40" s="36">
        <v>0.01</v>
      </c>
      <c r="G40" s="37">
        <v>0.02</v>
      </c>
      <c r="H40" s="37">
        <v>0.01</v>
      </c>
      <c r="I40" s="37">
        <v>0.01</v>
      </c>
      <c r="J40" s="38">
        <v>0.02</v>
      </c>
      <c r="K40" s="22"/>
      <c r="L40" s="22"/>
      <c r="M40" s="22"/>
      <c r="N40" s="22"/>
      <c r="O40" s="22"/>
      <c r="P40" s="22"/>
    </row>
    <row r="41" spans="1:16" ht="39" customHeight="1" x14ac:dyDescent="0.2">
      <c r="A41" s="22"/>
      <c r="B41" s="35"/>
      <c r="C41" s="1206" t="s">
        <v>573</v>
      </c>
      <c r="D41" s="1207"/>
      <c r="E41" s="1208"/>
      <c r="F41" s="36">
        <v>0</v>
      </c>
      <c r="G41" s="37">
        <v>0.01</v>
      </c>
      <c r="H41" s="37">
        <v>0.01</v>
      </c>
      <c r="I41" s="37">
        <v>0.01</v>
      </c>
      <c r="J41" s="38">
        <v>0.01</v>
      </c>
      <c r="K41" s="22"/>
      <c r="L41" s="22"/>
      <c r="M41" s="22"/>
      <c r="N41" s="22"/>
      <c r="O41" s="22"/>
      <c r="P41" s="22"/>
    </row>
    <row r="42" spans="1:16" ht="39" customHeight="1" x14ac:dyDescent="0.2">
      <c r="A42" s="22"/>
      <c r="B42" s="39"/>
      <c r="C42" s="1206" t="s">
        <v>574</v>
      </c>
      <c r="D42" s="1207"/>
      <c r="E42" s="1208"/>
      <c r="F42" s="36" t="s">
        <v>519</v>
      </c>
      <c r="G42" s="37" t="s">
        <v>519</v>
      </c>
      <c r="H42" s="37" t="s">
        <v>519</v>
      </c>
      <c r="I42" s="37" t="s">
        <v>519</v>
      </c>
      <c r="J42" s="38" t="s">
        <v>519</v>
      </c>
      <c r="K42" s="22"/>
      <c r="L42" s="22"/>
      <c r="M42" s="22"/>
      <c r="N42" s="22"/>
      <c r="O42" s="22"/>
      <c r="P42" s="22"/>
    </row>
    <row r="43" spans="1:16" ht="39" customHeight="1" thickBot="1" x14ac:dyDescent="0.25">
      <c r="A43" s="22"/>
      <c r="B43" s="40"/>
      <c r="C43" s="1209" t="s">
        <v>575</v>
      </c>
      <c r="D43" s="1210"/>
      <c r="E43" s="1211"/>
      <c r="F43" s="41">
        <v>0.19</v>
      </c>
      <c r="G43" s="42">
        <v>0.2</v>
      </c>
      <c r="H43" s="42">
        <v>0.17</v>
      </c>
      <c r="I43" s="42">
        <v>0.52</v>
      </c>
      <c r="J43" s="43">
        <v>0</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dv4y304yvmFlaL8IDyBKnW1aOd8BP8aX6bni2MidXTf0rBHwjmxwILyfDVnA3XJ7Rv471SxUWHChURPdMTphhQ==" saltValue="Q2TNXUEE/pSg3lG+N5bv/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N51" sqref="N51"/>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2">
      <c r="A45" s="48"/>
      <c r="B45" s="1232" t="s">
        <v>10</v>
      </c>
      <c r="C45" s="1233"/>
      <c r="D45" s="58"/>
      <c r="E45" s="1238" t="s">
        <v>11</v>
      </c>
      <c r="F45" s="1238"/>
      <c r="G45" s="1238"/>
      <c r="H45" s="1238"/>
      <c r="I45" s="1238"/>
      <c r="J45" s="1239"/>
      <c r="K45" s="59">
        <v>4822</v>
      </c>
      <c r="L45" s="60">
        <v>4614</v>
      </c>
      <c r="M45" s="60">
        <v>4248</v>
      </c>
      <c r="N45" s="60">
        <v>4080</v>
      </c>
      <c r="O45" s="61">
        <v>3698</v>
      </c>
      <c r="P45" s="48"/>
      <c r="Q45" s="48"/>
      <c r="R45" s="48"/>
      <c r="S45" s="48"/>
      <c r="T45" s="48"/>
      <c r="U45" s="48"/>
    </row>
    <row r="46" spans="1:21" ht="30.75" customHeight="1" x14ac:dyDescent="0.2">
      <c r="A46" s="48"/>
      <c r="B46" s="1234"/>
      <c r="C46" s="1235"/>
      <c r="D46" s="62"/>
      <c r="E46" s="1216" t="s">
        <v>12</v>
      </c>
      <c r="F46" s="1216"/>
      <c r="G46" s="1216"/>
      <c r="H46" s="1216"/>
      <c r="I46" s="1216"/>
      <c r="J46" s="1217"/>
      <c r="K46" s="63" t="s">
        <v>519</v>
      </c>
      <c r="L46" s="64" t="s">
        <v>519</v>
      </c>
      <c r="M46" s="64" t="s">
        <v>519</v>
      </c>
      <c r="N46" s="64" t="s">
        <v>519</v>
      </c>
      <c r="O46" s="65" t="s">
        <v>519</v>
      </c>
      <c r="P46" s="48"/>
      <c r="Q46" s="48"/>
      <c r="R46" s="48"/>
      <c r="S46" s="48"/>
      <c r="T46" s="48"/>
      <c r="U46" s="48"/>
    </row>
    <row r="47" spans="1:21" ht="30.75" customHeight="1" x14ac:dyDescent="0.2">
      <c r="A47" s="48"/>
      <c r="B47" s="1234"/>
      <c r="C47" s="1235"/>
      <c r="D47" s="62"/>
      <c r="E47" s="1216" t="s">
        <v>13</v>
      </c>
      <c r="F47" s="1216"/>
      <c r="G47" s="1216"/>
      <c r="H47" s="1216"/>
      <c r="I47" s="1216"/>
      <c r="J47" s="1217"/>
      <c r="K47" s="63" t="s">
        <v>519</v>
      </c>
      <c r="L47" s="64" t="s">
        <v>519</v>
      </c>
      <c r="M47" s="64" t="s">
        <v>519</v>
      </c>
      <c r="N47" s="64" t="s">
        <v>519</v>
      </c>
      <c r="O47" s="65" t="s">
        <v>519</v>
      </c>
      <c r="P47" s="48"/>
      <c r="Q47" s="48"/>
      <c r="R47" s="48"/>
      <c r="S47" s="48"/>
      <c r="T47" s="48"/>
      <c r="U47" s="48"/>
    </row>
    <row r="48" spans="1:21" ht="30.75" customHeight="1" x14ac:dyDescent="0.2">
      <c r="A48" s="48"/>
      <c r="B48" s="1234"/>
      <c r="C48" s="1235"/>
      <c r="D48" s="62"/>
      <c r="E48" s="1216" t="s">
        <v>14</v>
      </c>
      <c r="F48" s="1216"/>
      <c r="G48" s="1216"/>
      <c r="H48" s="1216"/>
      <c r="I48" s="1216"/>
      <c r="J48" s="1217"/>
      <c r="K48" s="63">
        <v>621</v>
      </c>
      <c r="L48" s="64">
        <v>634</v>
      </c>
      <c r="M48" s="64">
        <v>620</v>
      </c>
      <c r="N48" s="64">
        <v>632</v>
      </c>
      <c r="O48" s="65">
        <v>440</v>
      </c>
      <c r="P48" s="48"/>
      <c r="Q48" s="48"/>
      <c r="R48" s="48"/>
      <c r="S48" s="48"/>
      <c r="T48" s="48"/>
      <c r="U48" s="48"/>
    </row>
    <row r="49" spans="1:21" ht="30.75" customHeight="1" x14ac:dyDescent="0.2">
      <c r="A49" s="48"/>
      <c r="B49" s="1234"/>
      <c r="C49" s="1235"/>
      <c r="D49" s="62"/>
      <c r="E49" s="1216" t="s">
        <v>15</v>
      </c>
      <c r="F49" s="1216"/>
      <c r="G49" s="1216"/>
      <c r="H49" s="1216"/>
      <c r="I49" s="1216"/>
      <c r="J49" s="1217"/>
      <c r="K49" s="63">
        <v>331</v>
      </c>
      <c r="L49" s="64">
        <v>355</v>
      </c>
      <c r="M49" s="64">
        <v>348</v>
      </c>
      <c r="N49" s="64">
        <v>354</v>
      </c>
      <c r="O49" s="65">
        <v>393</v>
      </c>
      <c r="P49" s="48"/>
      <c r="Q49" s="48"/>
      <c r="R49" s="48"/>
      <c r="S49" s="48"/>
      <c r="T49" s="48"/>
      <c r="U49" s="48"/>
    </row>
    <row r="50" spans="1:21" ht="30.75" customHeight="1" x14ac:dyDescent="0.2">
      <c r="A50" s="48"/>
      <c r="B50" s="1234"/>
      <c r="C50" s="1235"/>
      <c r="D50" s="62"/>
      <c r="E50" s="1216" t="s">
        <v>16</v>
      </c>
      <c r="F50" s="1216"/>
      <c r="G50" s="1216"/>
      <c r="H50" s="1216"/>
      <c r="I50" s="1216"/>
      <c r="J50" s="1217"/>
      <c r="K50" s="63" t="s">
        <v>519</v>
      </c>
      <c r="L50" s="64" t="s">
        <v>519</v>
      </c>
      <c r="M50" s="64" t="s">
        <v>519</v>
      </c>
      <c r="N50" s="64" t="s">
        <v>519</v>
      </c>
      <c r="O50" s="65" t="s">
        <v>519</v>
      </c>
      <c r="P50" s="48"/>
      <c r="Q50" s="48"/>
      <c r="R50" s="48"/>
      <c r="S50" s="48"/>
      <c r="T50" s="48"/>
      <c r="U50" s="48"/>
    </row>
    <row r="51" spans="1:21" ht="30.75" customHeight="1" x14ac:dyDescent="0.2">
      <c r="A51" s="48"/>
      <c r="B51" s="1236"/>
      <c r="C51" s="1237"/>
      <c r="D51" s="66"/>
      <c r="E51" s="1216" t="s">
        <v>17</v>
      </c>
      <c r="F51" s="1216"/>
      <c r="G51" s="1216"/>
      <c r="H51" s="1216"/>
      <c r="I51" s="1216"/>
      <c r="J51" s="1217"/>
      <c r="K51" s="63" t="s">
        <v>519</v>
      </c>
      <c r="L51" s="64" t="s">
        <v>519</v>
      </c>
      <c r="M51" s="64" t="s">
        <v>519</v>
      </c>
      <c r="N51" s="64" t="s">
        <v>519</v>
      </c>
      <c r="O51" s="65" t="s">
        <v>519</v>
      </c>
      <c r="P51" s="48"/>
      <c r="Q51" s="48"/>
      <c r="R51" s="48"/>
      <c r="S51" s="48"/>
      <c r="T51" s="48"/>
      <c r="U51" s="48"/>
    </row>
    <row r="52" spans="1:21" ht="30.75" customHeight="1" x14ac:dyDescent="0.2">
      <c r="A52" s="48"/>
      <c r="B52" s="1214" t="s">
        <v>18</v>
      </c>
      <c r="C52" s="1215"/>
      <c r="D52" s="66"/>
      <c r="E52" s="1216" t="s">
        <v>19</v>
      </c>
      <c r="F52" s="1216"/>
      <c r="G52" s="1216"/>
      <c r="H52" s="1216"/>
      <c r="I52" s="1216"/>
      <c r="J52" s="1217"/>
      <c r="K52" s="63">
        <v>4265</v>
      </c>
      <c r="L52" s="64">
        <v>4364</v>
      </c>
      <c r="M52" s="64">
        <v>4230</v>
      </c>
      <c r="N52" s="64">
        <v>4112</v>
      </c>
      <c r="O52" s="65">
        <v>3826</v>
      </c>
      <c r="P52" s="48"/>
      <c r="Q52" s="48"/>
      <c r="R52" s="48"/>
      <c r="S52" s="48"/>
      <c r="T52" s="48"/>
      <c r="U52" s="48"/>
    </row>
    <row r="53" spans="1:21" ht="30.75" customHeight="1" thickBot="1" x14ac:dyDescent="0.25">
      <c r="A53" s="48"/>
      <c r="B53" s="1218" t="s">
        <v>20</v>
      </c>
      <c r="C53" s="1219"/>
      <c r="D53" s="67"/>
      <c r="E53" s="1220" t="s">
        <v>21</v>
      </c>
      <c r="F53" s="1220"/>
      <c r="G53" s="1220"/>
      <c r="H53" s="1220"/>
      <c r="I53" s="1220"/>
      <c r="J53" s="1221"/>
      <c r="K53" s="68">
        <v>1509</v>
      </c>
      <c r="L53" s="69">
        <v>1239</v>
      </c>
      <c r="M53" s="69">
        <v>986</v>
      </c>
      <c r="N53" s="69">
        <v>954</v>
      </c>
      <c r="O53" s="70">
        <v>705</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5">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2">
      <c r="B57" s="1222" t="s">
        <v>24</v>
      </c>
      <c r="C57" s="1223"/>
      <c r="D57" s="1226" t="s">
        <v>25</v>
      </c>
      <c r="E57" s="1227"/>
      <c r="F57" s="1227"/>
      <c r="G57" s="1227"/>
      <c r="H57" s="1227"/>
      <c r="I57" s="1227"/>
      <c r="J57" s="1228"/>
      <c r="K57" s="83"/>
      <c r="L57" s="84"/>
      <c r="M57" s="84"/>
      <c r="N57" s="84"/>
      <c r="O57" s="85"/>
    </row>
    <row r="58" spans="1:21" ht="31.5" customHeight="1" thickBot="1" x14ac:dyDescent="0.25">
      <c r="B58" s="1224"/>
      <c r="C58" s="1225"/>
      <c r="D58" s="1229" t="s">
        <v>26</v>
      </c>
      <c r="E58" s="1230"/>
      <c r="F58" s="1230"/>
      <c r="G58" s="1230"/>
      <c r="H58" s="1230"/>
      <c r="I58" s="1230"/>
      <c r="J58" s="1231"/>
      <c r="K58" s="86"/>
      <c r="L58" s="87"/>
      <c r="M58" s="87"/>
      <c r="N58" s="87"/>
      <c r="O58" s="88"/>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eUYsVI55JwbM1Koq1QsAW4yJFSdRl9udW95uYcAXIQ4RhRGFc6uPvZedepHcoaqg0cc3TrSo5BQrbdshsbQGw==" saltValue="aHs1LeQO3zPB3ctc9t4Ja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H37" zoomScaleSheetLayoutView="100" workbookViewId="0">
      <selection activeCell="S45" sqref="S45"/>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560</v>
      </c>
      <c r="J40" s="100" t="s">
        <v>561</v>
      </c>
      <c r="K40" s="100" t="s">
        <v>562</v>
      </c>
      <c r="L40" s="100" t="s">
        <v>563</v>
      </c>
      <c r="M40" s="101" t="s">
        <v>564</v>
      </c>
    </row>
    <row r="41" spans="2:13" ht="27.75" customHeight="1" x14ac:dyDescent="0.2">
      <c r="B41" s="1252" t="s">
        <v>29</v>
      </c>
      <c r="C41" s="1253"/>
      <c r="D41" s="102"/>
      <c r="E41" s="1254" t="s">
        <v>30</v>
      </c>
      <c r="F41" s="1254"/>
      <c r="G41" s="1254"/>
      <c r="H41" s="1255"/>
      <c r="I41" s="103">
        <v>32511</v>
      </c>
      <c r="J41" s="104">
        <v>29425</v>
      </c>
      <c r="K41" s="104">
        <v>28340</v>
      </c>
      <c r="L41" s="104">
        <v>27564</v>
      </c>
      <c r="M41" s="105">
        <v>25913</v>
      </c>
    </row>
    <row r="42" spans="2:13" ht="27.75" customHeight="1" x14ac:dyDescent="0.2">
      <c r="B42" s="1242"/>
      <c r="C42" s="1243"/>
      <c r="D42" s="106"/>
      <c r="E42" s="1246" t="s">
        <v>31</v>
      </c>
      <c r="F42" s="1246"/>
      <c r="G42" s="1246"/>
      <c r="H42" s="1247"/>
      <c r="I42" s="107" t="s">
        <v>519</v>
      </c>
      <c r="J42" s="108" t="s">
        <v>519</v>
      </c>
      <c r="K42" s="108" t="s">
        <v>519</v>
      </c>
      <c r="L42" s="108" t="s">
        <v>519</v>
      </c>
      <c r="M42" s="109">
        <v>264</v>
      </c>
    </row>
    <row r="43" spans="2:13" ht="27.75" customHeight="1" x14ac:dyDescent="0.2">
      <c r="B43" s="1242"/>
      <c r="C43" s="1243"/>
      <c r="D43" s="106"/>
      <c r="E43" s="1246" t="s">
        <v>32</v>
      </c>
      <c r="F43" s="1246"/>
      <c r="G43" s="1246"/>
      <c r="H43" s="1247"/>
      <c r="I43" s="107">
        <v>10710</v>
      </c>
      <c r="J43" s="108">
        <v>10629</v>
      </c>
      <c r="K43" s="108">
        <v>10002</v>
      </c>
      <c r="L43" s="108">
        <v>9692</v>
      </c>
      <c r="M43" s="109">
        <v>8383</v>
      </c>
    </row>
    <row r="44" spans="2:13" ht="27.75" customHeight="1" x14ac:dyDescent="0.2">
      <c r="B44" s="1242"/>
      <c r="C44" s="1243"/>
      <c r="D44" s="106"/>
      <c r="E44" s="1246" t="s">
        <v>33</v>
      </c>
      <c r="F44" s="1246"/>
      <c r="G44" s="1246"/>
      <c r="H44" s="1247"/>
      <c r="I44" s="107">
        <v>2705</v>
      </c>
      <c r="J44" s="108">
        <v>2461</v>
      </c>
      <c r="K44" s="108">
        <v>2320</v>
      </c>
      <c r="L44" s="108">
        <v>2333</v>
      </c>
      <c r="M44" s="109">
        <v>2141</v>
      </c>
    </row>
    <row r="45" spans="2:13" ht="27.75" customHeight="1" x14ac:dyDescent="0.2">
      <c r="B45" s="1242"/>
      <c r="C45" s="1243"/>
      <c r="D45" s="106"/>
      <c r="E45" s="1246" t="s">
        <v>34</v>
      </c>
      <c r="F45" s="1246"/>
      <c r="G45" s="1246"/>
      <c r="H45" s="1247"/>
      <c r="I45" s="107">
        <v>4706</v>
      </c>
      <c r="J45" s="108">
        <v>4566</v>
      </c>
      <c r="K45" s="108">
        <v>4383</v>
      </c>
      <c r="L45" s="108">
        <v>4362</v>
      </c>
      <c r="M45" s="109">
        <v>4260</v>
      </c>
    </row>
    <row r="46" spans="2:13" ht="27.75" customHeight="1" x14ac:dyDescent="0.2">
      <c r="B46" s="1242"/>
      <c r="C46" s="1243"/>
      <c r="D46" s="110"/>
      <c r="E46" s="1246" t="s">
        <v>35</v>
      </c>
      <c r="F46" s="1246"/>
      <c r="G46" s="1246"/>
      <c r="H46" s="1247"/>
      <c r="I46" s="107" t="s">
        <v>519</v>
      </c>
      <c r="J46" s="108" t="s">
        <v>519</v>
      </c>
      <c r="K46" s="108" t="s">
        <v>519</v>
      </c>
      <c r="L46" s="108" t="s">
        <v>519</v>
      </c>
      <c r="M46" s="109" t="s">
        <v>519</v>
      </c>
    </row>
    <row r="47" spans="2:13" ht="27.75" customHeight="1" x14ac:dyDescent="0.2">
      <c r="B47" s="1242"/>
      <c r="C47" s="1243"/>
      <c r="D47" s="111"/>
      <c r="E47" s="1256" t="s">
        <v>36</v>
      </c>
      <c r="F47" s="1257"/>
      <c r="G47" s="1257"/>
      <c r="H47" s="1258"/>
      <c r="I47" s="107" t="s">
        <v>519</v>
      </c>
      <c r="J47" s="108" t="s">
        <v>519</v>
      </c>
      <c r="K47" s="108" t="s">
        <v>519</v>
      </c>
      <c r="L47" s="108" t="s">
        <v>519</v>
      </c>
      <c r="M47" s="109" t="s">
        <v>519</v>
      </c>
    </row>
    <row r="48" spans="2:13" ht="27.75" customHeight="1" x14ac:dyDescent="0.2">
      <c r="B48" s="1242"/>
      <c r="C48" s="1243"/>
      <c r="D48" s="106"/>
      <c r="E48" s="1246" t="s">
        <v>37</v>
      </c>
      <c r="F48" s="1246"/>
      <c r="G48" s="1246"/>
      <c r="H48" s="1247"/>
      <c r="I48" s="107" t="s">
        <v>519</v>
      </c>
      <c r="J48" s="108" t="s">
        <v>519</v>
      </c>
      <c r="K48" s="108" t="s">
        <v>519</v>
      </c>
      <c r="L48" s="108" t="s">
        <v>519</v>
      </c>
      <c r="M48" s="109" t="s">
        <v>519</v>
      </c>
    </row>
    <row r="49" spans="2:13" ht="27.75" customHeight="1" x14ac:dyDescent="0.2">
      <c r="B49" s="1244"/>
      <c r="C49" s="1245"/>
      <c r="D49" s="106"/>
      <c r="E49" s="1246" t="s">
        <v>38</v>
      </c>
      <c r="F49" s="1246"/>
      <c r="G49" s="1246"/>
      <c r="H49" s="1247"/>
      <c r="I49" s="107" t="s">
        <v>519</v>
      </c>
      <c r="J49" s="108" t="s">
        <v>519</v>
      </c>
      <c r="K49" s="108" t="s">
        <v>519</v>
      </c>
      <c r="L49" s="108" t="s">
        <v>519</v>
      </c>
      <c r="M49" s="109" t="s">
        <v>519</v>
      </c>
    </row>
    <row r="50" spans="2:13" ht="27.75" customHeight="1" x14ac:dyDescent="0.2">
      <c r="B50" s="1240" t="s">
        <v>39</v>
      </c>
      <c r="C50" s="1241"/>
      <c r="D50" s="112"/>
      <c r="E50" s="1246" t="s">
        <v>40</v>
      </c>
      <c r="F50" s="1246"/>
      <c r="G50" s="1246"/>
      <c r="H50" s="1247"/>
      <c r="I50" s="107">
        <v>7966</v>
      </c>
      <c r="J50" s="108">
        <v>8890</v>
      </c>
      <c r="K50" s="108">
        <v>9966</v>
      </c>
      <c r="L50" s="108">
        <v>10687</v>
      </c>
      <c r="M50" s="109">
        <v>11116</v>
      </c>
    </row>
    <row r="51" spans="2:13" ht="27.75" customHeight="1" x14ac:dyDescent="0.2">
      <c r="B51" s="1242"/>
      <c r="C51" s="1243"/>
      <c r="D51" s="106"/>
      <c r="E51" s="1246" t="s">
        <v>41</v>
      </c>
      <c r="F51" s="1246"/>
      <c r="G51" s="1246"/>
      <c r="H51" s="1247"/>
      <c r="I51" s="107">
        <v>3703</v>
      </c>
      <c r="J51" s="108">
        <v>3420</v>
      </c>
      <c r="K51" s="108">
        <v>3405</v>
      </c>
      <c r="L51" s="108">
        <v>3403</v>
      </c>
      <c r="M51" s="109">
        <v>3343</v>
      </c>
    </row>
    <row r="52" spans="2:13" ht="27.75" customHeight="1" x14ac:dyDescent="0.2">
      <c r="B52" s="1244"/>
      <c r="C52" s="1245"/>
      <c r="D52" s="106"/>
      <c r="E52" s="1246" t="s">
        <v>42</v>
      </c>
      <c r="F52" s="1246"/>
      <c r="G52" s="1246"/>
      <c r="H52" s="1247"/>
      <c r="I52" s="107">
        <v>35739</v>
      </c>
      <c r="J52" s="108">
        <v>35090</v>
      </c>
      <c r="K52" s="108">
        <v>33937</v>
      </c>
      <c r="L52" s="108">
        <v>32929</v>
      </c>
      <c r="M52" s="109">
        <v>31146</v>
      </c>
    </row>
    <row r="53" spans="2:13" ht="27.75" customHeight="1" thickBot="1" x14ac:dyDescent="0.25">
      <c r="B53" s="1248" t="s">
        <v>43</v>
      </c>
      <c r="C53" s="1249"/>
      <c r="D53" s="113"/>
      <c r="E53" s="1250" t="s">
        <v>44</v>
      </c>
      <c r="F53" s="1250"/>
      <c r="G53" s="1250"/>
      <c r="H53" s="1251"/>
      <c r="I53" s="114">
        <v>3223</v>
      </c>
      <c r="J53" s="115">
        <v>-318</v>
      </c>
      <c r="K53" s="115">
        <v>-2262</v>
      </c>
      <c r="L53" s="115">
        <v>-3068</v>
      </c>
      <c r="M53" s="116">
        <v>-4643</v>
      </c>
    </row>
    <row r="54" spans="2:13" ht="27.75" customHeight="1" x14ac:dyDescent="0.2">
      <c r="B54" s="117" t="s">
        <v>45</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K0sfhE/DaUL6BfUvy+JOPwWKqbFy59MZWz9mB0R7VaqiIb0j5mcPO3nHSbbONYJe3ri3HBUyHQXQPV1jhQlkcw==" saltValue="Tr6Hibqdt5DcYsV8eOJ9N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52" zoomScale="80" zoomScaleNormal="80" zoomScaleSheetLayoutView="100" workbookViewId="0">
      <selection activeCell="C62" sqref="C62:E62"/>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46</v>
      </c>
    </row>
    <row r="54" spans="2:8" ht="29.25" customHeight="1" thickBot="1" x14ac:dyDescent="0.3">
      <c r="B54" s="122" t="s">
        <v>1</v>
      </c>
      <c r="C54" s="123"/>
      <c r="D54" s="123"/>
      <c r="E54" s="124" t="s">
        <v>2</v>
      </c>
      <c r="F54" s="125" t="s">
        <v>562</v>
      </c>
      <c r="G54" s="125" t="s">
        <v>563</v>
      </c>
      <c r="H54" s="126" t="s">
        <v>564</v>
      </c>
    </row>
    <row r="55" spans="2:8" ht="52.5" customHeight="1" x14ac:dyDescent="0.2">
      <c r="B55" s="127"/>
      <c r="C55" s="1267" t="s">
        <v>47</v>
      </c>
      <c r="D55" s="1267"/>
      <c r="E55" s="1268"/>
      <c r="F55" s="128">
        <v>5201</v>
      </c>
      <c r="G55" s="128">
        <v>5582</v>
      </c>
      <c r="H55" s="129">
        <v>5669</v>
      </c>
    </row>
    <row r="56" spans="2:8" ht="52.5" customHeight="1" x14ac:dyDescent="0.2">
      <c r="B56" s="130"/>
      <c r="C56" s="1269" t="s">
        <v>48</v>
      </c>
      <c r="D56" s="1269"/>
      <c r="E56" s="1270"/>
      <c r="F56" s="131">
        <v>1941</v>
      </c>
      <c r="G56" s="131">
        <v>2051</v>
      </c>
      <c r="H56" s="132">
        <v>2345</v>
      </c>
    </row>
    <row r="57" spans="2:8" ht="53.25" customHeight="1" x14ac:dyDescent="0.2">
      <c r="B57" s="130"/>
      <c r="C57" s="1271" t="s">
        <v>49</v>
      </c>
      <c r="D57" s="1271"/>
      <c r="E57" s="1272"/>
      <c r="F57" s="133">
        <v>4521</v>
      </c>
      <c r="G57" s="133">
        <v>4532</v>
      </c>
      <c r="H57" s="134">
        <v>4592</v>
      </c>
    </row>
    <row r="58" spans="2:8" ht="45.75" customHeight="1" x14ac:dyDescent="0.2">
      <c r="B58" s="135"/>
      <c r="C58" s="1259" t="s">
        <v>596</v>
      </c>
      <c r="D58" s="1260"/>
      <c r="E58" s="1261"/>
      <c r="F58" s="136">
        <v>2230</v>
      </c>
      <c r="G58" s="136">
        <v>2012</v>
      </c>
      <c r="H58" s="137">
        <v>2025</v>
      </c>
    </row>
    <row r="59" spans="2:8" ht="45.75" customHeight="1" x14ac:dyDescent="0.2">
      <c r="B59" s="135"/>
      <c r="C59" s="1259" t="s">
        <v>597</v>
      </c>
      <c r="D59" s="1260"/>
      <c r="E59" s="1261"/>
      <c r="F59" s="136">
        <v>1775</v>
      </c>
      <c r="G59" s="136">
        <v>1836</v>
      </c>
      <c r="H59" s="137">
        <v>1929</v>
      </c>
    </row>
    <row r="60" spans="2:8" ht="45.75" customHeight="1" x14ac:dyDescent="0.2">
      <c r="B60" s="135"/>
      <c r="C60" s="1259" t="s">
        <v>598</v>
      </c>
      <c r="D60" s="1260"/>
      <c r="E60" s="1261"/>
      <c r="F60" s="136">
        <v>416</v>
      </c>
      <c r="G60" s="136">
        <v>576</v>
      </c>
      <c r="H60" s="137">
        <v>527</v>
      </c>
    </row>
    <row r="61" spans="2:8" ht="45.75" customHeight="1" x14ac:dyDescent="0.2">
      <c r="B61" s="135"/>
      <c r="C61" s="1259" t="s">
        <v>599</v>
      </c>
      <c r="D61" s="1260"/>
      <c r="E61" s="1261"/>
      <c r="F61" s="136">
        <v>44</v>
      </c>
      <c r="G61" s="136">
        <v>44</v>
      </c>
      <c r="H61" s="137">
        <v>44</v>
      </c>
    </row>
    <row r="62" spans="2:8" ht="45.75" customHeight="1" thickBot="1" x14ac:dyDescent="0.25">
      <c r="B62" s="138"/>
      <c r="C62" s="1262" t="s">
        <v>600</v>
      </c>
      <c r="D62" s="1263"/>
      <c r="E62" s="1264"/>
      <c r="F62" s="139">
        <v>46</v>
      </c>
      <c r="G62" s="139">
        <v>44</v>
      </c>
      <c r="H62" s="140">
        <v>44</v>
      </c>
    </row>
    <row r="63" spans="2:8" ht="52.5" customHeight="1" thickBot="1" x14ac:dyDescent="0.25">
      <c r="B63" s="141"/>
      <c r="C63" s="1265" t="s">
        <v>50</v>
      </c>
      <c r="D63" s="1265"/>
      <c r="E63" s="1266"/>
      <c r="F63" s="142">
        <v>11663</v>
      </c>
      <c r="G63" s="142">
        <v>12165</v>
      </c>
      <c r="H63" s="143">
        <v>12606</v>
      </c>
    </row>
    <row r="64" spans="2:8" ht="15" customHeight="1" x14ac:dyDescent="0.2"/>
  </sheetData>
  <sheetProtection algorithmName="SHA-512" hashValue="9Wn+JPKHeUDbH0xyYJRAEQmNVIF6qvkLDwtDewtKNs/wThLjxUIqG33qJAdFJTFZMWFCPSFCRm+n048fXh54+g==" saltValue="ECV6P983X/hwXTSHLjbR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heetViews>
  <sheetFormatPr defaultColWidth="0" defaultRowHeight="13.5" customHeight="1" zeroHeight="1" x14ac:dyDescent="0.2"/>
  <cols>
    <col min="1" max="1" width="6.33203125" style="1275" customWidth="1"/>
    <col min="2" max="107" width="2.44140625" style="1275" customWidth="1"/>
    <col min="108" max="108" width="6.109375" style="1283" customWidth="1"/>
    <col min="109" max="109" width="5.88671875" style="1282" customWidth="1"/>
    <col min="110" max="110" width="19.109375" style="1275" hidden="1"/>
    <col min="111" max="115" width="12.6640625" style="1275" hidden="1"/>
    <col min="116" max="349" width="8.6640625" style="1275" hidden="1"/>
    <col min="350" max="355" width="14.88671875" style="1275" hidden="1"/>
    <col min="356" max="357" width="15.88671875" style="1275" hidden="1"/>
    <col min="358" max="363" width="16.109375" style="1275" hidden="1"/>
    <col min="364" max="364" width="6.109375" style="1275" hidden="1"/>
    <col min="365" max="365" width="3" style="1275" hidden="1"/>
    <col min="366" max="605" width="8.6640625" style="1275" hidden="1"/>
    <col min="606" max="611" width="14.88671875" style="1275" hidden="1"/>
    <col min="612" max="613" width="15.88671875" style="1275" hidden="1"/>
    <col min="614" max="619" width="16.109375" style="1275" hidden="1"/>
    <col min="620" max="620" width="6.109375" style="1275" hidden="1"/>
    <col min="621" max="621" width="3" style="1275" hidden="1"/>
    <col min="622" max="861" width="8.6640625" style="1275" hidden="1"/>
    <col min="862" max="867" width="14.88671875" style="1275" hidden="1"/>
    <col min="868" max="869" width="15.88671875" style="1275" hidden="1"/>
    <col min="870" max="875" width="16.109375" style="1275" hidden="1"/>
    <col min="876" max="876" width="6.109375" style="1275" hidden="1"/>
    <col min="877" max="877" width="3" style="1275" hidden="1"/>
    <col min="878" max="1117" width="8.6640625" style="1275" hidden="1"/>
    <col min="1118" max="1123" width="14.88671875" style="1275" hidden="1"/>
    <col min="1124" max="1125" width="15.88671875" style="1275" hidden="1"/>
    <col min="1126" max="1131" width="16.109375" style="1275" hidden="1"/>
    <col min="1132" max="1132" width="6.109375" style="1275" hidden="1"/>
    <col min="1133" max="1133" width="3" style="1275" hidden="1"/>
    <col min="1134" max="1373" width="8.6640625" style="1275" hidden="1"/>
    <col min="1374" max="1379" width="14.88671875" style="1275" hidden="1"/>
    <col min="1380" max="1381" width="15.88671875" style="1275" hidden="1"/>
    <col min="1382" max="1387" width="16.109375" style="1275" hidden="1"/>
    <col min="1388" max="1388" width="6.109375" style="1275" hidden="1"/>
    <col min="1389" max="1389" width="3" style="1275" hidden="1"/>
    <col min="1390" max="1629" width="8.6640625" style="1275" hidden="1"/>
    <col min="1630" max="1635" width="14.88671875" style="1275" hidden="1"/>
    <col min="1636" max="1637" width="15.88671875" style="1275" hidden="1"/>
    <col min="1638" max="1643" width="16.109375" style="1275" hidden="1"/>
    <col min="1644" max="1644" width="6.109375" style="1275" hidden="1"/>
    <col min="1645" max="1645" width="3" style="1275" hidden="1"/>
    <col min="1646" max="1885" width="8.6640625" style="1275" hidden="1"/>
    <col min="1886" max="1891" width="14.88671875" style="1275" hidden="1"/>
    <col min="1892" max="1893" width="15.88671875" style="1275" hidden="1"/>
    <col min="1894" max="1899" width="16.109375" style="1275" hidden="1"/>
    <col min="1900" max="1900" width="6.109375" style="1275" hidden="1"/>
    <col min="1901" max="1901" width="3" style="1275" hidden="1"/>
    <col min="1902" max="2141" width="8.6640625" style="1275" hidden="1"/>
    <col min="2142" max="2147" width="14.88671875" style="1275" hidden="1"/>
    <col min="2148" max="2149" width="15.88671875" style="1275" hidden="1"/>
    <col min="2150" max="2155" width="16.109375" style="1275" hidden="1"/>
    <col min="2156" max="2156" width="6.109375" style="1275" hidden="1"/>
    <col min="2157" max="2157" width="3" style="1275" hidden="1"/>
    <col min="2158" max="2397" width="8.6640625" style="1275" hidden="1"/>
    <col min="2398" max="2403" width="14.88671875" style="1275" hidden="1"/>
    <col min="2404" max="2405" width="15.88671875" style="1275" hidden="1"/>
    <col min="2406" max="2411" width="16.109375" style="1275" hidden="1"/>
    <col min="2412" max="2412" width="6.109375" style="1275" hidden="1"/>
    <col min="2413" max="2413" width="3" style="1275" hidden="1"/>
    <col min="2414" max="2653" width="8.6640625" style="1275" hidden="1"/>
    <col min="2654" max="2659" width="14.88671875" style="1275" hidden="1"/>
    <col min="2660" max="2661" width="15.88671875" style="1275" hidden="1"/>
    <col min="2662" max="2667" width="16.109375" style="1275" hidden="1"/>
    <col min="2668" max="2668" width="6.109375" style="1275" hidden="1"/>
    <col min="2669" max="2669" width="3" style="1275" hidden="1"/>
    <col min="2670" max="2909" width="8.6640625" style="1275" hidden="1"/>
    <col min="2910" max="2915" width="14.88671875" style="1275" hidden="1"/>
    <col min="2916" max="2917" width="15.88671875" style="1275" hidden="1"/>
    <col min="2918" max="2923" width="16.109375" style="1275" hidden="1"/>
    <col min="2924" max="2924" width="6.109375" style="1275" hidden="1"/>
    <col min="2925" max="2925" width="3" style="1275" hidden="1"/>
    <col min="2926" max="3165" width="8.6640625" style="1275" hidden="1"/>
    <col min="3166" max="3171" width="14.88671875" style="1275" hidden="1"/>
    <col min="3172" max="3173" width="15.88671875" style="1275" hidden="1"/>
    <col min="3174" max="3179" width="16.109375" style="1275" hidden="1"/>
    <col min="3180" max="3180" width="6.109375" style="1275" hidden="1"/>
    <col min="3181" max="3181" width="3" style="1275" hidden="1"/>
    <col min="3182" max="3421" width="8.6640625" style="1275" hidden="1"/>
    <col min="3422" max="3427" width="14.88671875" style="1275" hidden="1"/>
    <col min="3428" max="3429" width="15.88671875" style="1275" hidden="1"/>
    <col min="3430" max="3435" width="16.109375" style="1275" hidden="1"/>
    <col min="3436" max="3436" width="6.109375" style="1275" hidden="1"/>
    <col min="3437" max="3437" width="3" style="1275" hidden="1"/>
    <col min="3438" max="3677" width="8.6640625" style="1275" hidden="1"/>
    <col min="3678" max="3683" width="14.88671875" style="1275" hidden="1"/>
    <col min="3684" max="3685" width="15.88671875" style="1275" hidden="1"/>
    <col min="3686" max="3691" width="16.109375" style="1275" hidden="1"/>
    <col min="3692" max="3692" width="6.109375" style="1275" hidden="1"/>
    <col min="3693" max="3693" width="3" style="1275" hidden="1"/>
    <col min="3694" max="3933" width="8.6640625" style="1275" hidden="1"/>
    <col min="3934" max="3939" width="14.88671875" style="1275" hidden="1"/>
    <col min="3940" max="3941" width="15.88671875" style="1275" hidden="1"/>
    <col min="3942" max="3947" width="16.109375" style="1275" hidden="1"/>
    <col min="3948" max="3948" width="6.109375" style="1275" hidden="1"/>
    <col min="3949" max="3949" width="3" style="1275" hidden="1"/>
    <col min="3950" max="4189" width="8.6640625" style="1275" hidden="1"/>
    <col min="4190" max="4195" width="14.88671875" style="1275" hidden="1"/>
    <col min="4196" max="4197" width="15.88671875" style="1275" hidden="1"/>
    <col min="4198" max="4203" width="16.109375" style="1275" hidden="1"/>
    <col min="4204" max="4204" width="6.109375" style="1275" hidden="1"/>
    <col min="4205" max="4205" width="3" style="1275" hidden="1"/>
    <col min="4206" max="4445" width="8.6640625" style="1275" hidden="1"/>
    <col min="4446" max="4451" width="14.88671875" style="1275" hidden="1"/>
    <col min="4452" max="4453" width="15.88671875" style="1275" hidden="1"/>
    <col min="4454" max="4459" width="16.109375" style="1275" hidden="1"/>
    <col min="4460" max="4460" width="6.109375" style="1275" hidden="1"/>
    <col min="4461" max="4461" width="3" style="1275" hidden="1"/>
    <col min="4462" max="4701" width="8.6640625" style="1275" hidden="1"/>
    <col min="4702" max="4707" width="14.88671875" style="1275" hidden="1"/>
    <col min="4708" max="4709" width="15.88671875" style="1275" hidden="1"/>
    <col min="4710" max="4715" width="16.109375" style="1275" hidden="1"/>
    <col min="4716" max="4716" width="6.109375" style="1275" hidden="1"/>
    <col min="4717" max="4717" width="3" style="1275" hidden="1"/>
    <col min="4718" max="4957" width="8.6640625" style="1275" hidden="1"/>
    <col min="4958" max="4963" width="14.88671875" style="1275" hidden="1"/>
    <col min="4964" max="4965" width="15.88671875" style="1275" hidden="1"/>
    <col min="4966" max="4971" width="16.109375" style="1275" hidden="1"/>
    <col min="4972" max="4972" width="6.109375" style="1275" hidden="1"/>
    <col min="4973" max="4973" width="3" style="1275" hidden="1"/>
    <col min="4974" max="5213" width="8.6640625" style="1275" hidden="1"/>
    <col min="5214" max="5219" width="14.88671875" style="1275" hidden="1"/>
    <col min="5220" max="5221" width="15.88671875" style="1275" hidden="1"/>
    <col min="5222" max="5227" width="16.109375" style="1275" hidden="1"/>
    <col min="5228" max="5228" width="6.109375" style="1275" hidden="1"/>
    <col min="5229" max="5229" width="3" style="1275" hidden="1"/>
    <col min="5230" max="5469" width="8.6640625" style="1275" hidden="1"/>
    <col min="5470" max="5475" width="14.88671875" style="1275" hidden="1"/>
    <col min="5476" max="5477" width="15.88671875" style="1275" hidden="1"/>
    <col min="5478" max="5483" width="16.109375" style="1275" hidden="1"/>
    <col min="5484" max="5484" width="6.109375" style="1275" hidden="1"/>
    <col min="5485" max="5485" width="3" style="1275" hidden="1"/>
    <col min="5486" max="5725" width="8.6640625" style="1275" hidden="1"/>
    <col min="5726" max="5731" width="14.88671875" style="1275" hidden="1"/>
    <col min="5732" max="5733" width="15.88671875" style="1275" hidden="1"/>
    <col min="5734" max="5739" width="16.109375" style="1275" hidden="1"/>
    <col min="5740" max="5740" width="6.109375" style="1275" hidden="1"/>
    <col min="5741" max="5741" width="3" style="1275" hidden="1"/>
    <col min="5742" max="5981" width="8.6640625" style="1275" hidden="1"/>
    <col min="5982" max="5987" width="14.88671875" style="1275" hidden="1"/>
    <col min="5988" max="5989" width="15.88671875" style="1275" hidden="1"/>
    <col min="5990" max="5995" width="16.109375" style="1275" hidden="1"/>
    <col min="5996" max="5996" width="6.109375" style="1275" hidden="1"/>
    <col min="5997" max="5997" width="3" style="1275" hidden="1"/>
    <col min="5998" max="6237" width="8.6640625" style="1275" hidden="1"/>
    <col min="6238" max="6243" width="14.88671875" style="1275" hidden="1"/>
    <col min="6244" max="6245" width="15.88671875" style="1275" hidden="1"/>
    <col min="6246" max="6251" width="16.109375" style="1275" hidden="1"/>
    <col min="6252" max="6252" width="6.109375" style="1275" hidden="1"/>
    <col min="6253" max="6253" width="3" style="1275" hidden="1"/>
    <col min="6254" max="6493" width="8.6640625" style="1275" hidden="1"/>
    <col min="6494" max="6499" width="14.88671875" style="1275" hidden="1"/>
    <col min="6500" max="6501" width="15.88671875" style="1275" hidden="1"/>
    <col min="6502" max="6507" width="16.109375" style="1275" hidden="1"/>
    <col min="6508" max="6508" width="6.109375" style="1275" hidden="1"/>
    <col min="6509" max="6509" width="3" style="1275" hidden="1"/>
    <col min="6510" max="6749" width="8.6640625" style="1275" hidden="1"/>
    <col min="6750" max="6755" width="14.88671875" style="1275" hidden="1"/>
    <col min="6756" max="6757" width="15.88671875" style="1275" hidden="1"/>
    <col min="6758" max="6763" width="16.109375" style="1275" hidden="1"/>
    <col min="6764" max="6764" width="6.109375" style="1275" hidden="1"/>
    <col min="6765" max="6765" width="3" style="1275" hidden="1"/>
    <col min="6766" max="7005" width="8.6640625" style="1275" hidden="1"/>
    <col min="7006" max="7011" width="14.88671875" style="1275" hidden="1"/>
    <col min="7012" max="7013" width="15.88671875" style="1275" hidden="1"/>
    <col min="7014" max="7019" width="16.109375" style="1275" hidden="1"/>
    <col min="7020" max="7020" width="6.109375" style="1275" hidden="1"/>
    <col min="7021" max="7021" width="3" style="1275" hidden="1"/>
    <col min="7022" max="7261" width="8.6640625" style="1275" hidden="1"/>
    <col min="7262" max="7267" width="14.88671875" style="1275" hidden="1"/>
    <col min="7268" max="7269" width="15.88671875" style="1275" hidden="1"/>
    <col min="7270" max="7275" width="16.109375" style="1275" hidden="1"/>
    <col min="7276" max="7276" width="6.109375" style="1275" hidden="1"/>
    <col min="7277" max="7277" width="3" style="1275" hidden="1"/>
    <col min="7278" max="7517" width="8.6640625" style="1275" hidden="1"/>
    <col min="7518" max="7523" width="14.88671875" style="1275" hidden="1"/>
    <col min="7524" max="7525" width="15.88671875" style="1275" hidden="1"/>
    <col min="7526" max="7531" width="16.109375" style="1275" hidden="1"/>
    <col min="7532" max="7532" width="6.109375" style="1275" hidden="1"/>
    <col min="7533" max="7533" width="3" style="1275" hidden="1"/>
    <col min="7534" max="7773" width="8.6640625" style="1275" hidden="1"/>
    <col min="7774" max="7779" width="14.88671875" style="1275" hidden="1"/>
    <col min="7780" max="7781" width="15.88671875" style="1275" hidden="1"/>
    <col min="7782" max="7787" width="16.109375" style="1275" hidden="1"/>
    <col min="7788" max="7788" width="6.109375" style="1275" hidden="1"/>
    <col min="7789" max="7789" width="3" style="1275" hidden="1"/>
    <col min="7790" max="8029" width="8.6640625" style="1275" hidden="1"/>
    <col min="8030" max="8035" width="14.88671875" style="1275" hidden="1"/>
    <col min="8036" max="8037" width="15.88671875" style="1275" hidden="1"/>
    <col min="8038" max="8043" width="16.109375" style="1275" hidden="1"/>
    <col min="8044" max="8044" width="6.109375" style="1275" hidden="1"/>
    <col min="8045" max="8045" width="3" style="1275" hidden="1"/>
    <col min="8046" max="8285" width="8.6640625" style="1275" hidden="1"/>
    <col min="8286" max="8291" width="14.88671875" style="1275" hidden="1"/>
    <col min="8292" max="8293" width="15.88671875" style="1275" hidden="1"/>
    <col min="8294" max="8299" width="16.109375" style="1275" hidden="1"/>
    <col min="8300" max="8300" width="6.109375" style="1275" hidden="1"/>
    <col min="8301" max="8301" width="3" style="1275" hidden="1"/>
    <col min="8302" max="8541" width="8.6640625" style="1275" hidden="1"/>
    <col min="8542" max="8547" width="14.88671875" style="1275" hidden="1"/>
    <col min="8548" max="8549" width="15.88671875" style="1275" hidden="1"/>
    <col min="8550" max="8555" width="16.109375" style="1275" hidden="1"/>
    <col min="8556" max="8556" width="6.109375" style="1275" hidden="1"/>
    <col min="8557" max="8557" width="3" style="1275" hidden="1"/>
    <col min="8558" max="8797" width="8.6640625" style="1275" hidden="1"/>
    <col min="8798" max="8803" width="14.88671875" style="1275" hidden="1"/>
    <col min="8804" max="8805" width="15.88671875" style="1275" hidden="1"/>
    <col min="8806" max="8811" width="16.109375" style="1275" hidden="1"/>
    <col min="8812" max="8812" width="6.109375" style="1275" hidden="1"/>
    <col min="8813" max="8813" width="3" style="1275" hidden="1"/>
    <col min="8814" max="9053" width="8.6640625" style="1275" hidden="1"/>
    <col min="9054" max="9059" width="14.88671875" style="1275" hidden="1"/>
    <col min="9060" max="9061" width="15.88671875" style="1275" hidden="1"/>
    <col min="9062" max="9067" width="16.109375" style="1275" hidden="1"/>
    <col min="9068" max="9068" width="6.109375" style="1275" hidden="1"/>
    <col min="9069" max="9069" width="3" style="1275" hidden="1"/>
    <col min="9070" max="9309" width="8.6640625" style="1275" hidden="1"/>
    <col min="9310" max="9315" width="14.88671875" style="1275" hidden="1"/>
    <col min="9316" max="9317" width="15.88671875" style="1275" hidden="1"/>
    <col min="9318" max="9323" width="16.109375" style="1275" hidden="1"/>
    <col min="9324" max="9324" width="6.109375" style="1275" hidden="1"/>
    <col min="9325" max="9325" width="3" style="1275" hidden="1"/>
    <col min="9326" max="9565" width="8.6640625" style="1275" hidden="1"/>
    <col min="9566" max="9571" width="14.88671875" style="1275" hidden="1"/>
    <col min="9572" max="9573" width="15.88671875" style="1275" hidden="1"/>
    <col min="9574" max="9579" width="16.109375" style="1275" hidden="1"/>
    <col min="9580" max="9580" width="6.109375" style="1275" hidden="1"/>
    <col min="9581" max="9581" width="3" style="1275" hidden="1"/>
    <col min="9582" max="9821" width="8.6640625" style="1275" hidden="1"/>
    <col min="9822" max="9827" width="14.88671875" style="1275" hidden="1"/>
    <col min="9828" max="9829" width="15.88671875" style="1275" hidden="1"/>
    <col min="9830" max="9835" width="16.109375" style="1275" hidden="1"/>
    <col min="9836" max="9836" width="6.109375" style="1275" hidden="1"/>
    <col min="9837" max="9837" width="3" style="1275" hidden="1"/>
    <col min="9838" max="10077" width="8.6640625" style="1275" hidden="1"/>
    <col min="10078" max="10083" width="14.88671875" style="1275" hidden="1"/>
    <col min="10084" max="10085" width="15.88671875" style="1275" hidden="1"/>
    <col min="10086" max="10091" width="16.109375" style="1275" hidden="1"/>
    <col min="10092" max="10092" width="6.109375" style="1275" hidden="1"/>
    <col min="10093" max="10093" width="3" style="1275" hidden="1"/>
    <col min="10094" max="10333" width="8.6640625" style="1275" hidden="1"/>
    <col min="10334" max="10339" width="14.88671875" style="1275" hidden="1"/>
    <col min="10340" max="10341" width="15.88671875" style="1275" hidden="1"/>
    <col min="10342" max="10347" width="16.109375" style="1275" hidden="1"/>
    <col min="10348" max="10348" width="6.109375" style="1275" hidden="1"/>
    <col min="10349" max="10349" width="3" style="1275" hidden="1"/>
    <col min="10350" max="10589" width="8.6640625" style="1275" hidden="1"/>
    <col min="10590" max="10595" width="14.88671875" style="1275" hidden="1"/>
    <col min="10596" max="10597" width="15.88671875" style="1275" hidden="1"/>
    <col min="10598" max="10603" width="16.109375" style="1275" hidden="1"/>
    <col min="10604" max="10604" width="6.109375" style="1275" hidden="1"/>
    <col min="10605" max="10605" width="3" style="1275" hidden="1"/>
    <col min="10606" max="10845" width="8.6640625" style="1275" hidden="1"/>
    <col min="10846" max="10851" width="14.88671875" style="1275" hidden="1"/>
    <col min="10852" max="10853" width="15.88671875" style="1275" hidden="1"/>
    <col min="10854" max="10859" width="16.109375" style="1275" hidden="1"/>
    <col min="10860" max="10860" width="6.109375" style="1275" hidden="1"/>
    <col min="10861" max="10861" width="3" style="1275" hidden="1"/>
    <col min="10862" max="11101" width="8.6640625" style="1275" hidden="1"/>
    <col min="11102" max="11107" width="14.88671875" style="1275" hidden="1"/>
    <col min="11108" max="11109" width="15.88671875" style="1275" hidden="1"/>
    <col min="11110" max="11115" width="16.109375" style="1275" hidden="1"/>
    <col min="11116" max="11116" width="6.109375" style="1275" hidden="1"/>
    <col min="11117" max="11117" width="3" style="1275" hidden="1"/>
    <col min="11118" max="11357" width="8.6640625" style="1275" hidden="1"/>
    <col min="11358" max="11363" width="14.88671875" style="1275" hidden="1"/>
    <col min="11364" max="11365" width="15.88671875" style="1275" hidden="1"/>
    <col min="11366" max="11371" width="16.109375" style="1275" hidden="1"/>
    <col min="11372" max="11372" width="6.109375" style="1275" hidden="1"/>
    <col min="11373" max="11373" width="3" style="1275" hidden="1"/>
    <col min="11374" max="11613" width="8.6640625" style="1275" hidden="1"/>
    <col min="11614" max="11619" width="14.88671875" style="1275" hidden="1"/>
    <col min="11620" max="11621" width="15.88671875" style="1275" hidden="1"/>
    <col min="11622" max="11627" width="16.109375" style="1275" hidden="1"/>
    <col min="11628" max="11628" width="6.109375" style="1275" hidden="1"/>
    <col min="11629" max="11629" width="3" style="1275" hidden="1"/>
    <col min="11630" max="11869" width="8.6640625" style="1275" hidden="1"/>
    <col min="11870" max="11875" width="14.88671875" style="1275" hidden="1"/>
    <col min="11876" max="11877" width="15.88671875" style="1275" hidden="1"/>
    <col min="11878" max="11883" width="16.109375" style="1275" hidden="1"/>
    <col min="11884" max="11884" width="6.109375" style="1275" hidden="1"/>
    <col min="11885" max="11885" width="3" style="1275" hidden="1"/>
    <col min="11886" max="12125" width="8.6640625" style="1275" hidden="1"/>
    <col min="12126" max="12131" width="14.88671875" style="1275" hidden="1"/>
    <col min="12132" max="12133" width="15.88671875" style="1275" hidden="1"/>
    <col min="12134" max="12139" width="16.109375" style="1275" hidden="1"/>
    <col min="12140" max="12140" width="6.109375" style="1275" hidden="1"/>
    <col min="12141" max="12141" width="3" style="1275" hidden="1"/>
    <col min="12142" max="12381" width="8.6640625" style="1275" hidden="1"/>
    <col min="12382" max="12387" width="14.88671875" style="1275" hidden="1"/>
    <col min="12388" max="12389" width="15.88671875" style="1275" hidden="1"/>
    <col min="12390" max="12395" width="16.109375" style="1275" hidden="1"/>
    <col min="12396" max="12396" width="6.109375" style="1275" hidden="1"/>
    <col min="12397" max="12397" width="3" style="1275" hidden="1"/>
    <col min="12398" max="12637" width="8.6640625" style="1275" hidden="1"/>
    <col min="12638" max="12643" width="14.88671875" style="1275" hidden="1"/>
    <col min="12644" max="12645" width="15.88671875" style="1275" hidden="1"/>
    <col min="12646" max="12651" width="16.109375" style="1275" hidden="1"/>
    <col min="12652" max="12652" width="6.109375" style="1275" hidden="1"/>
    <col min="12653" max="12653" width="3" style="1275" hidden="1"/>
    <col min="12654" max="12893" width="8.6640625" style="1275" hidden="1"/>
    <col min="12894" max="12899" width="14.88671875" style="1275" hidden="1"/>
    <col min="12900" max="12901" width="15.88671875" style="1275" hidden="1"/>
    <col min="12902" max="12907" width="16.109375" style="1275" hidden="1"/>
    <col min="12908" max="12908" width="6.109375" style="1275" hidden="1"/>
    <col min="12909" max="12909" width="3" style="1275" hidden="1"/>
    <col min="12910" max="13149" width="8.6640625" style="1275" hidden="1"/>
    <col min="13150" max="13155" width="14.88671875" style="1275" hidden="1"/>
    <col min="13156" max="13157" width="15.88671875" style="1275" hidden="1"/>
    <col min="13158" max="13163" width="16.109375" style="1275" hidden="1"/>
    <col min="13164" max="13164" width="6.109375" style="1275" hidden="1"/>
    <col min="13165" max="13165" width="3" style="1275" hidden="1"/>
    <col min="13166" max="13405" width="8.6640625" style="1275" hidden="1"/>
    <col min="13406" max="13411" width="14.88671875" style="1275" hidden="1"/>
    <col min="13412" max="13413" width="15.88671875" style="1275" hidden="1"/>
    <col min="13414" max="13419" width="16.109375" style="1275" hidden="1"/>
    <col min="13420" max="13420" width="6.109375" style="1275" hidden="1"/>
    <col min="13421" max="13421" width="3" style="1275" hidden="1"/>
    <col min="13422" max="13661" width="8.6640625" style="1275" hidden="1"/>
    <col min="13662" max="13667" width="14.88671875" style="1275" hidden="1"/>
    <col min="13668" max="13669" width="15.88671875" style="1275" hidden="1"/>
    <col min="13670" max="13675" width="16.109375" style="1275" hidden="1"/>
    <col min="13676" max="13676" width="6.109375" style="1275" hidden="1"/>
    <col min="13677" max="13677" width="3" style="1275" hidden="1"/>
    <col min="13678" max="13917" width="8.6640625" style="1275" hidden="1"/>
    <col min="13918" max="13923" width="14.88671875" style="1275" hidden="1"/>
    <col min="13924" max="13925" width="15.88671875" style="1275" hidden="1"/>
    <col min="13926" max="13931" width="16.109375" style="1275" hidden="1"/>
    <col min="13932" max="13932" width="6.109375" style="1275" hidden="1"/>
    <col min="13933" max="13933" width="3" style="1275" hidden="1"/>
    <col min="13934" max="14173" width="8.6640625" style="1275" hidden="1"/>
    <col min="14174" max="14179" width="14.88671875" style="1275" hidden="1"/>
    <col min="14180" max="14181" width="15.88671875" style="1275" hidden="1"/>
    <col min="14182" max="14187" width="16.109375" style="1275" hidden="1"/>
    <col min="14188" max="14188" width="6.109375" style="1275" hidden="1"/>
    <col min="14189" max="14189" width="3" style="1275" hidden="1"/>
    <col min="14190" max="14429" width="8.6640625" style="1275" hidden="1"/>
    <col min="14430" max="14435" width="14.88671875" style="1275" hidden="1"/>
    <col min="14436" max="14437" width="15.88671875" style="1275" hidden="1"/>
    <col min="14438" max="14443" width="16.109375" style="1275" hidden="1"/>
    <col min="14444" max="14444" width="6.109375" style="1275" hidden="1"/>
    <col min="14445" max="14445" width="3" style="1275" hidden="1"/>
    <col min="14446" max="14685" width="8.6640625" style="1275" hidden="1"/>
    <col min="14686" max="14691" width="14.88671875" style="1275" hidden="1"/>
    <col min="14692" max="14693" width="15.88671875" style="1275" hidden="1"/>
    <col min="14694" max="14699" width="16.109375" style="1275" hidden="1"/>
    <col min="14700" max="14700" width="6.109375" style="1275" hidden="1"/>
    <col min="14701" max="14701" width="3" style="1275" hidden="1"/>
    <col min="14702" max="14941" width="8.6640625" style="1275" hidden="1"/>
    <col min="14942" max="14947" width="14.88671875" style="1275" hidden="1"/>
    <col min="14948" max="14949" width="15.88671875" style="1275" hidden="1"/>
    <col min="14950" max="14955" width="16.109375" style="1275" hidden="1"/>
    <col min="14956" max="14956" width="6.109375" style="1275" hidden="1"/>
    <col min="14957" max="14957" width="3" style="1275" hidden="1"/>
    <col min="14958" max="15197" width="8.6640625" style="1275" hidden="1"/>
    <col min="15198" max="15203" width="14.88671875" style="1275" hidden="1"/>
    <col min="15204" max="15205" width="15.88671875" style="1275" hidden="1"/>
    <col min="15206" max="15211" width="16.109375" style="1275" hidden="1"/>
    <col min="15212" max="15212" width="6.109375" style="1275" hidden="1"/>
    <col min="15213" max="15213" width="3" style="1275" hidden="1"/>
    <col min="15214" max="15453" width="8.6640625" style="1275" hidden="1"/>
    <col min="15454" max="15459" width="14.88671875" style="1275" hidden="1"/>
    <col min="15460" max="15461" width="15.88671875" style="1275" hidden="1"/>
    <col min="15462" max="15467" width="16.109375" style="1275" hidden="1"/>
    <col min="15468" max="15468" width="6.109375" style="1275" hidden="1"/>
    <col min="15469" max="15469" width="3" style="1275" hidden="1"/>
    <col min="15470" max="15709" width="8.6640625" style="1275" hidden="1"/>
    <col min="15710" max="15715" width="14.88671875" style="1275" hidden="1"/>
    <col min="15716" max="15717" width="15.88671875" style="1275" hidden="1"/>
    <col min="15718" max="15723" width="16.109375" style="1275" hidden="1"/>
    <col min="15724" max="15724" width="6.109375" style="1275" hidden="1"/>
    <col min="15725" max="15725" width="3" style="1275" hidden="1"/>
    <col min="15726" max="15965" width="8.6640625" style="1275" hidden="1"/>
    <col min="15966" max="15971" width="14.88671875" style="1275" hidden="1"/>
    <col min="15972" max="15973" width="15.88671875" style="1275" hidden="1"/>
    <col min="15974" max="15979" width="16.109375" style="1275" hidden="1"/>
    <col min="15980" max="15980" width="6.109375" style="1275" hidden="1"/>
    <col min="15981" max="15981" width="3" style="1275" hidden="1"/>
    <col min="15982" max="16221" width="8.6640625" style="1275" hidden="1"/>
    <col min="16222" max="16227" width="14.88671875" style="1275" hidden="1"/>
    <col min="16228" max="16229" width="15.88671875" style="1275" hidden="1"/>
    <col min="16230" max="16235" width="16.109375" style="1275" hidden="1"/>
    <col min="16236" max="16236" width="6.109375" style="1275" hidden="1"/>
    <col min="16237" max="16237" width="3" style="1275" hidden="1"/>
    <col min="16238" max="16384" width="8.6640625" style="1275" hidden="1"/>
  </cols>
  <sheetData>
    <row r="1" spans="1:143" ht="42.75" customHeight="1" x14ac:dyDescent="0.2">
      <c r="A1" s="1273"/>
      <c r="B1" s="1274"/>
      <c r="DD1" s="1275"/>
      <c r="DE1" s="1275"/>
    </row>
    <row r="2" spans="1:143" ht="25.5" customHeight="1" x14ac:dyDescent="0.2">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2">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ht="13.2" x14ac:dyDescent="0.2">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601</v>
      </c>
    </row>
    <row r="11" spans="1:143" s="292" customFormat="1" ht="13.2" x14ac:dyDescent="0.2">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601</v>
      </c>
    </row>
    <row r="13" spans="1:143" s="292" customFormat="1" ht="13.2" x14ac:dyDescent="0.2">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1275"/>
      <c r="DE19" s="1275"/>
    </row>
    <row r="20" spans="1:351" ht="13.2" x14ac:dyDescent="0.2">
      <c r="DD20" s="1275"/>
      <c r="DE20" s="1275"/>
    </row>
    <row r="21" spans="1:351" ht="16.2" x14ac:dyDescent="0.2">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6.2" x14ac:dyDescent="0.2">
      <c r="B22" s="1282"/>
      <c r="MM22" s="1281"/>
    </row>
    <row r="23" spans="1:351" ht="13.2" x14ac:dyDescent="0.2">
      <c r="B23" s="1282"/>
    </row>
    <row r="24" spans="1:351" ht="13.2" x14ac:dyDescent="0.2">
      <c r="B24" s="1282"/>
    </row>
    <row r="25" spans="1:351" ht="13.2" x14ac:dyDescent="0.2">
      <c r="B25" s="1282"/>
    </row>
    <row r="26" spans="1:351" ht="13.2" x14ac:dyDescent="0.2">
      <c r="B26" s="1282"/>
    </row>
    <row r="27" spans="1:351" ht="13.2" x14ac:dyDescent="0.2">
      <c r="B27" s="1282"/>
    </row>
    <row r="28" spans="1:351" ht="13.2" x14ac:dyDescent="0.2">
      <c r="B28" s="1282"/>
    </row>
    <row r="29" spans="1:351" ht="13.2" x14ac:dyDescent="0.2">
      <c r="B29" s="1282"/>
    </row>
    <row r="30" spans="1:351" ht="13.2" x14ac:dyDescent="0.2">
      <c r="B30" s="1282"/>
    </row>
    <row r="31" spans="1:351" ht="13.2" x14ac:dyDescent="0.2">
      <c r="B31" s="1282"/>
    </row>
    <row r="32" spans="1:351" ht="13.2" x14ac:dyDescent="0.2">
      <c r="B32" s="1282"/>
    </row>
    <row r="33" spans="2:109" ht="13.2" x14ac:dyDescent="0.2">
      <c r="B33" s="1282"/>
    </row>
    <row r="34" spans="2:109" ht="13.2" x14ac:dyDescent="0.2">
      <c r="B34" s="1282"/>
    </row>
    <row r="35" spans="2:109" ht="13.2" x14ac:dyDescent="0.2">
      <c r="B35" s="1282"/>
    </row>
    <row r="36" spans="2:109" ht="13.2" x14ac:dyDescent="0.2">
      <c r="B36" s="1282"/>
    </row>
    <row r="37" spans="2:109" ht="13.2" x14ac:dyDescent="0.2">
      <c r="B37" s="1282"/>
    </row>
    <row r="38" spans="2:109" ht="13.2" x14ac:dyDescent="0.2">
      <c r="B38" s="1282"/>
    </row>
    <row r="39" spans="2:109" ht="13.2" x14ac:dyDescent="0.2">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ht="13.2" x14ac:dyDescent="0.2">
      <c r="B40" s="1287"/>
      <c r="DD40" s="1287"/>
      <c r="DE40" s="1275"/>
    </row>
    <row r="41" spans="2:109" ht="16.2" x14ac:dyDescent="0.2">
      <c r="B41" s="1288" t="s">
        <v>602</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ht="13.2" x14ac:dyDescent="0.2">
      <c r="B42" s="1282"/>
      <c r="G42" s="1289"/>
      <c r="I42" s="1290"/>
      <c r="J42" s="1290"/>
      <c r="K42" s="1290"/>
      <c r="AM42" s="1289"/>
      <c r="AN42" s="1289" t="s">
        <v>603</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2">
      <c r="B43" s="1282"/>
      <c r="AN43" s="1291" t="s">
        <v>604</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ht="13.2" x14ac:dyDescent="0.2">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ht="13.2" x14ac:dyDescent="0.2">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ht="13.2" x14ac:dyDescent="0.2">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ht="13.2" x14ac:dyDescent="0.2">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ht="13.2" x14ac:dyDescent="0.2">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ht="13.2" x14ac:dyDescent="0.2">
      <c r="B49" s="1282"/>
      <c r="AN49" s="1275" t="s">
        <v>605</v>
      </c>
    </row>
    <row r="50" spans="1:109" ht="13.2" x14ac:dyDescent="0.2">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560</v>
      </c>
      <c r="BQ50" s="1307"/>
      <c r="BR50" s="1307"/>
      <c r="BS50" s="1307"/>
      <c r="BT50" s="1307"/>
      <c r="BU50" s="1307"/>
      <c r="BV50" s="1307"/>
      <c r="BW50" s="1307"/>
      <c r="BX50" s="1307" t="s">
        <v>561</v>
      </c>
      <c r="BY50" s="1307"/>
      <c r="BZ50" s="1307"/>
      <c r="CA50" s="1307"/>
      <c r="CB50" s="1307"/>
      <c r="CC50" s="1307"/>
      <c r="CD50" s="1307"/>
      <c r="CE50" s="1307"/>
      <c r="CF50" s="1307" t="s">
        <v>562</v>
      </c>
      <c r="CG50" s="1307"/>
      <c r="CH50" s="1307"/>
      <c r="CI50" s="1307"/>
      <c r="CJ50" s="1307"/>
      <c r="CK50" s="1307"/>
      <c r="CL50" s="1307"/>
      <c r="CM50" s="1307"/>
      <c r="CN50" s="1307" t="s">
        <v>563</v>
      </c>
      <c r="CO50" s="1307"/>
      <c r="CP50" s="1307"/>
      <c r="CQ50" s="1307"/>
      <c r="CR50" s="1307"/>
      <c r="CS50" s="1307"/>
      <c r="CT50" s="1307"/>
      <c r="CU50" s="1307"/>
      <c r="CV50" s="1307" t="s">
        <v>564</v>
      </c>
      <c r="CW50" s="1307"/>
      <c r="CX50" s="1307"/>
      <c r="CY50" s="1307"/>
      <c r="CZ50" s="1307"/>
      <c r="DA50" s="1307"/>
      <c r="DB50" s="1307"/>
      <c r="DC50" s="1307"/>
    </row>
    <row r="51" spans="1:109" ht="13.5" customHeight="1" x14ac:dyDescent="0.2">
      <c r="B51" s="1282"/>
      <c r="G51" s="1308"/>
      <c r="H51" s="1308"/>
      <c r="I51" s="1309"/>
      <c r="J51" s="1309"/>
      <c r="K51" s="1310"/>
      <c r="L51" s="1310"/>
      <c r="M51" s="1310"/>
      <c r="N51" s="1310"/>
      <c r="AM51" s="1300"/>
      <c r="AN51" s="1311" t="s">
        <v>606</v>
      </c>
      <c r="AO51" s="1311"/>
      <c r="AP51" s="1311"/>
      <c r="AQ51" s="1311"/>
      <c r="AR51" s="1311"/>
      <c r="AS51" s="1311"/>
      <c r="AT51" s="1311"/>
      <c r="AU51" s="1311"/>
      <c r="AV51" s="1311"/>
      <c r="AW51" s="1311"/>
      <c r="AX51" s="1311"/>
      <c r="AY51" s="1311"/>
      <c r="AZ51" s="1311"/>
      <c r="BA51" s="1311"/>
      <c r="BB51" s="1311" t="s">
        <v>607</v>
      </c>
      <c r="BC51" s="1311"/>
      <c r="BD51" s="1311"/>
      <c r="BE51" s="1311"/>
      <c r="BF51" s="1311"/>
      <c r="BG51" s="1311"/>
      <c r="BH51" s="1311"/>
      <c r="BI51" s="1311"/>
      <c r="BJ51" s="1311"/>
      <c r="BK51" s="1311"/>
      <c r="BL51" s="1311"/>
      <c r="BM51" s="1311"/>
      <c r="BN51" s="1311"/>
      <c r="BO51" s="1311"/>
      <c r="BP51" s="1312">
        <v>22</v>
      </c>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c r="CW51" s="1312"/>
      <c r="CX51" s="1312"/>
      <c r="CY51" s="1312"/>
      <c r="CZ51" s="1312"/>
      <c r="DA51" s="1312"/>
      <c r="DB51" s="1312"/>
      <c r="DC51" s="1312"/>
    </row>
    <row r="52" spans="1:109" ht="13.2" x14ac:dyDescent="0.2">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ht="13.2" x14ac:dyDescent="0.2">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608</v>
      </c>
      <c r="BC53" s="1311"/>
      <c r="BD53" s="1311"/>
      <c r="BE53" s="1311"/>
      <c r="BF53" s="1311"/>
      <c r="BG53" s="1311"/>
      <c r="BH53" s="1311"/>
      <c r="BI53" s="1311"/>
      <c r="BJ53" s="1311"/>
      <c r="BK53" s="1311"/>
      <c r="BL53" s="1311"/>
      <c r="BM53" s="1311"/>
      <c r="BN53" s="1311"/>
      <c r="BO53" s="1311"/>
      <c r="BP53" s="1312">
        <v>62.5</v>
      </c>
      <c r="BQ53" s="1312"/>
      <c r="BR53" s="1312"/>
      <c r="BS53" s="1312"/>
      <c r="BT53" s="1312"/>
      <c r="BU53" s="1312"/>
      <c r="BV53" s="1312"/>
      <c r="BW53" s="1312"/>
      <c r="BX53" s="1312">
        <v>63.6</v>
      </c>
      <c r="BY53" s="1312"/>
      <c r="BZ53" s="1312"/>
      <c r="CA53" s="1312"/>
      <c r="CB53" s="1312"/>
      <c r="CC53" s="1312"/>
      <c r="CD53" s="1312"/>
      <c r="CE53" s="1312"/>
      <c r="CF53" s="1312">
        <v>64.400000000000006</v>
      </c>
      <c r="CG53" s="1312"/>
      <c r="CH53" s="1312"/>
      <c r="CI53" s="1312"/>
      <c r="CJ53" s="1312"/>
      <c r="CK53" s="1312"/>
      <c r="CL53" s="1312"/>
      <c r="CM53" s="1312"/>
      <c r="CN53" s="1312">
        <v>65.2</v>
      </c>
      <c r="CO53" s="1312"/>
      <c r="CP53" s="1312"/>
      <c r="CQ53" s="1312"/>
      <c r="CR53" s="1312"/>
      <c r="CS53" s="1312"/>
      <c r="CT53" s="1312"/>
      <c r="CU53" s="1312"/>
      <c r="CV53" s="1312">
        <v>66.2</v>
      </c>
      <c r="CW53" s="1312"/>
      <c r="CX53" s="1312"/>
      <c r="CY53" s="1312"/>
      <c r="CZ53" s="1312"/>
      <c r="DA53" s="1312"/>
      <c r="DB53" s="1312"/>
      <c r="DC53" s="1312"/>
    </row>
    <row r="54" spans="1:109" ht="13.2" x14ac:dyDescent="0.2">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ht="13.2" x14ac:dyDescent="0.2">
      <c r="A55" s="1290"/>
      <c r="B55" s="1282"/>
      <c r="G55" s="1301"/>
      <c r="H55" s="1301"/>
      <c r="I55" s="1301"/>
      <c r="J55" s="1301"/>
      <c r="K55" s="1310"/>
      <c r="L55" s="1310"/>
      <c r="M55" s="1310"/>
      <c r="N55" s="1310"/>
      <c r="AN55" s="1307" t="s">
        <v>609</v>
      </c>
      <c r="AO55" s="1307"/>
      <c r="AP55" s="1307"/>
      <c r="AQ55" s="1307"/>
      <c r="AR55" s="1307"/>
      <c r="AS55" s="1307"/>
      <c r="AT55" s="1307"/>
      <c r="AU55" s="1307"/>
      <c r="AV55" s="1307"/>
      <c r="AW55" s="1307"/>
      <c r="AX55" s="1307"/>
      <c r="AY55" s="1307"/>
      <c r="AZ55" s="1307"/>
      <c r="BA55" s="1307"/>
      <c r="BB55" s="1311" t="s">
        <v>607</v>
      </c>
      <c r="BC55" s="1311"/>
      <c r="BD55" s="1311"/>
      <c r="BE55" s="1311"/>
      <c r="BF55" s="1311"/>
      <c r="BG55" s="1311"/>
      <c r="BH55" s="1311"/>
      <c r="BI55" s="1311"/>
      <c r="BJ55" s="1311"/>
      <c r="BK55" s="1311"/>
      <c r="BL55" s="1311"/>
      <c r="BM55" s="1311"/>
      <c r="BN55" s="1311"/>
      <c r="BO55" s="1311"/>
      <c r="BP55" s="1312">
        <v>32.5</v>
      </c>
      <c r="BQ55" s="1312"/>
      <c r="BR55" s="1312"/>
      <c r="BS55" s="1312"/>
      <c r="BT55" s="1312"/>
      <c r="BU55" s="1312"/>
      <c r="BV55" s="1312"/>
      <c r="BW55" s="1312"/>
      <c r="BX55" s="1312">
        <v>30.2</v>
      </c>
      <c r="BY55" s="1312"/>
      <c r="BZ55" s="1312"/>
      <c r="CA55" s="1312"/>
      <c r="CB55" s="1312"/>
      <c r="CC55" s="1312"/>
      <c r="CD55" s="1312"/>
      <c r="CE55" s="1312"/>
      <c r="CF55" s="1312">
        <v>25.4</v>
      </c>
      <c r="CG55" s="1312"/>
      <c r="CH55" s="1312"/>
      <c r="CI55" s="1312"/>
      <c r="CJ55" s="1312"/>
      <c r="CK55" s="1312"/>
      <c r="CL55" s="1312"/>
      <c r="CM55" s="1312"/>
      <c r="CN55" s="1312">
        <v>22.9</v>
      </c>
      <c r="CO55" s="1312"/>
      <c r="CP55" s="1312"/>
      <c r="CQ55" s="1312"/>
      <c r="CR55" s="1312"/>
      <c r="CS55" s="1312"/>
      <c r="CT55" s="1312"/>
      <c r="CU55" s="1312"/>
      <c r="CV55" s="1312">
        <v>28.5</v>
      </c>
      <c r="CW55" s="1312"/>
      <c r="CX55" s="1312"/>
      <c r="CY55" s="1312"/>
      <c r="CZ55" s="1312"/>
      <c r="DA55" s="1312"/>
      <c r="DB55" s="1312"/>
      <c r="DC55" s="1312"/>
    </row>
    <row r="56" spans="1:109" ht="13.2" x14ac:dyDescent="0.2">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ht="13.2" x14ac:dyDescent="0.2">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608</v>
      </c>
      <c r="BC57" s="1311"/>
      <c r="BD57" s="1311"/>
      <c r="BE57" s="1311"/>
      <c r="BF57" s="1311"/>
      <c r="BG57" s="1311"/>
      <c r="BH57" s="1311"/>
      <c r="BI57" s="1311"/>
      <c r="BJ57" s="1311"/>
      <c r="BK57" s="1311"/>
      <c r="BL57" s="1311"/>
      <c r="BM57" s="1311"/>
      <c r="BN57" s="1311"/>
      <c r="BO57" s="1311"/>
      <c r="BP57" s="1312">
        <v>57</v>
      </c>
      <c r="BQ57" s="1312"/>
      <c r="BR57" s="1312"/>
      <c r="BS57" s="1312"/>
      <c r="BT57" s="1312"/>
      <c r="BU57" s="1312"/>
      <c r="BV57" s="1312"/>
      <c r="BW57" s="1312"/>
      <c r="BX57" s="1312">
        <v>58.9</v>
      </c>
      <c r="BY57" s="1312"/>
      <c r="BZ57" s="1312"/>
      <c r="CA57" s="1312"/>
      <c r="CB57" s="1312"/>
      <c r="CC57" s="1312"/>
      <c r="CD57" s="1312"/>
      <c r="CE57" s="1312"/>
      <c r="CF57" s="1312">
        <v>60</v>
      </c>
      <c r="CG57" s="1312"/>
      <c r="CH57" s="1312"/>
      <c r="CI57" s="1312"/>
      <c r="CJ57" s="1312"/>
      <c r="CK57" s="1312"/>
      <c r="CL57" s="1312"/>
      <c r="CM57" s="1312"/>
      <c r="CN57" s="1312">
        <v>60.6</v>
      </c>
      <c r="CO57" s="1312"/>
      <c r="CP57" s="1312"/>
      <c r="CQ57" s="1312"/>
      <c r="CR57" s="1312"/>
      <c r="CS57" s="1312"/>
      <c r="CT57" s="1312"/>
      <c r="CU57" s="1312"/>
      <c r="CV57" s="1312">
        <v>62.3</v>
      </c>
      <c r="CW57" s="1312"/>
      <c r="CX57" s="1312"/>
      <c r="CY57" s="1312"/>
      <c r="CZ57" s="1312"/>
      <c r="DA57" s="1312"/>
      <c r="DB57" s="1312"/>
      <c r="DC57" s="1312"/>
      <c r="DD57" s="1315"/>
      <c r="DE57" s="1313"/>
    </row>
    <row r="58" spans="1:109" s="1290" customFormat="1" ht="13.2" x14ac:dyDescent="0.2">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ht="13.2" x14ac:dyDescent="0.2">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ht="13.2" x14ac:dyDescent="0.2">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ht="13.2" x14ac:dyDescent="0.2">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ht="13.2" x14ac:dyDescent="0.2">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6.2" x14ac:dyDescent="0.2">
      <c r="B63" s="1321" t="s">
        <v>610</v>
      </c>
    </row>
    <row r="64" spans="1:109" ht="13.2" x14ac:dyDescent="0.2">
      <c r="B64" s="1282"/>
      <c r="G64" s="1289"/>
      <c r="I64" s="1322"/>
      <c r="J64" s="1322"/>
      <c r="K64" s="1322"/>
      <c r="L64" s="1322"/>
      <c r="M64" s="1322"/>
      <c r="N64" s="1323"/>
      <c r="AM64" s="1289"/>
      <c r="AN64" s="1289" t="s">
        <v>603</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ht="13.2" x14ac:dyDescent="0.2">
      <c r="B65" s="1282"/>
      <c r="AN65" s="1324" t="s">
        <v>611</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ht="13.2" x14ac:dyDescent="0.2">
      <c r="B66" s="1282"/>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ht="13.2" x14ac:dyDescent="0.2">
      <c r="B67" s="1282"/>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ht="13.2" x14ac:dyDescent="0.2">
      <c r="B68" s="1282"/>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ht="13.2" x14ac:dyDescent="0.2">
      <c r="B69" s="1282"/>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ht="13.2" x14ac:dyDescent="0.2">
      <c r="B70" s="1282"/>
      <c r="H70" s="1333"/>
      <c r="I70" s="1333"/>
      <c r="J70" s="1334"/>
      <c r="K70" s="1334"/>
      <c r="L70" s="1335"/>
      <c r="M70" s="1334"/>
      <c r="N70" s="1335"/>
      <c r="AN70" s="1300"/>
      <c r="AO70" s="1300"/>
      <c r="AP70" s="1300"/>
      <c r="AZ70" s="1300"/>
      <c r="BA70" s="1300"/>
      <c r="BB70" s="1300"/>
      <c r="BL70" s="1300"/>
      <c r="BM70" s="1300"/>
      <c r="BN70" s="1300"/>
      <c r="BX70" s="1300"/>
      <c r="BY70" s="1300"/>
      <c r="BZ70" s="1300"/>
      <c r="CJ70" s="1300"/>
      <c r="CK70" s="1300"/>
      <c r="CL70" s="1300"/>
      <c r="CV70" s="1300"/>
      <c r="CW70" s="1300"/>
      <c r="CX70" s="1300"/>
    </row>
    <row r="71" spans="2:107" ht="13.2" x14ac:dyDescent="0.2">
      <c r="B71" s="1282"/>
      <c r="G71" s="1336"/>
      <c r="I71" s="1337"/>
      <c r="J71" s="1334"/>
      <c r="K71" s="1334"/>
      <c r="L71" s="1335"/>
      <c r="M71" s="1334"/>
      <c r="N71" s="1335"/>
      <c r="AM71" s="1336"/>
      <c r="AN71" s="1275" t="s">
        <v>605</v>
      </c>
    </row>
    <row r="72" spans="2:107" ht="13.2" x14ac:dyDescent="0.2">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560</v>
      </c>
      <c r="BQ72" s="1307"/>
      <c r="BR72" s="1307"/>
      <c r="BS72" s="1307"/>
      <c r="BT72" s="1307"/>
      <c r="BU72" s="1307"/>
      <c r="BV72" s="1307"/>
      <c r="BW72" s="1307"/>
      <c r="BX72" s="1307" t="s">
        <v>561</v>
      </c>
      <c r="BY72" s="1307"/>
      <c r="BZ72" s="1307"/>
      <c r="CA72" s="1307"/>
      <c r="CB72" s="1307"/>
      <c r="CC72" s="1307"/>
      <c r="CD72" s="1307"/>
      <c r="CE72" s="1307"/>
      <c r="CF72" s="1307" t="s">
        <v>562</v>
      </c>
      <c r="CG72" s="1307"/>
      <c r="CH72" s="1307"/>
      <c r="CI72" s="1307"/>
      <c r="CJ72" s="1307"/>
      <c r="CK72" s="1307"/>
      <c r="CL72" s="1307"/>
      <c r="CM72" s="1307"/>
      <c r="CN72" s="1307" t="s">
        <v>563</v>
      </c>
      <c r="CO72" s="1307"/>
      <c r="CP72" s="1307"/>
      <c r="CQ72" s="1307"/>
      <c r="CR72" s="1307"/>
      <c r="CS72" s="1307"/>
      <c r="CT72" s="1307"/>
      <c r="CU72" s="1307"/>
      <c r="CV72" s="1307" t="s">
        <v>564</v>
      </c>
      <c r="CW72" s="1307"/>
      <c r="CX72" s="1307"/>
      <c r="CY72" s="1307"/>
      <c r="CZ72" s="1307"/>
      <c r="DA72" s="1307"/>
      <c r="DB72" s="1307"/>
      <c r="DC72" s="1307"/>
    </row>
    <row r="73" spans="2:107" ht="13.2" x14ac:dyDescent="0.2">
      <c r="B73" s="1282"/>
      <c r="G73" s="1308"/>
      <c r="H73" s="1308"/>
      <c r="I73" s="1308"/>
      <c r="J73" s="1308"/>
      <c r="K73" s="1338"/>
      <c r="L73" s="1338"/>
      <c r="M73" s="1338"/>
      <c r="N73" s="1338"/>
      <c r="AM73" s="1300"/>
      <c r="AN73" s="1311" t="s">
        <v>606</v>
      </c>
      <c r="AO73" s="1311"/>
      <c r="AP73" s="1311"/>
      <c r="AQ73" s="1311"/>
      <c r="AR73" s="1311"/>
      <c r="AS73" s="1311"/>
      <c r="AT73" s="1311"/>
      <c r="AU73" s="1311"/>
      <c r="AV73" s="1311"/>
      <c r="AW73" s="1311"/>
      <c r="AX73" s="1311"/>
      <c r="AY73" s="1311"/>
      <c r="AZ73" s="1311"/>
      <c r="BA73" s="1311"/>
      <c r="BB73" s="1311" t="s">
        <v>607</v>
      </c>
      <c r="BC73" s="1311"/>
      <c r="BD73" s="1311"/>
      <c r="BE73" s="1311"/>
      <c r="BF73" s="1311"/>
      <c r="BG73" s="1311"/>
      <c r="BH73" s="1311"/>
      <c r="BI73" s="1311"/>
      <c r="BJ73" s="1311"/>
      <c r="BK73" s="1311"/>
      <c r="BL73" s="1311"/>
      <c r="BM73" s="1311"/>
      <c r="BN73" s="1311"/>
      <c r="BO73" s="1311"/>
      <c r="BP73" s="1312">
        <v>22</v>
      </c>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ht="13.2" x14ac:dyDescent="0.2">
      <c r="B74" s="1282"/>
      <c r="G74" s="1308"/>
      <c r="H74" s="1308"/>
      <c r="I74" s="1308"/>
      <c r="J74" s="1308"/>
      <c r="K74" s="1338"/>
      <c r="L74" s="1338"/>
      <c r="M74" s="1338"/>
      <c r="N74" s="1338"/>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ht="13.2" x14ac:dyDescent="0.2">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612</v>
      </c>
      <c r="BC75" s="1311"/>
      <c r="BD75" s="1311"/>
      <c r="BE75" s="1311"/>
      <c r="BF75" s="1311"/>
      <c r="BG75" s="1311"/>
      <c r="BH75" s="1311"/>
      <c r="BI75" s="1311"/>
      <c r="BJ75" s="1311"/>
      <c r="BK75" s="1311"/>
      <c r="BL75" s="1311"/>
      <c r="BM75" s="1311"/>
      <c r="BN75" s="1311"/>
      <c r="BO75" s="1311"/>
      <c r="BP75" s="1312">
        <v>11.1</v>
      </c>
      <c r="BQ75" s="1312"/>
      <c r="BR75" s="1312"/>
      <c r="BS75" s="1312"/>
      <c r="BT75" s="1312"/>
      <c r="BU75" s="1312"/>
      <c r="BV75" s="1312"/>
      <c r="BW75" s="1312"/>
      <c r="BX75" s="1312">
        <v>9.8000000000000007</v>
      </c>
      <c r="BY75" s="1312"/>
      <c r="BZ75" s="1312"/>
      <c r="CA75" s="1312"/>
      <c r="CB75" s="1312"/>
      <c r="CC75" s="1312"/>
      <c r="CD75" s="1312"/>
      <c r="CE75" s="1312"/>
      <c r="CF75" s="1312">
        <v>8.5</v>
      </c>
      <c r="CG75" s="1312"/>
      <c r="CH75" s="1312"/>
      <c r="CI75" s="1312"/>
      <c r="CJ75" s="1312"/>
      <c r="CK75" s="1312"/>
      <c r="CL75" s="1312"/>
      <c r="CM75" s="1312"/>
      <c r="CN75" s="1312">
        <v>7.2</v>
      </c>
      <c r="CO75" s="1312"/>
      <c r="CP75" s="1312"/>
      <c r="CQ75" s="1312"/>
      <c r="CR75" s="1312"/>
      <c r="CS75" s="1312"/>
      <c r="CT75" s="1312"/>
      <c r="CU75" s="1312"/>
      <c r="CV75" s="1312">
        <v>6</v>
      </c>
      <c r="CW75" s="1312"/>
      <c r="CX75" s="1312"/>
      <c r="CY75" s="1312"/>
      <c r="CZ75" s="1312"/>
      <c r="DA75" s="1312"/>
      <c r="DB75" s="1312"/>
      <c r="DC75" s="1312"/>
    </row>
    <row r="76" spans="2:107" ht="13.2" x14ac:dyDescent="0.2">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ht="13.2" x14ac:dyDescent="0.2">
      <c r="B77" s="1282"/>
      <c r="G77" s="1301"/>
      <c r="H77" s="1301"/>
      <c r="I77" s="1301"/>
      <c r="J77" s="1301"/>
      <c r="K77" s="1338"/>
      <c r="L77" s="1338"/>
      <c r="M77" s="1338"/>
      <c r="N77" s="1338"/>
      <c r="AN77" s="1307" t="s">
        <v>609</v>
      </c>
      <c r="AO77" s="1307"/>
      <c r="AP77" s="1307"/>
      <c r="AQ77" s="1307"/>
      <c r="AR77" s="1307"/>
      <c r="AS77" s="1307"/>
      <c r="AT77" s="1307"/>
      <c r="AU77" s="1307"/>
      <c r="AV77" s="1307"/>
      <c r="AW77" s="1307"/>
      <c r="AX77" s="1307"/>
      <c r="AY77" s="1307"/>
      <c r="AZ77" s="1307"/>
      <c r="BA77" s="1307"/>
      <c r="BB77" s="1311" t="s">
        <v>607</v>
      </c>
      <c r="BC77" s="1311"/>
      <c r="BD77" s="1311"/>
      <c r="BE77" s="1311"/>
      <c r="BF77" s="1311"/>
      <c r="BG77" s="1311"/>
      <c r="BH77" s="1311"/>
      <c r="BI77" s="1311"/>
      <c r="BJ77" s="1311"/>
      <c r="BK77" s="1311"/>
      <c r="BL77" s="1311"/>
      <c r="BM77" s="1311"/>
      <c r="BN77" s="1311"/>
      <c r="BO77" s="1311"/>
      <c r="BP77" s="1312">
        <v>32.5</v>
      </c>
      <c r="BQ77" s="1312"/>
      <c r="BR77" s="1312"/>
      <c r="BS77" s="1312"/>
      <c r="BT77" s="1312"/>
      <c r="BU77" s="1312"/>
      <c r="BV77" s="1312"/>
      <c r="BW77" s="1312"/>
      <c r="BX77" s="1312">
        <v>30.2</v>
      </c>
      <c r="BY77" s="1312"/>
      <c r="BZ77" s="1312"/>
      <c r="CA77" s="1312"/>
      <c r="CB77" s="1312"/>
      <c r="CC77" s="1312"/>
      <c r="CD77" s="1312"/>
      <c r="CE77" s="1312"/>
      <c r="CF77" s="1312">
        <v>25.4</v>
      </c>
      <c r="CG77" s="1312"/>
      <c r="CH77" s="1312"/>
      <c r="CI77" s="1312"/>
      <c r="CJ77" s="1312"/>
      <c r="CK77" s="1312"/>
      <c r="CL77" s="1312"/>
      <c r="CM77" s="1312"/>
      <c r="CN77" s="1312">
        <v>22.9</v>
      </c>
      <c r="CO77" s="1312"/>
      <c r="CP77" s="1312"/>
      <c r="CQ77" s="1312"/>
      <c r="CR77" s="1312"/>
      <c r="CS77" s="1312"/>
      <c r="CT77" s="1312"/>
      <c r="CU77" s="1312"/>
      <c r="CV77" s="1312">
        <v>28.5</v>
      </c>
      <c r="CW77" s="1312"/>
      <c r="CX77" s="1312"/>
      <c r="CY77" s="1312"/>
      <c r="CZ77" s="1312"/>
      <c r="DA77" s="1312"/>
      <c r="DB77" s="1312"/>
      <c r="DC77" s="1312"/>
    </row>
    <row r="78" spans="2:107" ht="13.2" x14ac:dyDescent="0.2">
      <c r="B78" s="1282"/>
      <c r="G78" s="1301"/>
      <c r="H78" s="1301"/>
      <c r="I78" s="1301"/>
      <c r="J78" s="1301"/>
      <c r="K78" s="1338"/>
      <c r="L78" s="1338"/>
      <c r="M78" s="1338"/>
      <c r="N78" s="1338"/>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ht="13.2" x14ac:dyDescent="0.2">
      <c r="B79" s="1282"/>
      <c r="G79" s="1301"/>
      <c r="H79" s="1301"/>
      <c r="I79" s="1314"/>
      <c r="J79" s="1314"/>
      <c r="K79" s="1339"/>
      <c r="L79" s="1339"/>
      <c r="M79" s="1339"/>
      <c r="N79" s="1339"/>
      <c r="AN79" s="1307"/>
      <c r="AO79" s="1307"/>
      <c r="AP79" s="1307"/>
      <c r="AQ79" s="1307"/>
      <c r="AR79" s="1307"/>
      <c r="AS79" s="1307"/>
      <c r="AT79" s="1307"/>
      <c r="AU79" s="1307"/>
      <c r="AV79" s="1307"/>
      <c r="AW79" s="1307"/>
      <c r="AX79" s="1307"/>
      <c r="AY79" s="1307"/>
      <c r="AZ79" s="1307"/>
      <c r="BA79" s="1307"/>
      <c r="BB79" s="1311" t="s">
        <v>612</v>
      </c>
      <c r="BC79" s="1311"/>
      <c r="BD79" s="1311"/>
      <c r="BE79" s="1311"/>
      <c r="BF79" s="1311"/>
      <c r="BG79" s="1311"/>
      <c r="BH79" s="1311"/>
      <c r="BI79" s="1311"/>
      <c r="BJ79" s="1311"/>
      <c r="BK79" s="1311"/>
      <c r="BL79" s="1311"/>
      <c r="BM79" s="1311"/>
      <c r="BN79" s="1311"/>
      <c r="BO79" s="1311"/>
      <c r="BP79" s="1312">
        <v>8.1999999999999993</v>
      </c>
      <c r="BQ79" s="1312"/>
      <c r="BR79" s="1312"/>
      <c r="BS79" s="1312"/>
      <c r="BT79" s="1312"/>
      <c r="BU79" s="1312"/>
      <c r="BV79" s="1312"/>
      <c r="BW79" s="1312"/>
      <c r="BX79" s="1312">
        <v>8</v>
      </c>
      <c r="BY79" s="1312"/>
      <c r="BZ79" s="1312"/>
      <c r="CA79" s="1312"/>
      <c r="CB79" s="1312"/>
      <c r="CC79" s="1312"/>
      <c r="CD79" s="1312"/>
      <c r="CE79" s="1312"/>
      <c r="CF79" s="1312">
        <v>7.8</v>
      </c>
      <c r="CG79" s="1312"/>
      <c r="CH79" s="1312"/>
      <c r="CI79" s="1312"/>
      <c r="CJ79" s="1312"/>
      <c r="CK79" s="1312"/>
      <c r="CL79" s="1312"/>
      <c r="CM79" s="1312"/>
      <c r="CN79" s="1312">
        <v>7.7</v>
      </c>
      <c r="CO79" s="1312"/>
      <c r="CP79" s="1312"/>
      <c r="CQ79" s="1312"/>
      <c r="CR79" s="1312"/>
      <c r="CS79" s="1312"/>
      <c r="CT79" s="1312"/>
      <c r="CU79" s="1312"/>
      <c r="CV79" s="1312">
        <v>7.5</v>
      </c>
      <c r="CW79" s="1312"/>
      <c r="CX79" s="1312"/>
      <c r="CY79" s="1312"/>
      <c r="CZ79" s="1312"/>
      <c r="DA79" s="1312"/>
      <c r="DB79" s="1312"/>
      <c r="DC79" s="1312"/>
    </row>
    <row r="80" spans="2:107" ht="13.2" x14ac:dyDescent="0.2">
      <c r="B80" s="1282"/>
      <c r="G80" s="1301"/>
      <c r="H80" s="1301"/>
      <c r="I80" s="1314"/>
      <c r="J80" s="1314"/>
      <c r="K80" s="1339"/>
      <c r="L80" s="1339"/>
      <c r="M80" s="1339"/>
      <c r="N80" s="1339"/>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ht="13.2" x14ac:dyDescent="0.2">
      <c r="B81" s="1282"/>
    </row>
    <row r="82" spans="2:109" ht="16.2" x14ac:dyDescent="0.2">
      <c r="B82" s="1282"/>
      <c r="K82" s="1340"/>
      <c r="L82" s="1340"/>
      <c r="M82" s="1340"/>
      <c r="N82" s="1340"/>
      <c r="AQ82" s="1340"/>
      <c r="AR82" s="1340"/>
      <c r="AS82" s="1340"/>
      <c r="AT82" s="1340"/>
      <c r="BC82" s="1340"/>
      <c r="BD82" s="1340"/>
      <c r="BE82" s="1340"/>
      <c r="BF82" s="1340"/>
      <c r="BO82" s="1340"/>
      <c r="BP82" s="1340"/>
      <c r="BQ82" s="1340"/>
      <c r="BR82" s="1340"/>
      <c r="CA82" s="1340"/>
      <c r="CB82" s="1340"/>
      <c r="CC82" s="1340"/>
      <c r="CD82" s="1340"/>
      <c r="CM82" s="1340"/>
      <c r="CN82" s="1340"/>
      <c r="CO82" s="1340"/>
      <c r="CP82" s="1340"/>
      <c r="CY82" s="1340"/>
      <c r="CZ82" s="1340"/>
      <c r="DA82" s="1340"/>
      <c r="DB82" s="1340"/>
      <c r="DC82" s="1340"/>
    </row>
    <row r="83" spans="2:109" ht="13.2" x14ac:dyDescent="0.2">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ht="13.2" x14ac:dyDescent="0.2">
      <c r="DD84" s="1275"/>
      <c r="DE84" s="1275"/>
    </row>
    <row r="85" spans="2:109" ht="13.2" x14ac:dyDescent="0.2">
      <c r="DD85" s="1275"/>
      <c r="DE85" s="1275"/>
    </row>
    <row r="86" spans="2:109" ht="13.2" hidden="1" x14ac:dyDescent="0.2">
      <c r="DD86" s="1275"/>
      <c r="DE86" s="1275"/>
    </row>
    <row r="87" spans="2:109" ht="13.2" hidden="1" x14ac:dyDescent="0.2">
      <c r="K87" s="1341"/>
      <c r="AQ87" s="1341"/>
      <c r="BC87" s="1341"/>
      <c r="BO87" s="1341"/>
      <c r="CA87" s="1341"/>
      <c r="CM87" s="1341"/>
      <c r="CY87" s="1341"/>
      <c r="DD87" s="1275"/>
      <c r="DE87" s="1275"/>
    </row>
    <row r="88" spans="2:109" ht="13.2" hidden="1" x14ac:dyDescent="0.2">
      <c r="DD88" s="1275"/>
      <c r="DE88" s="1275"/>
    </row>
    <row r="89" spans="2:109" ht="13.2" hidden="1" x14ac:dyDescent="0.2">
      <c r="DD89" s="1275"/>
      <c r="DE89" s="1275"/>
    </row>
    <row r="90" spans="2:109" ht="13.2" hidden="1" x14ac:dyDescent="0.2">
      <c r="DD90" s="1275"/>
      <c r="DE90" s="1275"/>
    </row>
    <row r="91" spans="2:109" ht="13.2" hidden="1" x14ac:dyDescent="0.2">
      <c r="DD91" s="1275"/>
      <c r="DE91" s="1275"/>
    </row>
    <row r="92" spans="2:109" ht="13.5" hidden="1" customHeight="1" x14ac:dyDescent="0.2">
      <c r="DD92" s="1275"/>
      <c r="DE92" s="1275"/>
    </row>
    <row r="93" spans="2:109" ht="13.5" hidden="1" customHeight="1" x14ac:dyDescent="0.2">
      <c r="DD93" s="1275"/>
      <c r="DE93" s="1275"/>
    </row>
    <row r="94" spans="2:109" ht="13.5" hidden="1" customHeight="1" x14ac:dyDescent="0.2">
      <c r="DD94" s="1275"/>
      <c r="DE94" s="1275"/>
    </row>
    <row r="95" spans="2:109" ht="13.5" hidden="1" customHeight="1" x14ac:dyDescent="0.2">
      <c r="DD95" s="1275"/>
      <c r="DE95" s="1275"/>
    </row>
    <row r="96" spans="2:109" ht="13.5" hidden="1" customHeight="1" x14ac:dyDescent="0.2">
      <c r="DD96" s="1275"/>
      <c r="DE96" s="1275"/>
    </row>
    <row r="97" s="1275" customFormat="1" ht="13.5" hidden="1" customHeight="1" x14ac:dyDescent="0.2"/>
    <row r="98" s="1275" customFormat="1" ht="13.5" hidden="1" customHeight="1" x14ac:dyDescent="0.2"/>
    <row r="99" s="1275" customFormat="1" ht="13.5" hidden="1" customHeight="1" x14ac:dyDescent="0.2"/>
    <row r="100" s="1275" customFormat="1" ht="13.5" hidden="1" customHeight="1" x14ac:dyDescent="0.2"/>
    <row r="101" s="1275" customFormat="1" ht="13.5" hidden="1" customHeight="1" x14ac:dyDescent="0.2"/>
    <row r="102" s="1275" customFormat="1" ht="13.5" hidden="1" customHeight="1" x14ac:dyDescent="0.2"/>
    <row r="103" s="1275" customFormat="1" ht="13.5" hidden="1" customHeight="1" x14ac:dyDescent="0.2"/>
    <row r="104" s="1275" customFormat="1" ht="13.5" hidden="1" customHeight="1" x14ac:dyDescent="0.2"/>
    <row r="105" s="1275" customFormat="1" ht="13.5" hidden="1" customHeight="1" x14ac:dyDescent="0.2"/>
    <row r="106" s="1275" customFormat="1" ht="13.5" hidden="1" customHeight="1" x14ac:dyDescent="0.2"/>
    <row r="107" s="1275" customFormat="1" ht="13.5" hidden="1" customHeight="1" x14ac:dyDescent="0.2"/>
    <row r="108" s="1275" customFormat="1" ht="13.5" hidden="1" customHeight="1" x14ac:dyDescent="0.2"/>
    <row r="109" s="1275" customFormat="1" ht="13.5" hidden="1" customHeight="1" x14ac:dyDescent="0.2"/>
    <row r="110" s="1275" customFormat="1" ht="13.5" hidden="1" customHeight="1" x14ac:dyDescent="0.2"/>
    <row r="111" s="1275" customFormat="1" ht="13.5" hidden="1" customHeight="1" x14ac:dyDescent="0.2"/>
    <row r="112" s="1275" customFormat="1" ht="13.5" hidden="1" customHeight="1" x14ac:dyDescent="0.2"/>
    <row r="113" s="1275" customFormat="1" ht="13.5" hidden="1" customHeight="1" x14ac:dyDescent="0.2"/>
    <row r="114" s="1275" customFormat="1" ht="13.5" hidden="1" customHeight="1" x14ac:dyDescent="0.2"/>
    <row r="115" s="1275" customFormat="1" ht="13.5" hidden="1" customHeight="1" x14ac:dyDescent="0.2"/>
    <row r="116" s="1275" customFormat="1" ht="13.5" hidden="1" customHeight="1" x14ac:dyDescent="0.2"/>
    <row r="117" s="1275" customFormat="1" ht="13.5" hidden="1" customHeight="1" x14ac:dyDescent="0.2"/>
    <row r="118" s="1275" customFormat="1" ht="13.5" hidden="1" customHeight="1" x14ac:dyDescent="0.2"/>
    <row r="119" s="1275" customFormat="1" ht="13.5" hidden="1" customHeight="1" x14ac:dyDescent="0.2"/>
    <row r="120" s="1275" customFormat="1" ht="13.5" hidden="1" customHeight="1" x14ac:dyDescent="0.2"/>
    <row r="121" s="1275" customFormat="1" ht="13.5" hidden="1" customHeight="1" x14ac:dyDescent="0.2"/>
    <row r="122" s="1275" customFormat="1" ht="13.5" hidden="1" customHeight="1" x14ac:dyDescent="0.2"/>
    <row r="123" s="1275" customFormat="1" ht="13.5" hidden="1" customHeight="1" x14ac:dyDescent="0.2"/>
    <row r="124" s="1275" customFormat="1" ht="13.5" hidden="1" customHeight="1" x14ac:dyDescent="0.2"/>
    <row r="125" s="1275" customFormat="1" ht="13.5" hidden="1" customHeight="1" x14ac:dyDescent="0.2"/>
    <row r="126" s="1275" customFormat="1" ht="13.5" hidden="1" customHeight="1" x14ac:dyDescent="0.2"/>
    <row r="127" s="1275" customFormat="1" ht="13.5" hidden="1" customHeight="1" x14ac:dyDescent="0.2"/>
    <row r="128" s="1275" customFormat="1" ht="13.5" hidden="1" customHeight="1" x14ac:dyDescent="0.2"/>
    <row r="129" s="1275" customFormat="1" ht="13.5" hidden="1" customHeight="1" x14ac:dyDescent="0.2"/>
    <row r="130" s="1275" customFormat="1" ht="13.5" hidden="1" customHeight="1" x14ac:dyDescent="0.2"/>
    <row r="131" s="1275" customFormat="1" ht="13.5" hidden="1" customHeight="1" x14ac:dyDescent="0.2"/>
    <row r="132" s="1275" customFormat="1" ht="13.5" hidden="1" customHeight="1" x14ac:dyDescent="0.2"/>
    <row r="133" s="1275" customFormat="1" ht="13.5" hidden="1" customHeight="1" x14ac:dyDescent="0.2"/>
    <row r="134" s="1275" customFormat="1" ht="13.5" hidden="1" customHeight="1" x14ac:dyDescent="0.2"/>
    <row r="135" s="1275" customFormat="1" ht="13.5" hidden="1" customHeight="1" x14ac:dyDescent="0.2"/>
    <row r="136" s="1275" customFormat="1" ht="13.5" hidden="1" customHeight="1" x14ac:dyDescent="0.2"/>
    <row r="137" s="1275" customFormat="1" ht="13.5" hidden="1" customHeight="1" x14ac:dyDescent="0.2"/>
    <row r="138" s="1275" customFormat="1" ht="13.5" hidden="1" customHeight="1" x14ac:dyDescent="0.2"/>
    <row r="139" s="1275" customFormat="1" ht="13.5" hidden="1" customHeight="1" x14ac:dyDescent="0.2"/>
    <row r="140" s="1275" customFormat="1" ht="13.5" hidden="1" customHeight="1" x14ac:dyDescent="0.2"/>
    <row r="141" s="1275" customFormat="1" ht="13.5" hidden="1" customHeight="1" x14ac:dyDescent="0.2"/>
    <row r="142" s="1275" customFormat="1" ht="13.5" hidden="1" customHeight="1" x14ac:dyDescent="0.2"/>
    <row r="143" s="1275" customFormat="1" ht="13.5" hidden="1" customHeight="1" x14ac:dyDescent="0.2"/>
    <row r="144" s="1275" customFormat="1" ht="13.5" hidden="1" customHeight="1" x14ac:dyDescent="0.2"/>
    <row r="145" s="1275" customFormat="1" ht="13.5" hidden="1" customHeight="1" x14ac:dyDescent="0.2"/>
    <row r="146" s="1275" customFormat="1" ht="13.5" hidden="1" customHeight="1" x14ac:dyDescent="0.2"/>
    <row r="147" s="1275" customFormat="1" ht="13.5" hidden="1" customHeight="1" x14ac:dyDescent="0.2"/>
    <row r="148" s="1275" customFormat="1" ht="13.5" hidden="1" customHeight="1" x14ac:dyDescent="0.2"/>
    <row r="149" s="1275" customFormat="1" ht="13.5" hidden="1" customHeight="1" x14ac:dyDescent="0.2"/>
    <row r="150" s="1275" customFormat="1" ht="13.5" hidden="1" customHeight="1" x14ac:dyDescent="0.2"/>
    <row r="151" s="1275" customFormat="1" ht="13.5" hidden="1" customHeight="1" x14ac:dyDescent="0.2"/>
    <row r="152" s="1275" customFormat="1" ht="13.5" hidden="1" customHeight="1" x14ac:dyDescent="0.2"/>
    <row r="153" s="1275" customFormat="1" ht="13.5" hidden="1" customHeight="1" x14ac:dyDescent="0.2"/>
    <row r="154" s="1275" customFormat="1" ht="13.5" hidden="1" customHeight="1" x14ac:dyDescent="0.2"/>
    <row r="155" s="1275" customFormat="1" ht="13.5" hidden="1" customHeight="1" x14ac:dyDescent="0.2"/>
    <row r="156" s="1275" customFormat="1" ht="13.5" hidden="1" customHeight="1" x14ac:dyDescent="0.2"/>
    <row r="157" s="1275" customFormat="1" ht="13.5" hidden="1" customHeight="1" x14ac:dyDescent="0.2"/>
    <row r="158" s="1275" customFormat="1" ht="13.5" hidden="1" customHeight="1" x14ac:dyDescent="0.2"/>
    <row r="159" s="1275" customFormat="1" ht="13.5" hidden="1" customHeight="1" x14ac:dyDescent="0.2"/>
    <row r="160" s="1275" customFormat="1" ht="13.5" hidden="1" customHeight="1" x14ac:dyDescent="0.2"/>
  </sheetData>
  <sheetProtection algorithmName="SHA-512" hashValue="GtAsLizjAudM6T62rOXnD2yyeiXkkQOEKtCZYdPm5Ddq6dxbMv8eab6pVOhIL0GlswKJCBD22I9GLPfY90o+Nw==" saltValue="l6nnyIlq8akYxU6BlCq4G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507</v>
      </c>
    </row>
  </sheetData>
  <sheetProtection algorithmName="SHA-512" hashValue="rzkgyReMWVmI8LYFUW77FEKlL0WPk4WvypDuZkmNnJ0jZqwuRDlqAQNo8K2nu5+cuMU/ymfOgqvYnt6hafGhlw==" saltValue="NubThg2hesO2OytLLqN7Z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Normal="100" zoomScaleSheetLayoutView="55"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507</v>
      </c>
    </row>
  </sheetData>
  <sheetProtection algorithmName="SHA-512" hashValue="hYuNeaRNt5Sx3GfjCH13Nyyt7Fl0SNAGkmgn/+OxKBAssC+k21SVNNE/DZuLOT2hDDCUshP6u9Um9c7AjGBmhg==" saltValue="Yh3mIDBJhkKi9MEAWKXth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51</v>
      </c>
      <c r="E2" s="155"/>
      <c r="F2" s="156" t="s">
        <v>557</v>
      </c>
      <c r="G2" s="157"/>
      <c r="H2" s="158"/>
    </row>
    <row r="3" spans="1:8" x14ac:dyDescent="0.2">
      <c r="A3" s="154" t="s">
        <v>550</v>
      </c>
      <c r="B3" s="159"/>
      <c r="C3" s="160"/>
      <c r="D3" s="161">
        <v>42055</v>
      </c>
      <c r="E3" s="162"/>
      <c r="F3" s="163">
        <v>67319</v>
      </c>
      <c r="G3" s="164"/>
      <c r="H3" s="165"/>
    </row>
    <row r="4" spans="1:8" x14ac:dyDescent="0.2">
      <c r="A4" s="166"/>
      <c r="B4" s="167"/>
      <c r="C4" s="168"/>
      <c r="D4" s="169">
        <v>21801</v>
      </c>
      <c r="E4" s="170"/>
      <c r="F4" s="171">
        <v>38101</v>
      </c>
      <c r="G4" s="172"/>
      <c r="H4" s="173"/>
    </row>
    <row r="5" spans="1:8" x14ac:dyDescent="0.2">
      <c r="A5" s="154" t="s">
        <v>552</v>
      </c>
      <c r="B5" s="159"/>
      <c r="C5" s="160"/>
      <c r="D5" s="161">
        <v>40000</v>
      </c>
      <c r="E5" s="162"/>
      <c r="F5" s="163">
        <v>70615</v>
      </c>
      <c r="G5" s="164"/>
      <c r="H5" s="165"/>
    </row>
    <row r="6" spans="1:8" x14ac:dyDescent="0.2">
      <c r="A6" s="166"/>
      <c r="B6" s="167"/>
      <c r="C6" s="168"/>
      <c r="D6" s="169">
        <v>21432</v>
      </c>
      <c r="E6" s="170"/>
      <c r="F6" s="171">
        <v>37382</v>
      </c>
      <c r="G6" s="172"/>
      <c r="H6" s="173"/>
    </row>
    <row r="7" spans="1:8" x14ac:dyDescent="0.2">
      <c r="A7" s="154" t="s">
        <v>553</v>
      </c>
      <c r="B7" s="159"/>
      <c r="C7" s="160"/>
      <c r="D7" s="161">
        <v>53801</v>
      </c>
      <c r="E7" s="162"/>
      <c r="F7" s="163">
        <v>69185</v>
      </c>
      <c r="G7" s="164"/>
      <c r="H7" s="165"/>
    </row>
    <row r="8" spans="1:8" x14ac:dyDescent="0.2">
      <c r="A8" s="166"/>
      <c r="B8" s="167"/>
      <c r="C8" s="168"/>
      <c r="D8" s="169">
        <v>31023</v>
      </c>
      <c r="E8" s="170"/>
      <c r="F8" s="171">
        <v>38519</v>
      </c>
      <c r="G8" s="172"/>
      <c r="H8" s="173"/>
    </row>
    <row r="9" spans="1:8" x14ac:dyDescent="0.2">
      <c r="A9" s="154" t="s">
        <v>554</v>
      </c>
      <c r="B9" s="159"/>
      <c r="C9" s="160"/>
      <c r="D9" s="161">
        <v>61578</v>
      </c>
      <c r="E9" s="162"/>
      <c r="F9" s="163">
        <v>70166</v>
      </c>
      <c r="G9" s="164"/>
      <c r="H9" s="165"/>
    </row>
    <row r="10" spans="1:8" x14ac:dyDescent="0.2">
      <c r="A10" s="166"/>
      <c r="B10" s="167"/>
      <c r="C10" s="168"/>
      <c r="D10" s="169">
        <v>20459</v>
      </c>
      <c r="E10" s="170"/>
      <c r="F10" s="171">
        <v>36115</v>
      </c>
      <c r="G10" s="172"/>
      <c r="H10" s="173"/>
    </row>
    <row r="11" spans="1:8" x14ac:dyDescent="0.2">
      <c r="A11" s="154" t="s">
        <v>555</v>
      </c>
      <c r="B11" s="159"/>
      <c r="C11" s="160"/>
      <c r="D11" s="161">
        <v>40389</v>
      </c>
      <c r="E11" s="162"/>
      <c r="F11" s="163">
        <v>70329</v>
      </c>
      <c r="G11" s="164"/>
      <c r="H11" s="165"/>
    </row>
    <row r="12" spans="1:8" x14ac:dyDescent="0.2">
      <c r="A12" s="166"/>
      <c r="B12" s="167"/>
      <c r="C12" s="174"/>
      <c r="D12" s="169">
        <v>23066</v>
      </c>
      <c r="E12" s="170"/>
      <c r="F12" s="171">
        <v>39403</v>
      </c>
      <c r="G12" s="172"/>
      <c r="H12" s="173"/>
    </row>
    <row r="13" spans="1:8" x14ac:dyDescent="0.2">
      <c r="A13" s="154"/>
      <c r="B13" s="159"/>
      <c r="C13" s="175"/>
      <c r="D13" s="176">
        <v>47565</v>
      </c>
      <c r="E13" s="177"/>
      <c r="F13" s="178">
        <v>69523</v>
      </c>
      <c r="G13" s="179"/>
      <c r="H13" s="165"/>
    </row>
    <row r="14" spans="1:8" x14ac:dyDescent="0.2">
      <c r="A14" s="166"/>
      <c r="B14" s="167"/>
      <c r="C14" s="168"/>
      <c r="D14" s="169">
        <v>23556</v>
      </c>
      <c r="E14" s="170"/>
      <c r="F14" s="171">
        <v>37904</v>
      </c>
      <c r="G14" s="172"/>
      <c r="H14" s="173"/>
    </row>
    <row r="17" spans="1:11" x14ac:dyDescent="0.2">
      <c r="A17" s="150" t="s">
        <v>52</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53</v>
      </c>
      <c r="B19" s="180">
        <f>ROUND(VALUE(SUBSTITUTE(実質収支比率等に係る経年分析!F$48,"▲","-")),2)</f>
        <v>3.26</v>
      </c>
      <c r="C19" s="180">
        <f>ROUND(VALUE(SUBSTITUTE(実質収支比率等に係る経年分析!G$48,"▲","-")),2)</f>
        <v>4.1100000000000003</v>
      </c>
      <c r="D19" s="180">
        <f>ROUND(VALUE(SUBSTITUTE(実質収支比率等に係る経年分析!H$48,"▲","-")),2)</f>
        <v>4.38</v>
      </c>
      <c r="E19" s="180">
        <f>ROUND(VALUE(SUBSTITUTE(実質収支比率等に係る経年分析!I$48,"▲","-")),2)</f>
        <v>6.44</v>
      </c>
      <c r="F19" s="180">
        <f>ROUND(VALUE(SUBSTITUTE(実質収支比率等に係る経年分析!J$48,"▲","-")),2)</f>
        <v>5.0199999999999996</v>
      </c>
    </row>
    <row r="20" spans="1:11" x14ac:dyDescent="0.2">
      <c r="A20" s="180" t="s">
        <v>54</v>
      </c>
      <c r="B20" s="180">
        <f>ROUND(VALUE(SUBSTITUTE(実質収支比率等に係る経年分析!F$47,"▲","-")),2)</f>
        <v>22.44</v>
      </c>
      <c r="C20" s="180">
        <f>ROUND(VALUE(SUBSTITUTE(実質収支比率等に係る経年分析!G$47,"▲","-")),2)</f>
        <v>26.24</v>
      </c>
      <c r="D20" s="180">
        <f>ROUND(VALUE(SUBSTITUTE(実質収支比率等に係る経年分析!H$47,"▲","-")),2)</f>
        <v>27.88</v>
      </c>
      <c r="E20" s="180">
        <f>ROUND(VALUE(SUBSTITUTE(実質収支比率等に係る経年分析!I$47,"▲","-")),2)</f>
        <v>30.41</v>
      </c>
      <c r="F20" s="180">
        <f>ROUND(VALUE(SUBSTITUTE(実質収支比率等に係る経年分析!J$47,"▲","-")),2)</f>
        <v>31.06</v>
      </c>
    </row>
    <row r="21" spans="1:11" x14ac:dyDescent="0.2">
      <c r="A21" s="180" t="s">
        <v>55</v>
      </c>
      <c r="B21" s="180">
        <f>IF(ISNUMBER(VALUE(SUBSTITUTE(実質収支比率等に係る経年分析!F$49,"▲","-"))),ROUND(VALUE(SUBSTITUTE(実質収支比率等に係る経年分析!F$49,"▲","-")),2),NA())</f>
        <v>1.36</v>
      </c>
      <c r="C21" s="180">
        <f>IF(ISNUMBER(VALUE(SUBSTITUTE(実質収支比率等に係る経年分析!G$49,"▲","-"))),ROUND(VALUE(SUBSTITUTE(実質収支比率等に係る経年分析!G$49,"▲","-")),2),NA())</f>
        <v>11.56</v>
      </c>
      <c r="D21" s="180">
        <f>IF(ISNUMBER(VALUE(SUBSTITUTE(実質収支比率等に係る経年分析!H$49,"▲","-"))),ROUND(VALUE(SUBSTITUTE(実質収支比率等に係る経年分析!H$49,"▲","-")),2),NA())</f>
        <v>2.09</v>
      </c>
      <c r="E21" s="180">
        <f>IF(ISNUMBER(VALUE(SUBSTITUTE(実質収支比率等に係る経年分析!I$49,"▲","-"))),ROUND(VALUE(SUBSTITUTE(実質収支比率等に係る経年分析!I$49,"▲","-")),2),NA())</f>
        <v>4.07</v>
      </c>
      <c r="F21" s="180">
        <f>IF(ISNUMBER(VALUE(SUBSTITUTE(実質収支比率等に係る経年分析!J$49,"▲","-"))),ROUND(VALUE(SUBSTITUTE(実質収支比率等に係る経年分析!J$49,"▲","-")),2),NA())</f>
        <v>-0.98</v>
      </c>
    </row>
    <row r="24" spans="1:11" x14ac:dyDescent="0.2">
      <c r="A24" s="150" t="s">
        <v>56</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57</v>
      </c>
      <c r="C26" s="181" t="s">
        <v>58</v>
      </c>
      <c r="D26" s="181" t="s">
        <v>57</v>
      </c>
      <c r="E26" s="181" t="s">
        <v>58</v>
      </c>
      <c r="F26" s="181" t="s">
        <v>57</v>
      </c>
      <c r="G26" s="181" t="s">
        <v>58</v>
      </c>
      <c r="H26" s="181" t="s">
        <v>57</v>
      </c>
      <c r="I26" s="181" t="s">
        <v>58</v>
      </c>
      <c r="J26" s="181" t="s">
        <v>57</v>
      </c>
      <c r="K26" s="181" t="s">
        <v>58</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0.17</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0.52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2">
      <c r="A30" s="181" t="str">
        <f>IF(連結実質赤字比率に係る赤字・黒字の構成分析!C$40="",NA(),連結実質赤字比率に係る赤字・黒字の構成分析!C$40)</f>
        <v>住宅新築資金等貸付事業特別会計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2">
      <c r="A31" s="181" t="str">
        <f>IF(連結実質赤字比率に係る赤字・黒字の構成分析!C$39="",NA(),連結実質赤字比率に係る赤字・黒字の構成分析!C$39)</f>
        <v>下水道事業会計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v>
      </c>
    </row>
    <row r="32" spans="1:11" x14ac:dyDescent="0.2">
      <c r="A32" s="181" t="str">
        <f>IF(連結実質赤字比率に係る赤字・黒字の構成分析!C$38="",NA(),連結実質赤字比率に係る赤字・黒字の構成分析!C$38)</f>
        <v>国民健康保険事業勘定特別会計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1.84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2.41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0.63</v>
      </c>
    </row>
    <row r="33" spans="1:16" x14ac:dyDescent="0.2">
      <c r="A33" s="181" t="str">
        <f>IF(連結実質赤字比率に係る赤字・黒字の構成分析!C$37="",NA(),連結実質赤字比率に係る赤字・黒字の構成分析!C$37)</f>
        <v>介護保険事業勘定特別会計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1.23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0.81</v>
      </c>
    </row>
    <row r="34" spans="1:16" x14ac:dyDescent="0.2">
      <c r="A34" s="181" t="str">
        <f>IF(連結実質赤字比率に係る赤字・黒字の構成分析!C$36="",NA(),連結実質赤字比率に係る赤字・黒字の構成分析!C$36)</f>
        <v>工業用水道事業会計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0.65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0.67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0.81</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3.23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4.09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4.3600000000000003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6.42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12.33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11.69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11.28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10.58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10.02</v>
      </c>
    </row>
    <row r="39" spans="1:16" x14ac:dyDescent="0.2">
      <c r="A39" s="150" t="s">
        <v>59</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2">
      <c r="A42" s="182" t="s">
        <v>62</v>
      </c>
      <c r="B42" s="182"/>
      <c r="C42" s="182"/>
      <c r="D42" s="182">
        <f>'実質公債費比率（分子）の構造'!K$52</f>
        <v>4265</v>
      </c>
      <c r="E42" s="182"/>
      <c r="F42" s="182"/>
      <c r="G42" s="182">
        <f>'実質公債費比率（分子）の構造'!L$52</f>
        <v>4364</v>
      </c>
      <c r="H42" s="182"/>
      <c r="I42" s="182"/>
      <c r="J42" s="182">
        <f>'実質公債費比率（分子）の構造'!M$52</f>
        <v>4230</v>
      </c>
      <c r="K42" s="182"/>
      <c r="L42" s="182"/>
      <c r="M42" s="182">
        <f>'実質公債費比率（分子）の構造'!N$52</f>
        <v>4112</v>
      </c>
      <c r="N42" s="182"/>
      <c r="O42" s="182"/>
      <c r="P42" s="182">
        <f>'実質公債費比率（分子）の構造'!O$52</f>
        <v>3826</v>
      </c>
    </row>
    <row r="43" spans="1:16" x14ac:dyDescent="0.2">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65</v>
      </c>
      <c r="B45" s="182">
        <f>'実質公債費比率（分子）の構造'!K$49</f>
        <v>331</v>
      </c>
      <c r="C45" s="182"/>
      <c r="D45" s="182"/>
      <c r="E45" s="182">
        <f>'実質公債費比率（分子）の構造'!L$49</f>
        <v>355</v>
      </c>
      <c r="F45" s="182"/>
      <c r="G45" s="182"/>
      <c r="H45" s="182">
        <f>'実質公債費比率（分子）の構造'!M$49</f>
        <v>348</v>
      </c>
      <c r="I45" s="182"/>
      <c r="J45" s="182"/>
      <c r="K45" s="182">
        <f>'実質公債費比率（分子）の構造'!N$49</f>
        <v>354</v>
      </c>
      <c r="L45" s="182"/>
      <c r="M45" s="182"/>
      <c r="N45" s="182">
        <f>'実質公債費比率（分子）の構造'!O$49</f>
        <v>393</v>
      </c>
      <c r="O45" s="182"/>
      <c r="P45" s="182"/>
    </row>
    <row r="46" spans="1:16" x14ac:dyDescent="0.2">
      <c r="A46" s="182" t="s">
        <v>66</v>
      </c>
      <c r="B46" s="182">
        <f>'実質公債費比率（分子）の構造'!K$48</f>
        <v>621</v>
      </c>
      <c r="C46" s="182"/>
      <c r="D46" s="182"/>
      <c r="E46" s="182">
        <f>'実質公債費比率（分子）の構造'!L$48</f>
        <v>634</v>
      </c>
      <c r="F46" s="182"/>
      <c r="G46" s="182"/>
      <c r="H46" s="182">
        <f>'実質公債費比率（分子）の構造'!M$48</f>
        <v>620</v>
      </c>
      <c r="I46" s="182"/>
      <c r="J46" s="182"/>
      <c r="K46" s="182">
        <f>'実質公債費比率（分子）の構造'!N$48</f>
        <v>632</v>
      </c>
      <c r="L46" s="182"/>
      <c r="M46" s="182"/>
      <c r="N46" s="182">
        <f>'実質公債費比率（分子）の構造'!O$48</f>
        <v>440</v>
      </c>
      <c r="O46" s="182"/>
      <c r="P46" s="182"/>
    </row>
    <row r="47" spans="1:16" x14ac:dyDescent="0.2">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4822</v>
      </c>
      <c r="C49" s="182"/>
      <c r="D49" s="182"/>
      <c r="E49" s="182">
        <f>'実質公債費比率（分子）の構造'!L$45</f>
        <v>4614</v>
      </c>
      <c r="F49" s="182"/>
      <c r="G49" s="182"/>
      <c r="H49" s="182">
        <f>'実質公債費比率（分子）の構造'!M$45</f>
        <v>4248</v>
      </c>
      <c r="I49" s="182"/>
      <c r="J49" s="182"/>
      <c r="K49" s="182">
        <f>'実質公債費比率（分子）の構造'!N$45</f>
        <v>4080</v>
      </c>
      <c r="L49" s="182"/>
      <c r="M49" s="182"/>
      <c r="N49" s="182">
        <f>'実質公債費比率（分子）の構造'!O$45</f>
        <v>3698</v>
      </c>
      <c r="O49" s="182"/>
      <c r="P49" s="182"/>
    </row>
    <row r="50" spans="1:16" x14ac:dyDescent="0.2">
      <c r="A50" s="182" t="s">
        <v>70</v>
      </c>
      <c r="B50" s="182" t="e">
        <f>NA()</f>
        <v>#N/A</v>
      </c>
      <c r="C50" s="182">
        <f>IF(ISNUMBER('実質公債費比率（分子）の構造'!K$53),'実質公債費比率（分子）の構造'!K$53,NA())</f>
        <v>1509</v>
      </c>
      <c r="D50" s="182" t="e">
        <f>NA()</f>
        <v>#N/A</v>
      </c>
      <c r="E50" s="182" t="e">
        <f>NA()</f>
        <v>#N/A</v>
      </c>
      <c r="F50" s="182">
        <f>IF(ISNUMBER('実質公債費比率（分子）の構造'!L$53),'実質公債費比率（分子）の構造'!L$53,NA())</f>
        <v>1239</v>
      </c>
      <c r="G50" s="182" t="e">
        <f>NA()</f>
        <v>#N/A</v>
      </c>
      <c r="H50" s="182" t="e">
        <f>NA()</f>
        <v>#N/A</v>
      </c>
      <c r="I50" s="182">
        <f>IF(ISNUMBER('実質公債費比率（分子）の構造'!M$53),'実質公債費比率（分子）の構造'!M$53,NA())</f>
        <v>986</v>
      </c>
      <c r="J50" s="182" t="e">
        <f>NA()</f>
        <v>#N/A</v>
      </c>
      <c r="K50" s="182" t="e">
        <f>NA()</f>
        <v>#N/A</v>
      </c>
      <c r="L50" s="182">
        <f>IF(ISNUMBER('実質公債費比率（分子）の構造'!N$53),'実質公債費比率（分子）の構造'!N$53,NA())</f>
        <v>954</v>
      </c>
      <c r="M50" s="182" t="e">
        <f>NA()</f>
        <v>#N/A</v>
      </c>
      <c r="N50" s="182" t="e">
        <f>NA()</f>
        <v>#N/A</v>
      </c>
      <c r="O50" s="182">
        <f>IF(ISNUMBER('実質公債費比率（分子）の構造'!O$53),'実質公債費比率（分子）の構造'!O$53,NA())</f>
        <v>705</v>
      </c>
      <c r="P50" s="182" t="e">
        <f>NA()</f>
        <v>#N/A</v>
      </c>
    </row>
    <row r="53" spans="1:16" x14ac:dyDescent="0.2">
      <c r="A53" s="150" t="s">
        <v>71</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42</v>
      </c>
      <c r="B56" s="181"/>
      <c r="C56" s="181"/>
      <c r="D56" s="181">
        <f>'将来負担比率（分子）の構造'!I$52</f>
        <v>35739</v>
      </c>
      <c r="E56" s="181"/>
      <c r="F56" s="181"/>
      <c r="G56" s="181">
        <f>'将来負担比率（分子）の構造'!J$52</f>
        <v>35090</v>
      </c>
      <c r="H56" s="181"/>
      <c r="I56" s="181"/>
      <c r="J56" s="181">
        <f>'将来負担比率（分子）の構造'!K$52</f>
        <v>33937</v>
      </c>
      <c r="K56" s="181"/>
      <c r="L56" s="181"/>
      <c r="M56" s="181">
        <f>'将来負担比率（分子）の構造'!L$52</f>
        <v>32929</v>
      </c>
      <c r="N56" s="181"/>
      <c r="O56" s="181"/>
      <c r="P56" s="181">
        <f>'将来負担比率（分子）の構造'!M$52</f>
        <v>31146</v>
      </c>
    </row>
    <row r="57" spans="1:16" x14ac:dyDescent="0.2">
      <c r="A57" s="181" t="s">
        <v>41</v>
      </c>
      <c r="B57" s="181"/>
      <c r="C57" s="181"/>
      <c r="D57" s="181">
        <f>'将来負担比率（分子）の構造'!I$51</f>
        <v>3703</v>
      </c>
      <c r="E57" s="181"/>
      <c r="F57" s="181"/>
      <c r="G57" s="181">
        <f>'将来負担比率（分子）の構造'!J$51</f>
        <v>3420</v>
      </c>
      <c r="H57" s="181"/>
      <c r="I57" s="181"/>
      <c r="J57" s="181">
        <f>'将来負担比率（分子）の構造'!K$51</f>
        <v>3405</v>
      </c>
      <c r="K57" s="181"/>
      <c r="L57" s="181"/>
      <c r="M57" s="181">
        <f>'将来負担比率（分子）の構造'!L$51</f>
        <v>3403</v>
      </c>
      <c r="N57" s="181"/>
      <c r="O57" s="181"/>
      <c r="P57" s="181">
        <f>'将来負担比率（分子）の構造'!M$51</f>
        <v>3343</v>
      </c>
    </row>
    <row r="58" spans="1:16" x14ac:dyDescent="0.2">
      <c r="A58" s="181" t="s">
        <v>40</v>
      </c>
      <c r="B58" s="181"/>
      <c r="C58" s="181"/>
      <c r="D58" s="181">
        <f>'将来負担比率（分子）の構造'!I$50</f>
        <v>7966</v>
      </c>
      <c r="E58" s="181"/>
      <c r="F58" s="181"/>
      <c r="G58" s="181">
        <f>'将来負担比率（分子）の構造'!J$50</f>
        <v>8890</v>
      </c>
      <c r="H58" s="181"/>
      <c r="I58" s="181"/>
      <c r="J58" s="181">
        <f>'将来負担比率（分子）の構造'!K$50</f>
        <v>9966</v>
      </c>
      <c r="K58" s="181"/>
      <c r="L58" s="181"/>
      <c r="M58" s="181">
        <f>'将来負担比率（分子）の構造'!L$50</f>
        <v>10687</v>
      </c>
      <c r="N58" s="181"/>
      <c r="O58" s="181"/>
      <c r="P58" s="181">
        <f>'将来負担比率（分子）の構造'!M$50</f>
        <v>11116</v>
      </c>
    </row>
    <row r="59" spans="1:16" x14ac:dyDescent="0.2">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34</v>
      </c>
      <c r="B62" s="181">
        <f>'将来負担比率（分子）の構造'!I$45</f>
        <v>4706</v>
      </c>
      <c r="C62" s="181"/>
      <c r="D62" s="181"/>
      <c r="E62" s="181">
        <f>'将来負担比率（分子）の構造'!J$45</f>
        <v>4566</v>
      </c>
      <c r="F62" s="181"/>
      <c r="G62" s="181"/>
      <c r="H62" s="181">
        <f>'将来負担比率（分子）の構造'!K$45</f>
        <v>4383</v>
      </c>
      <c r="I62" s="181"/>
      <c r="J62" s="181"/>
      <c r="K62" s="181">
        <f>'将来負担比率（分子）の構造'!L$45</f>
        <v>4362</v>
      </c>
      <c r="L62" s="181"/>
      <c r="M62" s="181"/>
      <c r="N62" s="181">
        <f>'将来負担比率（分子）の構造'!M$45</f>
        <v>4260</v>
      </c>
      <c r="O62" s="181"/>
      <c r="P62" s="181"/>
    </row>
    <row r="63" spans="1:16" x14ac:dyDescent="0.2">
      <c r="A63" s="181" t="s">
        <v>33</v>
      </c>
      <c r="B63" s="181">
        <f>'将来負担比率（分子）の構造'!I$44</f>
        <v>2705</v>
      </c>
      <c r="C63" s="181"/>
      <c r="D63" s="181"/>
      <c r="E63" s="181">
        <f>'将来負担比率（分子）の構造'!J$44</f>
        <v>2461</v>
      </c>
      <c r="F63" s="181"/>
      <c r="G63" s="181"/>
      <c r="H63" s="181">
        <f>'将来負担比率（分子）の構造'!K$44</f>
        <v>2320</v>
      </c>
      <c r="I63" s="181"/>
      <c r="J63" s="181"/>
      <c r="K63" s="181">
        <f>'将来負担比率（分子）の構造'!L$44</f>
        <v>2333</v>
      </c>
      <c r="L63" s="181"/>
      <c r="M63" s="181"/>
      <c r="N63" s="181">
        <f>'将来負担比率（分子）の構造'!M$44</f>
        <v>2141</v>
      </c>
      <c r="O63" s="181"/>
      <c r="P63" s="181"/>
    </row>
    <row r="64" spans="1:16" x14ac:dyDescent="0.2">
      <c r="A64" s="181" t="s">
        <v>32</v>
      </c>
      <c r="B64" s="181">
        <f>'将来負担比率（分子）の構造'!I$43</f>
        <v>10710</v>
      </c>
      <c r="C64" s="181"/>
      <c r="D64" s="181"/>
      <c r="E64" s="181">
        <f>'将来負担比率（分子）の構造'!J$43</f>
        <v>10629</v>
      </c>
      <c r="F64" s="181"/>
      <c r="G64" s="181"/>
      <c r="H64" s="181">
        <f>'将来負担比率（分子）の構造'!K$43</f>
        <v>10002</v>
      </c>
      <c r="I64" s="181"/>
      <c r="J64" s="181"/>
      <c r="K64" s="181">
        <f>'将来負担比率（分子）の構造'!L$43</f>
        <v>9692</v>
      </c>
      <c r="L64" s="181"/>
      <c r="M64" s="181"/>
      <c r="N64" s="181">
        <f>'将来負担比率（分子）の構造'!M$43</f>
        <v>8383</v>
      </c>
      <c r="O64" s="181"/>
      <c r="P64" s="181"/>
    </row>
    <row r="65" spans="1:16" x14ac:dyDescent="0.2">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f>'将来負担比率（分子）の構造'!M$42</f>
        <v>264</v>
      </c>
      <c r="O65" s="181"/>
      <c r="P65" s="181"/>
    </row>
    <row r="66" spans="1:16" x14ac:dyDescent="0.2">
      <c r="A66" s="181" t="s">
        <v>30</v>
      </c>
      <c r="B66" s="181">
        <f>'将来負担比率（分子）の構造'!I$41</f>
        <v>32511</v>
      </c>
      <c r="C66" s="181"/>
      <c r="D66" s="181"/>
      <c r="E66" s="181">
        <f>'将来負担比率（分子）の構造'!J$41</f>
        <v>29425</v>
      </c>
      <c r="F66" s="181"/>
      <c r="G66" s="181"/>
      <c r="H66" s="181">
        <f>'将来負担比率（分子）の構造'!K$41</f>
        <v>28340</v>
      </c>
      <c r="I66" s="181"/>
      <c r="J66" s="181"/>
      <c r="K66" s="181">
        <f>'将来負担比率（分子）の構造'!L$41</f>
        <v>27564</v>
      </c>
      <c r="L66" s="181"/>
      <c r="M66" s="181"/>
      <c r="N66" s="181">
        <f>'将来負担比率（分子）の構造'!M$41</f>
        <v>25913</v>
      </c>
      <c r="O66" s="181"/>
      <c r="P66" s="181"/>
    </row>
    <row r="67" spans="1:16" x14ac:dyDescent="0.2">
      <c r="A67" s="181" t="s">
        <v>74</v>
      </c>
      <c r="B67" s="181" t="e">
        <f>NA()</f>
        <v>#N/A</v>
      </c>
      <c r="C67" s="181">
        <f>IF(ISNUMBER('将来負担比率（分子）の構造'!I$53), IF('将来負担比率（分子）の構造'!I$53 &lt; 0, 0, '将来負担比率（分子）の構造'!I$53), NA())</f>
        <v>3223</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75</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76</v>
      </c>
      <c r="B72" s="185">
        <f>基金残高に係る経年分析!F55</f>
        <v>5201</v>
      </c>
      <c r="C72" s="185">
        <f>基金残高に係る経年分析!G55</f>
        <v>5582</v>
      </c>
      <c r="D72" s="185">
        <f>基金残高に係る経年分析!H55</f>
        <v>5669</v>
      </c>
    </row>
    <row r="73" spans="1:16" x14ac:dyDescent="0.2">
      <c r="A73" s="184" t="s">
        <v>77</v>
      </c>
      <c r="B73" s="185">
        <f>基金残高に係る経年分析!F56</f>
        <v>1941</v>
      </c>
      <c r="C73" s="185">
        <f>基金残高に係る経年分析!G56</f>
        <v>2051</v>
      </c>
      <c r="D73" s="185">
        <f>基金残高に係る経年分析!H56</f>
        <v>2345</v>
      </c>
    </row>
    <row r="74" spans="1:16" x14ac:dyDescent="0.2">
      <c r="A74" s="184" t="s">
        <v>78</v>
      </c>
      <c r="B74" s="185">
        <f>基金残高に係る経年分析!F57</f>
        <v>4521</v>
      </c>
      <c r="C74" s="185">
        <f>基金残高に係る経年分析!G57</f>
        <v>4532</v>
      </c>
      <c r="D74" s="185">
        <f>基金残高に係る経年分析!H57</f>
        <v>4592</v>
      </c>
    </row>
  </sheetData>
  <sheetProtection algorithmName="SHA-512" hashValue="Wy7wIQgGJbNbozFb5LKygprIvyqpWMZg+iBA0DqKB1IudnP3rlg6LSu6O886taMpp/qKeT0cy4CuzqpKVC66zw==" saltValue="IUV6XXd0sELtw4niAfLxd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奥山　あずさ_財務課</cp:lastModifiedBy>
  <cp:lastPrinted>2022-03-02T05:23:09Z</cp:lastPrinted>
  <dcterms:created xsi:type="dcterms:W3CDTF">2022-02-02T06:13:09Z</dcterms:created>
  <dcterms:modified xsi:type="dcterms:W3CDTF">2022-09-28T04:40:26Z</dcterms:modified>
  <cp:category/>
</cp:coreProperties>
</file>