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nfs01\folderredirects\847\Downloads\総合事業様式\処遇改善関係\実績報告\"/>
    </mc:Choice>
  </mc:AlternateContent>
  <bookViews>
    <workbookView xWindow="0" yWindow="0" windowWidth="23040" windowHeight="9096" activeTab="2"/>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【参考】サービス名一覧!$A$4:$A$29</definedName>
    <definedName name="erea" localSheetId="3">【参考】サービス名一覧!$A$3:$A$29</definedName>
    <definedName name="erea">#REF!</definedName>
    <definedName name="new" localSheetId="3">【参考】サービス名一覧!$A$4:$A$29</definedName>
    <definedName name="new">#REF!</definedName>
    <definedName name="_xlnm.Print_Area" localSheetId="3">【参考】サービス名一覧!$A$1:$D$29</definedName>
    <definedName name="_xlnm.Print_Area" localSheetId="0">基本情報入力シート!$A$1:$AA$63</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<sst xmlns="http://schemas.openxmlformats.org/spreadsheetml/2006/main" count="369" uniqueCount="291">
  <si>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</si>
  <si>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</si>
  <si>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</si>
  <si>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</si>
  <si>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</si>
  <si>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</si>
  <si>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</si>
  <si>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</si>
  <si>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</si>
  <si>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</si>
  <si>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</si>
  <si>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</si>
  <si>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</si>
  <si>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</si>
  <si>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</si>
  <si>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</si>
  <si>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</si>
  <si>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</si>
  <si>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</si>
  <si>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</si>
  <si>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</si>
  <si>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</si>
  <si>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</si>
  <si>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</si>
  <si>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</si>
  <si>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</si>
  <si>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</si>
  <si>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</si>
  <si>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</si>
  <si>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</si>
  <si>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</si>
  <si>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</si>
  <si>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</si>
  <si>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</si>
  <si>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</si>
  <si>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</si>
  <si>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</si>
  <si>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</si>
  <si>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</si>
  <si>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</si>
  <si>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</si>
  <si>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</si>
  <si>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</si>
  <si>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</si>
  <si>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</si>
  <si>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</si>
  <si>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</si>
  <si>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</si>
  <si>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</si>
  <si>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</si>
  <si>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</si>
  <si>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</si>
  <si>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</si>
  <si>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</si>
  <si>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</si>
  <si>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</si>
  <si>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</si>
  <si>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</si>
  <si>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</si>
  <si>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</si>
  <si>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</si>
  <si>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</si>
  <si>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</si>
  <si>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</si>
  <si>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</si>
  <si>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</si>
  <si>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</si>
  <si>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</si>
  <si>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</si>
  <si>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</si>
  <si>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</si>
  <si>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</si>
  <si>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</si>
  <si>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</si>
  <si>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</si>
  <si>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</si>
  <si>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</si>
  <si>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</si>
  <si>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</si>
  <si>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</si>
  <si>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</si>
  <si>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</si>
  <si>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</si>
  <si>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</si>
  <si>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</si>
  <si>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</si>
  <si>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</si>
  <si>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</si>
  <si>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</si>
  <si>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</si>
  <si>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</si>
  <si>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</si>
  <si>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</si>
  <si>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</si>
  <si>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</si>
  <si>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</si>
  <si>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</si>
  <si>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</si>
  <si>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</si>
  <si>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</si>
  <si>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</si>
  <si>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</si>
  <si>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</si>
  <si>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</si>
  <si>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</si>
  <si>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</si>
  <si>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</si>
  <si>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</si>
  <si>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</si>
  <si>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</si>
  <si>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</si>
  <si>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</si>
  <si>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</si>
  <si>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</si>
  <si>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</si>
  <si>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</si>
  <si>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</si>
  <si>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</si>
  <si>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</si>
  <si>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</si>
  <si>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</si>
  <si>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</si>
  <si>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</si>
  <si>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</si>
  <si>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</si>
  <si>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</si>
  <si>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</si>
  <si>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</si>
  <si>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</si>
  <si>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</si>
  <si>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</si>
  <si>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</si>
  <si>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</si>
  <si>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</si>
  <si>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</si>
  <si>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</si>
  <si>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</si>
  <si>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</si>
  <si>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</si>
  <si>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</si>
  <si>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</si>
  <si>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</si>
  <si>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</si>
  <si>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</si>
  <si>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</si>
  <si>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</si>
  <si>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</si>
  <si>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</si>
  <si>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</si>
  <si>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</si>
  <si>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</si>
  <si>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</si>
  <si>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</si>
  <si>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</si>
  <si>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</si>
  <si>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</si>
  <si>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</si>
  <si>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</si>
  <si>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</si>
  <si>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</si>
  <si>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</si>
  <si>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</si>
  <si>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</si>
  <si>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</si>
  <si>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</si>
  <si>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</si>
  <si>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</si>
  <si>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</si>
  <si>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</si>
  <si>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</si>
  <si>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</si>
  <si>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</si>
  <si>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</si>
  <si>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</si>
  <si>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</si>
  <si>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</si>
  <si>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</si>
  <si>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</si>
  <si>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</si>
  <si>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</si>
  <si>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</si>
  <si>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</si>
  <si>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</si>
  <si>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</si>
  <si>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</si>
  <si>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</si>
  <si>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</si>
  <si>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</si>
  <si>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</si>
  <si>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</si>
  <si>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</si>
  <si>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</si>
  <si>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</si>
  <si>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</si>
  <si>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</si>
  <si>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</si>
  <si>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</si>
  <si>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</si>
  <si>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</si>
  <si>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</si>
  <si>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</si>
  <si>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</si>
  <si>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</si>
  <si>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</si>
  <si>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</si>
  <si>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</si>
  <si>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</si>
  <si>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</si>
  <si>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</si>
  <si>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</si>
  <si>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</si>
  <si>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</si>
  <si>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</si>
  <si>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</si>
  <si>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</si>
  <si>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</si>
  <si>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</si>
  <si>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</si>
  <si>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</si>
  <si>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</si>
  <si>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</si>
  <si>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</si>
  <si>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</si>
  <si>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</si>
  <si>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</si>
  <si>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</si>
  <si>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</si>
  <si>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</si>
  <si>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</si>
  <si>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</si>
  <si>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</si>
  <si>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</si>
  <si>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</si>
  <si>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</si>
  <si>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</si>
  <si>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</si>
  <si>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</si>
  <si>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</si>
  <si>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</si>
  <si>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</si>
  <si>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</si>
  <si>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</si>
  <si>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</si>
  <si>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</si>
  <si>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</si>
  <si>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</si>
  <si>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</si>
  <si>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</si>
  <si>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</si>
  <si>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</si>
  <si>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</si>
  <si>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</si>
  <si>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</si>
  <si>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</si>
  <si>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</si>
  <si>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</si>
  <si>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</si>
  <si>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</si>
  <si>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</si>
  <si>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</si>
  <si>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</si>
  <si>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</si>
  <si>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</si>
  <si>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</si>
  <si>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</si>
  <si>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</si>
  <si>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</si>
  <si>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</si>
  <si>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</si>
  <si>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</si>
  <si>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</si>
  <si>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</si>
  <si>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</si>
  <si>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</si>
  <si>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</si>
  <si>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</si>
  <si>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</si>
  <si>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</si>
  <si>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</si>
  <si>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</si>
  <si>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</si>
  <si>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</si>
  <si>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</si>
  <si>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</si>
  <si>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</si>
  <si>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</si>
  <si>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</si>
  <si>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</si>
  <si>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通所型サービス（総合事業）</t>
  </si>
  <si>
    <t>訪問型サービスA（総合事業）</t>
    <phoneticPr fontId="4"/>
  </si>
  <si>
    <t>通所型サービスA（総合事業）</t>
    <rPh sb="9" eb="11">
      <t>ソウゴウ</t>
    </rPh>
    <rPh sb="11" eb="13">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</si>
</sst>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7">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0" fillId="0" borderId="143" xfId="0" applyFont="1" applyBorder="1">
      <alignment vertical="center"/>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38874" y="683891"/>
          <a:ext cx="3717608" cy="8934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661" y="1491615"/>
          <a:ext cx="917090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topLeftCell="A43" zoomScaleNormal="100" zoomScaleSheetLayoutView="100" workbookViewId="0">
      <selection activeCell="Y53" sqref="Y53"/>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124</v>
      </c>
      <c r="AC1" s="21" t="s">
        <v>41</v>
      </c>
    </row>
    <row r="2" spans="1:29" ht="11.25" customHeight="1">
      <c r="A2" s="22"/>
    </row>
    <row r="3" spans="1:29" s="23" customFormat="1" ht="24" customHeight="1">
      <c r="A3" s="433" t="s">
        <v>279</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280</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211</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249</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123</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108</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109</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122</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212</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【参考】サービス名一覧!$A$4:$A$29</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Y75" sqref="Y75:AC75"/>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116</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117</v>
      </c>
      <c r="V4" s="680"/>
      <c r="W4" s="680"/>
      <c r="X4" s="71" t="s">
        <v>22</v>
      </c>
      <c r="Y4" s="72"/>
      <c r="Z4" s="69"/>
      <c r="AA4" s="69"/>
      <c r="AB4" s="69"/>
      <c r="AC4" s="73"/>
      <c r="AD4" s="67"/>
      <c r="AE4" s="67"/>
      <c r="AF4" s="74"/>
      <c r="AG4" s="69"/>
      <c r="AH4" s="69"/>
      <c r="AI4" s="69"/>
      <c r="AJ4" s="75"/>
    </row>
    <row r="5" spans="1:45" ht="14.4">
      <c r="A5" s="76" t="s">
        <v>160</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232</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233</v>
      </c>
      <c r="D18" s="615"/>
      <c r="E18" s="615"/>
      <c r="F18" s="615"/>
      <c r="G18" s="615"/>
      <c r="H18" s="615"/>
      <c r="I18" s="615"/>
      <c r="J18" s="615"/>
      <c r="K18" s="615"/>
      <c r="L18" s="616"/>
      <c r="M18" s="53"/>
      <c r="N18" s="617" t="s">
        <v>234</v>
      </c>
      <c r="O18" s="618"/>
      <c r="P18" s="618"/>
      <c r="Q18" s="618"/>
      <c r="R18" s="618"/>
      <c r="S18" s="618"/>
      <c r="T18" s="618"/>
      <c r="U18" s="618"/>
      <c r="V18" s="618"/>
      <c r="W18" s="619"/>
      <c r="X18" s="54"/>
      <c r="Y18" s="620" t="s">
        <v>235</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154</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119</v>
      </c>
      <c r="B22" s="105" t="s">
        <v>213</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215</v>
      </c>
      <c r="B23" s="107" t="s">
        <v>219</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222</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216</v>
      </c>
      <c r="B24" s="107" t="s">
        <v>220</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217</v>
      </c>
      <c r="B25" s="570" t="s">
        <v>221</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218</v>
      </c>
      <c r="B26" s="107" t="s">
        <v>223</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178</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175</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113</v>
      </c>
      <c r="C30" s="531"/>
      <c r="D30" s="630" t="str">
        <f>IF(V4=0,"",V4)</f>
        <v/>
      </c>
      <c r="E30" s="630"/>
      <c r="F30" s="120" t="s">
        <v>114</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236</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179</v>
      </c>
      <c r="B33" s="114"/>
      <c r="C33" s="115"/>
      <c r="D33" s="85"/>
      <c r="E33" s="85"/>
      <c r="F33" s="85"/>
      <c r="G33" s="85"/>
      <c r="H33" s="85"/>
      <c r="I33" s="85"/>
      <c r="J33" s="85"/>
      <c r="K33" s="86"/>
      <c r="L33" s="86"/>
      <c r="M33" s="86"/>
      <c r="N33" s="86"/>
      <c r="O33" s="86"/>
      <c r="P33" s="86"/>
      <c r="Q33" s="86"/>
      <c r="R33" s="86"/>
      <c r="S33" s="116"/>
      <c r="T33" s="117"/>
      <c r="U33" s="117"/>
      <c r="V33" s="118" t="s">
        <v>188</v>
      </c>
      <c r="W33" s="117"/>
      <c r="X33" s="117"/>
      <c r="Y33" s="117"/>
      <c r="Z33" s="85"/>
      <c r="AA33" s="85"/>
      <c r="AB33" s="116"/>
      <c r="AC33" s="118" t="s">
        <v>189</v>
      </c>
      <c r="AD33" s="117"/>
      <c r="AE33" s="117"/>
      <c r="AF33" s="117"/>
      <c r="AG33" s="117"/>
      <c r="AH33" s="117"/>
      <c r="AI33" s="85"/>
      <c r="AJ33" s="118" t="s">
        <v>190</v>
      </c>
    </row>
    <row r="34" spans="1:48" ht="19.5" customHeight="1" thickBot="1">
      <c r="A34" s="573"/>
      <c r="B34" s="574"/>
      <c r="C34" s="574"/>
      <c r="D34" s="574"/>
      <c r="E34" s="574"/>
      <c r="F34" s="574"/>
      <c r="G34" s="574"/>
      <c r="H34" s="574"/>
      <c r="I34" s="574"/>
      <c r="J34" s="574"/>
      <c r="K34" s="574"/>
      <c r="L34" s="574"/>
      <c r="M34" s="574"/>
      <c r="N34" s="574"/>
      <c r="O34" s="575"/>
      <c r="P34" s="576" t="s">
        <v>110</v>
      </c>
      <c r="Q34" s="577"/>
      <c r="R34" s="577"/>
      <c r="S34" s="577"/>
      <c r="T34" s="577"/>
      <c r="U34" s="578"/>
      <c r="V34" s="128" t="str">
        <f>IF(P35="","",IF(P36="","",IF(P36&gt;=P35,"○","☓")))</f>
        <v/>
      </c>
      <c r="W34" s="634" t="s">
        <v>111</v>
      </c>
      <c r="X34" s="577"/>
      <c r="Y34" s="577"/>
      <c r="Z34" s="577"/>
      <c r="AA34" s="577"/>
      <c r="AB34" s="578"/>
      <c r="AC34" s="128" t="str">
        <f>IF(W35="","",IF(W36="","",IF(W36&gt;=W35,"○","☓")))</f>
        <v>○</v>
      </c>
      <c r="AD34" s="634" t="s">
        <v>112</v>
      </c>
      <c r="AE34" s="577"/>
      <c r="AF34" s="577"/>
      <c r="AG34" s="577"/>
      <c r="AH34" s="577"/>
      <c r="AI34" s="578"/>
      <c r="AJ34" s="128" t="str">
        <f>IF(AD35="","",IF(AD36="","",IF(AD36&gt;=AD35,"○","☓")))</f>
        <v>○</v>
      </c>
      <c r="AL34" s="459" t="s">
        <v>251</v>
      </c>
      <c r="AM34" s="459"/>
      <c r="AN34" s="459"/>
      <c r="AO34" s="459"/>
      <c r="AP34" s="459"/>
      <c r="AQ34" s="459"/>
      <c r="AR34" s="459"/>
      <c r="AS34" s="459"/>
      <c r="AT34" s="459"/>
      <c r="AU34" s="459"/>
      <c r="AV34" s="460"/>
    </row>
    <row r="35" spans="1:48" ht="18" customHeight="1" thickBot="1">
      <c r="A35" s="119" t="s">
        <v>25</v>
      </c>
      <c r="B35" s="531" t="s">
        <v>113</v>
      </c>
      <c r="C35" s="531"/>
      <c r="D35" s="630" t="str">
        <f>IF(V4=0,"",V4)</f>
        <v/>
      </c>
      <c r="E35" s="630"/>
      <c r="F35" s="612" t="s">
        <v>180</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237</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157</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113</v>
      </c>
      <c r="C39" s="530"/>
      <c r="D39" s="607" t="str">
        <f>IF(V4=0,"",V4)</f>
        <v/>
      </c>
      <c r="E39" s="607"/>
      <c r="F39" s="600" t="s">
        <v>134</v>
      </c>
      <c r="G39" s="600"/>
      <c r="H39" s="600"/>
      <c r="I39" s="600"/>
      <c r="J39" s="600"/>
      <c r="K39" s="600"/>
      <c r="L39" s="600"/>
      <c r="M39" s="600"/>
      <c r="N39" s="600"/>
      <c r="O39" s="601"/>
      <c r="P39" s="631">
        <f>P40-P41</f>
        <v>0</v>
      </c>
      <c r="Q39" s="632"/>
      <c r="R39" s="632"/>
      <c r="S39" s="632"/>
      <c r="T39" s="632"/>
      <c r="U39" s="633"/>
      <c r="V39" s="123" t="s">
        <v>4</v>
      </c>
      <c r="W39" s="141" t="s">
        <v>173</v>
      </c>
      <c r="X39" s="646" t="str">
        <f>IF(P42="","",IF(P39="","",IF(P39&gt;=P42,"○","☓")))</f>
        <v>○</v>
      </c>
      <c r="Y39" s="712" t="s">
        <v>162</v>
      </c>
      <c r="Z39" s="136"/>
      <c r="AA39" s="136"/>
      <c r="AB39" s="136"/>
      <c r="AC39" s="138"/>
      <c r="AD39" s="136"/>
      <c r="AE39" s="136"/>
      <c r="AF39" s="136"/>
      <c r="AG39" s="136"/>
      <c r="AH39" s="136"/>
      <c r="AI39" s="136"/>
      <c r="AJ39" s="139"/>
      <c r="AL39" s="535" t="s">
        <v>250</v>
      </c>
      <c r="AM39" s="536"/>
      <c r="AN39" s="536"/>
      <c r="AO39" s="536"/>
      <c r="AP39" s="536"/>
      <c r="AQ39" s="536"/>
      <c r="AR39" s="536"/>
      <c r="AS39" s="536"/>
      <c r="AT39" s="536"/>
      <c r="AU39" s="536"/>
      <c r="AV39" s="537"/>
    </row>
    <row r="40" spans="1:48" ht="18.75" customHeight="1" thickBot="1">
      <c r="A40" s="579"/>
      <c r="B40" s="637" t="s">
        <v>181</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182</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238</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173</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129</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130</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131</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132</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133</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118</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120</v>
      </c>
      <c r="B50" s="587" t="s">
        <v>210</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119</v>
      </c>
      <c r="B51" s="587" t="s">
        <v>285</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120</v>
      </c>
      <c r="B52" s="587" t="s">
        <v>191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119</v>
      </c>
      <c r="B53" s="570" t="s">
        <v>207</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119</v>
      </c>
      <c r="B54" s="570" t="s">
        <v>284</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196</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174</v>
      </c>
      <c r="B57" s="155" t="s">
        <v>187</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151</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152</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208</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204</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214</v>
      </c>
      <c r="B63" s="456" t="s">
        <v>281</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230</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224</v>
      </c>
      <c r="B65" s="456" t="s">
        <v>273</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225</v>
      </c>
      <c r="B66" s="456" t="s">
        <v>274</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226</v>
      </c>
      <c r="B67" s="456" t="s">
        <v>229</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227</v>
      </c>
      <c r="B68" s="456" t="s">
        <v>239</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231</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228</v>
      </c>
      <c r="B70" s="456" t="s">
        <v>287</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247</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136</v>
      </c>
      <c r="T73" s="462"/>
      <c r="U73" s="462"/>
      <c r="V73" s="462"/>
      <c r="W73" s="462"/>
      <c r="X73" s="463"/>
      <c r="Y73" s="457" t="s">
        <v>137</v>
      </c>
      <c r="Z73" s="457"/>
      <c r="AA73" s="457"/>
      <c r="AB73" s="457"/>
      <c r="AC73" s="457"/>
      <c r="AD73" s="457"/>
      <c r="AE73" s="457" t="s">
        <v>138</v>
      </c>
      <c r="AF73" s="457"/>
      <c r="AG73" s="457"/>
      <c r="AH73" s="457"/>
      <c r="AI73" s="457"/>
      <c r="AJ73" s="457"/>
    </row>
    <row r="74" spans="1:50" s="79" customFormat="1" ht="28.5" customHeight="1" thickBot="1">
      <c r="A74" s="480" t="s">
        <v>240</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195</v>
      </c>
      <c r="AM74" s="465"/>
      <c r="AN74" s="465"/>
      <c r="AO74" s="465"/>
      <c r="AP74" s="465"/>
      <c r="AQ74" s="465"/>
      <c r="AR74" s="465"/>
      <c r="AS74" s="465"/>
      <c r="AT74" s="465"/>
      <c r="AU74" s="465"/>
      <c r="AV74" s="466"/>
    </row>
    <row r="75" spans="1:50" s="79" customFormat="1" ht="18.75" customHeight="1">
      <c r="A75" s="177" t="s">
        <v>167</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135</v>
      </c>
      <c r="Y75" s="541"/>
      <c r="Z75" s="541"/>
      <c r="AA75" s="541"/>
      <c r="AB75" s="541"/>
      <c r="AC75" s="541"/>
      <c r="AD75" s="57" t="s">
        <v>135</v>
      </c>
      <c r="AE75" s="541"/>
      <c r="AF75" s="541"/>
      <c r="AG75" s="541"/>
      <c r="AH75" s="541"/>
      <c r="AI75" s="541"/>
      <c r="AJ75" s="181" t="s">
        <v>5</v>
      </c>
      <c r="AK75" s="464"/>
    </row>
    <row r="76" spans="1:50" s="79" customFormat="1" ht="18" customHeight="1">
      <c r="A76" s="182" t="s">
        <v>168</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139</v>
      </c>
      <c r="AE76" s="543"/>
      <c r="AF76" s="543"/>
      <c r="AG76" s="543"/>
      <c r="AH76" s="543"/>
      <c r="AI76" s="543"/>
      <c r="AJ76" s="186" t="s">
        <v>4</v>
      </c>
      <c r="AK76" s="187"/>
    </row>
    <row r="77" spans="1:50" s="79" customFormat="1" ht="18.75" customHeight="1" thickBot="1">
      <c r="A77" s="182" t="s">
        <v>169</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139</v>
      </c>
      <c r="Y77" s="559" t="e">
        <f>Y76/(Y75*12)</f>
        <v>#DIV/0!</v>
      </c>
      <c r="Z77" s="559"/>
      <c r="AA77" s="559"/>
      <c r="AB77" s="559"/>
      <c r="AC77" s="560"/>
      <c r="AD77" s="191" t="s">
        <v>139</v>
      </c>
      <c r="AE77" s="559" t="e">
        <f>AE76/(AE75*12)</f>
        <v>#DIV/0!</v>
      </c>
      <c r="AF77" s="559"/>
      <c r="AG77" s="559"/>
      <c r="AH77" s="559"/>
      <c r="AI77" s="560"/>
      <c r="AJ77" s="192" t="s">
        <v>139</v>
      </c>
      <c r="AK77" s="482" t="s">
        <v>253</v>
      </c>
    </row>
    <row r="78" spans="1:50" s="79" customFormat="1" ht="15.75" customHeight="1" thickBot="1">
      <c r="A78" s="562" t="s">
        <v>170</v>
      </c>
      <c r="B78" s="563"/>
      <c r="C78" s="563"/>
      <c r="D78" s="563"/>
      <c r="E78" s="563"/>
      <c r="F78" s="563"/>
      <c r="G78" s="563"/>
      <c r="H78" s="563"/>
      <c r="I78" s="563"/>
      <c r="J78" s="563"/>
      <c r="K78" s="563"/>
      <c r="L78" s="563"/>
      <c r="M78" s="563"/>
      <c r="N78" s="563"/>
      <c r="O78" s="563"/>
      <c r="P78" s="563"/>
      <c r="Q78" s="563"/>
      <c r="R78" s="564"/>
      <c r="S78" s="568" t="s">
        <v>127</v>
      </c>
      <c r="T78" s="486" t="e">
        <f>IF(Y77, S77/Y77, 1)</f>
        <v>#DIV/0!</v>
      </c>
      <c r="U78" s="487"/>
      <c r="V78" s="488"/>
      <c r="W78" s="484" t="s">
        <v>128</v>
      </c>
      <c r="X78" s="497"/>
      <c r="Y78" s="492" t="s">
        <v>127</v>
      </c>
      <c r="Z78" s="486" t="e">
        <f>IF(Y77,1,0)</f>
        <v>#DIV/0!</v>
      </c>
      <c r="AA78" s="487"/>
      <c r="AB78" s="488"/>
      <c r="AC78" s="484" t="s">
        <v>128</v>
      </c>
      <c r="AD78" s="497"/>
      <c r="AE78" s="492" t="s">
        <v>127</v>
      </c>
      <c r="AF78" s="486" t="e">
        <f>IF(Y77, AE77/Y77, IF(AE77, AE77/S77, 0))</f>
        <v>#DIV/0!</v>
      </c>
      <c r="AG78" s="487"/>
      <c r="AH78" s="488"/>
      <c r="AI78" s="495" t="s">
        <v>128</v>
      </c>
      <c r="AJ78" s="193" t="str">
        <f>IF(M18="○", IF(AND(S74=TRUE, Y74=TRUE), IF(AND(T78&gt;Z78, Z78&gt;0),"○","×"),""),"")</f>
        <v/>
      </c>
      <c r="AK78" s="482"/>
      <c r="AL78" s="458" t="s">
        <v>254</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183</v>
      </c>
      <c r="AL79" s="458" t="s">
        <v>282</v>
      </c>
      <c r="AM79" s="459"/>
      <c r="AN79" s="459"/>
      <c r="AO79" s="459"/>
      <c r="AP79" s="459"/>
      <c r="AQ79" s="459"/>
      <c r="AR79" s="459"/>
      <c r="AS79" s="459"/>
      <c r="AT79" s="459"/>
      <c r="AU79" s="459"/>
      <c r="AV79" s="460"/>
      <c r="AX79" s="196"/>
    </row>
    <row r="80" spans="1:50" s="195" customFormat="1" ht="27" customHeight="1" thickBot="1">
      <c r="A80" s="549" t="s">
        <v>241</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159</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166</v>
      </c>
      <c r="AF82" s="204" t="str">
        <f>IF(M18="○", IF(Y82, IF(Y82&lt;=4400000,"○","☓"),""),"")</f>
        <v/>
      </c>
      <c r="AG82" s="205" t="s">
        <v>171</v>
      </c>
      <c r="AL82" s="458" t="s">
        <v>252</v>
      </c>
      <c r="AM82" s="459"/>
      <c r="AN82" s="459"/>
      <c r="AO82" s="459"/>
      <c r="AP82" s="459"/>
      <c r="AQ82" s="459"/>
      <c r="AR82" s="459"/>
      <c r="AS82" s="459"/>
      <c r="AT82" s="459"/>
      <c r="AU82" s="459"/>
      <c r="AV82" s="460"/>
    </row>
    <row r="83" spans="1:48" s="79" customFormat="1" ht="27.75" customHeight="1">
      <c r="A83" s="717" t="s">
        <v>185</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165</v>
      </c>
      <c r="AE83" s="206" t="s">
        <v>166</v>
      </c>
      <c r="AF83" s="532" t="str">
        <f>IF(M18="○", IF(OR(Y83&gt;=Y84, OR(A86,A87,A88,A89)=TRUE),"○","×"),"")</f>
        <v/>
      </c>
      <c r="AG83" s="534" t="s">
        <v>172</v>
      </c>
      <c r="AL83" s="535" t="s">
        <v>184</v>
      </c>
      <c r="AM83" s="536"/>
      <c r="AN83" s="536"/>
      <c r="AO83" s="536"/>
      <c r="AP83" s="536"/>
      <c r="AQ83" s="536"/>
      <c r="AR83" s="536"/>
      <c r="AS83" s="536"/>
      <c r="AT83" s="536"/>
      <c r="AU83" s="536"/>
      <c r="AV83" s="537"/>
    </row>
    <row r="84" spans="1:48" s="79" customFormat="1" ht="28.5" customHeight="1" thickBot="1">
      <c r="A84" s="475" t="s">
        <v>203</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193</v>
      </c>
      <c r="AE84" s="206" t="s">
        <v>166</v>
      </c>
      <c r="AF84" s="533"/>
      <c r="AG84" s="534"/>
      <c r="AL84" s="538"/>
      <c r="AM84" s="539"/>
      <c r="AN84" s="539"/>
      <c r="AO84" s="539"/>
      <c r="AP84" s="539"/>
      <c r="AQ84" s="539"/>
      <c r="AR84" s="539"/>
      <c r="AS84" s="539"/>
      <c r="AT84" s="539"/>
      <c r="AU84" s="539"/>
      <c r="AV84" s="540"/>
    </row>
    <row r="85" spans="1:48" s="79" customFormat="1" ht="18.75" customHeight="1">
      <c r="A85" s="208" t="s">
        <v>199</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246</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205</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283</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248</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163</v>
      </c>
      <c r="B94" s="508"/>
      <c r="C94" s="228" t="s">
        <v>176</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286</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115</v>
      </c>
      <c r="AE95" s="244" t="s">
        <v>166</v>
      </c>
      <c r="AF95" s="204" t="str">
        <f>IF(X18="○", IF(Z95=0,"",IF(Z95&gt;=200/3,"○","×")),"")</f>
        <v/>
      </c>
      <c r="AG95" s="499" t="s">
        <v>186</v>
      </c>
      <c r="AJ95" s="226"/>
      <c r="AK95" s="226"/>
      <c r="AL95" s="458" t="s">
        <v>255</v>
      </c>
      <c r="AM95" s="465"/>
      <c r="AN95" s="465"/>
      <c r="AO95" s="465"/>
      <c r="AP95" s="465"/>
      <c r="AQ95" s="465"/>
      <c r="AR95" s="465"/>
      <c r="AS95" s="465"/>
      <c r="AT95" s="465"/>
      <c r="AU95" s="465"/>
      <c r="AV95" s="466"/>
    </row>
    <row r="96" spans="1:48" ht="18.75" customHeight="1" thickBot="1">
      <c r="A96" s="511" t="s">
        <v>198</v>
      </c>
      <c r="B96" s="512"/>
      <c r="C96" s="228" t="s">
        <v>177</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286</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115</v>
      </c>
      <c r="AE97" s="244" t="s">
        <v>166</v>
      </c>
      <c r="AF97" s="204" t="str">
        <f>IF(X18="○", IF(Z97=0,"",IF(Z97&gt;=200/3,"○","×")),"")</f>
        <v/>
      </c>
      <c r="AG97" s="499"/>
      <c r="AL97" s="458" t="s">
        <v>256</v>
      </c>
      <c r="AM97" s="465"/>
      <c r="AN97" s="465"/>
      <c r="AO97" s="465"/>
      <c r="AP97" s="465"/>
      <c r="AQ97" s="465"/>
      <c r="AR97" s="465"/>
      <c r="AS97" s="465"/>
      <c r="AT97" s="465"/>
      <c r="AU97" s="465"/>
      <c r="AV97" s="466"/>
    </row>
    <row r="98" spans="1:48" ht="18.75" customHeight="1">
      <c r="A98" s="251" t="s">
        <v>158</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156</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242</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119</v>
      </c>
      <c r="B101" s="263" t="s">
        <v>243</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244</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119</v>
      </c>
      <c r="B103" s="703" t="s">
        <v>245</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194</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206</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121</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164</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200</v>
      </c>
      <c r="B144" s="308"/>
      <c r="C144" s="154"/>
      <c r="D144" s="154"/>
      <c r="E144" s="28" t="s">
        <v>209</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271</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201</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154</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257</v>
      </c>
      <c r="B149" s="734" t="s">
        <v>259</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260</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261</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258</v>
      </c>
      <c r="B152" s="736" t="s">
        <v>275</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204</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263</v>
      </c>
      <c r="B155" s="726" t="s">
        <v>262</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266</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267</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268</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276</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269</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257</v>
      </c>
      <c r="B161" s="718" t="s">
        <v>264</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270</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258</v>
      </c>
      <c r="B163" s="707" t="s">
        <v>265</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tabSelected="1" view="pageBreakPreview" zoomScale="112" zoomScaleNormal="120" zoomScaleSheetLayoutView="112" workbookViewId="0">
      <selection activeCell="M22" sqref="M22"/>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197</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106</v>
      </c>
      <c r="C7" s="324"/>
      <c r="D7" s="324"/>
      <c r="E7" s="324"/>
      <c r="F7" s="324"/>
      <c r="G7" s="324"/>
      <c r="H7" s="324"/>
      <c r="I7" s="324"/>
      <c r="J7" s="324"/>
      <c r="K7" s="324"/>
      <c r="L7" s="324"/>
      <c r="M7" s="324"/>
      <c r="N7" s="324"/>
      <c r="O7" s="324"/>
      <c r="P7" s="325">
        <f>SUM(R19:R118)</f>
        <v>0</v>
      </c>
      <c r="Q7" s="326"/>
      <c r="R7" s="25"/>
    </row>
    <row r="8" spans="1:22" ht="18" customHeight="1">
      <c r="A8" s="25"/>
      <c r="B8" s="327" t="s">
        <v>107</v>
      </c>
      <c r="C8" s="328"/>
      <c r="D8" s="328"/>
      <c r="E8" s="328"/>
      <c r="F8" s="328"/>
      <c r="G8" s="328"/>
      <c r="H8" s="328"/>
      <c r="I8" s="328"/>
      <c r="J8" s="328"/>
      <c r="K8" s="328"/>
      <c r="L8" s="328"/>
      <c r="M8" s="328"/>
      <c r="N8" s="328"/>
      <c r="O8" s="328"/>
      <c r="P8" s="325">
        <f>SUM(T19:T118)</f>
        <v>0</v>
      </c>
      <c r="Q8" s="329"/>
      <c r="R8" s="25"/>
    </row>
    <row r="9" spans="1:22" ht="18.75" customHeight="1" thickBot="1">
      <c r="A9" s="25"/>
      <c r="B9" s="788" t="s">
        <v>202</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272</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161</v>
      </c>
      <c r="N13" s="765"/>
      <c r="O13" s="779" t="s">
        <v>61</v>
      </c>
      <c r="P13" s="781" t="s">
        <v>8</v>
      </c>
      <c r="Q13" s="334" t="s">
        <v>278</v>
      </c>
      <c r="R13" s="335"/>
      <c r="S13" s="336" t="s">
        <v>277</v>
      </c>
      <c r="T13" s="337"/>
      <c r="U13" s="337"/>
      <c r="V13" s="338" t="s">
        <v>153</v>
      </c>
    </row>
    <row r="14" spans="1:22" ht="14.25" hidden="1" customHeight="1">
      <c r="A14" s="760"/>
      <c r="B14" s="782"/>
      <c r="C14" s="787"/>
      <c r="D14" s="787"/>
      <c r="E14" s="787"/>
      <c r="F14" s="787"/>
      <c r="G14" s="787"/>
      <c r="H14" s="787"/>
      <c r="I14" s="787"/>
      <c r="J14" s="787"/>
      <c r="K14" s="780"/>
      <c r="L14" s="757"/>
      <c r="M14" s="783"/>
      <c r="N14" s="784"/>
      <c r="O14" s="780"/>
      <c r="P14" s="782"/>
      <c r="Q14" s="793" t="s">
        <v>125</v>
      </c>
      <c r="R14" s="756" t="s">
        <v>66</v>
      </c>
      <c r="S14" s="795" t="s">
        <v>126</v>
      </c>
      <c r="T14" s="756" t="s">
        <v>66</v>
      </c>
      <c r="U14" s="759" t="s">
        <v>155</v>
      </c>
      <c r="V14" s="762" t="s">
        <v>140</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9"/>
  <sheetViews>
    <sheetView topLeftCell="A22" workbookViewId="0">
      <selection activeCell="G42" sqref="G42"/>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141</v>
      </c>
    </row>
    <row r="8" spans="1:1" ht="16.5" customHeight="1">
      <c r="A8" s="4" t="s">
        <v>13</v>
      </c>
    </row>
    <row r="9" spans="1:1" ht="16.5" customHeight="1">
      <c r="A9" s="4" t="s">
        <v>14</v>
      </c>
    </row>
    <row r="10" spans="1:1" ht="16.5" customHeight="1">
      <c r="A10" s="4" t="s">
        <v>142</v>
      </c>
    </row>
    <row r="11" spans="1:1" ht="16.5" customHeight="1">
      <c r="A11" s="4" t="s">
        <v>143</v>
      </c>
    </row>
    <row r="12" spans="1:1" ht="16.5" customHeight="1">
      <c r="A12" s="4" t="s">
        <v>15</v>
      </c>
    </row>
    <row r="13" spans="1:1" ht="16.5" customHeight="1">
      <c r="A13" s="4" t="s">
        <v>144</v>
      </c>
    </row>
    <row r="14" spans="1:1" ht="16.5" customHeight="1">
      <c r="A14" s="4" t="s">
        <v>145</v>
      </c>
    </row>
    <row r="15" spans="1:1" ht="16.5" customHeight="1">
      <c r="A15" s="5" t="s">
        <v>16</v>
      </c>
    </row>
    <row r="16" spans="1:1" ht="16.5" customHeight="1">
      <c r="A16" s="4" t="s">
        <v>146</v>
      </c>
    </row>
    <row r="17" spans="1:1" ht="16.5" customHeight="1">
      <c r="A17" s="4" t="s">
        <v>17</v>
      </c>
    </row>
    <row r="18" spans="1:1" ht="16.5" customHeight="1">
      <c r="A18" s="5" t="s">
        <v>18</v>
      </c>
    </row>
    <row r="19" spans="1:1" ht="16.5" customHeight="1">
      <c r="A19" s="4" t="s">
        <v>147</v>
      </c>
    </row>
    <row r="20" spans="1:1" ht="16.5" customHeight="1">
      <c r="A20" s="5" t="s">
        <v>19</v>
      </c>
    </row>
    <row r="21" spans="1:1" ht="16.5" customHeight="1">
      <c r="A21" s="4" t="s">
        <v>148</v>
      </c>
    </row>
    <row r="22" spans="1:1" ht="16.5" customHeight="1">
      <c r="A22" s="5" t="s">
        <v>20</v>
      </c>
    </row>
    <row r="23" spans="1:1" ht="16.5" customHeight="1">
      <c r="A23" s="4" t="s">
        <v>149</v>
      </c>
    </row>
    <row r="24" spans="1:1" ht="16.5" customHeight="1">
      <c r="A24" s="4" t="s">
        <v>21</v>
      </c>
    </row>
    <row r="25" spans="1:1" ht="16.5" customHeight="1">
      <c r="A25" s="4" t="s">
        <v>150</v>
      </c>
    </row>
    <row r="26" spans="1:1" ht="16.5" customHeight="1">
      <c r="A26" s="4" t="s">
        <v>105</v>
      </c>
    </row>
    <row r="27" spans="1:1" ht="16.5" customHeight="1">
      <c r="A27" s="796" t="s">
        <v>288</v>
      </c>
    </row>
    <row r="28" spans="1:1" ht="16.5" customHeight="1">
      <c r="A28" s="796" t="s">
        <v>289</v>
      </c>
    </row>
    <row r="29" spans="1:1" ht="16.5" customHeight="1" thickBot="1">
      <c r="A29" s="6" t="s">
        <v>290</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847</cp:lastModifiedBy>
  <cp:lastPrinted>2024-06-17T04:49:35Z</cp:lastPrinted>
  <dcterms:created xsi:type="dcterms:W3CDTF">2023-01-10T13:53:21Z</dcterms:created>
  <dcterms:modified xsi:type="dcterms:W3CDTF">2024-06-17T04:50:07Z</dcterms:modified>
</cp:coreProperties>
</file>