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05" windowWidth="20520" windowHeight="3915"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<sst xmlns="http://schemas.openxmlformats.org/spreadsheetml/2006/main" count="1092" uniqueCount="603">
  <si>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</si>
  <si>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</si>
  <si>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</si>
  <si>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</si>
  <si>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</si>
  <si>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</si>
  <si>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</si>
  <si>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</si>
  <si>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</si>
  <si>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</si>
  <si>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</si>
  <si>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</si>
  <si>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</si>
  <si>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</si>
  <si>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</si>
  <si>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</si>
  <si>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</si>
  <si>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</si>
  <si>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</si>
  <si>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</si>
  <si>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</si>
  <si>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</si>
  <si>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</si>
  <si>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</si>
  <si>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</si>
  <si>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</si>
  <si>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</si>
  <si>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</si>
  <si>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</si>
  <si>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</si>
  <si>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</si>
  <si>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</si>
  <si>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</si>
  <si>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</si>
  <si>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</si>
  <si>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</si>
  <si>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</si>
  <si>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</si>
  <si>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</si>
  <si>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</si>
  <si>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</si>
  <si>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</si>
  <si>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</si>
  <si>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</si>
  <si>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</si>
  <si>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</si>
  <si>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</si>
  <si>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</si>
  <si>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</si>
  <si>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</si>
  <si>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</si>
  <si>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</si>
  <si>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</si>
  <si>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</si>
  <si>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</si>
  <si>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</si>
  <si>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</si>
  <si>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</si>
  <si>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</si>
  <si>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</si>
  <si>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</si>
  <si>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</si>
  <si>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</si>
  <si>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</si>
  <si>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</si>
  <si>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</si>
  <si>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</si>
  <si>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</si>
  <si>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</si>
  <si>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</si>
  <si>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</si>
  <si>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</si>
  <si>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</si>
  <si>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</si>
  <si>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</si>
  <si>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</si>
  <si>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</si>
  <si>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</si>
  <si>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</si>
  <si>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</si>
  <si>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</si>
  <si>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</si>
  <si>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</si>
  <si>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</si>
  <si>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</si>
  <si>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</si>
  <si>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</si>
  <si>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</si>
  <si>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</si>
  <si>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</si>
  <si>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</si>
  <si>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</si>
  <si>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</si>
  <si>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</si>
  <si>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</si>
  <si>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</si>
  <si>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</si>
  <si>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</si>
  <si>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</si>
  <si>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</si>
  <si>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</si>
  <si>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</si>
  <si>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</si>
  <si>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</si>
  <si>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</si>
  <si>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</si>
  <si>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</si>
  <si>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</si>
  <si>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</si>
  <si>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</si>
  <si>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</si>
  <si>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</si>
  <si>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</si>
  <si>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</si>
  <si>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</si>
  <si>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</si>
  <si>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</si>
  <si>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</si>
  <si>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</si>
  <si>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</si>
  <si>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</si>
  <si>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</si>
  <si>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</si>
  <si>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</si>
  <si>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</si>
  <si>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</si>
  <si>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</si>
  <si>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</si>
  <si>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</si>
  <si>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</si>
  <si>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</si>
  <si>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</si>
  <si>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</si>
  <si>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</si>
  <si>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</si>
  <si>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</si>
  <si>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</si>
  <si>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</si>
  <si>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</si>
  <si>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</si>
  <si>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</si>
  <si>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</si>
  <si>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</si>
  <si>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</si>
  <si>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</si>
  <si>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</si>
  <si>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</si>
  <si>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</si>
  <si>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</si>
  <si>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</si>
  <si>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</si>
  <si>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</si>
  <si>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</si>
  <si>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</si>
  <si>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</si>
  <si>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</si>
  <si>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</si>
  <si>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</si>
  <si>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</si>
  <si>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</si>
  <si>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</si>
  <si>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</si>
  <si>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</si>
  <si>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</si>
  <si>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</si>
  <si>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</si>
  <si>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</si>
  <si>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</si>
  <si>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</si>
  <si>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</si>
  <si>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</si>
  <si>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</si>
  <si>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</si>
  <si>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</si>
  <si>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</si>
  <si>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</si>
  <si>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</si>
  <si>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</si>
  <si>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</si>
  <si>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</si>
  <si>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</si>
  <si>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</si>
  <si>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</si>
  <si>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</si>
  <si>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</si>
  <si>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</si>
  <si>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</si>
  <si>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</si>
  <si>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</si>
  <si>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</si>
  <si>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</si>
  <si>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</si>
  <si>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</si>
  <si>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</si>
  <si>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</si>
  <si>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</si>
  <si>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</si>
  <si>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</si>
  <si>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</si>
  <si>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</si>
  <si>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</si>
  <si>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</si>
  <si>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</si>
  <si>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</si>
  <si>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</si>
  <si>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</si>
  <si>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</si>
  <si>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</si>
  <si>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</si>
  <si>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</si>
  <si>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</si>
  <si>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和歌山県紀の川市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</si>
  <si>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</si>
  <si>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</si>
  <si>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</si>
  <si>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</si>
  <si>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</si>
  <si>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</si>
  <si>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</si>
  <si>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</si>
  <si>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</si>
  <si>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</si>
  <si>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</si>
  <si>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</si>
  <si>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</si>
  <si>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</si>
  <si>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</si>
  <si>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</si>
  <si>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</si>
  <si>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</si>
  <si>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</si>
  <si>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</si>
  <si>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</si>
  <si>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</si>
  <si>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</si>
  <si>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</si>
  <si>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</si>
  <si>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</si>
  <si>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</si>
  <si>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</si>
  <si>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</si>
  <si>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</si>
  <si>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</si>
  <si>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</si>
  <si>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</si>
  <si>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</si>
  <si>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</si>
  <si>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</si>
  <si>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</si>
  <si>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</si>
  <si>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</si>
  <si>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</si>
  <si>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</si>
  <si>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</si>
  <si>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</si>
  <si>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</si>
  <si>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</si>
  <si>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</si>
  <si>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</si>
  <si>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</si>
  <si>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</si>
  <si>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</si>
  <si>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</si>
  <si>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</si>
  <si>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</si>
  <si>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</si>
  <si>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</si>
  <si>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</si>
  <si>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</si>
  <si>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</si>
  <si>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</si>
  <si>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</si>
  <si>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</si>
  <si>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</si>
  <si>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</si>
  <si>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</si>
  <si>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</si>
  <si>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</si>
  <si>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</si>
  <si>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</si>
  <si>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</si>
  <si>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</si>
  <si>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</si>
  <si>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</si>
  <si>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</si>
  <si>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</si>
  <si>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</si>
  <si>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</si>
  <si>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</si>
  <si>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</si>
  <si>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</si>
  <si>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</si>
  <si>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</si>
  <si>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</si>
  <si>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</si>
  <si>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</si>
  <si>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</si>
  <si>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</si>
  <si>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</si>
  <si>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</si>
  <si>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</si>
  <si>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</si>
  <si>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</si>
  <si>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</si>
  <si>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</si>
  <si>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</si>
  <si>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</si>
  <si>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</si>
  <si>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</si>
  <si>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</si>
  <si>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</si>
  <si>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</si>
  <si>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</si>
  <si>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</si>
  <si>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</si>
  <si>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</si>
  <si>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</si>
  <si>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</si>
  <si>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</si>
  <si>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</si>
  <si>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</si>
  <si>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</si>
  <si>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</si>
  <si>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</si>
  <si>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</si>
  <si>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</si>
  <si>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</si>
  <si>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</si>
  <si>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</si>
  <si>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</si>
  <si>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</si>
  <si>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</si>
  <si>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</si>
  <si>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</si>
  <si>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</si>
  <si>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</si>
  <si>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</si>
  <si>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</si>
  <si>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</si>
  <si>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</si>
  <si>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</si>
  <si>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</si>
  <si>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</si>
  <si>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</si>
  <si>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</si>
  <si>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</si>
  <si>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</si>
  <si>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</si>
  <si>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</si>
  <si>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</si>
  <si>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</si>
  <si>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</si>
  <si>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</si>
  <si>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</si>
  <si>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</si>
  <si>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</si>
  <si>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</si>
  <si>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</si>
  <si>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</si>
  <si>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</si>
  <si>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</si>
  <si>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和歌山県紀の川市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</si>
  <si>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</si>
  <si>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</si>
  <si>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</si>
  <si>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</si>
  <si>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</si>
  <si>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</si>
  <si>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</si>
  <si>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</si>
  <si>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</si>
  <si>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</si>
  <si>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</si>
  <si>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</si>
  <si>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</si>
  <si>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</si>
  <si>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</si>
  <si>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</si>
  <si>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</si>
  <si>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</si>
  <si>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</si>
  <si>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</si>
  <si>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</si>
  <si>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</si>
  <si>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</si>
  <si>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</si>
  <si>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</si>
  <si>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</si>
  <si>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</si>
  <si>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</si>
  <si>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</si>
  <si>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</si>
  <si>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</si>
  <si>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</si>
  <si>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</si>
  <si>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</si>
  <si>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</si>
  <si>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</si>
  <si>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</si>
  <si>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</si>
  <si>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</si>
  <si>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</si>
  <si>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</si>
  <si>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</si>
  <si>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</si>
  <si>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</si>
  <si>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</si>
  <si>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</si>
  <si>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</si>
  <si>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</si>
  <si>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</si>
  <si>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</si>
  <si>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</si>
  <si>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</si>
  <si>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</si>
  <si>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</si>
  <si>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</si>
  <si>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</si>
  <si>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</si>
  <si>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</si>
  <si>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</si>
  <si>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</si>
  <si>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</si>
  <si>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</si>
  <si>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</si>
  <si>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</si>
  <si>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</si>
  <si>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</si>
  <si>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</si>
  <si>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</si>
  <si>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</si>
  <si>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</si>
  <si>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</si>
  <si>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</si>
  <si>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</si>
  <si>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</si>
  <si>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</si>
  <si>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</si>
  <si>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</si>
  <si>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</si>
  <si>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</si>
  <si>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</si>
  <si>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</si>
  <si>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</si>
  <si>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</si>
  <si>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</si>
  <si>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</si>
  <si>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</si>
  <si>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</si>
  <si>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</si>
  <si>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</si>
  <si>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</si>
  <si>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</si>
  <si>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</si>
  <si>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</si>
  <si>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</si>
  <si>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</si>
  <si>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</si>
  <si>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</si>
  <si>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</si>
  <si>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</si>
  <si>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</si>
  <si>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</si>
  <si>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</si>
  <si>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</si>
  <si>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</si>
  <si>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</si>
  <si>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</si>
  <si>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</si>
  <si>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</si>
  <si>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</si>
  <si>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</si>
  <si>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</si>
  <si>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</si>
  <si>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</si>
  <si>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</si>
  <si>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</si>
  <si>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</si>
  <si>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</si>
  <si>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</si>
  <si>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</si>
  <si>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</si>
  <si>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</si>
  <si>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</si>
  <si>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</si>
  <si>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</si>
  <si>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</si>
  <si>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</si>
  <si>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</si>
  <si>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</si>
  <si>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</si>
  <si>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</si>
  <si>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</si>
  <si>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</si>
  <si>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</si>
  <si>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</si>
  <si>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</si>
  <si>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</si>
  <si>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</si>
  <si>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</si>
  <si>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</si>
  <si>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</si>
  <si>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</si>
  <si>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</si>
  <si>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</si>
  <si>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</si>
  <si>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</si>
  <si>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</si>
  <si>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</si>
  <si>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</si>
  <si>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</si>
  <si>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</si>
  <si>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</si>
  <si>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</si>
  <si>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</si>
  <si>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</si>
  <si>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</si>
  <si>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</si>
  <si>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</si>
  <si>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</si>
  <si>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</si>
  <si>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</si>
  <si>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</si>
  <si>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</si>
  <si>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</si>
  <si>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</si>
  <si>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</si>
  <si>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</si>
  <si>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</si>
  <si>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</si>
  <si>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</si>
  <si>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</si>
  <si>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</si>
  <si>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</si>
  <si>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</si>
  <si>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</si>
  <si>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</si>
  <si>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</si>
  <si>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</si>
  <si>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</si>
  <si>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</si>
  <si>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</si>
  <si>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</si>
  <si>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</si>
  <si>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</si>
  <si>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</si>
  <si>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</si>
  <si>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</si>
  <si>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</si>
  <si>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</si>
  <si>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</si>
  <si>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</si>
  <si>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</si>
  <si>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</si>
  <si>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</si>
  <si>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</si>
  <si>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</si>
  <si>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</si>
  <si>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</si>
  <si>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</si>
  <si>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</si>
  <si>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</si>
  <si>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</si>
  <si>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</si>
  <si>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</si>
  <si>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</si>
  <si>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</si>
  <si>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</si>
  <si>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</si>
  <si>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</si>
  <si>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</si>
  <si>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</si>
  <si>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0.29</t>
  </si>
  <si>
    <t>▲ 4.09</t>
  </si>
  <si>
    <t>水道事業会計</t>
  </si>
  <si>
    <t>一般会計</t>
  </si>
  <si>
    <t>国民健康保険事業勘定特別会計</t>
  </si>
  <si>
    <t>工業用水道事業会計</t>
  </si>
  <si>
    <t>介護保険事業勘定特別会計</t>
  </si>
  <si>
    <t>公共下水道事業特別会計</t>
  </si>
  <si>
    <t>簡易水道事業特別会計</t>
  </si>
  <si>
    <t>住宅新築資金等貸付事業特別会計</t>
  </si>
  <si>
    <t>その他会計（赤字）</t>
  </si>
  <si>
    <t>その他会計（黒字）</t>
  </si>
  <si>
    <t>地域振興基金</t>
    <phoneticPr fontId="2"/>
  </si>
  <si>
    <t>公共施設等整備基金</t>
    <phoneticPr fontId="2"/>
  </si>
  <si>
    <t>地域福祉基金</t>
    <phoneticPr fontId="2"/>
  </si>
  <si>
    <t>人材育成基金</t>
    <phoneticPr fontId="2"/>
  </si>
  <si>
    <t>中山間ふるさと水と土保全対策基金</t>
    <phoneticPr fontId="2"/>
  </si>
  <si>
    <t>公立那賀病院経営事務組合</t>
    <phoneticPr fontId="2"/>
  </si>
  <si>
    <t>那賀消防組合</t>
  </si>
  <si>
    <t>和歌山県市町村総合事務組合</t>
    <phoneticPr fontId="2"/>
  </si>
  <si>
    <t>和歌山県後期高齢者医療広域連合</t>
  </si>
  <si>
    <t>那賀児童福祉施設組合</t>
  </si>
  <si>
    <t>那賀広域事務組合</t>
  </si>
  <si>
    <t>那賀衛生環境整備組合</t>
  </si>
  <si>
    <t>那賀休日急患診療所経営事務組合</t>
    <phoneticPr fontId="2"/>
  </si>
  <si>
    <t>紀の海広域施設組合</t>
    <rPh sb="0" eb="1">
      <t>キ</t>
    </rPh>
    <rPh sb="2" eb="3">
      <t>ウミ</t>
    </rPh>
    <rPh sb="3" eb="5">
      <t>コウイキ</t>
    </rPh>
    <rPh sb="5" eb="7">
      <t>シセツ</t>
    </rPh>
    <rPh sb="7" eb="9">
      <t>クミアイ</t>
    </rPh>
    <phoneticPr fontId="2"/>
  </si>
  <si>
    <t>和歌山地方税回収機構</t>
    <rPh sb="0" eb="3">
      <t>ワカヤマ</t>
    </rPh>
    <rPh sb="3" eb="5">
      <t>チホウ</t>
    </rPh>
    <rPh sb="5" eb="6">
      <t>ゼイ</t>
    </rPh>
    <rPh sb="6" eb="8">
      <t>カイシュウ</t>
    </rPh>
    <rPh sb="8" eb="10">
      <t>キコウ</t>
    </rPh>
    <phoneticPr fontId="2"/>
  </si>
  <si>
    <t>五色台広域施設組合</t>
    <rPh sb="0" eb="2">
      <t>ゴシキ</t>
    </rPh>
    <rPh sb="2" eb="3">
      <t>ダイ</t>
    </rPh>
    <rPh sb="3" eb="5">
      <t>コウイキ</t>
    </rPh>
    <rPh sb="5" eb="7">
      <t>シセツ</t>
    </rPh>
    <rPh sb="7" eb="9">
      <t>クミアイ</t>
    </rPh>
    <phoneticPr fontId="2"/>
  </si>
  <si>
    <t>和歌山県後期高齢者医療広域連合(特別会計)</t>
    <rPh sb="16" eb="18">
      <t>トクベツ</t>
    </rPh>
    <rPh sb="18" eb="20">
      <t>カイケイ</t>
    </rPh>
    <phoneticPr fontId="2"/>
  </si>
  <si>
    <t>-</t>
    <phoneticPr fontId="2"/>
  </si>
  <si>
    <t>青洲の里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</si>
</sst>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8AA7-4DE7-8E94-8A13163FE5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74125</c:v>
                </c:pt>
                <c:pt idx="1">
                  <c:v>96113</c:v>
                </c:pt>
                <c:pt idx="2">
                  <c:v>71773</c:v>
                </c:pt>
                <c:pt idx="3">
                  <c:v>42055</c:v>
                </c:pt>
                <c:pt idx="4">
                  <c:v>40000</c:v>
                </c:pt>
              </c:numCache>
            </c:numRef>
          </c:val>
          <c:smooth val="0"/>
          <c:extLst xmlns:c16r2="http://schemas.microsoft.com/office/drawing/2015/06/chart">
            <c:ext xmlns:c16="http://schemas.microsoft.com/office/drawing/2014/chart" uri="{C3380CC4-5D6E-409C-BE32-E72D297353CC}">
              <c16:uniqueId val="{00000001-8AA7-4DE7-8E94-8A13163FE5DB}"/>
            </c:ext>
          </c:extLst>
        </c:ser>
        <c:dLbls>
          <c:showLegendKey val="0"/>
          <c:showVal val="0"/>
          <c:showCatName val="0"/>
          <c:showSerName val="0"/>
          <c:showPercent val="0"/>
          <c:showBubbleSize val="0"/>
        </c:dLbls>
        <c:marker val="1"/>
        <c:smooth val="0"/>
        <c:axId val="118252288"/>
        <c:axId val="118254208"/>
      </c:lineChart>
      <c:catAx>
        <c:axId val="11825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54208"/>
        <c:crosses val="autoZero"/>
        <c:auto val="1"/>
        <c:lblAlgn val="ctr"/>
        <c:lblOffset val="100"/>
        <c:tickLblSkip val="1"/>
        <c:tickMarkSkip val="1"/>
        <c:noMultiLvlLbl val="0"/>
      </c:catAx>
      <c:valAx>
        <c:axId val="118254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5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3.49</c:v>
                </c:pt>
                <c:pt idx="1">
                  <c:v>2.66</c:v>
                </c:pt>
                <c:pt idx="2">
                  <c:v>3.95</c:v>
                </c:pt>
                <c:pt idx="3">
                  <c:v>3.26</c:v>
                </c:pt>
                <c:pt idx="4">
                  <c:v>4.1100000000000003</c:v>
                </c:pt>
              </c:numCache>
            </c:numRef>
          </c:val>
          <c:extLst xmlns:c16r2="http://schemas.microsoft.com/office/drawing/2015/06/chart">
            <c:ext xmlns:c16="http://schemas.microsoft.com/office/drawing/2014/chart" uri="{C3380CC4-5D6E-409C-BE32-E72D297353CC}">
              <c16:uniqueId val="{00000000-99C3-4677-9B71-A4C35DFEF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28.24</c:v>
                </c:pt>
                <c:pt idx="1">
                  <c:v>24.99</c:v>
                </c:pt>
                <c:pt idx="2">
                  <c:v>24.95</c:v>
                </c:pt>
                <c:pt idx="3">
                  <c:v>22.44</c:v>
                </c:pt>
                <c:pt idx="4">
                  <c:v>26.24</c:v>
                </c:pt>
              </c:numCache>
            </c:numRef>
          </c:val>
          <c:extLst xmlns:c16r2="http://schemas.microsoft.com/office/drawing/2015/06/chart">
            <c:ext xmlns:c16="http://schemas.microsoft.com/office/drawing/2014/chart" uri="{C3380CC4-5D6E-409C-BE32-E72D297353CC}">
              <c16:uniqueId val="{00000001-99C3-4677-9B71-A4C35DFEF94E}"/>
            </c:ext>
          </c:extLst>
        </c:ser>
        <c:dLbls>
          <c:showLegendKey val="0"/>
          <c:showVal val="0"/>
          <c:showCatName val="0"/>
          <c:showSerName val="0"/>
          <c:showPercent val="0"/>
          <c:showBubbleSize val="0"/>
        </c:dLbls>
        <c:gapWidth val="250"/>
        <c:overlap val="100"/>
        <c:axId val="167763968"/>
        <c:axId val="16776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-0.28999999999999998</c:v>
                </c:pt>
                <c:pt idx="1">
                  <c:v>-4.09</c:v>
                </c:pt>
                <c:pt idx="2">
                  <c:v>1.96</c:v>
                </c:pt>
                <c:pt idx="3">
                  <c:v>1.36</c:v>
                </c:pt>
                <c:pt idx="4">
                  <c:v>11.56</c:v>
                </c:pt>
              </c:numCache>
            </c:numRef>
          </c:val>
          <c:smooth val="0"/>
          <c:extLst xmlns:c16r2="http://schemas.microsoft.com/office/drawing/2015/06/chart">
            <c:ext xmlns:c16="http://schemas.microsoft.com/office/drawing/2014/chart" uri="{C3380CC4-5D6E-409C-BE32-E72D297353CC}">
              <c16:uniqueId val="{00000002-99C3-4677-9B71-A4C35DFEF94E}"/>
            </c:ext>
          </c:extLst>
        </c:ser>
        <c:dLbls>
          <c:showLegendKey val="0"/>
          <c:showVal val="0"/>
          <c:showCatName val="0"/>
          <c:showSerName val="0"/>
          <c:showPercent val="0"/>
          <c:showBubbleSize val="0"/>
        </c:dLbls>
        <c:marker val="1"/>
        <c:smooth val="0"/>
        <c:axId val="167763968"/>
        <c:axId val="167765888"/>
      </c:lineChart>
      <c:catAx>
        <c:axId val="1677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765888"/>
        <c:crosses val="autoZero"/>
        <c:auto val="1"/>
        <c:lblAlgn val="ctr"/>
        <c:lblOffset val="100"/>
        <c:tickLblSkip val="1"/>
        <c:tickMarkSkip val="1"/>
        <c:noMultiLvlLbl val="0"/>
      </c:catAx>
      <c:valAx>
        <c:axId val="16776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0.04</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1F0D-4142-8A9B-C446C01F72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0D-4142-8A9B-C446C01F720B}"/>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0.05</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1F0D-4142-8A9B-C446C01F720B}"/>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0.06</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3-1F0D-4142-8A9B-C446C01F720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0.09</c:v>
                </c:pt>
                <c:pt idx="4">
                  <c:v>#N/A</c:v>
                </c:pt>
                <c:pt idx="5">
                  <c:v>0.1</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1F0D-4142-8A9B-C446C01F720B}"/>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0.23</c:v>
                </c:pt>
                <c:pt idx="4">
                  <c:v>#N/A</c:v>
                </c:pt>
                <c:pt idx="5">
                  <c:v>0.5</c:v>
                </c:pt>
                <c:pt idx="6">
                  <c:v>#N/A</c:v>
                </c:pt>
                <c:pt idx="7">
                  <c:v>0.83</c:v>
                </c:pt>
                <c:pt idx="8">
                  <c:v>#N/A</c:v>
                </c:pt>
                <c:pt idx="9">
                  <c:v>0.27</c:v>
                </c:pt>
              </c:numCache>
            </c:numRef>
          </c:val>
          <c:extLst xmlns:c16r2="http://schemas.microsoft.com/office/drawing/2015/06/chart">
            <c:ext xmlns:c16="http://schemas.microsoft.com/office/drawing/2014/chart" uri="{C3380CC4-5D6E-409C-BE32-E72D297353CC}">
              <c16:uniqueId val="{00000005-1F0D-4142-8A9B-C446C01F720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0.43</c:v>
                </c:pt>
                <c:pt idx="4">
                  <c:v>#N/A</c:v>
                </c:pt>
                <c:pt idx="5">
                  <c:v>0.65</c:v>
                </c:pt>
                <c:pt idx="6">
                  <c:v>#N/A</c:v>
                </c:pt>
                <c:pt idx="7">
                  <c:v>0.65</c:v>
                </c:pt>
                <c:pt idx="8">
                  <c:v>#N/A</c:v>
                </c:pt>
                <c:pt idx="9">
                  <c:v>0.67</c:v>
                </c:pt>
              </c:numCache>
            </c:numRef>
          </c:val>
          <c:extLst xmlns:c16r2="http://schemas.microsoft.com/office/drawing/2015/06/chart">
            <c:ext xmlns:c16="http://schemas.microsoft.com/office/drawing/2014/chart" uri="{C3380CC4-5D6E-409C-BE32-E72D297353CC}">
              <c16:uniqueId val="{00000006-1F0D-4142-8A9B-C446C01F720B}"/>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0.92</c:v>
                </c:pt>
                <c:pt idx="2">
                  <c:v>#N/A</c:v>
                </c:pt>
                <c:pt idx="3">
                  <c:v>0.16</c:v>
                </c:pt>
                <c:pt idx="4">
                  <c:v>#N/A</c:v>
                </c:pt>
                <c:pt idx="5">
                  <c:v>0</c:v>
                </c:pt>
                <c:pt idx="6">
                  <c:v>#N/A</c:v>
                </c:pt>
                <c:pt idx="7">
                  <c:v>1.84</c:v>
                </c:pt>
                <c:pt idx="8">
                  <c:v>#N/A</c:v>
                </c:pt>
                <c:pt idx="9">
                  <c:v>2.41</c:v>
                </c:pt>
              </c:numCache>
            </c:numRef>
          </c:val>
          <c:extLst xmlns:c16r2="http://schemas.microsoft.com/office/drawing/2015/06/chart">
            <c:ext xmlns:c16="http://schemas.microsoft.com/office/drawing/2014/chart" uri="{C3380CC4-5D6E-409C-BE32-E72D297353CC}">
              <c16:uniqueId val="{00000007-1F0D-4142-8A9B-C446C01F72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3.41</c:v>
                </c:pt>
                <c:pt idx="2">
                  <c:v>#N/A</c:v>
                </c:pt>
                <c:pt idx="3">
                  <c:v>2.6</c:v>
                </c:pt>
                <c:pt idx="4">
                  <c:v>#N/A</c:v>
                </c:pt>
                <c:pt idx="5">
                  <c:v>3.93</c:v>
                </c:pt>
                <c:pt idx="6">
                  <c:v>#N/A</c:v>
                </c:pt>
                <c:pt idx="7">
                  <c:v>3.23</c:v>
                </c:pt>
                <c:pt idx="8">
                  <c:v>#N/A</c:v>
                </c:pt>
                <c:pt idx="9">
                  <c:v>4.09</c:v>
                </c:pt>
              </c:numCache>
            </c:numRef>
          </c:val>
          <c:extLst xmlns:c16r2="http://schemas.microsoft.com/office/drawing/2015/06/chart">
            <c:ext xmlns:c16="http://schemas.microsoft.com/office/drawing/2014/chart" uri="{C3380CC4-5D6E-409C-BE32-E72D297353CC}">
              <c16:uniqueId val="{00000008-1F0D-4142-8A9B-C446C01F72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13.07</c:v>
                </c:pt>
                <c:pt idx="2">
                  <c:v>#N/A</c:v>
                </c:pt>
                <c:pt idx="3">
                  <c:v>12.93</c:v>
                </c:pt>
                <c:pt idx="4">
                  <c:v>#N/A</c:v>
                </c:pt>
                <c:pt idx="5">
                  <c:v>12.75</c:v>
                </c:pt>
                <c:pt idx="6">
                  <c:v>#N/A</c:v>
                </c:pt>
                <c:pt idx="7">
                  <c:v>12.33</c:v>
                </c:pt>
                <c:pt idx="8">
                  <c:v>#N/A</c:v>
                </c:pt>
                <c:pt idx="9">
                  <c:v>11.69</c:v>
                </c:pt>
              </c:numCache>
            </c:numRef>
          </c:val>
          <c:extLst xmlns:c16r2="http://schemas.microsoft.com/office/drawing/2015/06/chart">
            <c:ext xmlns:c16="http://schemas.microsoft.com/office/drawing/2014/chart" uri="{C3380CC4-5D6E-409C-BE32-E72D297353CC}">
              <c16:uniqueId val="{00000009-1F0D-4142-8A9B-C446C01F720B}"/>
            </c:ext>
          </c:extLst>
        </c:ser>
        <c:dLbls>
          <c:showLegendKey val="0"/>
          <c:showVal val="0"/>
          <c:showCatName val="0"/>
          <c:showSerName val="0"/>
          <c:showPercent val="0"/>
          <c:showBubbleSize val="0"/>
        </c:dLbls>
        <c:gapWidth val="150"/>
        <c:overlap val="100"/>
        <c:axId val="168171392"/>
        <c:axId val="168172928"/>
      </c:barChart>
      <c:catAx>
        <c:axId val="1681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172928"/>
        <c:crosses val="autoZero"/>
        <c:auto val="1"/>
        <c:lblAlgn val="ctr"/>
        <c:lblOffset val="100"/>
        <c:tickLblSkip val="1"/>
        <c:tickMarkSkip val="1"/>
        <c:noMultiLvlLbl val="0"/>
      </c:catAx>
      <c:valAx>
        <c:axId val="16817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7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3701</c:v>
                </c:pt>
                <c:pt idx="5">
                  <c:v>3876</c:v>
                </c:pt>
                <c:pt idx="8">
                  <c:v>4127</c:v>
                </c:pt>
                <c:pt idx="11">
                  <c:v>4265</c:v>
                </c:pt>
                <c:pt idx="14">
                  <c:v>4364</c:v>
                </c:pt>
              </c:numCache>
            </c:numRef>
          </c:val>
          <c:extLst xmlns:c16r2="http://schemas.microsoft.com/office/drawing/2015/06/chart">
            <c:ext xmlns:c16="http://schemas.microsoft.com/office/drawing/2014/chart" uri="{C3380CC4-5D6E-409C-BE32-E72D297353CC}">
              <c16:uniqueId val="{00000000-DA8B-49F4-9AF9-E1797B8B4A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8B-49F4-9AF9-E1797B8B4A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A8B-49F4-9AF9-E1797B8B4A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417</c:v>
                </c:pt>
                <c:pt idx="3">
                  <c:v>361</c:v>
                </c:pt>
                <c:pt idx="6">
                  <c:v>320</c:v>
                </c:pt>
                <c:pt idx="9">
                  <c:v>331</c:v>
                </c:pt>
                <c:pt idx="12">
                  <c:v>355</c:v>
                </c:pt>
              </c:numCache>
            </c:numRef>
          </c:val>
          <c:extLst xmlns:c16r2="http://schemas.microsoft.com/office/drawing/2015/06/chart">
            <c:ext xmlns:c16="http://schemas.microsoft.com/office/drawing/2014/chart" uri="{C3380CC4-5D6E-409C-BE32-E72D297353CC}">
              <c16:uniqueId val="{00000003-DA8B-49F4-9AF9-E1797B8B4A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450</c:v>
                </c:pt>
                <c:pt idx="3">
                  <c:v>523</c:v>
                </c:pt>
                <c:pt idx="6">
                  <c:v>587</c:v>
                </c:pt>
                <c:pt idx="9">
                  <c:v>621</c:v>
                </c:pt>
                <c:pt idx="12">
                  <c:v>634</c:v>
                </c:pt>
              </c:numCache>
            </c:numRef>
          </c:val>
          <c:extLst xmlns:c16r2="http://schemas.microsoft.com/office/drawing/2015/06/chart">
            <c:ext xmlns:c16="http://schemas.microsoft.com/office/drawing/2014/chart" uri="{C3380CC4-5D6E-409C-BE32-E72D297353CC}">
              <c16:uniqueId val="{00000004-DA8B-49F4-9AF9-E1797B8B4A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8B-49F4-9AF9-E1797B8B4A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8B-49F4-9AF9-E1797B8B4A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4794</c:v>
                </c:pt>
                <c:pt idx="3">
                  <c:v>4813</c:v>
                </c:pt>
                <c:pt idx="6">
                  <c:v>4820</c:v>
                </c:pt>
                <c:pt idx="9">
                  <c:v>4822</c:v>
                </c:pt>
                <c:pt idx="12">
                  <c:v>4614</c:v>
                </c:pt>
              </c:numCache>
            </c:numRef>
          </c:val>
          <c:extLst xmlns:c16r2="http://schemas.microsoft.com/office/drawing/2015/06/chart">
            <c:ext xmlns:c16="http://schemas.microsoft.com/office/drawing/2014/chart" uri="{C3380CC4-5D6E-409C-BE32-E72D297353CC}">
              <c16:uniqueId val="{00000007-DA8B-49F4-9AF9-E1797B8B4A76}"/>
            </c:ext>
          </c:extLst>
        </c:ser>
        <c:dLbls>
          <c:showLegendKey val="0"/>
          <c:showVal val="0"/>
          <c:showCatName val="0"/>
          <c:showSerName val="0"/>
          <c:showPercent val="0"/>
          <c:showBubbleSize val="0"/>
        </c:dLbls>
        <c:gapWidth val="100"/>
        <c:overlap val="100"/>
        <c:axId val="135752704"/>
        <c:axId val="13576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1960</c:v>
                </c:pt>
                <c:pt idx="2">
                  <c:v>#N/A</c:v>
                </c:pt>
                <c:pt idx="3">
                  <c:v>#N/A</c:v>
                </c:pt>
                <c:pt idx="4">
                  <c:v>1821</c:v>
                </c:pt>
                <c:pt idx="5">
                  <c:v>#N/A</c:v>
                </c:pt>
                <c:pt idx="6">
                  <c:v>#N/A</c:v>
                </c:pt>
                <c:pt idx="7">
                  <c:v>1600</c:v>
                </c:pt>
                <c:pt idx="8">
                  <c:v>#N/A</c:v>
                </c:pt>
                <c:pt idx="9">
                  <c:v>#N/A</c:v>
                </c:pt>
                <c:pt idx="10">
                  <c:v>1509</c:v>
                </c:pt>
                <c:pt idx="11">
                  <c:v>#N/A</c:v>
                </c:pt>
                <c:pt idx="12">
                  <c:v>#N/A</c:v>
                </c:pt>
                <c:pt idx="13">
                  <c:v>1239</c:v>
                </c:pt>
                <c:pt idx="14">
                  <c:v>#N/A</c:v>
                </c:pt>
              </c:numCache>
            </c:numRef>
          </c:val>
          <c:smooth val="0"/>
          <c:extLst xmlns:c16r2="http://schemas.microsoft.com/office/drawing/2015/06/chart">
            <c:ext xmlns:c16="http://schemas.microsoft.com/office/drawing/2014/chart" uri="{C3380CC4-5D6E-409C-BE32-E72D297353CC}">
              <c16:uniqueId val="{00000008-DA8B-49F4-9AF9-E1797B8B4A76}"/>
            </c:ext>
          </c:extLst>
        </c:ser>
        <c:dLbls>
          <c:showLegendKey val="0"/>
          <c:showVal val="0"/>
          <c:showCatName val="0"/>
          <c:showSerName val="0"/>
          <c:showPercent val="0"/>
          <c:showBubbleSize val="0"/>
        </c:dLbls>
        <c:marker val="1"/>
        <c:smooth val="0"/>
        <c:axId val="135752704"/>
        <c:axId val="135763072"/>
      </c:lineChart>
      <c:catAx>
        <c:axId val="1357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63072"/>
        <c:crosses val="autoZero"/>
        <c:auto val="1"/>
        <c:lblAlgn val="ctr"/>
        <c:lblOffset val="100"/>
        <c:tickLblSkip val="1"/>
        <c:tickMarkSkip val="1"/>
        <c:noMultiLvlLbl val="0"/>
      </c:catAx>
      <c:valAx>
        <c:axId val="13576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35841</c:v>
                </c:pt>
                <c:pt idx="5">
                  <c:v>37534</c:v>
                </c:pt>
                <c:pt idx="8">
                  <c:v>37829</c:v>
                </c:pt>
                <c:pt idx="11">
                  <c:v>35739</c:v>
                </c:pt>
                <c:pt idx="14">
                  <c:v>35090</c:v>
                </c:pt>
              </c:numCache>
            </c:numRef>
          </c:val>
          <c:extLst xmlns:c16r2="http://schemas.microsoft.com/office/drawing/2015/06/chart">
            <c:ext xmlns:c16="http://schemas.microsoft.com/office/drawing/2014/chart" uri="{C3380CC4-5D6E-409C-BE32-E72D297353CC}">
              <c16:uniqueId val="{00000000-9AEA-49F0-8426-B354EA0B53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4498</c:v>
                </c:pt>
                <c:pt idx="5">
                  <c:v>4002</c:v>
                </c:pt>
                <c:pt idx="8">
                  <c:v>3823</c:v>
                </c:pt>
                <c:pt idx="11">
                  <c:v>3703</c:v>
                </c:pt>
                <c:pt idx="14">
                  <c:v>3420</c:v>
                </c:pt>
              </c:numCache>
            </c:numRef>
          </c:val>
          <c:extLst xmlns:c16r2="http://schemas.microsoft.com/office/drawing/2015/06/chart">
            <c:ext xmlns:c16="http://schemas.microsoft.com/office/drawing/2014/chart" uri="{C3380CC4-5D6E-409C-BE32-E72D297353CC}">
              <c16:uniqueId val="{00000001-9AEA-49F0-8426-B354EA0B53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8453</c:v>
                </c:pt>
                <c:pt idx="5">
                  <c:v>8341</c:v>
                </c:pt>
                <c:pt idx="8">
                  <c:v>8783</c:v>
                </c:pt>
                <c:pt idx="11">
                  <c:v>7966</c:v>
                </c:pt>
                <c:pt idx="14">
                  <c:v>8890</c:v>
                </c:pt>
              </c:numCache>
            </c:numRef>
          </c:val>
          <c:extLst xmlns:c16r2="http://schemas.microsoft.com/office/drawing/2015/06/chart">
            <c:ext xmlns:c16="http://schemas.microsoft.com/office/drawing/2014/chart" uri="{C3380CC4-5D6E-409C-BE32-E72D297353CC}">
              <c16:uniqueId val="{00000002-9AEA-49F0-8426-B354EA0B53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EA-49F0-8426-B354EA0B53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EA-49F0-8426-B354EA0B53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EA-49F0-8426-B354EA0B53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5860</c:v>
                </c:pt>
                <c:pt idx="3">
                  <c:v>5418</c:v>
                </c:pt>
                <c:pt idx="6">
                  <c:v>4991</c:v>
                </c:pt>
                <c:pt idx="9">
                  <c:v>4706</c:v>
                </c:pt>
                <c:pt idx="12">
                  <c:v>4566</c:v>
                </c:pt>
              </c:numCache>
            </c:numRef>
          </c:val>
          <c:extLst xmlns:c16r2="http://schemas.microsoft.com/office/drawing/2015/06/chart">
            <c:ext xmlns:c16="http://schemas.microsoft.com/office/drawing/2014/chart" uri="{C3380CC4-5D6E-409C-BE32-E72D297353CC}">
              <c16:uniqueId val="{00000006-9AEA-49F0-8426-B354EA0B53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5404</c:v>
                </c:pt>
                <c:pt idx="3">
                  <c:v>5328</c:v>
                </c:pt>
                <c:pt idx="6">
                  <c:v>5061</c:v>
                </c:pt>
                <c:pt idx="9">
                  <c:v>2705</c:v>
                </c:pt>
                <c:pt idx="12">
                  <c:v>2461</c:v>
                </c:pt>
              </c:numCache>
            </c:numRef>
          </c:val>
          <c:extLst xmlns:c16r2="http://schemas.microsoft.com/office/drawing/2015/06/chart">
            <c:ext xmlns:c16="http://schemas.microsoft.com/office/drawing/2014/chart" uri="{C3380CC4-5D6E-409C-BE32-E72D297353CC}">
              <c16:uniqueId val="{00000007-9AEA-49F0-8426-B354EA0B53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10069</c:v>
                </c:pt>
                <c:pt idx="3">
                  <c:v>10384</c:v>
                </c:pt>
                <c:pt idx="6">
                  <c:v>10557</c:v>
                </c:pt>
                <c:pt idx="9">
                  <c:v>10710</c:v>
                </c:pt>
                <c:pt idx="12">
                  <c:v>10629</c:v>
                </c:pt>
              </c:numCache>
            </c:numRef>
          </c:val>
          <c:extLst xmlns:c16r2="http://schemas.microsoft.com/office/drawing/2015/06/chart">
            <c:ext xmlns:c16="http://schemas.microsoft.com/office/drawing/2014/chart" uri="{C3380CC4-5D6E-409C-BE32-E72D297353CC}">
              <c16:uniqueId val="{00000008-9AEA-49F0-8426-B354EA0B53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AEA-49F0-8426-B354EA0B53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34834</c:v>
                </c:pt>
                <c:pt idx="3">
                  <c:v>35657</c:v>
                </c:pt>
                <c:pt idx="6">
                  <c:v>35458</c:v>
                </c:pt>
                <c:pt idx="9">
                  <c:v>32511</c:v>
                </c:pt>
                <c:pt idx="12">
                  <c:v>29425</c:v>
                </c:pt>
              </c:numCache>
            </c:numRef>
          </c:val>
          <c:extLst xmlns:c16r2="http://schemas.microsoft.com/office/drawing/2015/06/chart">
            <c:ext xmlns:c16="http://schemas.microsoft.com/office/drawing/2014/chart" uri="{C3380CC4-5D6E-409C-BE32-E72D297353CC}">
              <c16:uniqueId val="{0000000A-9AEA-49F0-8426-B354EA0B5333}"/>
            </c:ext>
          </c:extLst>
        </c:ser>
        <c:dLbls>
          <c:showLegendKey val="0"/>
          <c:showVal val="0"/>
          <c:showCatName val="0"/>
          <c:showSerName val="0"/>
          <c:showPercent val="0"/>
          <c:showBubbleSize val="0"/>
        </c:dLbls>
        <c:gapWidth val="100"/>
        <c:overlap val="100"/>
        <c:axId val="168605568"/>
        <c:axId val="16861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7446</c:v>
                </c:pt>
                <c:pt idx="2">
                  <c:v>#N/A</c:v>
                </c:pt>
                <c:pt idx="3">
                  <c:v>#N/A</c:v>
                </c:pt>
                <c:pt idx="4">
                  <c:v>6911</c:v>
                </c:pt>
                <c:pt idx="5">
                  <c:v>#N/A</c:v>
                </c:pt>
                <c:pt idx="6">
                  <c:v>#N/A</c:v>
                </c:pt>
                <c:pt idx="7">
                  <c:v>5632</c:v>
                </c:pt>
                <c:pt idx="8">
                  <c:v>#N/A</c:v>
                </c:pt>
                <c:pt idx="9">
                  <c:v>#N/A</c:v>
                </c:pt>
                <c:pt idx="10">
                  <c:v>3223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AEA-49F0-8426-B354EA0B5333}"/>
            </c:ext>
          </c:extLst>
        </c:ser>
        <c:dLbls>
          <c:showLegendKey val="0"/>
          <c:showVal val="0"/>
          <c:showCatName val="0"/>
          <c:showSerName val="0"/>
          <c:showPercent val="0"/>
          <c:showBubbleSize val="0"/>
        </c:dLbls>
        <c:marker val="1"/>
        <c:smooth val="0"/>
        <c:axId val="168605568"/>
        <c:axId val="168611840"/>
      </c:lineChart>
      <c:catAx>
        <c:axId val="1686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611840"/>
        <c:crosses val="autoZero"/>
        <c:auto val="1"/>
        <c:lblAlgn val="ctr"/>
        <c:lblOffset val="100"/>
        <c:tickLblSkip val="1"/>
        <c:tickMarkSkip val="1"/>
        <c:noMultiLvlLbl val="0"/>
      </c:catAx>
      <c:valAx>
        <c:axId val="16861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4691</c:v>
                </c:pt>
                <c:pt idx="1">
                  <c:v>4182</c:v>
                </c:pt>
                <c:pt idx="2">
                  <c:v>4866</c:v>
                </c:pt>
              </c:numCache>
            </c:numRef>
          </c:val>
          <c:extLst xmlns:c16r2="http://schemas.microsoft.com/office/drawing/2015/06/chart">
            <c:ext xmlns:c16="http://schemas.microsoft.com/office/drawing/2014/chart" uri="{C3380CC4-5D6E-409C-BE32-E72D297353CC}">
              <c16:uniqueId val="{00000000-5BFB-4CC7-BAB2-118DD61724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2844</c:v>
                </c:pt>
                <c:pt idx="1">
                  <c:v>2577</c:v>
                </c:pt>
                <c:pt idx="2">
                  <c:v>1859</c:v>
                </c:pt>
              </c:numCache>
            </c:numRef>
          </c:val>
          <c:extLst xmlns:c16r2="http://schemas.microsoft.com/office/drawing/2015/06/chart">
            <c:ext xmlns:c16="http://schemas.microsoft.com/office/drawing/2014/chart" uri="{C3380CC4-5D6E-409C-BE32-E72D297353CC}">
              <c16:uniqueId val="{00000001-5BFB-4CC7-BAB2-118DD61724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3671</c:v>
                </c:pt>
                <c:pt idx="1">
                  <c:v>3389</c:v>
                </c:pt>
                <c:pt idx="2">
                  <c:v>4099</c:v>
                </c:pt>
              </c:numCache>
            </c:numRef>
          </c:val>
          <c:extLst xmlns:c16r2="http://schemas.microsoft.com/office/drawing/2015/06/chart">
            <c:ext xmlns:c16="http://schemas.microsoft.com/office/drawing/2014/chart" uri="{C3380CC4-5D6E-409C-BE32-E72D297353CC}">
              <c16:uniqueId val="{00000002-5BFB-4CC7-BAB2-118DD6172452}"/>
            </c:ext>
          </c:extLst>
        </c:ser>
        <c:dLbls>
          <c:showLegendKey val="0"/>
          <c:showVal val="0"/>
          <c:showCatName val="0"/>
          <c:showSerName val="0"/>
          <c:showPercent val="0"/>
          <c:showBubbleSize val="0"/>
        </c:dLbls>
        <c:gapWidth val="120"/>
        <c:overlap val="100"/>
        <c:axId val="167912960"/>
        <c:axId val="167914496"/>
      </c:barChart>
      <c:catAx>
        <c:axId val="1679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914496"/>
        <c:crosses val="autoZero"/>
        <c:auto val="1"/>
        <c:lblAlgn val="ctr"/>
        <c:lblOffset val="100"/>
        <c:tickLblSkip val="1"/>
        <c:tickMarkSkip val="1"/>
        <c:noMultiLvlLbl val="0"/>
      </c:catAx>
      <c:valAx>
        <c:axId val="167914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9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元利償還金は、市町村合併後に合併特例債を活用し、老朽化した学校施設の改築等、必要な公共施設の整備に取り組んできたが、ピークを過ぎたため減ってきている。更に、平成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利率の高い地方債の繰上償還を行ったことによる減少も加わっている。算入公債費等は、基準財政需要額に算入する市町村合併前に借り入れた算入率の低い地方債の償還が減少し、算入率の高い合併特例債や臨時財政対策債の償還額が増え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これらの結果、実質公債費比率の分子は</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一般会計等に係る地方債の現在高は、市町村合併後に合併特例債を活用し、老朽化した学校施設の改築等、必要な公共施設の整備に取り組んできたが、ピークを過ぎたため減ってきている。更に、平成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年度に借入利率の高い地方債の繰上償還を行ったことにより減少した。</a:t>
          </a:r>
        </a:p>
        <a:p>
          <a:r>
            <a:rPr kumimoji="1" lang="ja-JP" altLang="en-US" sz="1400">
              <a:latin typeface="ＭＳ ゴシック" pitchFamily="49" charset="-128"/>
              <a:ea typeface="ＭＳ ゴシック" pitchFamily="49" charset="-128"/>
            </a:rPr>
            <a:t>充当可能基金は、土地開発公社への貸付金の返還や国民健康保険事業勘定特別会計へ激変緩和措置として繰出していた分の繰入等により、基金への積立てができたことにより増加した。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これらの結果、将来負担比率の分子は、</a:t>
          </a:r>
          <a:r>
            <a:rPr kumimoji="1" lang="en-US" altLang="ja-JP" sz="1400">
              <a:latin typeface="ＭＳ ゴシック" pitchFamily="49" charset="-128"/>
              <a:ea typeface="ＭＳ ゴシック" pitchFamily="49" charset="-128"/>
            </a:rPr>
            <a:t>3,541</a:t>
          </a:r>
          <a:r>
            <a:rPr kumimoji="1" lang="ja-JP" altLang="en-US" sz="1400">
              <a:latin typeface="ＭＳ ゴシック" pitchFamily="49" charset="-128"/>
              <a:ea typeface="ＭＳ ゴシック" pitchFamily="49" charset="-128"/>
            </a:rPr>
            <a:t>百万円減少し、負の値となった。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国民健康保険事業勘定特別特会へ激変緩和対策として繰出していた分の繰入金、土地開発公社の清算による収入、工業団地の土地売却による収入等により増加した。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平成２９年１０月に策定した財政計画に基づき、中期的には標準財政規模の４５％以上、長期的には標準財政規模の３０％以上の確保を目標に計画的な財政運営を行う。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地域振興基金は、子ども医療助成事業、市道等維持修繕事業や貴志川線存続支援事業などに充当した。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公共施設等整備基金は、小学校非構造部材改修事業、小学校一般改修事業に充当した。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地域福祉基金は、感染症対策事業、高齢者長寿祝事業、高齢者自立支援事業に充当した。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公共施設整備基金は、今後の施設の維持更新を見据えた財政計画に基づき２億円の積み立てと、工業団地の土地売却による臨時的収入等による財源をもとに積み立てた。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平成２９年１０月に策定した財政計画に基づき、毎年３億円を目処に繰り入れる。また、今後予測されるインフラ資産の更新を見据え、公共施設等整備基金に毎年２億円を積み立てる。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国民健康保険事業勘定特別特会へ激変緩和対策として繰出していた分の繰入金、土地開発公社の清算による収入等により積み立てることができた。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平成２９年１０月に策定した財政計画に基づき、財政健全化に向けた取り組みを行い、財政計画の最終年度である平成３４年度に３３億円の残高を確保する。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平成２８年度に引き続き、平成２９年度においても減債基金を充当財源として銀行等引受債の任意繰上償還を１，３０５百万円分行ったことにより大幅に減少した。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１／２を積み立てる。また、平成２９年１０月に策定した財政計画に基づき、毎年３億円を目処に繰り入れる。減債基金を財源とした任意繰上償還の予定はないため、今後は大幅な増減は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のピークを越えたため、基準財政需要額は減少する見込みである。市税は近年増加傾向にあり、平成３１年度には消費税・地方消費税の税率改正による交付金も増加するため、基準財政収入額は増加すると見込まれる。そのため、財政力指数は緩やかに増加する見込みである。しかし、それだけでは類似団体平均と同程度に達しないため、人口増加対策に努め、さらなる税収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166158</xdr:rowOff>
    </xdr:to>
    <xdr:cxnSp macro="">
      <xdr:nvCxnSpPr>
        <xdr:cNvPr id="72" name="直線コネクタ 71"/>
        <xdr:cNvCxnSpPr/>
      </xdr:nvCxnSpPr>
      <xdr:spPr>
        <a:xfrm>
          <a:off x="3225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経常一般財源は、合併算定替分の逓減等により地方交付税は減少したが、市税が増加したことにより、総額で０．６％（１１７百万円）の増加となった。歳出経常一般財源は、扶助費、補助費等、繰出金で増加、公債費、人件費、物件費、維持補修費で減少し、総額で１．９％（３４２百万円）の減少となった。今年度良化した経常収支比率の水準を維持するために、更に行財政改革を進め、財源の確保、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93133</xdr:rowOff>
    </xdr:to>
    <xdr:cxnSp macro="">
      <xdr:nvCxnSpPr>
        <xdr:cNvPr id="132" name="直線コネクタ 131"/>
        <xdr:cNvCxnSpPr/>
      </xdr:nvCxnSpPr>
      <xdr:spPr>
        <a:xfrm flipV="1">
          <a:off x="4114800" y="11044344"/>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93133</xdr:rowOff>
    </xdr:to>
    <xdr:cxnSp macro="">
      <xdr:nvCxnSpPr>
        <xdr:cNvPr id="135" name="直線コネクタ 134"/>
        <xdr:cNvCxnSpPr/>
      </xdr:nvCxnSpPr>
      <xdr:spPr>
        <a:xfrm>
          <a:off x="3225800" y="110523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149437</xdr:rowOff>
    </xdr:to>
    <xdr:cxnSp macro="">
      <xdr:nvCxnSpPr>
        <xdr:cNvPr id="138" name="直線コネクタ 137"/>
        <xdr:cNvCxnSpPr/>
      </xdr:nvCxnSpPr>
      <xdr:spPr>
        <a:xfrm flipV="1">
          <a:off x="2336800" y="110523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149437</xdr:rowOff>
    </xdr:to>
    <xdr:cxnSp macro="">
      <xdr:nvCxnSpPr>
        <xdr:cNvPr id="141" name="直線コネクタ 140"/>
        <xdr:cNvCxnSpPr/>
      </xdr:nvCxnSpPr>
      <xdr:spPr>
        <a:xfrm>
          <a:off x="1447800" y="111167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6" name="テキスト ボックス 155"/>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7" name="楕円 156"/>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8" name="テキスト ボックス 157"/>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9" name="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人件費、物件費及び維持補修費は、当該団体は</a:t>
          </a:r>
          <a:r>
            <a:rPr kumimoji="1" lang="en-US" altLang="ja-JP" sz="1300">
              <a:latin typeface="ＭＳ Ｐゴシック" panose="020B0600070205080204" pitchFamily="50" charset="-128"/>
              <a:ea typeface="ＭＳ Ｐゴシック" panose="020B0600070205080204" pitchFamily="50" charset="-128"/>
            </a:rPr>
            <a:t>61,836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50,848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3,050</a:t>
          </a:r>
          <a:r>
            <a:rPr kumimoji="1" lang="ja-JP" altLang="en-US" sz="1300">
              <a:latin typeface="ＭＳ Ｐゴシック" panose="020B0600070205080204" pitchFamily="50" charset="-128"/>
              <a:ea typeface="ＭＳ Ｐゴシック" panose="020B0600070205080204" pitchFamily="50" charset="-128"/>
            </a:rPr>
            <a:t>円で類似団体平均が</a:t>
          </a:r>
          <a:r>
            <a:rPr kumimoji="1" lang="en-US" altLang="ja-JP" sz="1300">
              <a:latin typeface="ＭＳ Ｐゴシック" panose="020B0600070205080204" pitchFamily="50" charset="-128"/>
              <a:ea typeface="ＭＳ Ｐゴシック" panose="020B0600070205080204" pitchFamily="50" charset="-128"/>
            </a:rPr>
            <a:t>67,604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62,392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8,002</a:t>
          </a:r>
          <a:r>
            <a:rPr kumimoji="1" lang="ja-JP" altLang="en-US" sz="1300">
              <a:latin typeface="ＭＳ Ｐゴシック" panose="020B0600070205080204" pitchFamily="50" charset="-128"/>
              <a:ea typeface="ＭＳ Ｐゴシック" panose="020B0600070205080204" pitchFamily="50" charset="-128"/>
            </a:rPr>
            <a:t>円と全てで下回っている。しかし、老朽化した公共施設が多く、その点検や維持補修に今後ますます経費が掛かることが見込まれるため、中長期的な視点に立った運営を引き続き行い、行財政改革に努める。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99037</xdr:rowOff>
    </xdr:from>
    <xdr:to>
      <xdr:col>23</xdr:col>
      <xdr:colOff>133350</xdr:colOff>
      <xdr:row>83</xdr:row>
      <xdr:rowOff>106838</xdr:rowOff>
    </xdr:to>
    <xdr:cxnSp macro="">
      <xdr:nvCxnSpPr>
        <xdr:cNvPr id="195" name="直線コネクタ 194"/>
        <xdr:cNvCxnSpPr/>
      </xdr:nvCxnSpPr>
      <xdr:spPr>
        <a:xfrm flipV="1">
          <a:off x="4114800" y="14329387"/>
          <a:ext cx="8382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103420</xdr:rowOff>
    </xdr:from>
    <xdr:to>
      <xdr:col>19</xdr:col>
      <xdr:colOff>133350</xdr:colOff>
      <xdr:row>83</xdr:row>
      <xdr:rowOff>106838</xdr:rowOff>
    </xdr:to>
    <xdr:cxnSp macro="">
      <xdr:nvCxnSpPr>
        <xdr:cNvPr id="198" name="直線コネクタ 197"/>
        <xdr:cNvCxnSpPr/>
      </xdr:nvCxnSpPr>
      <xdr:spPr>
        <a:xfrm>
          <a:off x="3225800" y="14333770"/>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103420</xdr:rowOff>
    </xdr:from>
    <xdr:to>
      <xdr:col>15</xdr:col>
      <xdr:colOff>82550</xdr:colOff>
      <xdr:row>83</xdr:row>
      <xdr:rowOff>107829</xdr:rowOff>
    </xdr:to>
    <xdr:cxnSp macro="">
      <xdr:nvCxnSpPr>
        <xdr:cNvPr id="201" name="直線コネクタ 200"/>
        <xdr:cNvCxnSpPr/>
      </xdr:nvCxnSpPr>
      <xdr:spPr>
        <a:xfrm flipV="1">
          <a:off x="2336800" y="1433377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62705</xdr:rowOff>
    </xdr:from>
    <xdr:to>
      <xdr:col>11</xdr:col>
      <xdr:colOff>31750</xdr:colOff>
      <xdr:row>83</xdr:row>
      <xdr:rowOff>107829</xdr:rowOff>
    </xdr:to>
    <xdr:cxnSp macro="">
      <xdr:nvCxnSpPr>
        <xdr:cNvPr id="204" name="直線コネクタ 203"/>
        <xdr:cNvCxnSpPr/>
      </xdr:nvCxnSpPr>
      <xdr:spPr>
        <a:xfrm>
          <a:off x="1447800" y="14293055"/>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48237</xdr:rowOff>
    </xdr:from>
    <xdr:to>
      <xdr:col>23</xdr:col>
      <xdr:colOff>184150</xdr:colOff>
      <xdr:row>83</xdr:row>
      <xdr:rowOff>149837</xdr:rowOff>
    </xdr:to>
    <xdr:sp macro="" textlink="">
      <xdr:nvSpPr>
        <xdr:cNvPr id="214" name="楕円 213"/>
        <xdr:cNvSpPr/>
      </xdr:nvSpPr>
      <xdr:spPr>
        <a:xfrm>
          <a:off x="4902200" y="142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64764</xdr:rowOff>
    </xdr:from>
    <xdr:ext cx="762000" cy="259045"/>
    <xdr:sp macro="" textlink="">
      <xdr:nvSpPr>
        <xdr:cNvPr id="215" name="人件費・物件費等の状況該当値テキスト"/>
        <xdr:cNvSpPr txBox="1"/>
      </xdr:nvSpPr>
      <xdr:spPr>
        <a:xfrm>
          <a:off x="5041900" y="1412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56038</xdr:rowOff>
    </xdr:from>
    <xdr:to>
      <xdr:col>19</xdr:col>
      <xdr:colOff>184150</xdr:colOff>
      <xdr:row>83</xdr:row>
      <xdr:rowOff>157638</xdr:rowOff>
    </xdr:to>
    <xdr:sp macro="" textlink="">
      <xdr:nvSpPr>
        <xdr:cNvPr id="216" name="楕円 215"/>
        <xdr:cNvSpPr/>
      </xdr:nvSpPr>
      <xdr:spPr>
        <a:xfrm>
          <a:off x="4064000" y="142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167815</xdr:rowOff>
    </xdr:from>
    <xdr:ext cx="736600" cy="259045"/>
    <xdr:sp macro="" textlink="">
      <xdr:nvSpPr>
        <xdr:cNvPr id="217" name="テキスト ボックス 216"/>
        <xdr:cNvSpPr txBox="1"/>
      </xdr:nvSpPr>
      <xdr:spPr>
        <a:xfrm>
          <a:off x="3733800" y="140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52620</xdr:rowOff>
    </xdr:from>
    <xdr:to>
      <xdr:col>15</xdr:col>
      <xdr:colOff>133350</xdr:colOff>
      <xdr:row>83</xdr:row>
      <xdr:rowOff>154220</xdr:rowOff>
    </xdr:to>
    <xdr:sp macro="" textlink="">
      <xdr:nvSpPr>
        <xdr:cNvPr id="218" name="楕円 217"/>
        <xdr:cNvSpPr/>
      </xdr:nvSpPr>
      <xdr:spPr>
        <a:xfrm>
          <a:off x="3175000" y="142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164397</xdr:rowOff>
    </xdr:from>
    <xdr:ext cx="762000" cy="259045"/>
    <xdr:sp macro="" textlink="">
      <xdr:nvSpPr>
        <xdr:cNvPr id="219" name="テキスト ボックス 218"/>
        <xdr:cNvSpPr txBox="1"/>
      </xdr:nvSpPr>
      <xdr:spPr>
        <a:xfrm>
          <a:off x="2844800" y="1405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57029</xdr:rowOff>
    </xdr:from>
    <xdr:to>
      <xdr:col>11</xdr:col>
      <xdr:colOff>82550</xdr:colOff>
      <xdr:row>83</xdr:row>
      <xdr:rowOff>158629</xdr:rowOff>
    </xdr:to>
    <xdr:sp macro="" textlink="">
      <xdr:nvSpPr>
        <xdr:cNvPr id="220" name="楕円 219"/>
        <xdr:cNvSpPr/>
      </xdr:nvSpPr>
      <xdr:spPr>
        <a:xfrm>
          <a:off x="2286000" y="142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168806</xdr:rowOff>
    </xdr:from>
    <xdr:ext cx="762000" cy="259045"/>
    <xdr:sp macro="" textlink="">
      <xdr:nvSpPr>
        <xdr:cNvPr id="221" name="テキスト ボックス 220"/>
        <xdr:cNvSpPr txBox="1"/>
      </xdr:nvSpPr>
      <xdr:spPr>
        <a:xfrm>
          <a:off x="1955800" y="140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11905</xdr:rowOff>
    </xdr:from>
    <xdr:to>
      <xdr:col>7</xdr:col>
      <xdr:colOff>31750</xdr:colOff>
      <xdr:row>83</xdr:row>
      <xdr:rowOff>113505</xdr:rowOff>
    </xdr:to>
    <xdr:sp macro="" textlink="">
      <xdr:nvSpPr>
        <xdr:cNvPr id="222" name="楕円 221"/>
        <xdr:cNvSpPr/>
      </xdr:nvSpPr>
      <xdr:spPr>
        <a:xfrm>
          <a:off x="1397000" y="142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123682</xdr:rowOff>
    </xdr:from>
    <xdr:ext cx="762000" cy="259045"/>
    <xdr:sp macro="" textlink="">
      <xdr:nvSpPr>
        <xdr:cNvPr id="223" name="テキスト ボックス 222"/>
        <xdr:cNvSpPr txBox="1"/>
      </xdr:nvSpPr>
      <xdr:spPr>
        <a:xfrm>
          <a:off x="1066800" y="1401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横ばいであるが、類似団体平均を０．７ポイント上回っている。取組としては５５歳以上の昇給停止や職員数の削減など総人件費の抑制を図っている。今後は更に、職員年齢構成の平準化や職務・職責に応じた給与水準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60" name="直線コネクタ 259"/>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45155</xdr:rowOff>
    </xdr:to>
    <xdr:cxnSp macro="">
      <xdr:nvCxnSpPr>
        <xdr:cNvPr id="263" name="直線コネクタ 262"/>
        <xdr:cNvCxnSpPr/>
      </xdr:nvCxnSpPr>
      <xdr:spPr>
        <a:xfrm flipV="1">
          <a:off x="14401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6" name="直線コネクタ 265"/>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7"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9" name="テキスト ボックス 278"/>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81" name="テキスト ボックス 280"/>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2" name="楕円 281"/>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3" name="テキスト ボックス 282"/>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5" name="テキスト ボックス 284"/>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１ポイント増加したものの、類似団体平均より０．６２ポイント下回っている。平成２８年度から第３次職員適正化計画を策定し、適正規模に留意しつつ、職員数削減と職員年齢構成の平準化を図っている。今後も行政経営の観点から適正な人員管理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1028</xdr:rowOff>
    </xdr:from>
    <xdr:to>
      <xdr:col>81</xdr:col>
      <xdr:colOff>44450</xdr:colOff>
      <xdr:row>61</xdr:row>
      <xdr:rowOff>12519</xdr:rowOff>
    </xdr:to>
    <xdr:cxnSp macro="">
      <xdr:nvCxnSpPr>
        <xdr:cNvPr id="322" name="直線コネクタ 321"/>
        <xdr:cNvCxnSpPr/>
      </xdr:nvCxnSpPr>
      <xdr:spPr>
        <a:xfrm>
          <a:off x="16179800" y="1045947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158690</xdr:rowOff>
    </xdr:from>
    <xdr:to>
      <xdr:col>77</xdr:col>
      <xdr:colOff>44450</xdr:colOff>
      <xdr:row>61</xdr:row>
      <xdr:rowOff>1028</xdr:rowOff>
    </xdr:to>
    <xdr:cxnSp macro="">
      <xdr:nvCxnSpPr>
        <xdr:cNvPr id="325" name="直線コネクタ 324"/>
        <xdr:cNvCxnSpPr/>
      </xdr:nvCxnSpPr>
      <xdr:spPr>
        <a:xfrm>
          <a:off x="15290800" y="104456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158690</xdr:rowOff>
    </xdr:from>
    <xdr:to>
      <xdr:col>72</xdr:col>
      <xdr:colOff>203200</xdr:colOff>
      <xdr:row>61</xdr:row>
      <xdr:rowOff>14817</xdr:rowOff>
    </xdr:to>
    <xdr:cxnSp macro="">
      <xdr:nvCxnSpPr>
        <xdr:cNvPr id="328" name="直線コネクタ 327"/>
        <xdr:cNvCxnSpPr/>
      </xdr:nvCxnSpPr>
      <xdr:spPr>
        <a:xfrm flipV="1">
          <a:off x="14401800" y="1044569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35499</xdr:rowOff>
    </xdr:to>
    <xdr:cxnSp macro="">
      <xdr:nvCxnSpPr>
        <xdr:cNvPr id="331" name="直線コネクタ 330"/>
        <xdr:cNvCxnSpPr/>
      </xdr:nvCxnSpPr>
      <xdr:spPr>
        <a:xfrm flipV="1">
          <a:off x="13512800" y="104732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133169</xdr:rowOff>
    </xdr:from>
    <xdr:to>
      <xdr:col>81</xdr:col>
      <xdr:colOff>95250</xdr:colOff>
      <xdr:row>61</xdr:row>
      <xdr:rowOff>63319</xdr:rowOff>
    </xdr:to>
    <xdr:sp macro="" textlink="">
      <xdr:nvSpPr>
        <xdr:cNvPr id="341" name="楕円 340"/>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149696</xdr:rowOff>
    </xdr:from>
    <xdr:ext cx="762000" cy="259045"/>
    <xdr:sp macro="" textlink="">
      <xdr:nvSpPr>
        <xdr:cNvPr id="342" name="定員管理の状況該当値テキスト"/>
        <xdr:cNvSpPr txBox="1"/>
      </xdr:nvSpPr>
      <xdr:spPr>
        <a:xfrm>
          <a:off x="17106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121678</xdr:rowOff>
    </xdr:from>
    <xdr:to>
      <xdr:col>77</xdr:col>
      <xdr:colOff>95250</xdr:colOff>
      <xdr:row>61</xdr:row>
      <xdr:rowOff>51828</xdr:rowOff>
    </xdr:to>
    <xdr:sp macro="" textlink="">
      <xdr:nvSpPr>
        <xdr:cNvPr id="343" name="楕円 342"/>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62005</xdr:rowOff>
    </xdr:from>
    <xdr:ext cx="736600" cy="259045"/>
    <xdr:sp macro="" textlink="">
      <xdr:nvSpPr>
        <xdr:cNvPr id="344" name="テキスト ボックス 343"/>
        <xdr:cNvSpPr txBox="1"/>
      </xdr:nvSpPr>
      <xdr:spPr>
        <a:xfrm>
          <a:off x="15798800" y="1017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107890</xdr:rowOff>
    </xdr:from>
    <xdr:to>
      <xdr:col>73</xdr:col>
      <xdr:colOff>44450</xdr:colOff>
      <xdr:row>61</xdr:row>
      <xdr:rowOff>38040</xdr:rowOff>
    </xdr:to>
    <xdr:sp macro="" textlink="">
      <xdr:nvSpPr>
        <xdr:cNvPr id="345" name="楕円 344"/>
        <xdr:cNvSpPr/>
      </xdr:nvSpPr>
      <xdr:spPr>
        <a:xfrm>
          <a:off x="15240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48217</xdr:rowOff>
    </xdr:from>
    <xdr:ext cx="762000" cy="259045"/>
    <xdr:sp macro="" textlink="">
      <xdr:nvSpPr>
        <xdr:cNvPr id="346" name="テキスト ボックス 345"/>
        <xdr:cNvSpPr txBox="1"/>
      </xdr:nvSpPr>
      <xdr:spPr>
        <a:xfrm>
          <a:off x="14909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7" name="楕円 346"/>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48" name="テキスト ボックス 347"/>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156149</xdr:rowOff>
    </xdr:from>
    <xdr:to>
      <xdr:col>64</xdr:col>
      <xdr:colOff>152400</xdr:colOff>
      <xdr:row>61</xdr:row>
      <xdr:rowOff>86299</xdr:rowOff>
    </xdr:to>
    <xdr:sp macro="" textlink="">
      <xdr:nvSpPr>
        <xdr:cNvPr id="349" name="楕円 348"/>
        <xdr:cNvSpPr/>
      </xdr:nvSpPr>
      <xdr:spPr>
        <a:xfrm>
          <a:off x="13462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71076</xdr:rowOff>
    </xdr:from>
    <xdr:ext cx="762000" cy="259045"/>
    <xdr:sp macro="" textlink="">
      <xdr:nvSpPr>
        <xdr:cNvPr id="350" name="テキスト ボックス 349"/>
        <xdr:cNvSpPr txBox="1"/>
      </xdr:nvSpPr>
      <xdr:spPr>
        <a:xfrm>
          <a:off x="13131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り前年度より１．３ポイント改善したが、類似団体平均より１．８ポイント上回っている。市町村合併後、老朽化した学校施設の改築等、必要な公共施設の整備に取り組んできたためであり、今後は更に減少す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131572</xdr:rowOff>
    </xdr:to>
    <xdr:cxnSp macro="">
      <xdr:nvCxnSpPr>
        <xdr:cNvPr id="382" name="直線コネクタ 381"/>
        <xdr:cNvCxnSpPr/>
      </xdr:nvCxnSpPr>
      <xdr:spPr>
        <a:xfrm flipV="1">
          <a:off x="16179800" y="720699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46990</xdr:rowOff>
    </xdr:to>
    <xdr:cxnSp macro="">
      <xdr:nvCxnSpPr>
        <xdr:cNvPr id="385" name="直線コネクタ 384"/>
        <xdr:cNvCxnSpPr/>
      </xdr:nvCxnSpPr>
      <xdr:spPr>
        <a:xfrm flipV="1">
          <a:off x="15290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114554</xdr:rowOff>
    </xdr:to>
    <xdr:cxnSp macro="">
      <xdr:nvCxnSpPr>
        <xdr:cNvPr id="388" name="直線コネクタ 387"/>
        <xdr:cNvCxnSpPr/>
      </xdr:nvCxnSpPr>
      <xdr:spPr>
        <a:xfrm flipV="1">
          <a:off x="14401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114554</xdr:rowOff>
    </xdr:to>
    <xdr:cxnSp macro="">
      <xdr:nvCxnSpPr>
        <xdr:cNvPr id="391" name="直線コネクタ 390"/>
        <xdr:cNvCxnSpPr/>
      </xdr:nvCxnSpPr>
      <xdr:spPr>
        <a:xfrm>
          <a:off x="13512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1" name="楕円 400"/>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2"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3" name="楕円 402"/>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4" name="テキスト ボックス 403"/>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5" name="楕円 404"/>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6" name="テキスト ボックス 40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7" name="楕円 406"/>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8" name="テキスト ボックス 407"/>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9" name="楕円 408"/>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10" name="テキスト ボックス 409"/>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を実施し、地方債現在高が大幅に減少したため、将来負担比率が算定されない結果となった。魅力あるまち、活力のあるまちにするために成果が見込める事業に重点的に予算配分を行いながら、後世に過大な負担を残さないように、今後も健全な行政経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147320</xdr:rowOff>
    </xdr:from>
    <xdr:to>
      <xdr:col>77</xdr:col>
      <xdr:colOff>44450</xdr:colOff>
      <xdr:row>15</xdr:row>
      <xdr:rowOff>102150</xdr:rowOff>
    </xdr:to>
    <xdr:cxnSp macro="">
      <xdr:nvCxnSpPr>
        <xdr:cNvPr id="444" name="直線コネクタ 443"/>
        <xdr:cNvCxnSpPr/>
      </xdr:nvCxnSpPr>
      <xdr:spPr>
        <a:xfrm flipV="1">
          <a:off x="15290800" y="2547620"/>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102150</xdr:rowOff>
    </xdr:from>
    <xdr:to>
      <xdr:col>72</xdr:col>
      <xdr:colOff>203200</xdr:colOff>
      <xdr:row>16</xdr:row>
      <xdr:rowOff>4699</xdr:rowOff>
    </xdr:to>
    <xdr:cxnSp macro="">
      <xdr:nvCxnSpPr>
        <xdr:cNvPr id="447" name="直線コネクタ 446"/>
        <xdr:cNvCxnSpPr/>
      </xdr:nvCxnSpPr>
      <xdr:spPr>
        <a:xfrm flipV="1">
          <a:off x="14401800" y="267390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4699</xdr:rowOff>
    </xdr:from>
    <xdr:to>
      <xdr:col>68</xdr:col>
      <xdr:colOff>152400</xdr:colOff>
      <xdr:row>16</xdr:row>
      <xdr:rowOff>28829</xdr:rowOff>
    </xdr:to>
    <xdr:cxnSp macro="">
      <xdr:nvCxnSpPr>
        <xdr:cNvPr id="450" name="直線コネクタ 449"/>
        <xdr:cNvCxnSpPr/>
      </xdr:nvCxnSpPr>
      <xdr:spPr>
        <a:xfrm flipV="1">
          <a:off x="13512800" y="27478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96520</xdr:rowOff>
    </xdr:from>
    <xdr:to>
      <xdr:col>77</xdr:col>
      <xdr:colOff>95250</xdr:colOff>
      <xdr:row>15</xdr:row>
      <xdr:rowOff>26670</xdr:rowOff>
    </xdr:to>
    <xdr:sp macro="" textlink="">
      <xdr:nvSpPr>
        <xdr:cNvPr id="462" name="楕円 461"/>
        <xdr:cNvSpPr/>
      </xdr:nvSpPr>
      <xdr:spPr>
        <a:xfrm>
          <a:off x="16129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36847</xdr:rowOff>
    </xdr:from>
    <xdr:ext cx="736600" cy="259045"/>
    <xdr:sp macro="" textlink="">
      <xdr:nvSpPr>
        <xdr:cNvPr id="463" name="テキスト ボックス 462"/>
        <xdr:cNvSpPr txBox="1"/>
      </xdr:nvSpPr>
      <xdr:spPr>
        <a:xfrm>
          <a:off x="15798800" y="226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51350</xdr:rowOff>
    </xdr:from>
    <xdr:to>
      <xdr:col>73</xdr:col>
      <xdr:colOff>44450</xdr:colOff>
      <xdr:row>15</xdr:row>
      <xdr:rowOff>152950</xdr:rowOff>
    </xdr:to>
    <xdr:sp macro="" textlink="">
      <xdr:nvSpPr>
        <xdr:cNvPr id="464" name="楕円 463"/>
        <xdr:cNvSpPr/>
      </xdr:nvSpPr>
      <xdr:spPr>
        <a:xfrm>
          <a:off x="15240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163127</xdr:rowOff>
    </xdr:from>
    <xdr:ext cx="762000" cy="259045"/>
    <xdr:sp macro="" textlink="">
      <xdr:nvSpPr>
        <xdr:cNvPr id="465" name="テキスト ボックス 464"/>
        <xdr:cNvSpPr txBox="1"/>
      </xdr:nvSpPr>
      <xdr:spPr>
        <a:xfrm>
          <a:off x="14909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125349</xdr:rowOff>
    </xdr:from>
    <xdr:to>
      <xdr:col>68</xdr:col>
      <xdr:colOff>203200</xdr:colOff>
      <xdr:row>16</xdr:row>
      <xdr:rowOff>55499</xdr:rowOff>
    </xdr:to>
    <xdr:sp macro="" textlink="">
      <xdr:nvSpPr>
        <xdr:cNvPr id="466" name="楕円 465"/>
        <xdr:cNvSpPr/>
      </xdr:nvSpPr>
      <xdr:spPr>
        <a:xfrm>
          <a:off x="14351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40276</xdr:rowOff>
    </xdr:from>
    <xdr:ext cx="762000" cy="259045"/>
    <xdr:sp macro="" textlink="">
      <xdr:nvSpPr>
        <xdr:cNvPr id="467" name="テキスト ボックス 466"/>
        <xdr:cNvSpPr txBox="1"/>
      </xdr:nvSpPr>
      <xdr:spPr>
        <a:xfrm>
          <a:off x="14020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149479</xdr:rowOff>
    </xdr:from>
    <xdr:to>
      <xdr:col>64</xdr:col>
      <xdr:colOff>152400</xdr:colOff>
      <xdr:row>16</xdr:row>
      <xdr:rowOff>79629</xdr:rowOff>
    </xdr:to>
    <xdr:sp macro="" textlink="">
      <xdr:nvSpPr>
        <xdr:cNvPr id="468" name="楕円 467"/>
        <xdr:cNvSpPr/>
      </xdr:nvSpPr>
      <xdr:spPr>
        <a:xfrm>
          <a:off x="13462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89806</xdr:rowOff>
    </xdr:from>
    <xdr:ext cx="762000" cy="259045"/>
    <xdr:sp macro="" textlink="">
      <xdr:nvSpPr>
        <xdr:cNvPr id="469" name="テキスト ボックス 468"/>
        <xdr:cNvSpPr txBox="1"/>
      </xdr:nvSpPr>
      <xdr:spPr>
        <a:xfrm>
          <a:off x="13131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よる給与引上げがあったが、職員数の削減や退職手当負担金を償還したことによる削減効果により、前年度と類似団体平均を下回る結果となった。今後も職員適正化計画に基づく適正な人員管理と業務の平準化を図り、人件費の抑制・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35560</xdr:rowOff>
    </xdr:to>
    <xdr:cxnSp macro="">
      <xdr:nvCxnSpPr>
        <xdr:cNvPr id="66" name="直線コネクタ 65"/>
        <xdr:cNvCxnSpPr/>
      </xdr:nvCxnSpPr>
      <xdr:spPr>
        <a:xfrm flipV="1">
          <a:off x="3987800" y="6123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35560</xdr:rowOff>
    </xdr:to>
    <xdr:cxnSp macro="">
      <xdr:nvCxnSpPr>
        <xdr:cNvPr id="69" name="直線コネクタ 68"/>
        <xdr:cNvCxnSpPr/>
      </xdr:nvCxnSpPr>
      <xdr:spPr>
        <a:xfrm>
          <a:off x="3098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73660</xdr:rowOff>
    </xdr:to>
    <xdr:cxnSp macro="">
      <xdr:nvCxnSpPr>
        <xdr:cNvPr id="72" name="直線コネクタ 71"/>
        <xdr:cNvCxnSpPr/>
      </xdr:nvCxnSpPr>
      <xdr:spPr>
        <a:xfrm flipV="1">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xdr:cNvCxnSpPr/>
      </xdr:nvCxnSpPr>
      <xdr:spPr>
        <a:xfrm>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物件費に係る経常収支比率は、類似団体平均を下回っている。今後も、公共施設の統廃合や照明等のＬＥＤ化等の行財政改革に取り組み、物件費の抑制に努める。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107950</xdr:rowOff>
    </xdr:to>
    <xdr:cxnSp macro="">
      <xdr:nvCxnSpPr>
        <xdr:cNvPr id="127" name="直線コネクタ 126"/>
        <xdr:cNvCxnSpPr/>
      </xdr:nvCxnSpPr>
      <xdr:spPr>
        <a:xfrm flipV="1">
          <a:off x="15671800" y="2649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107950</xdr:rowOff>
    </xdr:to>
    <xdr:cxnSp macro="">
      <xdr:nvCxnSpPr>
        <xdr:cNvPr id="130" name="直線コネクタ 129"/>
        <xdr:cNvCxnSpPr/>
      </xdr:nvCxnSpPr>
      <xdr:spPr>
        <a:xfrm>
          <a:off x="14782800" y="267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138430</xdr:rowOff>
    </xdr:to>
    <xdr:cxnSp macro="">
      <xdr:nvCxnSpPr>
        <xdr:cNvPr id="133" name="直線コネクタ 132"/>
        <xdr:cNvCxnSpPr/>
      </xdr:nvCxnSpPr>
      <xdr:spPr>
        <a:xfrm flipV="1">
          <a:off x="13893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138430</xdr:rowOff>
    </xdr:to>
    <xdr:cxnSp macro="">
      <xdr:nvCxnSpPr>
        <xdr:cNvPr id="136" name="直線コネクタ 135"/>
        <xdr:cNvCxnSpPr/>
      </xdr:nvCxnSpPr>
      <xdr:spPr>
        <a:xfrm>
          <a:off x="13004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6" name="楕円 145"/>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7"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4" name="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5" name="テキスト ボックス 154"/>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より０．２ポイント増えたが、類似団体平均を下回っている。障害福祉サービス費や私立保育園運営委託料が増加している中で、今後も事務の効率化、適正な制度の運用を図り、扶助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54</xdr:row>
      <xdr:rowOff>165100</xdr:rowOff>
    </xdr:to>
    <xdr:cxnSp macro="">
      <xdr:nvCxnSpPr>
        <xdr:cNvPr id="188" name="直線コネクタ 187"/>
        <xdr:cNvCxnSpPr/>
      </xdr:nvCxnSpPr>
      <xdr:spPr>
        <a:xfrm>
          <a:off x="3987800" y="9408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165100</xdr:rowOff>
    </xdr:to>
    <xdr:cxnSp macro="">
      <xdr:nvCxnSpPr>
        <xdr:cNvPr id="191" name="直線コネクタ 190"/>
        <xdr:cNvCxnSpPr/>
      </xdr:nvCxnSpPr>
      <xdr:spPr>
        <a:xfrm flipV="1">
          <a:off x="3098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24130</xdr:rowOff>
    </xdr:to>
    <xdr:cxnSp macro="">
      <xdr:nvCxnSpPr>
        <xdr:cNvPr id="194" name="直線コネクタ 193"/>
        <xdr:cNvCxnSpPr/>
      </xdr:nvCxnSpPr>
      <xdr:spPr>
        <a:xfrm flipV="1">
          <a:off x="2209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24130</xdr:rowOff>
    </xdr:to>
    <xdr:cxnSp macro="">
      <xdr:nvCxnSpPr>
        <xdr:cNvPr id="197" name="直線コネクタ 196"/>
        <xdr:cNvCxnSpPr/>
      </xdr:nvCxnSpPr>
      <xdr:spPr>
        <a:xfrm>
          <a:off x="1320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5" name="楕円 214"/>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6" name="テキスト ボックス 215"/>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維持補修費に係る経常収支比率は０．７％から０．５％、繰出金は１３．９％から１４．０％になった。維持補修費は、特定目的基金を充当したため下がったものであり、今後、老朽化した建物、橋りょう等で増加すると見込まれる。公共施設マネジメント計画に基づき、老朽化した施設の統廃合を図る。繰出金についても、後期高齢者医療事業会計や介護保険事業会計への増加が見込まれる。高齢化対策、人口増加に向けた対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51888</xdr:rowOff>
    </xdr:to>
    <xdr:cxnSp macro="">
      <xdr:nvCxnSpPr>
        <xdr:cNvPr id="251" name="直線コネクタ 250"/>
        <xdr:cNvCxnSpPr/>
      </xdr:nvCxnSpPr>
      <xdr:spPr>
        <a:xfrm flipV="1">
          <a:off x="15671800" y="9646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51888</xdr:rowOff>
    </xdr:to>
    <xdr:cxnSp macro="">
      <xdr:nvCxnSpPr>
        <xdr:cNvPr id="254" name="直線コネクタ 253"/>
        <xdr:cNvCxnSpPr/>
      </xdr:nvCxnSpPr>
      <xdr:spPr>
        <a:xfrm>
          <a:off x="14782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12700</xdr:rowOff>
    </xdr:to>
    <xdr:cxnSp macro="">
      <xdr:nvCxnSpPr>
        <xdr:cNvPr id="257" name="直線コネクタ 256"/>
        <xdr:cNvCxnSpPr/>
      </xdr:nvCxnSpPr>
      <xdr:spPr>
        <a:xfrm flipV="1">
          <a:off x="13893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12700</xdr:rowOff>
    </xdr:to>
    <xdr:cxnSp macro="">
      <xdr:nvCxnSpPr>
        <xdr:cNvPr id="260" name="直線コネクタ 259"/>
        <xdr:cNvCxnSpPr/>
      </xdr:nvCxnSpPr>
      <xdr:spPr>
        <a:xfrm>
          <a:off x="13004800" y="9574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2" name="楕円 271"/>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3" name="テキスト ボックス 272"/>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３ポイント上回っている。一部事務組合に対する負担金が多額になっていることによるものである。各組合の財政状況を注視し、更に健全な財政運営を指導し、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09" name="直線コネクタ 308"/>
        <xdr:cNvCxnSpPr/>
      </xdr:nvCxnSpPr>
      <xdr:spPr>
        <a:xfrm>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136144</xdr:rowOff>
    </xdr:to>
    <xdr:cxnSp macro="">
      <xdr:nvCxnSpPr>
        <xdr:cNvPr id="312" name="直線コネクタ 311"/>
        <xdr:cNvCxnSpPr/>
      </xdr:nvCxnSpPr>
      <xdr:spPr>
        <a:xfrm>
          <a:off x="14782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15" name="直線コネクタ 314"/>
        <xdr:cNvCxnSpPr/>
      </xdr:nvCxnSpPr>
      <xdr:spPr>
        <a:xfrm flipV="1">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18" name="直線コネクタ 317"/>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9"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0" name="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3" name="テキスト ボックス 332"/>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7" name="テキスト ボックス 33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大きく上回っている状態が続いている。市町村合併後の大型建設事業に充当した地方債の償還によるものであるが、今後は、借入額が減少し、また、平成２８年度と平成２９年度に実施した繰上償還の効果により、比率は下がる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46989</xdr:rowOff>
    </xdr:to>
    <xdr:cxnSp macro="">
      <xdr:nvCxnSpPr>
        <xdr:cNvPr id="366" name="直線コネクタ 365"/>
        <xdr:cNvCxnSpPr/>
      </xdr:nvCxnSpPr>
      <xdr:spPr>
        <a:xfrm flipV="1">
          <a:off x="3987800" y="13522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46989</xdr:rowOff>
    </xdr:to>
    <xdr:cxnSp macro="">
      <xdr:nvCxnSpPr>
        <xdr:cNvPr id="369" name="直線コネクタ 368"/>
        <xdr:cNvCxnSpPr/>
      </xdr:nvCxnSpPr>
      <xdr:spPr>
        <a:xfrm>
          <a:off x="3098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75564</xdr:rowOff>
    </xdr:to>
    <xdr:cxnSp macro="">
      <xdr:nvCxnSpPr>
        <xdr:cNvPr id="372" name="直線コネクタ 371"/>
        <xdr:cNvCxnSpPr/>
      </xdr:nvCxnSpPr>
      <xdr:spPr>
        <a:xfrm flipV="1">
          <a:off x="2209800" y="135686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75564</xdr:rowOff>
    </xdr:to>
    <xdr:cxnSp macro="">
      <xdr:nvCxnSpPr>
        <xdr:cNvPr id="375" name="直線コネクタ 374"/>
        <xdr:cNvCxnSpPr/>
      </xdr:nvCxnSpPr>
      <xdr:spPr>
        <a:xfrm>
          <a:off x="1320800" y="136144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5" name="楕円 384"/>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86"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7" name="楕円 38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8" name="テキスト ボックス 38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9" name="楕円 388"/>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0" name="テキスト ボックス 389"/>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24764</xdr:rowOff>
    </xdr:from>
    <xdr:to>
      <xdr:col>11</xdr:col>
      <xdr:colOff>60325</xdr:colOff>
      <xdr:row>79</xdr:row>
      <xdr:rowOff>126364</xdr:rowOff>
    </xdr:to>
    <xdr:sp macro="" textlink="">
      <xdr:nvSpPr>
        <xdr:cNvPr id="391" name="楕円 390"/>
        <xdr:cNvSpPr/>
      </xdr:nvSpPr>
      <xdr:spPr>
        <a:xfrm>
          <a:off x="2159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111141</xdr:rowOff>
    </xdr:from>
    <xdr:ext cx="762000" cy="259045"/>
    <xdr:sp macro="" textlink="">
      <xdr:nvSpPr>
        <xdr:cNvPr id="392" name="テキスト ボックス 391"/>
        <xdr:cNvSpPr txBox="1"/>
      </xdr:nvSpPr>
      <xdr:spPr>
        <a:xfrm>
          <a:off x="1828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3" name="楕円 392"/>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4" name="テキスト ボックス 393"/>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より４．４ポイント下回っており、全体に係る経常収支比率が類似団体平均より１．６ポイント上回っているのは、公債費の影響である。今後も、更に行財政改革を進め、財源の確保、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8128</xdr:rowOff>
    </xdr:to>
    <xdr:cxnSp macro="">
      <xdr:nvCxnSpPr>
        <xdr:cNvPr id="425" name="直線コネクタ 424"/>
        <xdr:cNvCxnSpPr/>
      </xdr:nvCxnSpPr>
      <xdr:spPr>
        <a:xfrm flipV="1">
          <a:off x="15671800" y="129834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8128</xdr:rowOff>
    </xdr:to>
    <xdr:cxnSp macro="">
      <xdr:nvCxnSpPr>
        <xdr:cNvPr id="428" name="直線コネクタ 427"/>
        <xdr:cNvCxnSpPr/>
      </xdr:nvCxnSpPr>
      <xdr:spPr>
        <a:xfrm>
          <a:off x="14782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17272</xdr:rowOff>
    </xdr:to>
    <xdr:cxnSp macro="">
      <xdr:nvCxnSpPr>
        <xdr:cNvPr id="431" name="直線コネクタ 430"/>
        <xdr:cNvCxnSpPr/>
      </xdr:nvCxnSpPr>
      <xdr:spPr>
        <a:xfrm flipV="1">
          <a:off x="13893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17272</xdr:rowOff>
    </xdr:to>
    <xdr:cxnSp macro="">
      <xdr:nvCxnSpPr>
        <xdr:cNvPr id="434" name="直線コネクタ 433"/>
        <xdr:cNvCxnSpPr/>
      </xdr:nvCxnSpPr>
      <xdr:spPr>
        <a:xfrm>
          <a:off x="13004800" y="12951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4" name="楕円 443"/>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5"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46" name="楕円 445"/>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47" name="テキスト ボックス 446"/>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8" name="楕円 447"/>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9" name="テキスト ボックス 448"/>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0" name="楕円 449"/>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1" name="テキスト ボックス 450"/>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2" name="楕円 451"/>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3" name="テキスト ボックス 452"/>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127452</xdr:rowOff>
    </xdr:from>
    <xdr:to>
      <xdr:col>29</xdr:col>
      <xdr:colOff>127000</xdr:colOff>
      <xdr:row>16</xdr:row>
      <xdr:rowOff>153937</xdr:rowOff>
    </xdr:to>
    <xdr:cxnSp macro="">
      <xdr:nvCxnSpPr>
        <xdr:cNvPr id="52" name="直線コネクタ 51"/>
        <xdr:cNvCxnSpPr/>
      </xdr:nvCxnSpPr>
      <xdr:spPr bwMode="auto">
        <a:xfrm flipV="1">
          <a:off x="5003800" y="2918277"/>
          <a:ext cx="6477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85830</xdr:rowOff>
    </xdr:from>
    <xdr:to>
      <xdr:col>26</xdr:col>
      <xdr:colOff>50800</xdr:colOff>
      <xdr:row>16</xdr:row>
      <xdr:rowOff>153937</xdr:rowOff>
    </xdr:to>
    <xdr:cxnSp macro="">
      <xdr:nvCxnSpPr>
        <xdr:cNvPr id="55" name="直線コネクタ 54"/>
        <xdr:cNvCxnSpPr/>
      </xdr:nvCxnSpPr>
      <xdr:spPr bwMode="auto">
        <a:xfrm>
          <a:off x="4305300" y="2876655"/>
          <a:ext cx="698500" cy="6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49009</xdr:rowOff>
    </xdr:from>
    <xdr:to>
      <xdr:col>22</xdr:col>
      <xdr:colOff>114300</xdr:colOff>
      <xdr:row>16</xdr:row>
      <xdr:rowOff>85830</xdr:rowOff>
    </xdr:to>
    <xdr:cxnSp macro="">
      <xdr:nvCxnSpPr>
        <xdr:cNvPr id="58" name="直線コネクタ 57"/>
        <xdr:cNvCxnSpPr/>
      </xdr:nvCxnSpPr>
      <xdr:spPr bwMode="auto">
        <a:xfrm>
          <a:off x="3606800" y="2839834"/>
          <a:ext cx="698500" cy="3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49009</xdr:rowOff>
    </xdr:from>
    <xdr:to>
      <xdr:col>18</xdr:col>
      <xdr:colOff>177800</xdr:colOff>
      <xdr:row>16</xdr:row>
      <xdr:rowOff>70612</xdr:rowOff>
    </xdr:to>
    <xdr:cxnSp macro="">
      <xdr:nvCxnSpPr>
        <xdr:cNvPr id="61" name="直線コネクタ 60"/>
        <xdr:cNvCxnSpPr/>
      </xdr:nvCxnSpPr>
      <xdr:spPr bwMode="auto">
        <a:xfrm flipV="1">
          <a:off x="2908300" y="283983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76652</xdr:rowOff>
    </xdr:from>
    <xdr:to>
      <xdr:col>29</xdr:col>
      <xdr:colOff>177800</xdr:colOff>
      <xdr:row>17</xdr:row>
      <xdr:rowOff>6802</xdr:rowOff>
    </xdr:to>
    <xdr:sp macro="" textlink="">
      <xdr:nvSpPr>
        <xdr:cNvPr id="71" name="楕円 70"/>
        <xdr:cNvSpPr/>
      </xdr:nvSpPr>
      <xdr:spPr bwMode="auto">
        <a:xfrm>
          <a:off x="5600700" y="286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48729</xdr:rowOff>
    </xdr:from>
    <xdr:ext cx="762000" cy="259045"/>
    <xdr:sp macro="" textlink="">
      <xdr:nvSpPr>
        <xdr:cNvPr id="72" name="人口1人当たり決算額の推移該当値テキスト130"/>
        <xdr:cNvSpPr txBox="1"/>
      </xdr:nvSpPr>
      <xdr:spPr>
        <a:xfrm>
          <a:off x="5740400" y="283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103137</xdr:rowOff>
    </xdr:from>
    <xdr:to>
      <xdr:col>26</xdr:col>
      <xdr:colOff>101600</xdr:colOff>
      <xdr:row>17</xdr:row>
      <xdr:rowOff>33287</xdr:rowOff>
    </xdr:to>
    <xdr:sp macro="" textlink="">
      <xdr:nvSpPr>
        <xdr:cNvPr id="73" name="楕円 72"/>
        <xdr:cNvSpPr/>
      </xdr:nvSpPr>
      <xdr:spPr bwMode="auto">
        <a:xfrm>
          <a:off x="49530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18064</xdr:rowOff>
    </xdr:from>
    <xdr:ext cx="736600" cy="259045"/>
    <xdr:sp macro="" textlink="">
      <xdr:nvSpPr>
        <xdr:cNvPr id="74" name="テキスト ボックス 73"/>
        <xdr:cNvSpPr txBox="1"/>
      </xdr:nvSpPr>
      <xdr:spPr>
        <a:xfrm>
          <a:off x="4622800" y="298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35030</xdr:rowOff>
    </xdr:from>
    <xdr:to>
      <xdr:col>22</xdr:col>
      <xdr:colOff>165100</xdr:colOff>
      <xdr:row>16</xdr:row>
      <xdr:rowOff>136630</xdr:rowOff>
    </xdr:to>
    <xdr:sp macro="" textlink="">
      <xdr:nvSpPr>
        <xdr:cNvPr id="75" name="楕円 74"/>
        <xdr:cNvSpPr/>
      </xdr:nvSpPr>
      <xdr:spPr bwMode="auto">
        <a:xfrm>
          <a:off x="42545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146807</xdr:rowOff>
    </xdr:from>
    <xdr:ext cx="762000" cy="259045"/>
    <xdr:sp macro="" textlink="">
      <xdr:nvSpPr>
        <xdr:cNvPr id="76" name="テキスト ボックス 75"/>
        <xdr:cNvSpPr txBox="1"/>
      </xdr:nvSpPr>
      <xdr:spPr>
        <a:xfrm>
          <a:off x="3924300" y="25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169659</xdr:rowOff>
    </xdr:from>
    <xdr:to>
      <xdr:col>19</xdr:col>
      <xdr:colOff>38100</xdr:colOff>
      <xdr:row>16</xdr:row>
      <xdr:rowOff>99809</xdr:rowOff>
    </xdr:to>
    <xdr:sp macro="" textlink="">
      <xdr:nvSpPr>
        <xdr:cNvPr id="77" name="楕円 76"/>
        <xdr:cNvSpPr/>
      </xdr:nvSpPr>
      <xdr:spPr bwMode="auto">
        <a:xfrm>
          <a:off x="35560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109986</xdr:rowOff>
    </xdr:from>
    <xdr:ext cx="762000" cy="259045"/>
    <xdr:sp macro="" textlink="">
      <xdr:nvSpPr>
        <xdr:cNvPr id="78" name="テキスト ボックス 77"/>
        <xdr:cNvSpPr txBox="1"/>
      </xdr:nvSpPr>
      <xdr:spPr>
        <a:xfrm>
          <a:off x="3225800" y="255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19812</xdr:rowOff>
    </xdr:from>
    <xdr:to>
      <xdr:col>15</xdr:col>
      <xdr:colOff>101600</xdr:colOff>
      <xdr:row>16</xdr:row>
      <xdr:rowOff>121412</xdr:rowOff>
    </xdr:to>
    <xdr:sp macro="" textlink="">
      <xdr:nvSpPr>
        <xdr:cNvPr id="79" name="楕円 78"/>
        <xdr:cNvSpPr/>
      </xdr:nvSpPr>
      <xdr:spPr bwMode="auto">
        <a:xfrm>
          <a:off x="2857500" y="281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131589</xdr:rowOff>
    </xdr:from>
    <xdr:ext cx="762000" cy="259045"/>
    <xdr:sp macro="" textlink="">
      <xdr:nvSpPr>
        <xdr:cNvPr id="80" name="テキスト ボックス 79"/>
        <xdr:cNvSpPr txBox="1"/>
      </xdr:nvSpPr>
      <xdr:spPr>
        <a:xfrm>
          <a:off x="2527300" y="257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335163</xdr:rowOff>
    </xdr:from>
    <xdr:to>
      <xdr:col>29</xdr:col>
      <xdr:colOff>127000</xdr:colOff>
      <xdr:row>36</xdr:row>
      <xdr:rowOff>82606</xdr:rowOff>
    </xdr:to>
    <xdr:cxnSp macro="">
      <xdr:nvCxnSpPr>
        <xdr:cNvPr id="112" name="直線コネクタ 111"/>
        <xdr:cNvCxnSpPr/>
      </xdr:nvCxnSpPr>
      <xdr:spPr bwMode="auto">
        <a:xfrm>
          <a:off x="5003800" y="6945513"/>
          <a:ext cx="647700" cy="9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67383</xdr:rowOff>
    </xdr:from>
    <xdr:ext cx="762000" cy="259045"/>
    <xdr:sp macro="" textlink="">
      <xdr:nvSpPr>
        <xdr:cNvPr id="113" name="人口1人当たり決算額の推移平均値テキスト445"/>
        <xdr:cNvSpPr txBox="1"/>
      </xdr:nvSpPr>
      <xdr:spPr>
        <a:xfrm>
          <a:off x="5740400" y="7020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310269</xdr:rowOff>
    </xdr:from>
    <xdr:to>
      <xdr:col>26</xdr:col>
      <xdr:colOff>50800</xdr:colOff>
      <xdr:row>35</xdr:row>
      <xdr:rowOff>335163</xdr:rowOff>
    </xdr:to>
    <xdr:cxnSp macro="">
      <xdr:nvCxnSpPr>
        <xdr:cNvPr id="115" name="直線コネクタ 114"/>
        <xdr:cNvCxnSpPr/>
      </xdr:nvCxnSpPr>
      <xdr:spPr bwMode="auto">
        <a:xfrm>
          <a:off x="4305300" y="6920619"/>
          <a:ext cx="6985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239106</xdr:rowOff>
    </xdr:from>
    <xdr:to>
      <xdr:col>22</xdr:col>
      <xdr:colOff>114300</xdr:colOff>
      <xdr:row>35</xdr:row>
      <xdr:rowOff>310269</xdr:rowOff>
    </xdr:to>
    <xdr:cxnSp macro="">
      <xdr:nvCxnSpPr>
        <xdr:cNvPr id="118" name="直線コネクタ 117"/>
        <xdr:cNvCxnSpPr/>
      </xdr:nvCxnSpPr>
      <xdr:spPr bwMode="auto">
        <a:xfrm>
          <a:off x="3606800" y="6849456"/>
          <a:ext cx="698500" cy="7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194894</xdr:rowOff>
    </xdr:from>
    <xdr:to>
      <xdr:col>18</xdr:col>
      <xdr:colOff>177800</xdr:colOff>
      <xdr:row>35</xdr:row>
      <xdr:rowOff>239106</xdr:rowOff>
    </xdr:to>
    <xdr:cxnSp macro="">
      <xdr:nvCxnSpPr>
        <xdr:cNvPr id="121" name="直線コネクタ 120"/>
        <xdr:cNvCxnSpPr/>
      </xdr:nvCxnSpPr>
      <xdr:spPr bwMode="auto">
        <a:xfrm>
          <a:off x="2908300" y="6805244"/>
          <a:ext cx="698500" cy="4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31806</xdr:rowOff>
    </xdr:from>
    <xdr:to>
      <xdr:col>29</xdr:col>
      <xdr:colOff>177800</xdr:colOff>
      <xdr:row>36</xdr:row>
      <xdr:rowOff>133406</xdr:rowOff>
    </xdr:to>
    <xdr:sp macro="" textlink="">
      <xdr:nvSpPr>
        <xdr:cNvPr id="131" name="楕円 130"/>
        <xdr:cNvSpPr/>
      </xdr:nvSpPr>
      <xdr:spPr bwMode="auto">
        <a:xfrm>
          <a:off x="5600700" y="698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219783</xdr:rowOff>
    </xdr:from>
    <xdr:ext cx="762000" cy="259045"/>
    <xdr:sp macro="" textlink="">
      <xdr:nvSpPr>
        <xdr:cNvPr id="132" name="人口1人当たり決算額の推移該当値テキスト445"/>
        <xdr:cNvSpPr txBox="1"/>
      </xdr:nvSpPr>
      <xdr:spPr>
        <a:xfrm>
          <a:off x="5740400" y="683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284363</xdr:rowOff>
    </xdr:from>
    <xdr:to>
      <xdr:col>26</xdr:col>
      <xdr:colOff>101600</xdr:colOff>
      <xdr:row>36</xdr:row>
      <xdr:rowOff>43063</xdr:rowOff>
    </xdr:to>
    <xdr:sp macro="" textlink="">
      <xdr:nvSpPr>
        <xdr:cNvPr id="133" name="楕円 132"/>
        <xdr:cNvSpPr/>
      </xdr:nvSpPr>
      <xdr:spPr bwMode="auto">
        <a:xfrm>
          <a:off x="4953000" y="689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53240</xdr:rowOff>
    </xdr:from>
    <xdr:ext cx="736600" cy="259045"/>
    <xdr:sp macro="" textlink="">
      <xdr:nvSpPr>
        <xdr:cNvPr id="134" name="テキスト ボックス 133"/>
        <xdr:cNvSpPr txBox="1"/>
      </xdr:nvSpPr>
      <xdr:spPr>
        <a:xfrm>
          <a:off x="4622800" y="666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259469</xdr:rowOff>
    </xdr:from>
    <xdr:to>
      <xdr:col>22</xdr:col>
      <xdr:colOff>165100</xdr:colOff>
      <xdr:row>36</xdr:row>
      <xdr:rowOff>18169</xdr:rowOff>
    </xdr:to>
    <xdr:sp macro="" textlink="">
      <xdr:nvSpPr>
        <xdr:cNvPr id="135" name="楕円 134"/>
        <xdr:cNvSpPr/>
      </xdr:nvSpPr>
      <xdr:spPr bwMode="auto">
        <a:xfrm>
          <a:off x="42545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28346</xdr:rowOff>
    </xdr:from>
    <xdr:ext cx="762000" cy="259045"/>
    <xdr:sp macro="" textlink="">
      <xdr:nvSpPr>
        <xdr:cNvPr id="136" name="テキスト ボックス 135"/>
        <xdr:cNvSpPr txBox="1"/>
      </xdr:nvSpPr>
      <xdr:spPr>
        <a:xfrm>
          <a:off x="3924300" y="6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188306</xdr:rowOff>
    </xdr:from>
    <xdr:to>
      <xdr:col>19</xdr:col>
      <xdr:colOff>38100</xdr:colOff>
      <xdr:row>35</xdr:row>
      <xdr:rowOff>289906</xdr:rowOff>
    </xdr:to>
    <xdr:sp macro="" textlink="">
      <xdr:nvSpPr>
        <xdr:cNvPr id="137" name="楕円 136"/>
        <xdr:cNvSpPr/>
      </xdr:nvSpPr>
      <xdr:spPr bwMode="auto">
        <a:xfrm>
          <a:off x="3556000" y="679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300083</xdr:rowOff>
    </xdr:from>
    <xdr:ext cx="762000" cy="259045"/>
    <xdr:sp macro="" textlink="">
      <xdr:nvSpPr>
        <xdr:cNvPr id="138" name="テキスト ボックス 137"/>
        <xdr:cNvSpPr txBox="1"/>
      </xdr:nvSpPr>
      <xdr:spPr>
        <a:xfrm>
          <a:off x="3225800" y="65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144094</xdr:rowOff>
    </xdr:from>
    <xdr:to>
      <xdr:col>15</xdr:col>
      <xdr:colOff>101600</xdr:colOff>
      <xdr:row>35</xdr:row>
      <xdr:rowOff>245694</xdr:rowOff>
    </xdr:to>
    <xdr:sp macro="" textlink="">
      <xdr:nvSpPr>
        <xdr:cNvPr id="139" name="楕円 138"/>
        <xdr:cNvSpPr/>
      </xdr:nvSpPr>
      <xdr:spPr bwMode="auto">
        <a:xfrm>
          <a:off x="28575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255871</xdr:rowOff>
    </xdr:from>
    <xdr:ext cx="762000" cy="259045"/>
    <xdr:sp macro="" textlink="">
      <xdr:nvSpPr>
        <xdr:cNvPr id="140" name="テキスト ボックス 139"/>
        <xdr:cNvSpPr txBox="1"/>
      </xdr:nvSpPr>
      <xdr:spPr>
        <a:xfrm>
          <a:off x="2527300" y="65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123225</xdr:rowOff>
    </xdr:from>
    <xdr:to>
      <xdr:col>24</xdr:col>
      <xdr:colOff>63500</xdr:colOff>
      <xdr:row>36</xdr:row>
      <xdr:rowOff>152028</xdr:rowOff>
    </xdr:to>
    <xdr:cxnSp macro="">
      <xdr:nvCxnSpPr>
        <xdr:cNvPr id="63" name="直線コネクタ 62"/>
        <xdr:cNvCxnSpPr/>
      </xdr:nvCxnSpPr>
      <xdr:spPr>
        <a:xfrm>
          <a:off x="3797300" y="6295425"/>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115289</xdr:rowOff>
    </xdr:from>
    <xdr:to>
      <xdr:col>19</xdr:col>
      <xdr:colOff>177800</xdr:colOff>
      <xdr:row>36</xdr:row>
      <xdr:rowOff>123225</xdr:rowOff>
    </xdr:to>
    <xdr:cxnSp macro="">
      <xdr:nvCxnSpPr>
        <xdr:cNvPr id="66" name="直線コネクタ 65"/>
        <xdr:cNvCxnSpPr/>
      </xdr:nvCxnSpPr>
      <xdr:spPr>
        <a:xfrm>
          <a:off x="2908300" y="628748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103271</xdr:rowOff>
    </xdr:from>
    <xdr:to>
      <xdr:col>15</xdr:col>
      <xdr:colOff>50800</xdr:colOff>
      <xdr:row>36</xdr:row>
      <xdr:rowOff>115289</xdr:rowOff>
    </xdr:to>
    <xdr:cxnSp macro="">
      <xdr:nvCxnSpPr>
        <xdr:cNvPr id="69" name="直線コネクタ 68"/>
        <xdr:cNvCxnSpPr/>
      </xdr:nvCxnSpPr>
      <xdr:spPr>
        <a:xfrm>
          <a:off x="2019300" y="627547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103271</xdr:rowOff>
    </xdr:from>
    <xdr:to>
      <xdr:col>10</xdr:col>
      <xdr:colOff>114300</xdr:colOff>
      <xdr:row>36</xdr:row>
      <xdr:rowOff>149432</xdr:rowOff>
    </xdr:to>
    <xdr:cxnSp macro="">
      <xdr:nvCxnSpPr>
        <xdr:cNvPr id="72" name="直線コネクタ 71"/>
        <xdr:cNvCxnSpPr/>
      </xdr:nvCxnSpPr>
      <xdr:spPr>
        <a:xfrm flipV="1">
          <a:off x="1130300" y="6275471"/>
          <a:ext cx="889000" cy="4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101228</xdr:rowOff>
    </xdr:from>
    <xdr:to>
      <xdr:col>24</xdr:col>
      <xdr:colOff>114300</xdr:colOff>
      <xdr:row>37</xdr:row>
      <xdr:rowOff>31378</xdr:rowOff>
    </xdr:to>
    <xdr:sp macro="" textlink="">
      <xdr:nvSpPr>
        <xdr:cNvPr id="82" name="楕円 81"/>
        <xdr:cNvSpPr/>
      </xdr:nvSpPr>
      <xdr:spPr>
        <a:xfrm>
          <a:off x="45847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79655</xdr:rowOff>
    </xdr:from>
    <xdr:ext cx="534377" cy="259045"/>
    <xdr:sp macro="" textlink="">
      <xdr:nvSpPr>
        <xdr:cNvPr id="83" name="人件費該当値テキスト"/>
        <xdr:cNvSpPr txBox="1"/>
      </xdr:nvSpPr>
      <xdr:spPr>
        <a:xfrm>
          <a:off x="4686300" y="62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72425</xdr:rowOff>
    </xdr:from>
    <xdr:to>
      <xdr:col>20</xdr:col>
      <xdr:colOff>38100</xdr:colOff>
      <xdr:row>37</xdr:row>
      <xdr:rowOff>2575</xdr:rowOff>
    </xdr:to>
    <xdr:sp macro="" textlink="">
      <xdr:nvSpPr>
        <xdr:cNvPr id="84" name="楕円 83"/>
        <xdr:cNvSpPr/>
      </xdr:nvSpPr>
      <xdr:spPr>
        <a:xfrm>
          <a:off x="3746500" y="62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165152</xdr:rowOff>
    </xdr:from>
    <xdr:ext cx="534377" cy="259045"/>
    <xdr:sp macro="" textlink="">
      <xdr:nvSpPr>
        <xdr:cNvPr id="85" name="テキスト ボックス 84"/>
        <xdr:cNvSpPr txBox="1"/>
      </xdr:nvSpPr>
      <xdr:spPr>
        <a:xfrm>
          <a:off x="3530111" y="63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64489</xdr:rowOff>
    </xdr:from>
    <xdr:to>
      <xdr:col>15</xdr:col>
      <xdr:colOff>101600</xdr:colOff>
      <xdr:row>36</xdr:row>
      <xdr:rowOff>166089</xdr:rowOff>
    </xdr:to>
    <xdr:sp macro="" textlink="">
      <xdr:nvSpPr>
        <xdr:cNvPr id="86" name="楕円 85"/>
        <xdr:cNvSpPr/>
      </xdr:nvSpPr>
      <xdr:spPr>
        <a:xfrm>
          <a:off x="2857500" y="62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157216</xdr:rowOff>
    </xdr:from>
    <xdr:ext cx="534377" cy="259045"/>
    <xdr:sp macro="" textlink="">
      <xdr:nvSpPr>
        <xdr:cNvPr id="87" name="テキスト ボックス 86"/>
        <xdr:cNvSpPr txBox="1"/>
      </xdr:nvSpPr>
      <xdr:spPr>
        <a:xfrm>
          <a:off x="2641111" y="63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52471</xdr:rowOff>
    </xdr:from>
    <xdr:to>
      <xdr:col>10</xdr:col>
      <xdr:colOff>165100</xdr:colOff>
      <xdr:row>36</xdr:row>
      <xdr:rowOff>154071</xdr:rowOff>
    </xdr:to>
    <xdr:sp macro="" textlink="">
      <xdr:nvSpPr>
        <xdr:cNvPr id="88" name="楕円 87"/>
        <xdr:cNvSpPr/>
      </xdr:nvSpPr>
      <xdr:spPr>
        <a:xfrm>
          <a:off x="1968500" y="62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170598</xdr:rowOff>
    </xdr:from>
    <xdr:ext cx="534377" cy="259045"/>
    <xdr:sp macro="" textlink="">
      <xdr:nvSpPr>
        <xdr:cNvPr id="89" name="テキスト ボックス 88"/>
        <xdr:cNvSpPr txBox="1"/>
      </xdr:nvSpPr>
      <xdr:spPr>
        <a:xfrm>
          <a:off x="1752111" y="59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98632</xdr:rowOff>
    </xdr:from>
    <xdr:to>
      <xdr:col>6</xdr:col>
      <xdr:colOff>38100</xdr:colOff>
      <xdr:row>37</xdr:row>
      <xdr:rowOff>28782</xdr:rowOff>
    </xdr:to>
    <xdr:sp macro="" textlink="">
      <xdr:nvSpPr>
        <xdr:cNvPr id="90" name="楕円 89"/>
        <xdr:cNvSpPr/>
      </xdr:nvSpPr>
      <xdr:spPr>
        <a:xfrm>
          <a:off x="1079500" y="62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45309</xdr:rowOff>
    </xdr:from>
    <xdr:ext cx="534377" cy="259045"/>
    <xdr:sp macro="" textlink="">
      <xdr:nvSpPr>
        <xdr:cNvPr id="91" name="テキスト ボックス 90"/>
        <xdr:cNvSpPr txBox="1"/>
      </xdr:nvSpPr>
      <xdr:spPr>
        <a:xfrm>
          <a:off x="863111" y="60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63282</xdr:rowOff>
    </xdr:from>
    <xdr:to>
      <xdr:col>24</xdr:col>
      <xdr:colOff>63500</xdr:colOff>
      <xdr:row>56</xdr:row>
      <xdr:rowOff>109525</xdr:rowOff>
    </xdr:to>
    <xdr:cxnSp macro="">
      <xdr:nvCxnSpPr>
        <xdr:cNvPr id="123" name="直線コネクタ 122"/>
        <xdr:cNvCxnSpPr/>
      </xdr:nvCxnSpPr>
      <xdr:spPr>
        <a:xfrm>
          <a:off x="3797300" y="9664482"/>
          <a:ext cx="8382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63282</xdr:rowOff>
    </xdr:from>
    <xdr:to>
      <xdr:col>19</xdr:col>
      <xdr:colOff>177800</xdr:colOff>
      <xdr:row>56</xdr:row>
      <xdr:rowOff>127290</xdr:rowOff>
    </xdr:to>
    <xdr:cxnSp macro="">
      <xdr:nvCxnSpPr>
        <xdr:cNvPr id="126" name="直線コネクタ 125"/>
        <xdr:cNvCxnSpPr/>
      </xdr:nvCxnSpPr>
      <xdr:spPr>
        <a:xfrm flipV="1">
          <a:off x="2908300" y="966448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127290</xdr:rowOff>
    </xdr:from>
    <xdr:to>
      <xdr:col>15</xdr:col>
      <xdr:colOff>50800</xdr:colOff>
      <xdr:row>56</xdr:row>
      <xdr:rowOff>128172</xdr:rowOff>
    </xdr:to>
    <xdr:cxnSp macro="">
      <xdr:nvCxnSpPr>
        <xdr:cNvPr id="129" name="直線コネクタ 128"/>
        <xdr:cNvCxnSpPr/>
      </xdr:nvCxnSpPr>
      <xdr:spPr>
        <a:xfrm flipV="1">
          <a:off x="2019300" y="97284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128172</xdr:rowOff>
    </xdr:from>
    <xdr:to>
      <xdr:col>10</xdr:col>
      <xdr:colOff>114300</xdr:colOff>
      <xdr:row>57</xdr:row>
      <xdr:rowOff>13643</xdr:rowOff>
    </xdr:to>
    <xdr:cxnSp macro="">
      <xdr:nvCxnSpPr>
        <xdr:cNvPr id="132" name="直線コネクタ 131"/>
        <xdr:cNvCxnSpPr/>
      </xdr:nvCxnSpPr>
      <xdr:spPr>
        <a:xfrm flipV="1">
          <a:off x="1130300" y="972937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58725</xdr:rowOff>
    </xdr:from>
    <xdr:to>
      <xdr:col>24</xdr:col>
      <xdr:colOff>114300</xdr:colOff>
      <xdr:row>56</xdr:row>
      <xdr:rowOff>160325</xdr:rowOff>
    </xdr:to>
    <xdr:sp macro="" textlink="">
      <xdr:nvSpPr>
        <xdr:cNvPr id="142" name="楕円 141"/>
        <xdr:cNvSpPr/>
      </xdr:nvSpPr>
      <xdr:spPr>
        <a:xfrm>
          <a:off x="4584700" y="96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37152</xdr:rowOff>
    </xdr:from>
    <xdr:ext cx="534377" cy="259045"/>
    <xdr:sp macro="" textlink="">
      <xdr:nvSpPr>
        <xdr:cNvPr id="143" name="物件費該当値テキスト"/>
        <xdr:cNvSpPr txBox="1"/>
      </xdr:nvSpPr>
      <xdr:spPr>
        <a:xfrm>
          <a:off x="4686300" y="96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12482</xdr:rowOff>
    </xdr:from>
    <xdr:to>
      <xdr:col>20</xdr:col>
      <xdr:colOff>38100</xdr:colOff>
      <xdr:row>56</xdr:row>
      <xdr:rowOff>114082</xdr:rowOff>
    </xdr:to>
    <xdr:sp macro="" textlink="">
      <xdr:nvSpPr>
        <xdr:cNvPr id="144" name="楕円 143"/>
        <xdr:cNvSpPr/>
      </xdr:nvSpPr>
      <xdr:spPr>
        <a:xfrm>
          <a:off x="3746500" y="9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105209</xdr:rowOff>
    </xdr:from>
    <xdr:ext cx="534377" cy="259045"/>
    <xdr:sp macro="" textlink="">
      <xdr:nvSpPr>
        <xdr:cNvPr id="145" name="テキスト ボックス 144"/>
        <xdr:cNvSpPr txBox="1"/>
      </xdr:nvSpPr>
      <xdr:spPr>
        <a:xfrm>
          <a:off x="3530111" y="97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76490</xdr:rowOff>
    </xdr:from>
    <xdr:to>
      <xdr:col>15</xdr:col>
      <xdr:colOff>101600</xdr:colOff>
      <xdr:row>57</xdr:row>
      <xdr:rowOff>6640</xdr:rowOff>
    </xdr:to>
    <xdr:sp macro="" textlink="">
      <xdr:nvSpPr>
        <xdr:cNvPr id="146" name="楕円 145"/>
        <xdr:cNvSpPr/>
      </xdr:nvSpPr>
      <xdr:spPr>
        <a:xfrm>
          <a:off x="2857500" y="96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169217</xdr:rowOff>
    </xdr:from>
    <xdr:ext cx="534377" cy="259045"/>
    <xdr:sp macro="" textlink="">
      <xdr:nvSpPr>
        <xdr:cNvPr id="147" name="テキスト ボックス 146"/>
        <xdr:cNvSpPr txBox="1"/>
      </xdr:nvSpPr>
      <xdr:spPr>
        <a:xfrm>
          <a:off x="2641111" y="97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77372</xdr:rowOff>
    </xdr:from>
    <xdr:to>
      <xdr:col>10</xdr:col>
      <xdr:colOff>165100</xdr:colOff>
      <xdr:row>57</xdr:row>
      <xdr:rowOff>7522</xdr:rowOff>
    </xdr:to>
    <xdr:sp macro="" textlink="">
      <xdr:nvSpPr>
        <xdr:cNvPr id="148" name="楕円 147"/>
        <xdr:cNvSpPr/>
      </xdr:nvSpPr>
      <xdr:spPr>
        <a:xfrm>
          <a:off x="19685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170099</xdr:rowOff>
    </xdr:from>
    <xdr:ext cx="534377" cy="259045"/>
    <xdr:sp macro="" textlink="">
      <xdr:nvSpPr>
        <xdr:cNvPr id="149" name="テキスト ボックス 148"/>
        <xdr:cNvSpPr txBox="1"/>
      </xdr:nvSpPr>
      <xdr:spPr>
        <a:xfrm>
          <a:off x="1752111" y="97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134293</xdr:rowOff>
    </xdr:from>
    <xdr:to>
      <xdr:col>6</xdr:col>
      <xdr:colOff>38100</xdr:colOff>
      <xdr:row>57</xdr:row>
      <xdr:rowOff>64443</xdr:rowOff>
    </xdr:to>
    <xdr:sp macro="" textlink="">
      <xdr:nvSpPr>
        <xdr:cNvPr id="150" name="楕円 149"/>
        <xdr:cNvSpPr/>
      </xdr:nvSpPr>
      <xdr:spPr>
        <a:xfrm>
          <a:off x="1079500" y="9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55570</xdr:rowOff>
    </xdr:from>
    <xdr:ext cx="534377" cy="259045"/>
    <xdr:sp macro="" textlink="">
      <xdr:nvSpPr>
        <xdr:cNvPr id="151" name="テキスト ボックス 150"/>
        <xdr:cNvSpPr txBox="1"/>
      </xdr:nvSpPr>
      <xdr:spPr>
        <a:xfrm>
          <a:off x="863111" y="98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69977</xdr:rowOff>
    </xdr:from>
    <xdr:to>
      <xdr:col>24</xdr:col>
      <xdr:colOff>63500</xdr:colOff>
      <xdr:row>78</xdr:row>
      <xdr:rowOff>83922</xdr:rowOff>
    </xdr:to>
    <xdr:cxnSp macro="">
      <xdr:nvCxnSpPr>
        <xdr:cNvPr id="178" name="直線コネクタ 177"/>
        <xdr:cNvCxnSpPr/>
      </xdr:nvCxnSpPr>
      <xdr:spPr>
        <a:xfrm flipV="1">
          <a:off x="3797300" y="13443077"/>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71875</xdr:rowOff>
    </xdr:from>
    <xdr:to>
      <xdr:col>19</xdr:col>
      <xdr:colOff>177800</xdr:colOff>
      <xdr:row>78</xdr:row>
      <xdr:rowOff>83922</xdr:rowOff>
    </xdr:to>
    <xdr:cxnSp macro="">
      <xdr:nvCxnSpPr>
        <xdr:cNvPr id="181" name="直線コネクタ 180"/>
        <xdr:cNvCxnSpPr/>
      </xdr:nvCxnSpPr>
      <xdr:spPr>
        <a:xfrm>
          <a:off x="2908300" y="13444975"/>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71875</xdr:rowOff>
    </xdr:from>
    <xdr:to>
      <xdr:col>15</xdr:col>
      <xdr:colOff>50800</xdr:colOff>
      <xdr:row>78</xdr:row>
      <xdr:rowOff>77201</xdr:rowOff>
    </xdr:to>
    <xdr:cxnSp macro="">
      <xdr:nvCxnSpPr>
        <xdr:cNvPr id="184" name="直線コネクタ 183"/>
        <xdr:cNvCxnSpPr/>
      </xdr:nvCxnSpPr>
      <xdr:spPr>
        <a:xfrm flipV="1">
          <a:off x="2019300" y="13444975"/>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77201</xdr:rowOff>
    </xdr:from>
    <xdr:to>
      <xdr:col>10</xdr:col>
      <xdr:colOff>114300</xdr:colOff>
      <xdr:row>78</xdr:row>
      <xdr:rowOff>87237</xdr:rowOff>
    </xdr:to>
    <xdr:cxnSp macro="">
      <xdr:nvCxnSpPr>
        <xdr:cNvPr id="187" name="直線コネクタ 186"/>
        <xdr:cNvCxnSpPr/>
      </xdr:nvCxnSpPr>
      <xdr:spPr>
        <a:xfrm flipV="1">
          <a:off x="1130300" y="13450301"/>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19177</xdr:rowOff>
    </xdr:from>
    <xdr:to>
      <xdr:col>24</xdr:col>
      <xdr:colOff>114300</xdr:colOff>
      <xdr:row>78</xdr:row>
      <xdr:rowOff>120777</xdr:rowOff>
    </xdr:to>
    <xdr:sp macro="" textlink="">
      <xdr:nvSpPr>
        <xdr:cNvPr id="197" name="楕円 196"/>
        <xdr:cNvSpPr/>
      </xdr:nvSpPr>
      <xdr:spPr>
        <a:xfrm>
          <a:off x="45847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105554</xdr:rowOff>
    </xdr:from>
    <xdr:ext cx="469744" cy="259045"/>
    <xdr:sp macro="" textlink="">
      <xdr:nvSpPr>
        <xdr:cNvPr id="198" name="維持補修費該当値テキスト"/>
        <xdr:cNvSpPr txBox="1"/>
      </xdr:nvSpPr>
      <xdr:spPr>
        <a:xfrm>
          <a:off x="4686300" y="133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33122</xdr:rowOff>
    </xdr:from>
    <xdr:to>
      <xdr:col>20</xdr:col>
      <xdr:colOff>38100</xdr:colOff>
      <xdr:row>78</xdr:row>
      <xdr:rowOff>134722</xdr:rowOff>
    </xdr:to>
    <xdr:sp macro="" textlink="">
      <xdr:nvSpPr>
        <xdr:cNvPr id="199" name="楕円 198"/>
        <xdr:cNvSpPr/>
      </xdr:nvSpPr>
      <xdr:spPr>
        <a:xfrm>
          <a:off x="3746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125849</xdr:rowOff>
    </xdr:from>
    <xdr:ext cx="469744" cy="259045"/>
    <xdr:sp macro="" textlink="">
      <xdr:nvSpPr>
        <xdr:cNvPr id="200" name="テキスト ボックス 199"/>
        <xdr:cNvSpPr txBox="1"/>
      </xdr:nvSpPr>
      <xdr:spPr>
        <a:xfrm>
          <a:off x="3562428" y="13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21075</xdr:rowOff>
    </xdr:from>
    <xdr:to>
      <xdr:col>15</xdr:col>
      <xdr:colOff>101600</xdr:colOff>
      <xdr:row>78</xdr:row>
      <xdr:rowOff>122675</xdr:rowOff>
    </xdr:to>
    <xdr:sp macro="" textlink="">
      <xdr:nvSpPr>
        <xdr:cNvPr id="201" name="楕円 200"/>
        <xdr:cNvSpPr/>
      </xdr:nvSpPr>
      <xdr:spPr>
        <a:xfrm>
          <a:off x="2857500" y="133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113802</xdr:rowOff>
    </xdr:from>
    <xdr:ext cx="469744" cy="259045"/>
    <xdr:sp macro="" textlink="">
      <xdr:nvSpPr>
        <xdr:cNvPr id="202" name="テキスト ボックス 201"/>
        <xdr:cNvSpPr txBox="1"/>
      </xdr:nvSpPr>
      <xdr:spPr>
        <a:xfrm>
          <a:off x="2673428" y="1348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26401</xdr:rowOff>
    </xdr:from>
    <xdr:to>
      <xdr:col>10</xdr:col>
      <xdr:colOff>165100</xdr:colOff>
      <xdr:row>78</xdr:row>
      <xdr:rowOff>128001</xdr:rowOff>
    </xdr:to>
    <xdr:sp macro="" textlink="">
      <xdr:nvSpPr>
        <xdr:cNvPr id="203" name="楕円 202"/>
        <xdr:cNvSpPr/>
      </xdr:nvSpPr>
      <xdr:spPr>
        <a:xfrm>
          <a:off x="19685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119128</xdr:rowOff>
    </xdr:from>
    <xdr:ext cx="469744" cy="259045"/>
    <xdr:sp macro="" textlink="">
      <xdr:nvSpPr>
        <xdr:cNvPr id="204" name="テキスト ボックス 203"/>
        <xdr:cNvSpPr txBox="1"/>
      </xdr:nvSpPr>
      <xdr:spPr>
        <a:xfrm>
          <a:off x="1784428" y="134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36437</xdr:rowOff>
    </xdr:from>
    <xdr:to>
      <xdr:col>6</xdr:col>
      <xdr:colOff>38100</xdr:colOff>
      <xdr:row>78</xdr:row>
      <xdr:rowOff>138037</xdr:rowOff>
    </xdr:to>
    <xdr:sp macro="" textlink="">
      <xdr:nvSpPr>
        <xdr:cNvPr id="205" name="楕円 204"/>
        <xdr:cNvSpPr/>
      </xdr:nvSpPr>
      <xdr:spPr>
        <a:xfrm>
          <a:off x="1079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129164</xdr:rowOff>
    </xdr:from>
    <xdr:ext cx="469744" cy="259045"/>
    <xdr:sp macro="" textlink="">
      <xdr:nvSpPr>
        <xdr:cNvPr id="206" name="テキスト ボックス 205"/>
        <xdr:cNvSpPr txBox="1"/>
      </xdr:nvSpPr>
      <xdr:spPr>
        <a:xfrm>
          <a:off x="895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78282</xdr:rowOff>
    </xdr:from>
    <xdr:to>
      <xdr:col>24</xdr:col>
      <xdr:colOff>63500</xdr:colOff>
      <xdr:row>97</xdr:row>
      <xdr:rowOff>108356</xdr:rowOff>
    </xdr:to>
    <xdr:cxnSp macro="">
      <xdr:nvCxnSpPr>
        <xdr:cNvPr id="236" name="直線コネクタ 235"/>
        <xdr:cNvCxnSpPr/>
      </xdr:nvCxnSpPr>
      <xdr:spPr>
        <a:xfrm flipV="1">
          <a:off x="3797300" y="16708932"/>
          <a:ext cx="8382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108356</xdr:rowOff>
    </xdr:from>
    <xdr:to>
      <xdr:col>19</xdr:col>
      <xdr:colOff>177800</xdr:colOff>
      <xdr:row>97</xdr:row>
      <xdr:rowOff>165608</xdr:rowOff>
    </xdr:to>
    <xdr:cxnSp macro="">
      <xdr:nvCxnSpPr>
        <xdr:cNvPr id="239" name="直線コネクタ 238"/>
        <xdr:cNvCxnSpPr/>
      </xdr:nvCxnSpPr>
      <xdr:spPr>
        <a:xfrm flipV="1">
          <a:off x="2908300" y="16739006"/>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165608</xdr:rowOff>
    </xdr:from>
    <xdr:to>
      <xdr:col>15</xdr:col>
      <xdr:colOff>50800</xdr:colOff>
      <xdr:row>98</xdr:row>
      <xdr:rowOff>21386</xdr:rowOff>
    </xdr:to>
    <xdr:cxnSp macro="">
      <xdr:nvCxnSpPr>
        <xdr:cNvPr id="242" name="直線コネクタ 241"/>
        <xdr:cNvCxnSpPr/>
      </xdr:nvCxnSpPr>
      <xdr:spPr>
        <a:xfrm flipV="1">
          <a:off x="2019300" y="16796258"/>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21386</xdr:rowOff>
    </xdr:from>
    <xdr:to>
      <xdr:col>10</xdr:col>
      <xdr:colOff>114300</xdr:colOff>
      <xdr:row>98</xdr:row>
      <xdr:rowOff>93866</xdr:rowOff>
    </xdr:to>
    <xdr:cxnSp macro="">
      <xdr:nvCxnSpPr>
        <xdr:cNvPr id="245" name="直線コネクタ 244"/>
        <xdr:cNvCxnSpPr/>
      </xdr:nvCxnSpPr>
      <xdr:spPr>
        <a:xfrm flipV="1">
          <a:off x="1130300" y="16823486"/>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27482</xdr:rowOff>
    </xdr:from>
    <xdr:to>
      <xdr:col>24</xdr:col>
      <xdr:colOff>114300</xdr:colOff>
      <xdr:row>97</xdr:row>
      <xdr:rowOff>129082</xdr:rowOff>
    </xdr:to>
    <xdr:sp macro="" textlink="">
      <xdr:nvSpPr>
        <xdr:cNvPr id="255" name="楕円 254"/>
        <xdr:cNvSpPr/>
      </xdr:nvSpPr>
      <xdr:spPr>
        <a:xfrm>
          <a:off x="45847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5909</xdr:rowOff>
    </xdr:from>
    <xdr:ext cx="534377" cy="259045"/>
    <xdr:sp macro="" textlink="">
      <xdr:nvSpPr>
        <xdr:cNvPr id="256" name="扶助費該当値テキスト"/>
        <xdr:cNvSpPr txBox="1"/>
      </xdr:nvSpPr>
      <xdr:spPr>
        <a:xfrm>
          <a:off x="4686300" y="166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57556</xdr:rowOff>
    </xdr:from>
    <xdr:to>
      <xdr:col>20</xdr:col>
      <xdr:colOff>38100</xdr:colOff>
      <xdr:row>97</xdr:row>
      <xdr:rowOff>159156</xdr:rowOff>
    </xdr:to>
    <xdr:sp macro="" textlink="">
      <xdr:nvSpPr>
        <xdr:cNvPr id="257" name="楕円 256"/>
        <xdr:cNvSpPr/>
      </xdr:nvSpPr>
      <xdr:spPr>
        <a:xfrm>
          <a:off x="3746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150283</xdr:rowOff>
    </xdr:from>
    <xdr:ext cx="534377" cy="259045"/>
    <xdr:sp macro="" textlink="">
      <xdr:nvSpPr>
        <xdr:cNvPr id="258" name="テキスト ボックス 257"/>
        <xdr:cNvSpPr txBox="1"/>
      </xdr:nvSpPr>
      <xdr:spPr>
        <a:xfrm>
          <a:off x="3530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114808</xdr:rowOff>
    </xdr:from>
    <xdr:to>
      <xdr:col>15</xdr:col>
      <xdr:colOff>101600</xdr:colOff>
      <xdr:row>98</xdr:row>
      <xdr:rowOff>44958</xdr:rowOff>
    </xdr:to>
    <xdr:sp macro="" textlink="">
      <xdr:nvSpPr>
        <xdr:cNvPr id="259" name="楕円 258"/>
        <xdr:cNvSpPr/>
      </xdr:nvSpPr>
      <xdr:spPr>
        <a:xfrm>
          <a:off x="2857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36085</xdr:rowOff>
    </xdr:from>
    <xdr:ext cx="534377" cy="259045"/>
    <xdr:sp macro="" textlink="">
      <xdr:nvSpPr>
        <xdr:cNvPr id="260" name="テキスト ボックス 259"/>
        <xdr:cNvSpPr txBox="1"/>
      </xdr:nvSpPr>
      <xdr:spPr>
        <a:xfrm>
          <a:off x="2641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142036</xdr:rowOff>
    </xdr:from>
    <xdr:to>
      <xdr:col>10</xdr:col>
      <xdr:colOff>165100</xdr:colOff>
      <xdr:row>98</xdr:row>
      <xdr:rowOff>72186</xdr:rowOff>
    </xdr:to>
    <xdr:sp macro="" textlink="">
      <xdr:nvSpPr>
        <xdr:cNvPr id="261" name="楕円 260"/>
        <xdr:cNvSpPr/>
      </xdr:nvSpPr>
      <xdr:spPr>
        <a:xfrm>
          <a:off x="1968500" y="167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63313</xdr:rowOff>
    </xdr:from>
    <xdr:ext cx="534377" cy="259045"/>
    <xdr:sp macro="" textlink="">
      <xdr:nvSpPr>
        <xdr:cNvPr id="262" name="テキスト ボックス 261"/>
        <xdr:cNvSpPr txBox="1"/>
      </xdr:nvSpPr>
      <xdr:spPr>
        <a:xfrm>
          <a:off x="1752111" y="168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43066</xdr:rowOff>
    </xdr:from>
    <xdr:to>
      <xdr:col>6</xdr:col>
      <xdr:colOff>38100</xdr:colOff>
      <xdr:row>98</xdr:row>
      <xdr:rowOff>144666</xdr:rowOff>
    </xdr:to>
    <xdr:sp macro="" textlink="">
      <xdr:nvSpPr>
        <xdr:cNvPr id="263" name="楕円 262"/>
        <xdr:cNvSpPr/>
      </xdr:nvSpPr>
      <xdr:spPr>
        <a:xfrm>
          <a:off x="1079500" y="168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135793</xdr:rowOff>
    </xdr:from>
    <xdr:ext cx="534377" cy="259045"/>
    <xdr:sp macro="" textlink="">
      <xdr:nvSpPr>
        <xdr:cNvPr id="264" name="テキスト ボックス 263"/>
        <xdr:cNvSpPr txBox="1"/>
      </xdr:nvSpPr>
      <xdr:spPr>
        <a:xfrm>
          <a:off x="863111" y="1693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117803</xdr:rowOff>
    </xdr:from>
    <xdr:to>
      <xdr:col>55</xdr:col>
      <xdr:colOff>0</xdr:colOff>
      <xdr:row>37</xdr:row>
      <xdr:rowOff>8680</xdr:rowOff>
    </xdr:to>
    <xdr:cxnSp macro="">
      <xdr:nvCxnSpPr>
        <xdr:cNvPr id="296" name="直線コネクタ 295"/>
        <xdr:cNvCxnSpPr/>
      </xdr:nvCxnSpPr>
      <xdr:spPr>
        <a:xfrm>
          <a:off x="9639300" y="6290003"/>
          <a:ext cx="838200" cy="6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82338</xdr:rowOff>
    </xdr:from>
    <xdr:to>
      <xdr:col>50</xdr:col>
      <xdr:colOff>114300</xdr:colOff>
      <xdr:row>36</xdr:row>
      <xdr:rowOff>117803</xdr:rowOff>
    </xdr:to>
    <xdr:cxnSp macro="">
      <xdr:nvCxnSpPr>
        <xdr:cNvPr id="299" name="直線コネクタ 298"/>
        <xdr:cNvCxnSpPr/>
      </xdr:nvCxnSpPr>
      <xdr:spPr>
        <a:xfrm>
          <a:off x="8750300" y="6083088"/>
          <a:ext cx="889000" cy="2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166201</xdr:rowOff>
    </xdr:from>
    <xdr:to>
      <xdr:col>45</xdr:col>
      <xdr:colOff>177800</xdr:colOff>
      <xdr:row>35</xdr:row>
      <xdr:rowOff>82338</xdr:rowOff>
    </xdr:to>
    <xdr:cxnSp macro="">
      <xdr:nvCxnSpPr>
        <xdr:cNvPr id="302" name="直線コネクタ 301"/>
        <xdr:cNvCxnSpPr/>
      </xdr:nvCxnSpPr>
      <xdr:spPr>
        <a:xfrm>
          <a:off x="7861300" y="5995501"/>
          <a:ext cx="8890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166201</xdr:rowOff>
    </xdr:from>
    <xdr:to>
      <xdr:col>41</xdr:col>
      <xdr:colOff>50800</xdr:colOff>
      <xdr:row>35</xdr:row>
      <xdr:rowOff>154314</xdr:rowOff>
    </xdr:to>
    <xdr:cxnSp macro="">
      <xdr:nvCxnSpPr>
        <xdr:cNvPr id="305" name="直線コネクタ 304"/>
        <xdr:cNvCxnSpPr/>
      </xdr:nvCxnSpPr>
      <xdr:spPr>
        <a:xfrm flipV="1">
          <a:off x="6972300" y="5995501"/>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129330</xdr:rowOff>
    </xdr:from>
    <xdr:to>
      <xdr:col>55</xdr:col>
      <xdr:colOff>50800</xdr:colOff>
      <xdr:row>37</xdr:row>
      <xdr:rowOff>59480</xdr:rowOff>
    </xdr:to>
    <xdr:sp macro="" textlink="">
      <xdr:nvSpPr>
        <xdr:cNvPr id="315" name="楕円 314"/>
        <xdr:cNvSpPr/>
      </xdr:nvSpPr>
      <xdr:spPr>
        <a:xfrm>
          <a:off x="10426700" y="63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107757</xdr:rowOff>
    </xdr:from>
    <xdr:ext cx="534377" cy="259045"/>
    <xdr:sp macro="" textlink="">
      <xdr:nvSpPr>
        <xdr:cNvPr id="316" name="補助費等該当値テキスト"/>
        <xdr:cNvSpPr txBox="1"/>
      </xdr:nvSpPr>
      <xdr:spPr>
        <a:xfrm>
          <a:off x="10528300" y="62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67003</xdr:rowOff>
    </xdr:from>
    <xdr:to>
      <xdr:col>50</xdr:col>
      <xdr:colOff>165100</xdr:colOff>
      <xdr:row>36</xdr:row>
      <xdr:rowOff>168603</xdr:rowOff>
    </xdr:to>
    <xdr:sp macro="" textlink="">
      <xdr:nvSpPr>
        <xdr:cNvPr id="317" name="楕円 316"/>
        <xdr:cNvSpPr/>
      </xdr:nvSpPr>
      <xdr:spPr>
        <a:xfrm>
          <a:off x="9588500" y="62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13680</xdr:rowOff>
    </xdr:from>
    <xdr:ext cx="534377" cy="259045"/>
    <xdr:sp macro="" textlink="">
      <xdr:nvSpPr>
        <xdr:cNvPr id="318" name="テキスト ボックス 317"/>
        <xdr:cNvSpPr txBox="1"/>
      </xdr:nvSpPr>
      <xdr:spPr>
        <a:xfrm>
          <a:off x="9372111" y="60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31538</xdr:rowOff>
    </xdr:from>
    <xdr:to>
      <xdr:col>46</xdr:col>
      <xdr:colOff>38100</xdr:colOff>
      <xdr:row>35</xdr:row>
      <xdr:rowOff>133138</xdr:rowOff>
    </xdr:to>
    <xdr:sp macro="" textlink="">
      <xdr:nvSpPr>
        <xdr:cNvPr id="319" name="楕円 318"/>
        <xdr:cNvSpPr/>
      </xdr:nvSpPr>
      <xdr:spPr>
        <a:xfrm>
          <a:off x="8699500" y="60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149665</xdr:rowOff>
    </xdr:from>
    <xdr:ext cx="534377" cy="259045"/>
    <xdr:sp macro="" textlink="">
      <xdr:nvSpPr>
        <xdr:cNvPr id="320" name="テキスト ボックス 319"/>
        <xdr:cNvSpPr txBox="1"/>
      </xdr:nvSpPr>
      <xdr:spPr>
        <a:xfrm>
          <a:off x="8483111" y="58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115401</xdr:rowOff>
    </xdr:from>
    <xdr:to>
      <xdr:col>41</xdr:col>
      <xdr:colOff>101600</xdr:colOff>
      <xdr:row>35</xdr:row>
      <xdr:rowOff>45551</xdr:rowOff>
    </xdr:to>
    <xdr:sp macro="" textlink="">
      <xdr:nvSpPr>
        <xdr:cNvPr id="321" name="楕円 320"/>
        <xdr:cNvSpPr/>
      </xdr:nvSpPr>
      <xdr:spPr>
        <a:xfrm>
          <a:off x="7810500" y="59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62078</xdr:rowOff>
    </xdr:from>
    <xdr:ext cx="534377" cy="259045"/>
    <xdr:sp macro="" textlink="">
      <xdr:nvSpPr>
        <xdr:cNvPr id="322" name="テキスト ボックス 321"/>
        <xdr:cNvSpPr txBox="1"/>
      </xdr:nvSpPr>
      <xdr:spPr>
        <a:xfrm>
          <a:off x="7594111" y="571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103514</xdr:rowOff>
    </xdr:from>
    <xdr:to>
      <xdr:col>36</xdr:col>
      <xdr:colOff>165100</xdr:colOff>
      <xdr:row>36</xdr:row>
      <xdr:rowOff>33664</xdr:rowOff>
    </xdr:to>
    <xdr:sp macro="" textlink="">
      <xdr:nvSpPr>
        <xdr:cNvPr id="323" name="楕円 322"/>
        <xdr:cNvSpPr/>
      </xdr:nvSpPr>
      <xdr:spPr>
        <a:xfrm>
          <a:off x="6921500" y="6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50191</xdr:rowOff>
    </xdr:from>
    <xdr:ext cx="534377" cy="259045"/>
    <xdr:sp macro="" textlink="">
      <xdr:nvSpPr>
        <xdr:cNvPr id="324" name="テキスト ボックス 323"/>
        <xdr:cNvSpPr txBox="1"/>
      </xdr:nvSpPr>
      <xdr:spPr>
        <a:xfrm>
          <a:off x="6705111" y="58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155430</xdr:rowOff>
    </xdr:from>
    <xdr:to>
      <xdr:col>55</xdr:col>
      <xdr:colOff>0</xdr:colOff>
      <xdr:row>57</xdr:row>
      <xdr:rowOff>6350</xdr:rowOff>
    </xdr:to>
    <xdr:cxnSp macro="">
      <xdr:nvCxnSpPr>
        <xdr:cNvPr id="355" name="直線コネクタ 354"/>
        <xdr:cNvCxnSpPr/>
      </xdr:nvCxnSpPr>
      <xdr:spPr>
        <a:xfrm>
          <a:off x="9639300" y="9756630"/>
          <a:ext cx="8382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3378</xdr:rowOff>
    </xdr:from>
    <xdr:to>
      <xdr:col>50</xdr:col>
      <xdr:colOff>114300</xdr:colOff>
      <xdr:row>56</xdr:row>
      <xdr:rowOff>155430</xdr:rowOff>
    </xdr:to>
    <xdr:cxnSp macro="">
      <xdr:nvCxnSpPr>
        <xdr:cNvPr id="358" name="直線コネクタ 357"/>
        <xdr:cNvCxnSpPr/>
      </xdr:nvCxnSpPr>
      <xdr:spPr>
        <a:xfrm>
          <a:off x="8750300" y="9433128"/>
          <a:ext cx="889000" cy="32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81320</xdr:rowOff>
    </xdr:from>
    <xdr:to>
      <xdr:col>45</xdr:col>
      <xdr:colOff>177800</xdr:colOff>
      <xdr:row>55</xdr:row>
      <xdr:rowOff>3378</xdr:rowOff>
    </xdr:to>
    <xdr:cxnSp macro="">
      <xdr:nvCxnSpPr>
        <xdr:cNvPr id="361" name="直線コネクタ 360"/>
        <xdr:cNvCxnSpPr/>
      </xdr:nvCxnSpPr>
      <xdr:spPr>
        <a:xfrm>
          <a:off x="7861300" y="9168170"/>
          <a:ext cx="889000" cy="2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81320</xdr:rowOff>
    </xdr:from>
    <xdr:to>
      <xdr:col>41</xdr:col>
      <xdr:colOff>50800</xdr:colOff>
      <xdr:row>54</xdr:row>
      <xdr:rowOff>149225</xdr:rowOff>
    </xdr:to>
    <xdr:cxnSp macro="">
      <xdr:nvCxnSpPr>
        <xdr:cNvPr id="364" name="直線コネクタ 363"/>
        <xdr:cNvCxnSpPr/>
      </xdr:nvCxnSpPr>
      <xdr:spPr>
        <a:xfrm flipV="1">
          <a:off x="6972300" y="9168170"/>
          <a:ext cx="889000" cy="2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127000</xdr:rowOff>
    </xdr:from>
    <xdr:to>
      <xdr:col>55</xdr:col>
      <xdr:colOff>50800</xdr:colOff>
      <xdr:row>57</xdr:row>
      <xdr:rowOff>57150</xdr:rowOff>
    </xdr:to>
    <xdr:sp macro="" textlink="">
      <xdr:nvSpPr>
        <xdr:cNvPr id="374" name="楕円 373"/>
        <xdr:cNvSpPr/>
      </xdr:nvSpPr>
      <xdr:spPr>
        <a:xfrm>
          <a:off x="10426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105427</xdr:rowOff>
    </xdr:from>
    <xdr:ext cx="534377" cy="259045"/>
    <xdr:sp macro="" textlink="">
      <xdr:nvSpPr>
        <xdr:cNvPr id="375" name="普通建設事業費該当値テキスト"/>
        <xdr:cNvSpPr txBox="1"/>
      </xdr:nvSpPr>
      <xdr:spPr>
        <a:xfrm>
          <a:off x="10528300" y="97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104630</xdr:rowOff>
    </xdr:from>
    <xdr:to>
      <xdr:col>50</xdr:col>
      <xdr:colOff>165100</xdr:colOff>
      <xdr:row>57</xdr:row>
      <xdr:rowOff>34780</xdr:rowOff>
    </xdr:to>
    <xdr:sp macro="" textlink="">
      <xdr:nvSpPr>
        <xdr:cNvPr id="376" name="楕円 375"/>
        <xdr:cNvSpPr/>
      </xdr:nvSpPr>
      <xdr:spPr>
        <a:xfrm>
          <a:off x="9588500" y="97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25907</xdr:rowOff>
    </xdr:from>
    <xdr:ext cx="534377" cy="259045"/>
    <xdr:sp macro="" textlink="">
      <xdr:nvSpPr>
        <xdr:cNvPr id="377" name="テキスト ボックス 376"/>
        <xdr:cNvSpPr txBox="1"/>
      </xdr:nvSpPr>
      <xdr:spPr>
        <a:xfrm>
          <a:off x="9372111" y="97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124028</xdr:rowOff>
    </xdr:from>
    <xdr:to>
      <xdr:col>46</xdr:col>
      <xdr:colOff>38100</xdr:colOff>
      <xdr:row>55</xdr:row>
      <xdr:rowOff>54178</xdr:rowOff>
    </xdr:to>
    <xdr:sp macro="" textlink="">
      <xdr:nvSpPr>
        <xdr:cNvPr id="378" name="楕円 377"/>
        <xdr:cNvSpPr/>
      </xdr:nvSpPr>
      <xdr:spPr>
        <a:xfrm>
          <a:off x="8699500" y="9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45305</xdr:rowOff>
    </xdr:from>
    <xdr:ext cx="534377" cy="259045"/>
    <xdr:sp macro="" textlink="">
      <xdr:nvSpPr>
        <xdr:cNvPr id="379" name="テキスト ボックス 378"/>
        <xdr:cNvSpPr txBox="1"/>
      </xdr:nvSpPr>
      <xdr:spPr>
        <a:xfrm>
          <a:off x="8483111" y="94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30520</xdr:rowOff>
    </xdr:from>
    <xdr:to>
      <xdr:col>41</xdr:col>
      <xdr:colOff>101600</xdr:colOff>
      <xdr:row>53</xdr:row>
      <xdr:rowOff>132120</xdr:rowOff>
    </xdr:to>
    <xdr:sp macro="" textlink="">
      <xdr:nvSpPr>
        <xdr:cNvPr id="380" name="楕円 379"/>
        <xdr:cNvSpPr/>
      </xdr:nvSpPr>
      <xdr:spPr>
        <a:xfrm>
          <a:off x="7810500" y="91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148647</xdr:rowOff>
    </xdr:from>
    <xdr:ext cx="534377" cy="259045"/>
    <xdr:sp macro="" textlink="">
      <xdr:nvSpPr>
        <xdr:cNvPr id="381" name="テキスト ボックス 380"/>
        <xdr:cNvSpPr txBox="1"/>
      </xdr:nvSpPr>
      <xdr:spPr>
        <a:xfrm>
          <a:off x="7594111" y="88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98425</xdr:rowOff>
    </xdr:from>
    <xdr:to>
      <xdr:col>36</xdr:col>
      <xdr:colOff>165100</xdr:colOff>
      <xdr:row>55</xdr:row>
      <xdr:rowOff>28575</xdr:rowOff>
    </xdr:to>
    <xdr:sp macro="" textlink="">
      <xdr:nvSpPr>
        <xdr:cNvPr id="382" name="楕円 381"/>
        <xdr:cNvSpPr/>
      </xdr:nvSpPr>
      <xdr:spPr>
        <a:xfrm>
          <a:off x="6921500" y="93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45102</xdr:rowOff>
    </xdr:from>
    <xdr:ext cx="534377" cy="259045"/>
    <xdr:sp macro="" textlink="">
      <xdr:nvSpPr>
        <xdr:cNvPr id="383" name="テキスト ボックス 382"/>
        <xdr:cNvSpPr txBox="1"/>
      </xdr:nvSpPr>
      <xdr:spPr>
        <a:xfrm>
          <a:off x="6705111" y="91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142182</xdr:rowOff>
    </xdr:from>
    <xdr:to>
      <xdr:col>55</xdr:col>
      <xdr:colOff>0</xdr:colOff>
      <xdr:row>78</xdr:row>
      <xdr:rowOff>168025</xdr:rowOff>
    </xdr:to>
    <xdr:cxnSp macro="">
      <xdr:nvCxnSpPr>
        <xdr:cNvPr id="414" name="直線コネクタ 413"/>
        <xdr:cNvCxnSpPr/>
      </xdr:nvCxnSpPr>
      <xdr:spPr>
        <a:xfrm flipV="1">
          <a:off x="9639300" y="13515282"/>
          <a:ext cx="8382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147495</xdr:rowOff>
    </xdr:from>
    <xdr:to>
      <xdr:col>50</xdr:col>
      <xdr:colOff>114300</xdr:colOff>
      <xdr:row>78</xdr:row>
      <xdr:rowOff>168025</xdr:rowOff>
    </xdr:to>
    <xdr:cxnSp macro="">
      <xdr:nvCxnSpPr>
        <xdr:cNvPr id="417" name="直線コネクタ 416"/>
        <xdr:cNvCxnSpPr/>
      </xdr:nvCxnSpPr>
      <xdr:spPr>
        <a:xfrm>
          <a:off x="8750300" y="13006245"/>
          <a:ext cx="889000" cy="5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98095</xdr:rowOff>
    </xdr:from>
    <xdr:to>
      <xdr:col>45</xdr:col>
      <xdr:colOff>177800</xdr:colOff>
      <xdr:row>75</xdr:row>
      <xdr:rowOff>147495</xdr:rowOff>
    </xdr:to>
    <xdr:cxnSp macro="">
      <xdr:nvCxnSpPr>
        <xdr:cNvPr id="420" name="直線コネクタ 419"/>
        <xdr:cNvCxnSpPr/>
      </xdr:nvCxnSpPr>
      <xdr:spPr>
        <a:xfrm>
          <a:off x="7861300" y="12785395"/>
          <a:ext cx="889000" cy="2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91382</xdr:rowOff>
    </xdr:from>
    <xdr:to>
      <xdr:col>55</xdr:col>
      <xdr:colOff>50800</xdr:colOff>
      <xdr:row>79</xdr:row>
      <xdr:rowOff>21532</xdr:rowOff>
    </xdr:to>
    <xdr:sp macro="" textlink="">
      <xdr:nvSpPr>
        <xdr:cNvPr id="430" name="楕円 429"/>
        <xdr:cNvSpPr/>
      </xdr:nvSpPr>
      <xdr:spPr>
        <a:xfrm>
          <a:off x="10426700" y="13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6309</xdr:rowOff>
    </xdr:from>
    <xdr:ext cx="534377" cy="259045"/>
    <xdr:sp macro="" textlink="">
      <xdr:nvSpPr>
        <xdr:cNvPr id="431" name="普通建設事業費 （ うち新規整備　）該当値テキスト"/>
        <xdr:cNvSpPr txBox="1"/>
      </xdr:nvSpPr>
      <xdr:spPr>
        <a:xfrm>
          <a:off x="10528300" y="133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117225</xdr:rowOff>
    </xdr:from>
    <xdr:to>
      <xdr:col>50</xdr:col>
      <xdr:colOff>165100</xdr:colOff>
      <xdr:row>79</xdr:row>
      <xdr:rowOff>47375</xdr:rowOff>
    </xdr:to>
    <xdr:sp macro="" textlink="">
      <xdr:nvSpPr>
        <xdr:cNvPr id="432" name="楕円 431"/>
        <xdr:cNvSpPr/>
      </xdr:nvSpPr>
      <xdr:spPr>
        <a:xfrm>
          <a:off x="9588500" y="134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38502</xdr:rowOff>
    </xdr:from>
    <xdr:ext cx="469744" cy="259045"/>
    <xdr:sp macro="" textlink="">
      <xdr:nvSpPr>
        <xdr:cNvPr id="433" name="テキスト ボックス 432"/>
        <xdr:cNvSpPr txBox="1"/>
      </xdr:nvSpPr>
      <xdr:spPr>
        <a:xfrm>
          <a:off x="9404428" y="135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96694</xdr:rowOff>
    </xdr:from>
    <xdr:to>
      <xdr:col>46</xdr:col>
      <xdr:colOff>38100</xdr:colOff>
      <xdr:row>76</xdr:row>
      <xdr:rowOff>26845</xdr:rowOff>
    </xdr:to>
    <xdr:sp macro="" textlink="">
      <xdr:nvSpPr>
        <xdr:cNvPr id="434" name="楕円 433"/>
        <xdr:cNvSpPr/>
      </xdr:nvSpPr>
      <xdr:spPr>
        <a:xfrm>
          <a:off x="8699500" y="12955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43371</xdr:rowOff>
    </xdr:from>
    <xdr:ext cx="534377" cy="259045"/>
    <xdr:sp macro="" textlink="">
      <xdr:nvSpPr>
        <xdr:cNvPr id="435" name="テキスト ボックス 434"/>
        <xdr:cNvSpPr txBox="1"/>
      </xdr:nvSpPr>
      <xdr:spPr>
        <a:xfrm>
          <a:off x="8483111" y="127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47295</xdr:rowOff>
    </xdr:from>
    <xdr:to>
      <xdr:col>41</xdr:col>
      <xdr:colOff>101600</xdr:colOff>
      <xdr:row>74</xdr:row>
      <xdr:rowOff>148895</xdr:rowOff>
    </xdr:to>
    <xdr:sp macro="" textlink="">
      <xdr:nvSpPr>
        <xdr:cNvPr id="436" name="楕円 435"/>
        <xdr:cNvSpPr/>
      </xdr:nvSpPr>
      <xdr:spPr>
        <a:xfrm>
          <a:off x="7810500" y="127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165422</xdr:rowOff>
    </xdr:from>
    <xdr:ext cx="534377" cy="259045"/>
    <xdr:sp macro="" textlink="">
      <xdr:nvSpPr>
        <xdr:cNvPr id="437" name="テキスト ボックス 436"/>
        <xdr:cNvSpPr txBox="1"/>
      </xdr:nvSpPr>
      <xdr:spPr>
        <a:xfrm>
          <a:off x="7594111" y="1250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97206</xdr:rowOff>
    </xdr:from>
    <xdr:to>
      <xdr:col>55</xdr:col>
      <xdr:colOff>0</xdr:colOff>
      <xdr:row>97</xdr:row>
      <xdr:rowOff>118771</xdr:rowOff>
    </xdr:to>
    <xdr:cxnSp macro="">
      <xdr:nvCxnSpPr>
        <xdr:cNvPr id="466" name="直線コネクタ 465"/>
        <xdr:cNvCxnSpPr/>
      </xdr:nvCxnSpPr>
      <xdr:spPr>
        <a:xfrm>
          <a:off x="9639300" y="16727856"/>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97206</xdr:rowOff>
    </xdr:from>
    <xdr:to>
      <xdr:col>50</xdr:col>
      <xdr:colOff>114300</xdr:colOff>
      <xdr:row>98</xdr:row>
      <xdr:rowOff>109068</xdr:rowOff>
    </xdr:to>
    <xdr:cxnSp macro="">
      <xdr:nvCxnSpPr>
        <xdr:cNvPr id="469" name="直線コネクタ 468"/>
        <xdr:cNvCxnSpPr/>
      </xdr:nvCxnSpPr>
      <xdr:spPr>
        <a:xfrm flipV="1">
          <a:off x="8750300" y="16727856"/>
          <a:ext cx="889000" cy="1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54293</xdr:rowOff>
    </xdr:from>
    <xdr:to>
      <xdr:col>45</xdr:col>
      <xdr:colOff>177800</xdr:colOff>
      <xdr:row>98</xdr:row>
      <xdr:rowOff>109068</xdr:rowOff>
    </xdr:to>
    <xdr:cxnSp macro="">
      <xdr:nvCxnSpPr>
        <xdr:cNvPr id="472" name="直線コネクタ 471"/>
        <xdr:cNvCxnSpPr/>
      </xdr:nvCxnSpPr>
      <xdr:spPr>
        <a:xfrm>
          <a:off x="7861300" y="16856393"/>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67971</xdr:rowOff>
    </xdr:from>
    <xdr:to>
      <xdr:col>55</xdr:col>
      <xdr:colOff>50800</xdr:colOff>
      <xdr:row>97</xdr:row>
      <xdr:rowOff>169571</xdr:rowOff>
    </xdr:to>
    <xdr:sp macro="" textlink="">
      <xdr:nvSpPr>
        <xdr:cNvPr id="482" name="楕円 481"/>
        <xdr:cNvSpPr/>
      </xdr:nvSpPr>
      <xdr:spPr>
        <a:xfrm>
          <a:off x="10426700" y="16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46398</xdr:rowOff>
    </xdr:from>
    <xdr:ext cx="534377" cy="259045"/>
    <xdr:sp macro="" textlink="">
      <xdr:nvSpPr>
        <xdr:cNvPr id="483" name="普通建設事業費 （ うち更新整備　）該当値テキスト"/>
        <xdr:cNvSpPr txBox="1"/>
      </xdr:nvSpPr>
      <xdr:spPr>
        <a:xfrm>
          <a:off x="10528300" y="166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46406</xdr:rowOff>
    </xdr:from>
    <xdr:to>
      <xdr:col>50</xdr:col>
      <xdr:colOff>165100</xdr:colOff>
      <xdr:row>97</xdr:row>
      <xdr:rowOff>148006</xdr:rowOff>
    </xdr:to>
    <xdr:sp macro="" textlink="">
      <xdr:nvSpPr>
        <xdr:cNvPr id="484" name="楕円 483"/>
        <xdr:cNvSpPr/>
      </xdr:nvSpPr>
      <xdr:spPr>
        <a:xfrm>
          <a:off x="95885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139133</xdr:rowOff>
    </xdr:from>
    <xdr:ext cx="534377" cy="259045"/>
    <xdr:sp macro="" textlink="">
      <xdr:nvSpPr>
        <xdr:cNvPr id="485" name="テキスト ボックス 484"/>
        <xdr:cNvSpPr txBox="1"/>
      </xdr:nvSpPr>
      <xdr:spPr>
        <a:xfrm>
          <a:off x="9372111" y="167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58268</xdr:rowOff>
    </xdr:from>
    <xdr:to>
      <xdr:col>46</xdr:col>
      <xdr:colOff>38100</xdr:colOff>
      <xdr:row>98</xdr:row>
      <xdr:rowOff>159868</xdr:rowOff>
    </xdr:to>
    <xdr:sp macro="" textlink="">
      <xdr:nvSpPr>
        <xdr:cNvPr id="486" name="楕円 485"/>
        <xdr:cNvSpPr/>
      </xdr:nvSpPr>
      <xdr:spPr>
        <a:xfrm>
          <a:off x="86995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150995</xdr:rowOff>
    </xdr:from>
    <xdr:ext cx="469744" cy="259045"/>
    <xdr:sp macro="" textlink="">
      <xdr:nvSpPr>
        <xdr:cNvPr id="487" name="テキスト ボックス 486"/>
        <xdr:cNvSpPr txBox="1"/>
      </xdr:nvSpPr>
      <xdr:spPr>
        <a:xfrm>
          <a:off x="8515428" y="1695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3493</xdr:rowOff>
    </xdr:from>
    <xdr:to>
      <xdr:col>41</xdr:col>
      <xdr:colOff>101600</xdr:colOff>
      <xdr:row>98</xdr:row>
      <xdr:rowOff>105093</xdr:rowOff>
    </xdr:to>
    <xdr:sp macro="" textlink="">
      <xdr:nvSpPr>
        <xdr:cNvPr id="488" name="楕円 487"/>
        <xdr:cNvSpPr/>
      </xdr:nvSpPr>
      <xdr:spPr>
        <a:xfrm>
          <a:off x="7810500" y="168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96220</xdr:rowOff>
    </xdr:from>
    <xdr:ext cx="534377" cy="259045"/>
    <xdr:sp macro="" textlink="">
      <xdr:nvSpPr>
        <xdr:cNvPr id="489" name="テキスト ボックス 488"/>
        <xdr:cNvSpPr txBox="1"/>
      </xdr:nvSpPr>
      <xdr:spPr>
        <a:xfrm>
          <a:off x="7594111" y="168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77243</xdr:rowOff>
    </xdr:from>
    <xdr:to>
      <xdr:col>85</xdr:col>
      <xdr:colOff>127000</xdr:colOff>
      <xdr:row>39</xdr:row>
      <xdr:rowOff>98601</xdr:rowOff>
    </xdr:to>
    <xdr:cxnSp macro="">
      <xdr:nvCxnSpPr>
        <xdr:cNvPr id="520" name="直線コネクタ 519"/>
        <xdr:cNvCxnSpPr/>
      </xdr:nvCxnSpPr>
      <xdr:spPr>
        <a:xfrm flipV="1">
          <a:off x="15481300" y="6763793"/>
          <a:ext cx="8382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97230</xdr:rowOff>
    </xdr:from>
    <xdr:to>
      <xdr:col>81</xdr:col>
      <xdr:colOff>50800</xdr:colOff>
      <xdr:row>39</xdr:row>
      <xdr:rowOff>98601</xdr:rowOff>
    </xdr:to>
    <xdr:cxnSp macro="">
      <xdr:nvCxnSpPr>
        <xdr:cNvPr id="523" name="直線コネクタ 522"/>
        <xdr:cNvCxnSpPr/>
      </xdr:nvCxnSpPr>
      <xdr:spPr>
        <a:xfrm>
          <a:off x="14592300" y="678378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90208</xdr:rowOff>
    </xdr:from>
    <xdr:to>
      <xdr:col>76</xdr:col>
      <xdr:colOff>114300</xdr:colOff>
      <xdr:row>39</xdr:row>
      <xdr:rowOff>97230</xdr:rowOff>
    </xdr:to>
    <xdr:cxnSp macro="">
      <xdr:nvCxnSpPr>
        <xdr:cNvPr id="526" name="直線コネクタ 525"/>
        <xdr:cNvCxnSpPr/>
      </xdr:nvCxnSpPr>
      <xdr:spPr>
        <a:xfrm>
          <a:off x="13703300" y="6776758"/>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82615</xdr:rowOff>
    </xdr:from>
    <xdr:to>
      <xdr:col>71</xdr:col>
      <xdr:colOff>177800</xdr:colOff>
      <xdr:row>39</xdr:row>
      <xdr:rowOff>90208</xdr:rowOff>
    </xdr:to>
    <xdr:cxnSp macro="">
      <xdr:nvCxnSpPr>
        <xdr:cNvPr id="529" name="直線コネクタ 528"/>
        <xdr:cNvCxnSpPr/>
      </xdr:nvCxnSpPr>
      <xdr:spPr>
        <a:xfrm>
          <a:off x="12814300" y="676916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26443</xdr:rowOff>
    </xdr:from>
    <xdr:to>
      <xdr:col>85</xdr:col>
      <xdr:colOff>177800</xdr:colOff>
      <xdr:row>39</xdr:row>
      <xdr:rowOff>128043</xdr:rowOff>
    </xdr:to>
    <xdr:sp macro="" textlink="">
      <xdr:nvSpPr>
        <xdr:cNvPr id="539" name="楕円 538"/>
        <xdr:cNvSpPr/>
      </xdr:nvSpPr>
      <xdr:spPr>
        <a:xfrm>
          <a:off x="16268700" y="67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40" name="災害復旧事業費該当値テキスト"/>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47801</xdr:rowOff>
    </xdr:from>
    <xdr:to>
      <xdr:col>81</xdr:col>
      <xdr:colOff>101600</xdr:colOff>
      <xdr:row>39</xdr:row>
      <xdr:rowOff>149401</xdr:rowOff>
    </xdr:to>
    <xdr:sp macro="" textlink="">
      <xdr:nvSpPr>
        <xdr:cNvPr id="541" name="楕円 540"/>
        <xdr:cNvSpPr/>
      </xdr:nvSpPr>
      <xdr:spPr>
        <a:xfrm>
          <a:off x="15430500" y="6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140528</xdr:rowOff>
    </xdr:from>
    <xdr:ext cx="313932" cy="259045"/>
    <xdr:sp macro="" textlink="">
      <xdr:nvSpPr>
        <xdr:cNvPr id="542" name="テキスト ボックス 541"/>
        <xdr:cNvSpPr txBox="1"/>
      </xdr:nvSpPr>
      <xdr:spPr>
        <a:xfrm>
          <a:off x="15324333" y="682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46430</xdr:rowOff>
    </xdr:from>
    <xdr:to>
      <xdr:col>76</xdr:col>
      <xdr:colOff>165100</xdr:colOff>
      <xdr:row>39</xdr:row>
      <xdr:rowOff>148030</xdr:rowOff>
    </xdr:to>
    <xdr:sp macro="" textlink="">
      <xdr:nvSpPr>
        <xdr:cNvPr id="543" name="楕円 542"/>
        <xdr:cNvSpPr/>
      </xdr:nvSpPr>
      <xdr:spPr>
        <a:xfrm>
          <a:off x="14541500" y="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139157</xdr:rowOff>
    </xdr:from>
    <xdr:ext cx="378565" cy="259045"/>
    <xdr:sp macro="" textlink="">
      <xdr:nvSpPr>
        <xdr:cNvPr id="544" name="テキスト ボックス 543"/>
        <xdr:cNvSpPr txBox="1"/>
      </xdr:nvSpPr>
      <xdr:spPr>
        <a:xfrm>
          <a:off x="14403017" y="68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39408</xdr:rowOff>
    </xdr:from>
    <xdr:to>
      <xdr:col>72</xdr:col>
      <xdr:colOff>38100</xdr:colOff>
      <xdr:row>39</xdr:row>
      <xdr:rowOff>141008</xdr:rowOff>
    </xdr:to>
    <xdr:sp macro="" textlink="">
      <xdr:nvSpPr>
        <xdr:cNvPr id="545" name="楕円 544"/>
        <xdr:cNvSpPr/>
      </xdr:nvSpPr>
      <xdr:spPr>
        <a:xfrm>
          <a:off x="13652500" y="67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132135</xdr:rowOff>
    </xdr:from>
    <xdr:ext cx="378565" cy="259045"/>
    <xdr:sp macro="" textlink="">
      <xdr:nvSpPr>
        <xdr:cNvPr id="546" name="テキスト ボックス 545"/>
        <xdr:cNvSpPr txBox="1"/>
      </xdr:nvSpPr>
      <xdr:spPr>
        <a:xfrm>
          <a:off x="13514017" y="681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31815</xdr:rowOff>
    </xdr:from>
    <xdr:to>
      <xdr:col>67</xdr:col>
      <xdr:colOff>101600</xdr:colOff>
      <xdr:row>39</xdr:row>
      <xdr:rowOff>133415</xdr:rowOff>
    </xdr:to>
    <xdr:sp macro="" textlink="">
      <xdr:nvSpPr>
        <xdr:cNvPr id="547" name="楕円 546"/>
        <xdr:cNvSpPr/>
      </xdr:nvSpPr>
      <xdr:spPr>
        <a:xfrm>
          <a:off x="12763500" y="67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124542</xdr:rowOff>
    </xdr:from>
    <xdr:ext cx="378565" cy="259045"/>
    <xdr:sp macro="" textlink="">
      <xdr:nvSpPr>
        <xdr:cNvPr id="548" name="テキスト ボックス 547"/>
        <xdr:cNvSpPr txBox="1"/>
      </xdr:nvSpPr>
      <xdr:spPr>
        <a:xfrm>
          <a:off x="12625017" y="681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63526</xdr:rowOff>
    </xdr:from>
    <xdr:to>
      <xdr:col>85</xdr:col>
      <xdr:colOff>127000</xdr:colOff>
      <xdr:row>72</xdr:row>
      <xdr:rowOff>118859</xdr:rowOff>
    </xdr:to>
    <xdr:cxnSp macro="">
      <xdr:nvCxnSpPr>
        <xdr:cNvPr id="626" name="直線コネクタ 625"/>
        <xdr:cNvCxnSpPr/>
      </xdr:nvCxnSpPr>
      <xdr:spPr>
        <a:xfrm flipV="1">
          <a:off x="15481300" y="12407926"/>
          <a:ext cx="8382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118859</xdr:rowOff>
    </xdr:from>
    <xdr:to>
      <xdr:col>81</xdr:col>
      <xdr:colOff>50800</xdr:colOff>
      <xdr:row>73</xdr:row>
      <xdr:rowOff>135928</xdr:rowOff>
    </xdr:to>
    <xdr:cxnSp macro="">
      <xdr:nvCxnSpPr>
        <xdr:cNvPr id="629" name="直線コネクタ 628"/>
        <xdr:cNvCxnSpPr/>
      </xdr:nvCxnSpPr>
      <xdr:spPr>
        <a:xfrm flipV="1">
          <a:off x="14592300" y="12463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135928</xdr:rowOff>
    </xdr:from>
    <xdr:to>
      <xdr:col>76</xdr:col>
      <xdr:colOff>114300</xdr:colOff>
      <xdr:row>73</xdr:row>
      <xdr:rowOff>146762</xdr:rowOff>
    </xdr:to>
    <xdr:cxnSp macro="">
      <xdr:nvCxnSpPr>
        <xdr:cNvPr id="632" name="直線コネクタ 631"/>
        <xdr:cNvCxnSpPr/>
      </xdr:nvCxnSpPr>
      <xdr:spPr>
        <a:xfrm flipV="1">
          <a:off x="13703300" y="12651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98272</xdr:rowOff>
    </xdr:from>
    <xdr:to>
      <xdr:col>71</xdr:col>
      <xdr:colOff>177800</xdr:colOff>
      <xdr:row>73</xdr:row>
      <xdr:rowOff>146762</xdr:rowOff>
    </xdr:to>
    <xdr:cxnSp macro="">
      <xdr:nvCxnSpPr>
        <xdr:cNvPr id="635" name="直線コネクタ 634"/>
        <xdr:cNvCxnSpPr/>
      </xdr:nvCxnSpPr>
      <xdr:spPr>
        <a:xfrm>
          <a:off x="12814300" y="12614122"/>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12726</xdr:rowOff>
    </xdr:from>
    <xdr:to>
      <xdr:col>85</xdr:col>
      <xdr:colOff>177800</xdr:colOff>
      <xdr:row>72</xdr:row>
      <xdr:rowOff>114326</xdr:rowOff>
    </xdr:to>
    <xdr:sp macro="" textlink="">
      <xdr:nvSpPr>
        <xdr:cNvPr id="645" name="楕円 644"/>
        <xdr:cNvSpPr/>
      </xdr:nvSpPr>
      <xdr:spPr>
        <a:xfrm>
          <a:off x="16268700" y="12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35603</xdr:rowOff>
    </xdr:from>
    <xdr:ext cx="534377" cy="259045"/>
    <xdr:sp macro="" textlink="">
      <xdr:nvSpPr>
        <xdr:cNvPr id="646" name="公債費該当値テキスト"/>
        <xdr:cNvSpPr txBox="1"/>
      </xdr:nvSpPr>
      <xdr:spPr>
        <a:xfrm>
          <a:off x="16370300" y="122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68059</xdr:rowOff>
    </xdr:from>
    <xdr:to>
      <xdr:col>81</xdr:col>
      <xdr:colOff>101600</xdr:colOff>
      <xdr:row>72</xdr:row>
      <xdr:rowOff>169659</xdr:rowOff>
    </xdr:to>
    <xdr:sp macro="" textlink="">
      <xdr:nvSpPr>
        <xdr:cNvPr id="647" name="楕円 646"/>
        <xdr:cNvSpPr/>
      </xdr:nvSpPr>
      <xdr:spPr>
        <a:xfrm>
          <a:off x="154305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14736</xdr:rowOff>
    </xdr:from>
    <xdr:ext cx="534377" cy="259045"/>
    <xdr:sp macro="" textlink="">
      <xdr:nvSpPr>
        <xdr:cNvPr id="648" name="テキスト ボックス 647"/>
        <xdr:cNvSpPr txBox="1"/>
      </xdr:nvSpPr>
      <xdr:spPr>
        <a:xfrm>
          <a:off x="15214111" y="121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85128</xdr:rowOff>
    </xdr:from>
    <xdr:to>
      <xdr:col>76</xdr:col>
      <xdr:colOff>165100</xdr:colOff>
      <xdr:row>74</xdr:row>
      <xdr:rowOff>15278</xdr:rowOff>
    </xdr:to>
    <xdr:sp macro="" textlink="">
      <xdr:nvSpPr>
        <xdr:cNvPr id="649" name="楕円 648"/>
        <xdr:cNvSpPr/>
      </xdr:nvSpPr>
      <xdr:spPr>
        <a:xfrm>
          <a:off x="145415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31805</xdr:rowOff>
    </xdr:from>
    <xdr:ext cx="534377" cy="259045"/>
    <xdr:sp macro="" textlink="">
      <xdr:nvSpPr>
        <xdr:cNvPr id="650" name="テキスト ボックス 649"/>
        <xdr:cNvSpPr txBox="1"/>
      </xdr:nvSpPr>
      <xdr:spPr>
        <a:xfrm>
          <a:off x="14325111" y="12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95962</xdr:rowOff>
    </xdr:from>
    <xdr:to>
      <xdr:col>72</xdr:col>
      <xdr:colOff>38100</xdr:colOff>
      <xdr:row>74</xdr:row>
      <xdr:rowOff>26112</xdr:rowOff>
    </xdr:to>
    <xdr:sp macro="" textlink="">
      <xdr:nvSpPr>
        <xdr:cNvPr id="651" name="楕円 650"/>
        <xdr:cNvSpPr/>
      </xdr:nvSpPr>
      <xdr:spPr>
        <a:xfrm>
          <a:off x="13652500" y="126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42639</xdr:rowOff>
    </xdr:from>
    <xdr:ext cx="534377" cy="259045"/>
    <xdr:sp macro="" textlink="">
      <xdr:nvSpPr>
        <xdr:cNvPr id="652" name="テキスト ボックス 651"/>
        <xdr:cNvSpPr txBox="1"/>
      </xdr:nvSpPr>
      <xdr:spPr>
        <a:xfrm>
          <a:off x="13436111" y="12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47472</xdr:rowOff>
    </xdr:from>
    <xdr:to>
      <xdr:col>67</xdr:col>
      <xdr:colOff>101600</xdr:colOff>
      <xdr:row>73</xdr:row>
      <xdr:rowOff>149072</xdr:rowOff>
    </xdr:to>
    <xdr:sp macro="" textlink="">
      <xdr:nvSpPr>
        <xdr:cNvPr id="653" name="楕円 652"/>
        <xdr:cNvSpPr/>
      </xdr:nvSpPr>
      <xdr:spPr>
        <a:xfrm>
          <a:off x="12763500" y="125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165599</xdr:rowOff>
    </xdr:from>
    <xdr:ext cx="534377" cy="259045"/>
    <xdr:sp macro="" textlink="">
      <xdr:nvSpPr>
        <xdr:cNvPr id="654" name="テキスト ボックス 653"/>
        <xdr:cNvSpPr txBox="1"/>
      </xdr:nvSpPr>
      <xdr:spPr>
        <a:xfrm>
          <a:off x="12547111" y="123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8575</xdr:rowOff>
    </xdr:from>
    <xdr:to>
      <xdr:col>85</xdr:col>
      <xdr:colOff>127000</xdr:colOff>
      <xdr:row>97</xdr:row>
      <xdr:rowOff>86596</xdr:rowOff>
    </xdr:to>
    <xdr:cxnSp macro="">
      <xdr:nvCxnSpPr>
        <xdr:cNvPr id="681" name="直線コネクタ 680"/>
        <xdr:cNvCxnSpPr/>
      </xdr:nvCxnSpPr>
      <xdr:spPr>
        <a:xfrm flipV="1">
          <a:off x="15481300" y="16124875"/>
          <a:ext cx="838200" cy="5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86596</xdr:rowOff>
    </xdr:from>
    <xdr:to>
      <xdr:col>81</xdr:col>
      <xdr:colOff>50800</xdr:colOff>
      <xdr:row>97</xdr:row>
      <xdr:rowOff>100884</xdr:rowOff>
    </xdr:to>
    <xdr:cxnSp macro="">
      <xdr:nvCxnSpPr>
        <xdr:cNvPr id="684" name="直線コネクタ 683"/>
        <xdr:cNvCxnSpPr/>
      </xdr:nvCxnSpPr>
      <xdr:spPr>
        <a:xfrm flipV="1">
          <a:off x="14592300" y="1671724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100884</xdr:rowOff>
    </xdr:from>
    <xdr:to>
      <xdr:col>76</xdr:col>
      <xdr:colOff>114300</xdr:colOff>
      <xdr:row>97</xdr:row>
      <xdr:rowOff>129687</xdr:rowOff>
    </xdr:to>
    <xdr:cxnSp macro="">
      <xdr:nvCxnSpPr>
        <xdr:cNvPr id="687" name="直線コネクタ 686"/>
        <xdr:cNvCxnSpPr/>
      </xdr:nvCxnSpPr>
      <xdr:spPr>
        <a:xfrm flipV="1">
          <a:off x="13703300" y="16731534"/>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89888</xdr:rowOff>
    </xdr:from>
    <xdr:to>
      <xdr:col>71</xdr:col>
      <xdr:colOff>177800</xdr:colOff>
      <xdr:row>97</xdr:row>
      <xdr:rowOff>129687</xdr:rowOff>
    </xdr:to>
    <xdr:cxnSp macro="">
      <xdr:nvCxnSpPr>
        <xdr:cNvPr id="690" name="直線コネクタ 689"/>
        <xdr:cNvCxnSpPr/>
      </xdr:nvCxnSpPr>
      <xdr:spPr>
        <a:xfrm>
          <a:off x="12814300" y="1672053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129225</xdr:rowOff>
    </xdr:from>
    <xdr:to>
      <xdr:col>85</xdr:col>
      <xdr:colOff>177800</xdr:colOff>
      <xdr:row>94</xdr:row>
      <xdr:rowOff>59375</xdr:rowOff>
    </xdr:to>
    <xdr:sp macro="" textlink="">
      <xdr:nvSpPr>
        <xdr:cNvPr id="700" name="楕円 699"/>
        <xdr:cNvSpPr/>
      </xdr:nvSpPr>
      <xdr:spPr>
        <a:xfrm>
          <a:off x="16268700" y="1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152102</xdr:rowOff>
    </xdr:from>
    <xdr:ext cx="534377" cy="259045"/>
    <xdr:sp macro="" textlink="">
      <xdr:nvSpPr>
        <xdr:cNvPr id="701" name="積立金該当値テキスト"/>
        <xdr:cNvSpPr txBox="1"/>
      </xdr:nvSpPr>
      <xdr:spPr>
        <a:xfrm>
          <a:off x="16370300" y="159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35796</xdr:rowOff>
    </xdr:from>
    <xdr:to>
      <xdr:col>81</xdr:col>
      <xdr:colOff>101600</xdr:colOff>
      <xdr:row>97</xdr:row>
      <xdr:rowOff>137396</xdr:rowOff>
    </xdr:to>
    <xdr:sp macro="" textlink="">
      <xdr:nvSpPr>
        <xdr:cNvPr id="702" name="楕円 701"/>
        <xdr:cNvSpPr/>
      </xdr:nvSpPr>
      <xdr:spPr>
        <a:xfrm>
          <a:off x="15430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128523</xdr:rowOff>
    </xdr:from>
    <xdr:ext cx="469744" cy="259045"/>
    <xdr:sp macro="" textlink="">
      <xdr:nvSpPr>
        <xdr:cNvPr id="703" name="テキスト ボックス 702"/>
        <xdr:cNvSpPr txBox="1"/>
      </xdr:nvSpPr>
      <xdr:spPr>
        <a:xfrm>
          <a:off x="15246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50084</xdr:rowOff>
    </xdr:from>
    <xdr:to>
      <xdr:col>76</xdr:col>
      <xdr:colOff>165100</xdr:colOff>
      <xdr:row>97</xdr:row>
      <xdr:rowOff>151684</xdr:rowOff>
    </xdr:to>
    <xdr:sp macro="" textlink="">
      <xdr:nvSpPr>
        <xdr:cNvPr id="704" name="楕円 703"/>
        <xdr:cNvSpPr/>
      </xdr:nvSpPr>
      <xdr:spPr>
        <a:xfrm>
          <a:off x="14541500" y="16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142811</xdr:rowOff>
    </xdr:from>
    <xdr:ext cx="469744" cy="259045"/>
    <xdr:sp macro="" textlink="">
      <xdr:nvSpPr>
        <xdr:cNvPr id="705" name="テキスト ボックス 704"/>
        <xdr:cNvSpPr txBox="1"/>
      </xdr:nvSpPr>
      <xdr:spPr>
        <a:xfrm>
          <a:off x="14357428" y="167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78887</xdr:rowOff>
    </xdr:from>
    <xdr:to>
      <xdr:col>72</xdr:col>
      <xdr:colOff>38100</xdr:colOff>
      <xdr:row>98</xdr:row>
      <xdr:rowOff>9037</xdr:rowOff>
    </xdr:to>
    <xdr:sp macro="" textlink="">
      <xdr:nvSpPr>
        <xdr:cNvPr id="706" name="楕円 705"/>
        <xdr:cNvSpPr/>
      </xdr:nvSpPr>
      <xdr:spPr>
        <a:xfrm>
          <a:off x="13652500" y="167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xdr:rowOff>
    </xdr:from>
    <xdr:ext cx="469744" cy="259045"/>
    <xdr:sp macro="" textlink="">
      <xdr:nvSpPr>
        <xdr:cNvPr id="707" name="テキスト ボックス 706"/>
        <xdr:cNvSpPr txBox="1"/>
      </xdr:nvSpPr>
      <xdr:spPr>
        <a:xfrm>
          <a:off x="13468428" y="168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39088</xdr:rowOff>
    </xdr:from>
    <xdr:to>
      <xdr:col>67</xdr:col>
      <xdr:colOff>101600</xdr:colOff>
      <xdr:row>97</xdr:row>
      <xdr:rowOff>140688</xdr:rowOff>
    </xdr:to>
    <xdr:sp macro="" textlink="">
      <xdr:nvSpPr>
        <xdr:cNvPr id="708" name="楕円 707"/>
        <xdr:cNvSpPr/>
      </xdr:nvSpPr>
      <xdr:spPr>
        <a:xfrm>
          <a:off x="12763500" y="166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131815</xdr:rowOff>
    </xdr:from>
    <xdr:ext cx="469744" cy="259045"/>
    <xdr:sp macro="" textlink="">
      <xdr:nvSpPr>
        <xdr:cNvPr id="709" name="テキスト ボックス 708"/>
        <xdr:cNvSpPr txBox="1"/>
      </xdr:nvSpPr>
      <xdr:spPr>
        <a:xfrm>
          <a:off x="12579428" y="167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137287</xdr:rowOff>
    </xdr:from>
    <xdr:to>
      <xdr:col>116</xdr:col>
      <xdr:colOff>63500</xdr:colOff>
      <xdr:row>39</xdr:row>
      <xdr:rowOff>6858</xdr:rowOff>
    </xdr:to>
    <xdr:cxnSp macro="">
      <xdr:nvCxnSpPr>
        <xdr:cNvPr id="738" name="直線コネクタ 737"/>
        <xdr:cNvCxnSpPr/>
      </xdr:nvCxnSpPr>
      <xdr:spPr>
        <a:xfrm flipV="1">
          <a:off x="21323300" y="6652387"/>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xdr:rowOff>
    </xdr:from>
    <xdr:to>
      <xdr:col>111</xdr:col>
      <xdr:colOff>177800</xdr:colOff>
      <xdr:row>39</xdr:row>
      <xdr:rowOff>7747</xdr:rowOff>
    </xdr:to>
    <xdr:cxnSp macro="">
      <xdr:nvCxnSpPr>
        <xdr:cNvPr id="741" name="直線コネクタ 740"/>
        <xdr:cNvCxnSpPr/>
      </xdr:nvCxnSpPr>
      <xdr:spPr>
        <a:xfrm flipV="1">
          <a:off x="20434300" y="6693408"/>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7747</xdr:rowOff>
    </xdr:from>
    <xdr:to>
      <xdr:col>107</xdr:col>
      <xdr:colOff>50800</xdr:colOff>
      <xdr:row>39</xdr:row>
      <xdr:rowOff>11303</xdr:rowOff>
    </xdr:to>
    <xdr:cxnSp macro="">
      <xdr:nvCxnSpPr>
        <xdr:cNvPr id="744" name="直線コネクタ 743"/>
        <xdr:cNvCxnSpPr/>
      </xdr:nvCxnSpPr>
      <xdr:spPr>
        <a:xfrm flipV="1">
          <a:off x="19545300" y="669429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11303</xdr:rowOff>
    </xdr:from>
    <xdr:to>
      <xdr:col>102</xdr:col>
      <xdr:colOff>114300</xdr:colOff>
      <xdr:row>39</xdr:row>
      <xdr:rowOff>20574</xdr:rowOff>
    </xdr:to>
    <xdr:cxnSp macro="">
      <xdr:nvCxnSpPr>
        <xdr:cNvPr id="747" name="直線コネクタ 746"/>
        <xdr:cNvCxnSpPr/>
      </xdr:nvCxnSpPr>
      <xdr:spPr>
        <a:xfrm flipV="1">
          <a:off x="18656300" y="6697853"/>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86487</xdr:rowOff>
    </xdr:from>
    <xdr:to>
      <xdr:col>116</xdr:col>
      <xdr:colOff>114300</xdr:colOff>
      <xdr:row>39</xdr:row>
      <xdr:rowOff>16637</xdr:rowOff>
    </xdr:to>
    <xdr:sp macro="" textlink="">
      <xdr:nvSpPr>
        <xdr:cNvPr id="757" name="楕円 756"/>
        <xdr:cNvSpPr/>
      </xdr:nvSpPr>
      <xdr:spPr>
        <a:xfrm>
          <a:off x="22110700" y="66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1414</xdr:rowOff>
    </xdr:from>
    <xdr:ext cx="378565" cy="259045"/>
    <xdr:sp macro="" textlink="">
      <xdr:nvSpPr>
        <xdr:cNvPr id="758" name="投資及び出資金該当値テキスト"/>
        <xdr:cNvSpPr txBox="1"/>
      </xdr:nvSpPr>
      <xdr:spPr>
        <a:xfrm>
          <a:off x="22212300"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127508</xdr:rowOff>
    </xdr:from>
    <xdr:to>
      <xdr:col>112</xdr:col>
      <xdr:colOff>38100</xdr:colOff>
      <xdr:row>39</xdr:row>
      <xdr:rowOff>57658</xdr:rowOff>
    </xdr:to>
    <xdr:sp macro="" textlink="">
      <xdr:nvSpPr>
        <xdr:cNvPr id="759" name="楕円 758"/>
        <xdr:cNvSpPr/>
      </xdr:nvSpPr>
      <xdr:spPr>
        <a:xfrm>
          <a:off x="212725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48785</xdr:rowOff>
    </xdr:from>
    <xdr:ext cx="378565" cy="259045"/>
    <xdr:sp macro="" textlink="">
      <xdr:nvSpPr>
        <xdr:cNvPr id="760" name="テキスト ボックス 759"/>
        <xdr:cNvSpPr txBox="1"/>
      </xdr:nvSpPr>
      <xdr:spPr>
        <a:xfrm>
          <a:off x="21134017" y="67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128397</xdr:rowOff>
    </xdr:from>
    <xdr:to>
      <xdr:col>107</xdr:col>
      <xdr:colOff>101600</xdr:colOff>
      <xdr:row>39</xdr:row>
      <xdr:rowOff>58547</xdr:rowOff>
    </xdr:to>
    <xdr:sp macro="" textlink="">
      <xdr:nvSpPr>
        <xdr:cNvPr id="761" name="楕円 760"/>
        <xdr:cNvSpPr/>
      </xdr:nvSpPr>
      <xdr:spPr>
        <a:xfrm>
          <a:off x="20383500" y="66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49674</xdr:rowOff>
    </xdr:from>
    <xdr:ext cx="378565" cy="259045"/>
    <xdr:sp macro="" textlink="">
      <xdr:nvSpPr>
        <xdr:cNvPr id="762" name="テキスト ボックス 761"/>
        <xdr:cNvSpPr txBox="1"/>
      </xdr:nvSpPr>
      <xdr:spPr>
        <a:xfrm>
          <a:off x="20245017" y="673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131953</xdr:rowOff>
    </xdr:from>
    <xdr:to>
      <xdr:col>102</xdr:col>
      <xdr:colOff>165100</xdr:colOff>
      <xdr:row>39</xdr:row>
      <xdr:rowOff>62103</xdr:rowOff>
    </xdr:to>
    <xdr:sp macro="" textlink="">
      <xdr:nvSpPr>
        <xdr:cNvPr id="763" name="楕円 762"/>
        <xdr:cNvSpPr/>
      </xdr:nvSpPr>
      <xdr:spPr>
        <a:xfrm>
          <a:off x="19494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53230</xdr:rowOff>
    </xdr:from>
    <xdr:ext cx="378565" cy="259045"/>
    <xdr:sp macro="" textlink="">
      <xdr:nvSpPr>
        <xdr:cNvPr id="764" name="テキスト ボックス 763"/>
        <xdr:cNvSpPr txBox="1"/>
      </xdr:nvSpPr>
      <xdr:spPr>
        <a:xfrm>
          <a:off x="19356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141224</xdr:rowOff>
    </xdr:from>
    <xdr:to>
      <xdr:col>98</xdr:col>
      <xdr:colOff>38100</xdr:colOff>
      <xdr:row>39</xdr:row>
      <xdr:rowOff>71374</xdr:rowOff>
    </xdr:to>
    <xdr:sp macro="" textlink="">
      <xdr:nvSpPr>
        <xdr:cNvPr id="765" name="楕円 764"/>
        <xdr:cNvSpPr/>
      </xdr:nvSpPr>
      <xdr:spPr>
        <a:xfrm>
          <a:off x="18605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62501</xdr:rowOff>
    </xdr:from>
    <xdr:ext cx="378565" cy="259045"/>
    <xdr:sp macro="" textlink="">
      <xdr:nvSpPr>
        <xdr:cNvPr id="766" name="テキスト ボックス 765"/>
        <xdr:cNvSpPr txBox="1"/>
      </xdr:nvSpPr>
      <xdr:spPr>
        <a:xfrm>
          <a:off x="18467017" y="67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86131</xdr:rowOff>
    </xdr:from>
    <xdr:to>
      <xdr:col>116</xdr:col>
      <xdr:colOff>63500</xdr:colOff>
      <xdr:row>59</xdr:row>
      <xdr:rowOff>44450</xdr:rowOff>
    </xdr:to>
    <xdr:cxnSp macro="">
      <xdr:nvCxnSpPr>
        <xdr:cNvPr id="795" name="直線コネクタ 794"/>
        <xdr:cNvCxnSpPr/>
      </xdr:nvCxnSpPr>
      <xdr:spPr>
        <a:xfrm>
          <a:off x="21323300" y="9858781"/>
          <a:ext cx="838200" cy="3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92151</xdr:rowOff>
    </xdr:from>
    <xdr:to>
      <xdr:col>111</xdr:col>
      <xdr:colOff>177800</xdr:colOff>
      <xdr:row>57</xdr:row>
      <xdr:rowOff>86131</xdr:rowOff>
    </xdr:to>
    <xdr:cxnSp macro="">
      <xdr:nvCxnSpPr>
        <xdr:cNvPr id="798" name="直線コネクタ 797"/>
        <xdr:cNvCxnSpPr/>
      </xdr:nvCxnSpPr>
      <xdr:spPr>
        <a:xfrm>
          <a:off x="20434300" y="9693351"/>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37326</xdr:rowOff>
    </xdr:from>
    <xdr:to>
      <xdr:col>107</xdr:col>
      <xdr:colOff>50800</xdr:colOff>
      <xdr:row>56</xdr:row>
      <xdr:rowOff>92151</xdr:rowOff>
    </xdr:to>
    <xdr:cxnSp macro="">
      <xdr:nvCxnSpPr>
        <xdr:cNvPr id="801" name="直線コネクタ 800"/>
        <xdr:cNvCxnSpPr/>
      </xdr:nvCxnSpPr>
      <xdr:spPr>
        <a:xfrm>
          <a:off x="19545300" y="9467076"/>
          <a:ext cx="889000" cy="2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98514</xdr:rowOff>
    </xdr:from>
    <xdr:to>
      <xdr:col>102</xdr:col>
      <xdr:colOff>114300</xdr:colOff>
      <xdr:row>55</xdr:row>
      <xdr:rowOff>37326</xdr:rowOff>
    </xdr:to>
    <xdr:cxnSp macro="">
      <xdr:nvCxnSpPr>
        <xdr:cNvPr id="804" name="直線コネクタ 803"/>
        <xdr:cNvCxnSpPr/>
      </xdr:nvCxnSpPr>
      <xdr:spPr>
        <a:xfrm>
          <a:off x="18656300" y="9356814"/>
          <a:ext cx="889000" cy="1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35331</xdr:rowOff>
    </xdr:from>
    <xdr:to>
      <xdr:col>112</xdr:col>
      <xdr:colOff>38100</xdr:colOff>
      <xdr:row>57</xdr:row>
      <xdr:rowOff>136931</xdr:rowOff>
    </xdr:to>
    <xdr:sp macro="" textlink="">
      <xdr:nvSpPr>
        <xdr:cNvPr id="816" name="楕円 815"/>
        <xdr:cNvSpPr/>
      </xdr:nvSpPr>
      <xdr:spPr>
        <a:xfrm>
          <a:off x="21272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153458</xdr:rowOff>
    </xdr:from>
    <xdr:ext cx="469744" cy="259045"/>
    <xdr:sp macro="" textlink="">
      <xdr:nvSpPr>
        <xdr:cNvPr id="817" name="テキスト ボックス 816"/>
        <xdr:cNvSpPr txBox="1"/>
      </xdr:nvSpPr>
      <xdr:spPr>
        <a:xfrm>
          <a:off x="21088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41351</xdr:rowOff>
    </xdr:from>
    <xdr:to>
      <xdr:col>107</xdr:col>
      <xdr:colOff>101600</xdr:colOff>
      <xdr:row>56</xdr:row>
      <xdr:rowOff>142951</xdr:rowOff>
    </xdr:to>
    <xdr:sp macro="" textlink="">
      <xdr:nvSpPr>
        <xdr:cNvPr id="818" name="楕円 817"/>
        <xdr:cNvSpPr/>
      </xdr:nvSpPr>
      <xdr:spPr>
        <a:xfrm>
          <a:off x="20383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159478</xdr:rowOff>
    </xdr:from>
    <xdr:ext cx="534377" cy="259045"/>
    <xdr:sp macro="" textlink="">
      <xdr:nvSpPr>
        <xdr:cNvPr id="819" name="テキスト ボックス 818"/>
        <xdr:cNvSpPr txBox="1"/>
      </xdr:nvSpPr>
      <xdr:spPr>
        <a:xfrm>
          <a:off x="20167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157976</xdr:rowOff>
    </xdr:from>
    <xdr:to>
      <xdr:col>102</xdr:col>
      <xdr:colOff>165100</xdr:colOff>
      <xdr:row>55</xdr:row>
      <xdr:rowOff>88126</xdr:rowOff>
    </xdr:to>
    <xdr:sp macro="" textlink="">
      <xdr:nvSpPr>
        <xdr:cNvPr id="820" name="楕円 819"/>
        <xdr:cNvSpPr/>
      </xdr:nvSpPr>
      <xdr:spPr>
        <a:xfrm>
          <a:off x="19494500" y="9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104653</xdr:rowOff>
    </xdr:from>
    <xdr:ext cx="534377" cy="259045"/>
    <xdr:sp macro="" textlink="">
      <xdr:nvSpPr>
        <xdr:cNvPr id="821" name="テキスト ボックス 820"/>
        <xdr:cNvSpPr txBox="1"/>
      </xdr:nvSpPr>
      <xdr:spPr>
        <a:xfrm>
          <a:off x="19278111" y="9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47714</xdr:rowOff>
    </xdr:from>
    <xdr:to>
      <xdr:col>98</xdr:col>
      <xdr:colOff>38100</xdr:colOff>
      <xdr:row>54</xdr:row>
      <xdr:rowOff>149314</xdr:rowOff>
    </xdr:to>
    <xdr:sp macro="" textlink="">
      <xdr:nvSpPr>
        <xdr:cNvPr id="822" name="楕円 821"/>
        <xdr:cNvSpPr/>
      </xdr:nvSpPr>
      <xdr:spPr>
        <a:xfrm>
          <a:off x="18605500" y="93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165841</xdr:rowOff>
    </xdr:from>
    <xdr:ext cx="534377" cy="259045"/>
    <xdr:sp macro="" textlink="">
      <xdr:nvSpPr>
        <xdr:cNvPr id="823" name="テキスト ボックス 822"/>
        <xdr:cNvSpPr txBox="1"/>
      </xdr:nvSpPr>
      <xdr:spPr>
        <a:xfrm>
          <a:off x="18389111" y="90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34106</xdr:rowOff>
    </xdr:from>
    <xdr:to>
      <xdr:col>116</xdr:col>
      <xdr:colOff>63500</xdr:colOff>
      <xdr:row>75</xdr:row>
      <xdr:rowOff>70396</xdr:rowOff>
    </xdr:to>
    <xdr:cxnSp macro="">
      <xdr:nvCxnSpPr>
        <xdr:cNvPr id="853" name="直線コネクタ 852"/>
        <xdr:cNvCxnSpPr/>
      </xdr:nvCxnSpPr>
      <xdr:spPr>
        <a:xfrm>
          <a:off x="21323300" y="12892856"/>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34106</xdr:rowOff>
    </xdr:from>
    <xdr:to>
      <xdr:col>111</xdr:col>
      <xdr:colOff>177800</xdr:colOff>
      <xdr:row>75</xdr:row>
      <xdr:rowOff>101067</xdr:rowOff>
    </xdr:to>
    <xdr:cxnSp macro="">
      <xdr:nvCxnSpPr>
        <xdr:cNvPr id="856" name="直線コネクタ 855"/>
        <xdr:cNvCxnSpPr/>
      </xdr:nvCxnSpPr>
      <xdr:spPr>
        <a:xfrm flipV="1">
          <a:off x="20434300" y="12892856"/>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101067</xdr:rowOff>
    </xdr:from>
    <xdr:to>
      <xdr:col>107</xdr:col>
      <xdr:colOff>50800</xdr:colOff>
      <xdr:row>76</xdr:row>
      <xdr:rowOff>53194</xdr:rowOff>
    </xdr:to>
    <xdr:cxnSp macro="">
      <xdr:nvCxnSpPr>
        <xdr:cNvPr id="859" name="直線コネクタ 858"/>
        <xdr:cNvCxnSpPr/>
      </xdr:nvCxnSpPr>
      <xdr:spPr>
        <a:xfrm flipV="1">
          <a:off x="19545300" y="12959817"/>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53194</xdr:rowOff>
    </xdr:from>
    <xdr:to>
      <xdr:col>102</xdr:col>
      <xdr:colOff>114300</xdr:colOff>
      <xdr:row>76</xdr:row>
      <xdr:rowOff>100704</xdr:rowOff>
    </xdr:to>
    <xdr:cxnSp macro="">
      <xdr:nvCxnSpPr>
        <xdr:cNvPr id="862" name="直線コネクタ 861"/>
        <xdr:cNvCxnSpPr/>
      </xdr:nvCxnSpPr>
      <xdr:spPr>
        <a:xfrm flipV="1">
          <a:off x="18656300" y="13083394"/>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19596</xdr:rowOff>
    </xdr:from>
    <xdr:to>
      <xdr:col>116</xdr:col>
      <xdr:colOff>114300</xdr:colOff>
      <xdr:row>75</xdr:row>
      <xdr:rowOff>121196</xdr:rowOff>
    </xdr:to>
    <xdr:sp macro="" textlink="">
      <xdr:nvSpPr>
        <xdr:cNvPr id="872" name="楕円 871"/>
        <xdr:cNvSpPr/>
      </xdr:nvSpPr>
      <xdr:spPr>
        <a:xfrm>
          <a:off x="22110700" y="128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42473</xdr:rowOff>
    </xdr:from>
    <xdr:ext cx="534377" cy="259045"/>
    <xdr:sp macro="" textlink="">
      <xdr:nvSpPr>
        <xdr:cNvPr id="873" name="繰出金該当値テキスト"/>
        <xdr:cNvSpPr txBox="1"/>
      </xdr:nvSpPr>
      <xdr:spPr>
        <a:xfrm>
          <a:off x="22212300" y="1272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154756</xdr:rowOff>
    </xdr:from>
    <xdr:to>
      <xdr:col>112</xdr:col>
      <xdr:colOff>38100</xdr:colOff>
      <xdr:row>75</xdr:row>
      <xdr:rowOff>84906</xdr:rowOff>
    </xdr:to>
    <xdr:sp macro="" textlink="">
      <xdr:nvSpPr>
        <xdr:cNvPr id="874" name="楕円 873"/>
        <xdr:cNvSpPr/>
      </xdr:nvSpPr>
      <xdr:spPr>
        <a:xfrm>
          <a:off x="21272500" y="12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101433</xdr:rowOff>
    </xdr:from>
    <xdr:ext cx="534377" cy="259045"/>
    <xdr:sp macro="" textlink="">
      <xdr:nvSpPr>
        <xdr:cNvPr id="875" name="テキスト ボックス 874"/>
        <xdr:cNvSpPr txBox="1"/>
      </xdr:nvSpPr>
      <xdr:spPr>
        <a:xfrm>
          <a:off x="21056111" y="12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50267</xdr:rowOff>
    </xdr:from>
    <xdr:to>
      <xdr:col>107</xdr:col>
      <xdr:colOff>101600</xdr:colOff>
      <xdr:row>75</xdr:row>
      <xdr:rowOff>151867</xdr:rowOff>
    </xdr:to>
    <xdr:sp macro="" textlink="">
      <xdr:nvSpPr>
        <xdr:cNvPr id="876" name="楕円 875"/>
        <xdr:cNvSpPr/>
      </xdr:nvSpPr>
      <xdr:spPr>
        <a:xfrm>
          <a:off x="20383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168394</xdr:rowOff>
    </xdr:from>
    <xdr:ext cx="534377" cy="259045"/>
    <xdr:sp macro="" textlink="">
      <xdr:nvSpPr>
        <xdr:cNvPr id="877" name="テキスト ボックス 876"/>
        <xdr:cNvSpPr txBox="1"/>
      </xdr:nvSpPr>
      <xdr:spPr>
        <a:xfrm>
          <a:off x="20167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2394</xdr:rowOff>
    </xdr:from>
    <xdr:to>
      <xdr:col>102</xdr:col>
      <xdr:colOff>165100</xdr:colOff>
      <xdr:row>76</xdr:row>
      <xdr:rowOff>103994</xdr:rowOff>
    </xdr:to>
    <xdr:sp macro="" textlink="">
      <xdr:nvSpPr>
        <xdr:cNvPr id="878" name="楕円 877"/>
        <xdr:cNvSpPr/>
      </xdr:nvSpPr>
      <xdr:spPr>
        <a:xfrm>
          <a:off x="19494500" y="130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120521</xdr:rowOff>
    </xdr:from>
    <xdr:ext cx="534377" cy="259045"/>
    <xdr:sp macro="" textlink="">
      <xdr:nvSpPr>
        <xdr:cNvPr id="879" name="テキスト ボックス 878"/>
        <xdr:cNvSpPr txBox="1"/>
      </xdr:nvSpPr>
      <xdr:spPr>
        <a:xfrm>
          <a:off x="19278111" y="128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49904</xdr:rowOff>
    </xdr:from>
    <xdr:to>
      <xdr:col>98</xdr:col>
      <xdr:colOff>38100</xdr:colOff>
      <xdr:row>76</xdr:row>
      <xdr:rowOff>151504</xdr:rowOff>
    </xdr:to>
    <xdr:sp macro="" textlink="">
      <xdr:nvSpPr>
        <xdr:cNvPr id="880" name="楕円 879"/>
        <xdr:cNvSpPr/>
      </xdr:nvSpPr>
      <xdr:spPr>
        <a:xfrm>
          <a:off x="18605500" y="130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168032</xdr:rowOff>
    </xdr:from>
    <xdr:ext cx="534377" cy="259045"/>
    <xdr:sp macro="" textlink="">
      <xdr:nvSpPr>
        <xdr:cNvPr id="881" name="テキスト ボックス 880"/>
        <xdr:cNvSpPr txBox="1"/>
      </xdr:nvSpPr>
      <xdr:spPr>
        <a:xfrm>
          <a:off x="18389111" y="128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体平均と比べ住民一人当たりのコストが高い状況となっている。市町村合併後に合併特例債を活用し、老朽化した学校施設の改築等、必要な公共施設の整備に取り組んできたためであり、また、平成２８年度、平成２９年度に借入利率の高い市債の繰上償還を行った影響である。今後は、合併特例債の償還が減るうえ、借入額が更に減少する見込みである。また、繰上償還の効果による減少も見込まれる。積立金は、前年度に比べ２５，９１３円と急激に増加し、類似団体平均と比べ１９，３１８円高い状況となった。貸付金は、前年度７，９０６円から皆減となった。平成２８年度に土地開発公社に貸し付けた５１０百万円が平成２９年度に返還されたこと。土地開発公社の解散による清算金として１８４百万円収入したことや、国民健康保険事業勘定特別会計へ激変緩和措置として繰出ししていた２００百万円の繰入等により基金の積立て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63,643
63,318
228.21
31,253,464
30,441,636
762,257
18,543,987
29,425,064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90780</xdr:rowOff>
    </xdr:from>
    <xdr:to>
      <xdr:col>24</xdr:col>
      <xdr:colOff>63500</xdr:colOff>
      <xdr:row>34</xdr:row>
      <xdr:rowOff>104496</xdr:rowOff>
    </xdr:to>
    <xdr:cxnSp macro="">
      <xdr:nvCxnSpPr>
        <xdr:cNvPr id="59" name="直線コネクタ 58"/>
        <xdr:cNvCxnSpPr/>
      </xdr:nvCxnSpPr>
      <xdr:spPr>
        <a:xfrm flipV="1">
          <a:off x="3797300" y="5920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5283</xdr:rowOff>
    </xdr:from>
    <xdr:to>
      <xdr:col>19</xdr:col>
      <xdr:colOff>177800</xdr:colOff>
      <xdr:row>34</xdr:row>
      <xdr:rowOff>104496</xdr:rowOff>
    </xdr:to>
    <xdr:cxnSp macro="">
      <xdr:nvCxnSpPr>
        <xdr:cNvPr id="62" name="直線コネクタ 61"/>
        <xdr:cNvCxnSpPr/>
      </xdr:nvCxnSpPr>
      <xdr:spPr>
        <a:xfrm>
          <a:off x="2908300" y="583458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5283</xdr:rowOff>
    </xdr:from>
    <xdr:to>
      <xdr:col>15</xdr:col>
      <xdr:colOff>50800</xdr:colOff>
      <xdr:row>34</xdr:row>
      <xdr:rowOff>51918</xdr:rowOff>
    </xdr:to>
    <xdr:cxnSp macro="">
      <xdr:nvCxnSpPr>
        <xdr:cNvPr id="65" name="直線コネクタ 64"/>
        <xdr:cNvCxnSpPr/>
      </xdr:nvCxnSpPr>
      <xdr:spPr>
        <a:xfrm flipV="1">
          <a:off x="2019300" y="583458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9398</xdr:rowOff>
    </xdr:from>
    <xdr:to>
      <xdr:col>10</xdr:col>
      <xdr:colOff>114300</xdr:colOff>
      <xdr:row>34</xdr:row>
      <xdr:rowOff>51918</xdr:rowOff>
    </xdr:to>
    <xdr:cxnSp macro="">
      <xdr:nvCxnSpPr>
        <xdr:cNvPr id="68" name="直線コネクタ 67"/>
        <xdr:cNvCxnSpPr/>
      </xdr:nvCxnSpPr>
      <xdr:spPr>
        <a:xfrm>
          <a:off x="1130300" y="583869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39980</xdr:rowOff>
    </xdr:from>
    <xdr:to>
      <xdr:col>24</xdr:col>
      <xdr:colOff>114300</xdr:colOff>
      <xdr:row>34</xdr:row>
      <xdr:rowOff>141580</xdr:rowOff>
    </xdr:to>
    <xdr:sp macro="" textlink="">
      <xdr:nvSpPr>
        <xdr:cNvPr id="78" name="楕円 77"/>
        <xdr:cNvSpPr/>
      </xdr:nvSpPr>
      <xdr:spPr>
        <a:xfrm>
          <a:off x="45847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62857</xdr:rowOff>
    </xdr:from>
    <xdr:ext cx="469744" cy="259045"/>
    <xdr:sp macro="" textlink="">
      <xdr:nvSpPr>
        <xdr:cNvPr id="79" name="議会費該当値テキスト"/>
        <xdr:cNvSpPr txBox="1"/>
      </xdr:nvSpPr>
      <xdr:spPr>
        <a:xfrm>
          <a:off x="4686300" y="57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53696</xdr:rowOff>
    </xdr:from>
    <xdr:to>
      <xdr:col>20</xdr:col>
      <xdr:colOff>38100</xdr:colOff>
      <xdr:row>34</xdr:row>
      <xdr:rowOff>155296</xdr:rowOff>
    </xdr:to>
    <xdr:sp macro="" textlink="">
      <xdr:nvSpPr>
        <xdr:cNvPr id="80" name="楕円 79"/>
        <xdr:cNvSpPr/>
      </xdr:nvSpPr>
      <xdr:spPr>
        <a:xfrm>
          <a:off x="3746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373</xdr:rowOff>
    </xdr:from>
    <xdr:ext cx="469744" cy="259045"/>
    <xdr:sp macro="" textlink="">
      <xdr:nvSpPr>
        <xdr:cNvPr id="81" name="テキスト ボックス 80"/>
        <xdr:cNvSpPr txBox="1"/>
      </xdr:nvSpPr>
      <xdr:spPr>
        <a:xfrm>
          <a:off x="3562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125933</xdr:rowOff>
    </xdr:from>
    <xdr:to>
      <xdr:col>15</xdr:col>
      <xdr:colOff>101600</xdr:colOff>
      <xdr:row>34</xdr:row>
      <xdr:rowOff>56083</xdr:rowOff>
    </xdr:to>
    <xdr:sp macro="" textlink="">
      <xdr:nvSpPr>
        <xdr:cNvPr id="82" name="楕円 81"/>
        <xdr:cNvSpPr/>
      </xdr:nvSpPr>
      <xdr:spPr>
        <a:xfrm>
          <a:off x="2857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47210</xdr:rowOff>
    </xdr:from>
    <xdr:ext cx="469744" cy="259045"/>
    <xdr:sp macro="" textlink="">
      <xdr:nvSpPr>
        <xdr:cNvPr id="83" name="テキスト ボックス 82"/>
        <xdr:cNvSpPr txBox="1"/>
      </xdr:nvSpPr>
      <xdr:spPr>
        <a:xfrm>
          <a:off x="2673428" y="58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1118</xdr:rowOff>
    </xdr:from>
    <xdr:to>
      <xdr:col>10</xdr:col>
      <xdr:colOff>165100</xdr:colOff>
      <xdr:row>34</xdr:row>
      <xdr:rowOff>102718</xdr:rowOff>
    </xdr:to>
    <xdr:sp macro="" textlink="">
      <xdr:nvSpPr>
        <xdr:cNvPr id="84" name="楕円 83"/>
        <xdr:cNvSpPr/>
      </xdr:nvSpPr>
      <xdr:spPr>
        <a:xfrm>
          <a:off x="19685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119245</xdr:rowOff>
    </xdr:from>
    <xdr:ext cx="469744" cy="259045"/>
    <xdr:sp macro="" textlink="">
      <xdr:nvSpPr>
        <xdr:cNvPr id="85" name="テキスト ボックス 84"/>
        <xdr:cNvSpPr txBox="1"/>
      </xdr:nvSpPr>
      <xdr:spPr>
        <a:xfrm>
          <a:off x="1784428" y="56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130048</xdr:rowOff>
    </xdr:from>
    <xdr:to>
      <xdr:col>6</xdr:col>
      <xdr:colOff>38100</xdr:colOff>
      <xdr:row>34</xdr:row>
      <xdr:rowOff>60198</xdr:rowOff>
    </xdr:to>
    <xdr:sp macro="" textlink="">
      <xdr:nvSpPr>
        <xdr:cNvPr id="86" name="楕円 85"/>
        <xdr:cNvSpPr/>
      </xdr:nvSpPr>
      <xdr:spPr>
        <a:xfrm>
          <a:off x="1079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76725</xdr:rowOff>
    </xdr:from>
    <xdr:ext cx="469744" cy="259045"/>
    <xdr:sp macro="" textlink="">
      <xdr:nvSpPr>
        <xdr:cNvPr id="87" name="テキスト ボックス 86"/>
        <xdr:cNvSpPr txBox="1"/>
      </xdr:nvSpPr>
      <xdr:spPr>
        <a:xfrm>
          <a:off x="895428"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48425</xdr:rowOff>
    </xdr:from>
    <xdr:to>
      <xdr:col>24</xdr:col>
      <xdr:colOff>63500</xdr:colOff>
      <xdr:row>56</xdr:row>
      <xdr:rowOff>136601</xdr:rowOff>
    </xdr:to>
    <xdr:cxnSp macro="">
      <xdr:nvCxnSpPr>
        <xdr:cNvPr id="117" name="直線コネクタ 116"/>
        <xdr:cNvCxnSpPr/>
      </xdr:nvCxnSpPr>
      <xdr:spPr>
        <a:xfrm flipV="1">
          <a:off x="3797300" y="9478175"/>
          <a:ext cx="838200" cy="2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136601</xdr:rowOff>
    </xdr:from>
    <xdr:to>
      <xdr:col>19</xdr:col>
      <xdr:colOff>177800</xdr:colOff>
      <xdr:row>57</xdr:row>
      <xdr:rowOff>9436</xdr:rowOff>
    </xdr:to>
    <xdr:cxnSp macro="">
      <xdr:nvCxnSpPr>
        <xdr:cNvPr id="120" name="直線コネクタ 119"/>
        <xdr:cNvCxnSpPr/>
      </xdr:nvCxnSpPr>
      <xdr:spPr>
        <a:xfrm flipV="1">
          <a:off x="2908300" y="9737801"/>
          <a:ext cx="889000" cy="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9436</xdr:rowOff>
    </xdr:from>
    <xdr:to>
      <xdr:col>15</xdr:col>
      <xdr:colOff>50800</xdr:colOff>
      <xdr:row>57</xdr:row>
      <xdr:rowOff>41656</xdr:rowOff>
    </xdr:to>
    <xdr:cxnSp macro="">
      <xdr:nvCxnSpPr>
        <xdr:cNvPr id="123" name="直線コネクタ 122"/>
        <xdr:cNvCxnSpPr/>
      </xdr:nvCxnSpPr>
      <xdr:spPr>
        <a:xfrm flipV="1">
          <a:off x="2019300" y="9782086"/>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155867</xdr:rowOff>
    </xdr:from>
    <xdr:to>
      <xdr:col>10</xdr:col>
      <xdr:colOff>114300</xdr:colOff>
      <xdr:row>57</xdr:row>
      <xdr:rowOff>41656</xdr:rowOff>
    </xdr:to>
    <xdr:cxnSp macro="">
      <xdr:nvCxnSpPr>
        <xdr:cNvPr id="126" name="直線コネクタ 125"/>
        <xdr:cNvCxnSpPr/>
      </xdr:nvCxnSpPr>
      <xdr:spPr>
        <a:xfrm>
          <a:off x="1130300" y="9757067"/>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169075</xdr:rowOff>
    </xdr:from>
    <xdr:to>
      <xdr:col>24</xdr:col>
      <xdr:colOff>114300</xdr:colOff>
      <xdr:row>55</xdr:row>
      <xdr:rowOff>99225</xdr:rowOff>
    </xdr:to>
    <xdr:sp macro="" textlink="">
      <xdr:nvSpPr>
        <xdr:cNvPr id="136" name="楕円 135"/>
        <xdr:cNvSpPr/>
      </xdr:nvSpPr>
      <xdr:spPr>
        <a:xfrm>
          <a:off x="4584700" y="94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20502</xdr:rowOff>
    </xdr:from>
    <xdr:ext cx="534377" cy="259045"/>
    <xdr:sp macro="" textlink="">
      <xdr:nvSpPr>
        <xdr:cNvPr id="137" name="総務費該当値テキスト"/>
        <xdr:cNvSpPr txBox="1"/>
      </xdr:nvSpPr>
      <xdr:spPr>
        <a:xfrm>
          <a:off x="4686300" y="92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85801</xdr:rowOff>
    </xdr:from>
    <xdr:to>
      <xdr:col>20</xdr:col>
      <xdr:colOff>38100</xdr:colOff>
      <xdr:row>57</xdr:row>
      <xdr:rowOff>15951</xdr:rowOff>
    </xdr:to>
    <xdr:sp macro="" textlink="">
      <xdr:nvSpPr>
        <xdr:cNvPr id="138" name="楕円 137"/>
        <xdr:cNvSpPr/>
      </xdr:nvSpPr>
      <xdr:spPr>
        <a:xfrm>
          <a:off x="3746500" y="96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7078</xdr:rowOff>
    </xdr:from>
    <xdr:ext cx="534377" cy="259045"/>
    <xdr:sp macro="" textlink="">
      <xdr:nvSpPr>
        <xdr:cNvPr id="139" name="テキスト ボックス 138"/>
        <xdr:cNvSpPr txBox="1"/>
      </xdr:nvSpPr>
      <xdr:spPr>
        <a:xfrm>
          <a:off x="3530111" y="97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130086</xdr:rowOff>
    </xdr:from>
    <xdr:to>
      <xdr:col>15</xdr:col>
      <xdr:colOff>101600</xdr:colOff>
      <xdr:row>57</xdr:row>
      <xdr:rowOff>60236</xdr:rowOff>
    </xdr:to>
    <xdr:sp macro="" textlink="">
      <xdr:nvSpPr>
        <xdr:cNvPr id="140" name="楕円 139"/>
        <xdr:cNvSpPr/>
      </xdr:nvSpPr>
      <xdr:spPr>
        <a:xfrm>
          <a:off x="2857500" y="97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51363</xdr:rowOff>
    </xdr:from>
    <xdr:ext cx="534377" cy="259045"/>
    <xdr:sp macro="" textlink="">
      <xdr:nvSpPr>
        <xdr:cNvPr id="141" name="テキスト ボックス 140"/>
        <xdr:cNvSpPr txBox="1"/>
      </xdr:nvSpPr>
      <xdr:spPr>
        <a:xfrm>
          <a:off x="2641111" y="98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162306</xdr:rowOff>
    </xdr:from>
    <xdr:to>
      <xdr:col>10</xdr:col>
      <xdr:colOff>165100</xdr:colOff>
      <xdr:row>57</xdr:row>
      <xdr:rowOff>92456</xdr:rowOff>
    </xdr:to>
    <xdr:sp macro="" textlink="">
      <xdr:nvSpPr>
        <xdr:cNvPr id="142" name="楕円 141"/>
        <xdr:cNvSpPr/>
      </xdr:nvSpPr>
      <xdr:spPr>
        <a:xfrm>
          <a:off x="1968500" y="97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83583</xdr:rowOff>
    </xdr:from>
    <xdr:ext cx="534377" cy="259045"/>
    <xdr:sp macro="" textlink="">
      <xdr:nvSpPr>
        <xdr:cNvPr id="143" name="テキスト ボックス 142"/>
        <xdr:cNvSpPr txBox="1"/>
      </xdr:nvSpPr>
      <xdr:spPr>
        <a:xfrm>
          <a:off x="1752111" y="98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105067</xdr:rowOff>
    </xdr:from>
    <xdr:to>
      <xdr:col>6</xdr:col>
      <xdr:colOff>38100</xdr:colOff>
      <xdr:row>57</xdr:row>
      <xdr:rowOff>35217</xdr:rowOff>
    </xdr:to>
    <xdr:sp macro="" textlink="">
      <xdr:nvSpPr>
        <xdr:cNvPr id="144" name="楕円 143"/>
        <xdr:cNvSpPr/>
      </xdr:nvSpPr>
      <xdr:spPr>
        <a:xfrm>
          <a:off x="1079500" y="97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26344</xdr:rowOff>
    </xdr:from>
    <xdr:ext cx="534377" cy="259045"/>
    <xdr:sp macro="" textlink="">
      <xdr:nvSpPr>
        <xdr:cNvPr id="145" name="テキスト ボックス 144"/>
        <xdr:cNvSpPr txBox="1"/>
      </xdr:nvSpPr>
      <xdr:spPr>
        <a:xfrm>
          <a:off x="863111" y="97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153479</xdr:rowOff>
    </xdr:from>
    <xdr:to>
      <xdr:col>24</xdr:col>
      <xdr:colOff>63500</xdr:colOff>
      <xdr:row>77</xdr:row>
      <xdr:rowOff>660</xdr:rowOff>
    </xdr:to>
    <xdr:cxnSp macro="">
      <xdr:nvCxnSpPr>
        <xdr:cNvPr id="175" name="直線コネクタ 174"/>
        <xdr:cNvCxnSpPr/>
      </xdr:nvCxnSpPr>
      <xdr:spPr>
        <a:xfrm>
          <a:off x="3797300" y="13183679"/>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153479</xdr:rowOff>
    </xdr:from>
    <xdr:to>
      <xdr:col>19</xdr:col>
      <xdr:colOff>177800</xdr:colOff>
      <xdr:row>77</xdr:row>
      <xdr:rowOff>75019</xdr:rowOff>
    </xdr:to>
    <xdr:cxnSp macro="">
      <xdr:nvCxnSpPr>
        <xdr:cNvPr id="178" name="直線コネクタ 177"/>
        <xdr:cNvCxnSpPr/>
      </xdr:nvCxnSpPr>
      <xdr:spPr>
        <a:xfrm flipV="1">
          <a:off x="2908300" y="13183679"/>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75019</xdr:rowOff>
    </xdr:from>
    <xdr:to>
      <xdr:col>15</xdr:col>
      <xdr:colOff>50800</xdr:colOff>
      <xdr:row>78</xdr:row>
      <xdr:rowOff>18529</xdr:rowOff>
    </xdr:to>
    <xdr:cxnSp macro="">
      <xdr:nvCxnSpPr>
        <xdr:cNvPr id="181" name="直線コネクタ 180"/>
        <xdr:cNvCxnSpPr/>
      </xdr:nvCxnSpPr>
      <xdr:spPr>
        <a:xfrm flipV="1">
          <a:off x="2019300" y="13276669"/>
          <a:ext cx="889000" cy="1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18529</xdr:rowOff>
    </xdr:from>
    <xdr:to>
      <xdr:col>10</xdr:col>
      <xdr:colOff>114300</xdr:colOff>
      <xdr:row>78</xdr:row>
      <xdr:rowOff>104293</xdr:rowOff>
    </xdr:to>
    <xdr:cxnSp macro="">
      <xdr:nvCxnSpPr>
        <xdr:cNvPr id="184" name="直線コネクタ 183"/>
        <xdr:cNvCxnSpPr/>
      </xdr:nvCxnSpPr>
      <xdr:spPr>
        <a:xfrm flipV="1">
          <a:off x="1130300" y="13391629"/>
          <a:ext cx="8890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121310</xdr:rowOff>
    </xdr:from>
    <xdr:to>
      <xdr:col>24</xdr:col>
      <xdr:colOff>114300</xdr:colOff>
      <xdr:row>77</xdr:row>
      <xdr:rowOff>51460</xdr:rowOff>
    </xdr:to>
    <xdr:sp macro="" textlink="">
      <xdr:nvSpPr>
        <xdr:cNvPr id="194" name="楕円 193"/>
        <xdr:cNvSpPr/>
      </xdr:nvSpPr>
      <xdr:spPr>
        <a:xfrm>
          <a:off x="4584700" y="13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99737</xdr:rowOff>
    </xdr:from>
    <xdr:ext cx="599010" cy="259045"/>
    <xdr:sp macro="" textlink="">
      <xdr:nvSpPr>
        <xdr:cNvPr id="195" name="民生費該当値テキスト"/>
        <xdr:cNvSpPr txBox="1"/>
      </xdr:nvSpPr>
      <xdr:spPr>
        <a:xfrm>
          <a:off x="4686300" y="131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102679</xdr:rowOff>
    </xdr:from>
    <xdr:to>
      <xdr:col>20</xdr:col>
      <xdr:colOff>38100</xdr:colOff>
      <xdr:row>77</xdr:row>
      <xdr:rowOff>32829</xdr:rowOff>
    </xdr:to>
    <xdr:sp macro="" textlink="">
      <xdr:nvSpPr>
        <xdr:cNvPr id="196" name="楕円 195"/>
        <xdr:cNvSpPr/>
      </xdr:nvSpPr>
      <xdr:spPr>
        <a:xfrm>
          <a:off x="3746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23956</xdr:rowOff>
    </xdr:from>
    <xdr:ext cx="599010" cy="259045"/>
    <xdr:sp macro="" textlink="">
      <xdr:nvSpPr>
        <xdr:cNvPr id="197" name="テキスト ボックス 196"/>
        <xdr:cNvSpPr txBox="1"/>
      </xdr:nvSpPr>
      <xdr:spPr>
        <a:xfrm>
          <a:off x="3497795" y="132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24219</xdr:rowOff>
    </xdr:from>
    <xdr:to>
      <xdr:col>15</xdr:col>
      <xdr:colOff>101600</xdr:colOff>
      <xdr:row>77</xdr:row>
      <xdr:rowOff>125819</xdr:rowOff>
    </xdr:to>
    <xdr:sp macro="" textlink="">
      <xdr:nvSpPr>
        <xdr:cNvPr id="198" name="楕円 197"/>
        <xdr:cNvSpPr/>
      </xdr:nvSpPr>
      <xdr:spPr>
        <a:xfrm>
          <a:off x="2857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116946</xdr:rowOff>
    </xdr:from>
    <xdr:ext cx="599010" cy="259045"/>
    <xdr:sp macro="" textlink="">
      <xdr:nvSpPr>
        <xdr:cNvPr id="199" name="テキスト ボックス 198"/>
        <xdr:cNvSpPr txBox="1"/>
      </xdr:nvSpPr>
      <xdr:spPr>
        <a:xfrm>
          <a:off x="2608795" y="133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139179</xdr:rowOff>
    </xdr:from>
    <xdr:to>
      <xdr:col>10</xdr:col>
      <xdr:colOff>165100</xdr:colOff>
      <xdr:row>78</xdr:row>
      <xdr:rowOff>69329</xdr:rowOff>
    </xdr:to>
    <xdr:sp macro="" textlink="">
      <xdr:nvSpPr>
        <xdr:cNvPr id="200" name="楕円 199"/>
        <xdr:cNvSpPr/>
      </xdr:nvSpPr>
      <xdr:spPr>
        <a:xfrm>
          <a:off x="1968500" y="133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60456</xdr:rowOff>
    </xdr:from>
    <xdr:ext cx="599010" cy="259045"/>
    <xdr:sp macro="" textlink="">
      <xdr:nvSpPr>
        <xdr:cNvPr id="201" name="テキスト ボックス 200"/>
        <xdr:cNvSpPr txBox="1"/>
      </xdr:nvSpPr>
      <xdr:spPr>
        <a:xfrm>
          <a:off x="1719795" y="134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53493</xdr:rowOff>
    </xdr:from>
    <xdr:to>
      <xdr:col>6</xdr:col>
      <xdr:colOff>38100</xdr:colOff>
      <xdr:row>78</xdr:row>
      <xdr:rowOff>155093</xdr:rowOff>
    </xdr:to>
    <xdr:sp macro="" textlink="">
      <xdr:nvSpPr>
        <xdr:cNvPr id="202" name="楕円 201"/>
        <xdr:cNvSpPr/>
      </xdr:nvSpPr>
      <xdr:spPr>
        <a:xfrm>
          <a:off x="10795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146220</xdr:rowOff>
    </xdr:from>
    <xdr:ext cx="599010" cy="259045"/>
    <xdr:sp macro="" textlink="">
      <xdr:nvSpPr>
        <xdr:cNvPr id="203" name="テキスト ボックス 202"/>
        <xdr:cNvSpPr txBox="1"/>
      </xdr:nvSpPr>
      <xdr:spPr>
        <a:xfrm>
          <a:off x="830795" y="135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25209</xdr:rowOff>
    </xdr:from>
    <xdr:to>
      <xdr:col>24</xdr:col>
      <xdr:colOff>63500</xdr:colOff>
      <xdr:row>96</xdr:row>
      <xdr:rowOff>27927</xdr:rowOff>
    </xdr:to>
    <xdr:cxnSp macro="">
      <xdr:nvCxnSpPr>
        <xdr:cNvPr id="232" name="直線コネクタ 231"/>
        <xdr:cNvCxnSpPr/>
      </xdr:nvCxnSpPr>
      <xdr:spPr>
        <a:xfrm>
          <a:off x="3797300" y="16484409"/>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88798</xdr:rowOff>
    </xdr:from>
    <xdr:to>
      <xdr:col>19</xdr:col>
      <xdr:colOff>177800</xdr:colOff>
      <xdr:row>96</xdr:row>
      <xdr:rowOff>25209</xdr:rowOff>
    </xdr:to>
    <xdr:cxnSp macro="">
      <xdr:nvCxnSpPr>
        <xdr:cNvPr id="235" name="直線コネクタ 234"/>
        <xdr:cNvCxnSpPr/>
      </xdr:nvCxnSpPr>
      <xdr:spPr>
        <a:xfrm>
          <a:off x="2908300" y="16376548"/>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129832</xdr:rowOff>
    </xdr:from>
    <xdr:to>
      <xdr:col>15</xdr:col>
      <xdr:colOff>50800</xdr:colOff>
      <xdr:row>95</xdr:row>
      <xdr:rowOff>88798</xdr:rowOff>
    </xdr:to>
    <xdr:cxnSp macro="">
      <xdr:nvCxnSpPr>
        <xdr:cNvPr id="238" name="直線コネクタ 237"/>
        <xdr:cNvCxnSpPr/>
      </xdr:nvCxnSpPr>
      <xdr:spPr>
        <a:xfrm>
          <a:off x="2019300" y="16246132"/>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129832</xdr:rowOff>
    </xdr:from>
    <xdr:to>
      <xdr:col>10</xdr:col>
      <xdr:colOff>114300</xdr:colOff>
      <xdr:row>95</xdr:row>
      <xdr:rowOff>84849</xdr:rowOff>
    </xdr:to>
    <xdr:cxnSp macro="">
      <xdr:nvCxnSpPr>
        <xdr:cNvPr id="241" name="直線コネクタ 240"/>
        <xdr:cNvCxnSpPr/>
      </xdr:nvCxnSpPr>
      <xdr:spPr>
        <a:xfrm flipV="1">
          <a:off x="1130300" y="16246132"/>
          <a:ext cx="889000" cy="1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148577</xdr:rowOff>
    </xdr:from>
    <xdr:to>
      <xdr:col>24</xdr:col>
      <xdr:colOff>114300</xdr:colOff>
      <xdr:row>96</xdr:row>
      <xdr:rowOff>78727</xdr:rowOff>
    </xdr:to>
    <xdr:sp macro="" textlink="">
      <xdr:nvSpPr>
        <xdr:cNvPr id="251" name="楕円 250"/>
        <xdr:cNvSpPr/>
      </xdr:nvSpPr>
      <xdr:spPr>
        <a:xfrm>
          <a:off x="4584700" y="164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xdr:rowOff>
    </xdr:from>
    <xdr:ext cx="534377" cy="259045"/>
    <xdr:sp macro="" textlink="">
      <xdr:nvSpPr>
        <xdr:cNvPr id="252" name="衛生費該当値テキスト"/>
        <xdr:cNvSpPr txBox="1"/>
      </xdr:nvSpPr>
      <xdr:spPr>
        <a:xfrm>
          <a:off x="4686300" y="16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145859</xdr:rowOff>
    </xdr:from>
    <xdr:to>
      <xdr:col>20</xdr:col>
      <xdr:colOff>38100</xdr:colOff>
      <xdr:row>96</xdr:row>
      <xdr:rowOff>76009</xdr:rowOff>
    </xdr:to>
    <xdr:sp macro="" textlink="">
      <xdr:nvSpPr>
        <xdr:cNvPr id="253" name="楕円 252"/>
        <xdr:cNvSpPr/>
      </xdr:nvSpPr>
      <xdr:spPr>
        <a:xfrm>
          <a:off x="3746500" y="164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92536</xdr:rowOff>
    </xdr:from>
    <xdr:ext cx="534377" cy="259045"/>
    <xdr:sp macro="" textlink="">
      <xdr:nvSpPr>
        <xdr:cNvPr id="254" name="テキスト ボックス 253"/>
        <xdr:cNvSpPr txBox="1"/>
      </xdr:nvSpPr>
      <xdr:spPr>
        <a:xfrm>
          <a:off x="3530111" y="16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37998</xdr:rowOff>
    </xdr:from>
    <xdr:to>
      <xdr:col>15</xdr:col>
      <xdr:colOff>101600</xdr:colOff>
      <xdr:row>95</xdr:row>
      <xdr:rowOff>139598</xdr:rowOff>
    </xdr:to>
    <xdr:sp macro="" textlink="">
      <xdr:nvSpPr>
        <xdr:cNvPr id="255" name="楕円 254"/>
        <xdr:cNvSpPr/>
      </xdr:nvSpPr>
      <xdr:spPr>
        <a:xfrm>
          <a:off x="28575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156125</xdr:rowOff>
    </xdr:from>
    <xdr:ext cx="534377" cy="259045"/>
    <xdr:sp macro="" textlink="">
      <xdr:nvSpPr>
        <xdr:cNvPr id="256" name="テキスト ボックス 255"/>
        <xdr:cNvSpPr txBox="1"/>
      </xdr:nvSpPr>
      <xdr:spPr>
        <a:xfrm>
          <a:off x="2641111" y="1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79032</xdr:rowOff>
    </xdr:from>
    <xdr:to>
      <xdr:col>10</xdr:col>
      <xdr:colOff>165100</xdr:colOff>
      <xdr:row>95</xdr:row>
      <xdr:rowOff>9182</xdr:rowOff>
    </xdr:to>
    <xdr:sp macro="" textlink="">
      <xdr:nvSpPr>
        <xdr:cNvPr id="257" name="楕円 256"/>
        <xdr:cNvSpPr/>
      </xdr:nvSpPr>
      <xdr:spPr>
        <a:xfrm>
          <a:off x="1968500" y="161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25709</xdr:rowOff>
    </xdr:from>
    <xdr:ext cx="534377" cy="259045"/>
    <xdr:sp macro="" textlink="">
      <xdr:nvSpPr>
        <xdr:cNvPr id="258" name="テキスト ボックス 257"/>
        <xdr:cNvSpPr txBox="1"/>
      </xdr:nvSpPr>
      <xdr:spPr>
        <a:xfrm>
          <a:off x="1752111" y="159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34049</xdr:rowOff>
    </xdr:from>
    <xdr:to>
      <xdr:col>6</xdr:col>
      <xdr:colOff>38100</xdr:colOff>
      <xdr:row>95</xdr:row>
      <xdr:rowOff>135649</xdr:rowOff>
    </xdr:to>
    <xdr:sp macro="" textlink="">
      <xdr:nvSpPr>
        <xdr:cNvPr id="259" name="楕円 258"/>
        <xdr:cNvSpPr/>
      </xdr:nvSpPr>
      <xdr:spPr>
        <a:xfrm>
          <a:off x="1079500" y="163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152176</xdr:rowOff>
    </xdr:from>
    <xdr:ext cx="534377" cy="259045"/>
    <xdr:sp macro="" textlink="">
      <xdr:nvSpPr>
        <xdr:cNvPr id="260" name="テキスト ボックス 259"/>
        <xdr:cNvSpPr txBox="1"/>
      </xdr:nvSpPr>
      <xdr:spPr>
        <a:xfrm>
          <a:off x="863111" y="160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1" name="直線コネクタ 290"/>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98226</xdr:rowOff>
    </xdr:to>
    <xdr:cxnSp macro="">
      <xdr:nvCxnSpPr>
        <xdr:cNvPr id="294" name="直線コネクタ 293"/>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85489</xdr:rowOff>
    </xdr:from>
    <xdr:to>
      <xdr:col>45</xdr:col>
      <xdr:colOff>177800</xdr:colOff>
      <xdr:row>39</xdr:row>
      <xdr:rowOff>98226</xdr:rowOff>
    </xdr:to>
    <xdr:cxnSp macro="">
      <xdr:nvCxnSpPr>
        <xdr:cNvPr id="297" name="直線コネクタ 296"/>
        <xdr:cNvCxnSpPr/>
      </xdr:nvCxnSpPr>
      <xdr:spPr>
        <a:xfrm>
          <a:off x="7861300" y="6772039"/>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16583</xdr:rowOff>
    </xdr:from>
    <xdr:to>
      <xdr:col>41</xdr:col>
      <xdr:colOff>50800</xdr:colOff>
      <xdr:row>39</xdr:row>
      <xdr:rowOff>85489</xdr:rowOff>
    </xdr:to>
    <xdr:cxnSp macro="">
      <xdr:nvCxnSpPr>
        <xdr:cNvPr id="300" name="直線コネクタ 299"/>
        <xdr:cNvCxnSpPr/>
      </xdr:nvCxnSpPr>
      <xdr:spPr>
        <a:xfrm>
          <a:off x="6972300" y="6703133"/>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0" name="楕円 309"/>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1"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2" name="楕円 311"/>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3" name="テキスト ボックス 312"/>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14" name="楕円 313"/>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15" name="テキスト ボックス 314"/>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34689</xdr:rowOff>
    </xdr:from>
    <xdr:to>
      <xdr:col>41</xdr:col>
      <xdr:colOff>101600</xdr:colOff>
      <xdr:row>39</xdr:row>
      <xdr:rowOff>136289</xdr:rowOff>
    </xdr:to>
    <xdr:sp macro="" textlink="">
      <xdr:nvSpPr>
        <xdr:cNvPr id="316" name="楕円 315"/>
        <xdr:cNvSpPr/>
      </xdr:nvSpPr>
      <xdr:spPr>
        <a:xfrm>
          <a:off x="78105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127416</xdr:rowOff>
    </xdr:from>
    <xdr:ext cx="313932" cy="259045"/>
    <xdr:sp macro="" textlink="">
      <xdr:nvSpPr>
        <xdr:cNvPr id="317" name="テキスト ボックス 316"/>
        <xdr:cNvSpPr txBox="1"/>
      </xdr:nvSpPr>
      <xdr:spPr>
        <a:xfrm>
          <a:off x="7704333" y="6813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137233</xdr:rowOff>
    </xdr:from>
    <xdr:to>
      <xdr:col>36</xdr:col>
      <xdr:colOff>165100</xdr:colOff>
      <xdr:row>39</xdr:row>
      <xdr:rowOff>67383</xdr:rowOff>
    </xdr:to>
    <xdr:sp macro="" textlink="">
      <xdr:nvSpPr>
        <xdr:cNvPr id="318" name="楕円 317"/>
        <xdr:cNvSpPr/>
      </xdr:nvSpPr>
      <xdr:spPr>
        <a:xfrm>
          <a:off x="6921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58510</xdr:rowOff>
    </xdr:from>
    <xdr:ext cx="378565" cy="259045"/>
    <xdr:sp macro="" textlink="">
      <xdr:nvSpPr>
        <xdr:cNvPr id="319" name="テキスト ボックス 318"/>
        <xdr:cNvSpPr txBox="1"/>
      </xdr:nvSpPr>
      <xdr:spPr>
        <a:xfrm>
          <a:off x="6783017" y="674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123813</xdr:rowOff>
    </xdr:from>
    <xdr:to>
      <xdr:col>55</xdr:col>
      <xdr:colOff>0</xdr:colOff>
      <xdr:row>57</xdr:row>
      <xdr:rowOff>142139</xdr:rowOff>
    </xdr:to>
    <xdr:cxnSp macro="">
      <xdr:nvCxnSpPr>
        <xdr:cNvPr id="348" name="直線コネクタ 347"/>
        <xdr:cNvCxnSpPr/>
      </xdr:nvCxnSpPr>
      <xdr:spPr>
        <a:xfrm flipV="1">
          <a:off x="9639300" y="9896463"/>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142139</xdr:rowOff>
    </xdr:from>
    <xdr:to>
      <xdr:col>50</xdr:col>
      <xdr:colOff>114300</xdr:colOff>
      <xdr:row>58</xdr:row>
      <xdr:rowOff>12770</xdr:rowOff>
    </xdr:to>
    <xdr:cxnSp macro="">
      <xdr:nvCxnSpPr>
        <xdr:cNvPr id="351" name="直線コネクタ 350"/>
        <xdr:cNvCxnSpPr/>
      </xdr:nvCxnSpPr>
      <xdr:spPr>
        <a:xfrm flipV="1">
          <a:off x="8750300" y="9914789"/>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12770</xdr:rowOff>
    </xdr:from>
    <xdr:to>
      <xdr:col>45</xdr:col>
      <xdr:colOff>177800</xdr:colOff>
      <xdr:row>58</xdr:row>
      <xdr:rowOff>29534</xdr:rowOff>
    </xdr:to>
    <xdr:cxnSp macro="">
      <xdr:nvCxnSpPr>
        <xdr:cNvPr id="354" name="直線コネクタ 353"/>
        <xdr:cNvCxnSpPr/>
      </xdr:nvCxnSpPr>
      <xdr:spPr>
        <a:xfrm flipV="1">
          <a:off x="7861300" y="995687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29534</xdr:rowOff>
    </xdr:from>
    <xdr:to>
      <xdr:col>41</xdr:col>
      <xdr:colOff>50800</xdr:colOff>
      <xdr:row>58</xdr:row>
      <xdr:rowOff>35096</xdr:rowOff>
    </xdr:to>
    <xdr:cxnSp macro="">
      <xdr:nvCxnSpPr>
        <xdr:cNvPr id="357" name="直線コネクタ 356"/>
        <xdr:cNvCxnSpPr/>
      </xdr:nvCxnSpPr>
      <xdr:spPr>
        <a:xfrm flipV="1">
          <a:off x="6972300" y="9973634"/>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73013</xdr:rowOff>
    </xdr:from>
    <xdr:to>
      <xdr:col>55</xdr:col>
      <xdr:colOff>50800</xdr:colOff>
      <xdr:row>58</xdr:row>
      <xdr:rowOff>3163</xdr:rowOff>
    </xdr:to>
    <xdr:sp macro="" textlink="">
      <xdr:nvSpPr>
        <xdr:cNvPr id="367" name="楕円 366"/>
        <xdr:cNvSpPr/>
      </xdr:nvSpPr>
      <xdr:spPr>
        <a:xfrm>
          <a:off x="104267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51440</xdr:rowOff>
    </xdr:from>
    <xdr:ext cx="534377" cy="259045"/>
    <xdr:sp macro="" textlink="">
      <xdr:nvSpPr>
        <xdr:cNvPr id="368" name="農林水産業費該当値テキスト"/>
        <xdr:cNvSpPr txBox="1"/>
      </xdr:nvSpPr>
      <xdr:spPr>
        <a:xfrm>
          <a:off x="10528300"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91339</xdr:rowOff>
    </xdr:from>
    <xdr:to>
      <xdr:col>50</xdr:col>
      <xdr:colOff>165100</xdr:colOff>
      <xdr:row>58</xdr:row>
      <xdr:rowOff>21489</xdr:rowOff>
    </xdr:to>
    <xdr:sp macro="" textlink="">
      <xdr:nvSpPr>
        <xdr:cNvPr id="369" name="楕円 368"/>
        <xdr:cNvSpPr/>
      </xdr:nvSpPr>
      <xdr:spPr>
        <a:xfrm>
          <a:off x="9588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12616</xdr:rowOff>
    </xdr:from>
    <xdr:ext cx="534377" cy="259045"/>
    <xdr:sp macro="" textlink="">
      <xdr:nvSpPr>
        <xdr:cNvPr id="370" name="テキスト ボックス 369"/>
        <xdr:cNvSpPr txBox="1"/>
      </xdr:nvSpPr>
      <xdr:spPr>
        <a:xfrm>
          <a:off x="9372111" y="99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133420</xdr:rowOff>
    </xdr:from>
    <xdr:to>
      <xdr:col>46</xdr:col>
      <xdr:colOff>38100</xdr:colOff>
      <xdr:row>58</xdr:row>
      <xdr:rowOff>63570</xdr:rowOff>
    </xdr:to>
    <xdr:sp macro="" textlink="">
      <xdr:nvSpPr>
        <xdr:cNvPr id="371" name="楕円 370"/>
        <xdr:cNvSpPr/>
      </xdr:nvSpPr>
      <xdr:spPr>
        <a:xfrm>
          <a:off x="8699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54697</xdr:rowOff>
    </xdr:from>
    <xdr:ext cx="534377" cy="259045"/>
    <xdr:sp macro="" textlink="">
      <xdr:nvSpPr>
        <xdr:cNvPr id="372" name="テキスト ボックス 371"/>
        <xdr:cNvSpPr txBox="1"/>
      </xdr:nvSpPr>
      <xdr:spPr>
        <a:xfrm>
          <a:off x="8483111" y="99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150184</xdr:rowOff>
    </xdr:from>
    <xdr:to>
      <xdr:col>41</xdr:col>
      <xdr:colOff>101600</xdr:colOff>
      <xdr:row>58</xdr:row>
      <xdr:rowOff>80334</xdr:rowOff>
    </xdr:to>
    <xdr:sp macro="" textlink="">
      <xdr:nvSpPr>
        <xdr:cNvPr id="373" name="楕円 372"/>
        <xdr:cNvSpPr/>
      </xdr:nvSpPr>
      <xdr:spPr>
        <a:xfrm>
          <a:off x="7810500" y="99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71461</xdr:rowOff>
    </xdr:from>
    <xdr:ext cx="469744" cy="259045"/>
    <xdr:sp macro="" textlink="">
      <xdr:nvSpPr>
        <xdr:cNvPr id="374" name="テキスト ボックス 373"/>
        <xdr:cNvSpPr txBox="1"/>
      </xdr:nvSpPr>
      <xdr:spPr>
        <a:xfrm>
          <a:off x="7626428" y="100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155746</xdr:rowOff>
    </xdr:from>
    <xdr:to>
      <xdr:col>36</xdr:col>
      <xdr:colOff>165100</xdr:colOff>
      <xdr:row>58</xdr:row>
      <xdr:rowOff>85896</xdr:rowOff>
    </xdr:to>
    <xdr:sp macro="" textlink="">
      <xdr:nvSpPr>
        <xdr:cNvPr id="375" name="楕円 374"/>
        <xdr:cNvSpPr/>
      </xdr:nvSpPr>
      <xdr:spPr>
        <a:xfrm>
          <a:off x="6921500" y="99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77023</xdr:rowOff>
    </xdr:from>
    <xdr:ext cx="469744" cy="259045"/>
    <xdr:sp macro="" textlink="">
      <xdr:nvSpPr>
        <xdr:cNvPr id="376" name="テキスト ボックス 375"/>
        <xdr:cNvSpPr txBox="1"/>
      </xdr:nvSpPr>
      <xdr:spPr>
        <a:xfrm>
          <a:off x="6737428" y="100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51803</xdr:rowOff>
    </xdr:from>
    <xdr:to>
      <xdr:col>55</xdr:col>
      <xdr:colOff>0</xdr:colOff>
      <xdr:row>78</xdr:row>
      <xdr:rowOff>58341</xdr:rowOff>
    </xdr:to>
    <xdr:cxnSp macro="">
      <xdr:nvCxnSpPr>
        <xdr:cNvPr id="403" name="直線コネクタ 402"/>
        <xdr:cNvCxnSpPr/>
      </xdr:nvCxnSpPr>
      <xdr:spPr>
        <a:xfrm flipV="1">
          <a:off x="9639300" y="13424903"/>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11798</xdr:rowOff>
    </xdr:from>
    <xdr:to>
      <xdr:col>50</xdr:col>
      <xdr:colOff>114300</xdr:colOff>
      <xdr:row>78</xdr:row>
      <xdr:rowOff>58341</xdr:rowOff>
    </xdr:to>
    <xdr:cxnSp macro="">
      <xdr:nvCxnSpPr>
        <xdr:cNvPr id="406" name="直線コネクタ 405"/>
        <xdr:cNvCxnSpPr/>
      </xdr:nvCxnSpPr>
      <xdr:spPr>
        <a:xfrm>
          <a:off x="8750300" y="13384898"/>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11798</xdr:rowOff>
    </xdr:from>
    <xdr:to>
      <xdr:col>45</xdr:col>
      <xdr:colOff>177800</xdr:colOff>
      <xdr:row>78</xdr:row>
      <xdr:rowOff>66365</xdr:rowOff>
    </xdr:to>
    <xdr:cxnSp macro="">
      <xdr:nvCxnSpPr>
        <xdr:cNvPr id="409" name="直線コネクタ 408"/>
        <xdr:cNvCxnSpPr/>
      </xdr:nvCxnSpPr>
      <xdr:spPr>
        <a:xfrm flipV="1">
          <a:off x="7861300" y="1338489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66365</xdr:rowOff>
    </xdr:from>
    <xdr:to>
      <xdr:col>41</xdr:col>
      <xdr:colOff>50800</xdr:colOff>
      <xdr:row>78</xdr:row>
      <xdr:rowOff>72858</xdr:rowOff>
    </xdr:to>
    <xdr:cxnSp macro="">
      <xdr:nvCxnSpPr>
        <xdr:cNvPr id="412" name="直線コネクタ 411"/>
        <xdr:cNvCxnSpPr/>
      </xdr:nvCxnSpPr>
      <xdr:spPr>
        <a:xfrm flipV="1">
          <a:off x="6972300" y="13439465"/>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xdr:rowOff>
    </xdr:from>
    <xdr:to>
      <xdr:col>55</xdr:col>
      <xdr:colOff>50800</xdr:colOff>
      <xdr:row>78</xdr:row>
      <xdr:rowOff>102603</xdr:rowOff>
    </xdr:to>
    <xdr:sp macro="" textlink="">
      <xdr:nvSpPr>
        <xdr:cNvPr id="422" name="楕円 421"/>
        <xdr:cNvSpPr/>
      </xdr:nvSpPr>
      <xdr:spPr>
        <a:xfrm>
          <a:off x="10426700" y="133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87380</xdr:rowOff>
    </xdr:from>
    <xdr:ext cx="469744" cy="259045"/>
    <xdr:sp macro="" textlink="">
      <xdr:nvSpPr>
        <xdr:cNvPr id="423" name="商工費該当値テキスト"/>
        <xdr:cNvSpPr txBox="1"/>
      </xdr:nvSpPr>
      <xdr:spPr>
        <a:xfrm>
          <a:off x="10528300" y="1328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7541</xdr:rowOff>
    </xdr:from>
    <xdr:to>
      <xdr:col>50</xdr:col>
      <xdr:colOff>165100</xdr:colOff>
      <xdr:row>78</xdr:row>
      <xdr:rowOff>109141</xdr:rowOff>
    </xdr:to>
    <xdr:sp macro="" textlink="">
      <xdr:nvSpPr>
        <xdr:cNvPr id="424" name="楕円 423"/>
        <xdr:cNvSpPr/>
      </xdr:nvSpPr>
      <xdr:spPr>
        <a:xfrm>
          <a:off x="9588500" y="133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100268</xdr:rowOff>
    </xdr:from>
    <xdr:ext cx="469744" cy="259045"/>
    <xdr:sp macro="" textlink="">
      <xdr:nvSpPr>
        <xdr:cNvPr id="425" name="テキスト ボックス 424"/>
        <xdr:cNvSpPr txBox="1"/>
      </xdr:nvSpPr>
      <xdr:spPr>
        <a:xfrm>
          <a:off x="9404428" y="1347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132448</xdr:rowOff>
    </xdr:from>
    <xdr:to>
      <xdr:col>46</xdr:col>
      <xdr:colOff>38100</xdr:colOff>
      <xdr:row>78</xdr:row>
      <xdr:rowOff>62598</xdr:rowOff>
    </xdr:to>
    <xdr:sp macro="" textlink="">
      <xdr:nvSpPr>
        <xdr:cNvPr id="426" name="楕円 425"/>
        <xdr:cNvSpPr/>
      </xdr:nvSpPr>
      <xdr:spPr>
        <a:xfrm>
          <a:off x="86995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53725</xdr:rowOff>
    </xdr:from>
    <xdr:ext cx="469744" cy="259045"/>
    <xdr:sp macro="" textlink="">
      <xdr:nvSpPr>
        <xdr:cNvPr id="427" name="テキスト ボックス 426"/>
        <xdr:cNvSpPr txBox="1"/>
      </xdr:nvSpPr>
      <xdr:spPr>
        <a:xfrm>
          <a:off x="8515428" y="1342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15565</xdr:rowOff>
    </xdr:from>
    <xdr:to>
      <xdr:col>41</xdr:col>
      <xdr:colOff>101600</xdr:colOff>
      <xdr:row>78</xdr:row>
      <xdr:rowOff>117165</xdr:rowOff>
    </xdr:to>
    <xdr:sp macro="" textlink="">
      <xdr:nvSpPr>
        <xdr:cNvPr id="428" name="楕円 427"/>
        <xdr:cNvSpPr/>
      </xdr:nvSpPr>
      <xdr:spPr>
        <a:xfrm>
          <a:off x="7810500" y="1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108292</xdr:rowOff>
    </xdr:from>
    <xdr:ext cx="469744" cy="259045"/>
    <xdr:sp macro="" textlink="">
      <xdr:nvSpPr>
        <xdr:cNvPr id="429" name="テキスト ボックス 428"/>
        <xdr:cNvSpPr txBox="1"/>
      </xdr:nvSpPr>
      <xdr:spPr>
        <a:xfrm>
          <a:off x="7626428" y="134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22058</xdr:rowOff>
    </xdr:from>
    <xdr:to>
      <xdr:col>36</xdr:col>
      <xdr:colOff>165100</xdr:colOff>
      <xdr:row>78</xdr:row>
      <xdr:rowOff>123658</xdr:rowOff>
    </xdr:to>
    <xdr:sp macro="" textlink="">
      <xdr:nvSpPr>
        <xdr:cNvPr id="430" name="楕円 429"/>
        <xdr:cNvSpPr/>
      </xdr:nvSpPr>
      <xdr:spPr>
        <a:xfrm>
          <a:off x="6921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114785</xdr:rowOff>
    </xdr:from>
    <xdr:ext cx="469744" cy="259045"/>
    <xdr:sp macro="" textlink="">
      <xdr:nvSpPr>
        <xdr:cNvPr id="431" name="テキスト ボックス 430"/>
        <xdr:cNvSpPr txBox="1"/>
      </xdr:nvSpPr>
      <xdr:spPr>
        <a:xfrm>
          <a:off x="6737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132091</xdr:rowOff>
    </xdr:from>
    <xdr:to>
      <xdr:col>55</xdr:col>
      <xdr:colOff>0</xdr:colOff>
      <xdr:row>97</xdr:row>
      <xdr:rowOff>96734</xdr:rowOff>
    </xdr:to>
    <xdr:cxnSp macro="">
      <xdr:nvCxnSpPr>
        <xdr:cNvPr id="462" name="直線コネクタ 461"/>
        <xdr:cNvCxnSpPr/>
      </xdr:nvCxnSpPr>
      <xdr:spPr>
        <a:xfrm>
          <a:off x="9639300" y="16591291"/>
          <a:ext cx="8382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166305</xdr:rowOff>
    </xdr:from>
    <xdr:to>
      <xdr:col>50</xdr:col>
      <xdr:colOff>114300</xdr:colOff>
      <xdr:row>96</xdr:row>
      <xdr:rowOff>132091</xdr:rowOff>
    </xdr:to>
    <xdr:cxnSp macro="">
      <xdr:nvCxnSpPr>
        <xdr:cNvPr id="465" name="直線コネクタ 464"/>
        <xdr:cNvCxnSpPr/>
      </xdr:nvCxnSpPr>
      <xdr:spPr>
        <a:xfrm>
          <a:off x="8750300" y="16282605"/>
          <a:ext cx="889000" cy="30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128378</xdr:rowOff>
    </xdr:from>
    <xdr:to>
      <xdr:col>45</xdr:col>
      <xdr:colOff>177800</xdr:colOff>
      <xdr:row>94</xdr:row>
      <xdr:rowOff>166305</xdr:rowOff>
    </xdr:to>
    <xdr:cxnSp macro="">
      <xdr:nvCxnSpPr>
        <xdr:cNvPr id="468" name="直線コネクタ 467"/>
        <xdr:cNvCxnSpPr/>
      </xdr:nvCxnSpPr>
      <xdr:spPr>
        <a:xfrm>
          <a:off x="7861300" y="16073228"/>
          <a:ext cx="889000" cy="20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128378</xdr:rowOff>
    </xdr:from>
    <xdr:to>
      <xdr:col>41</xdr:col>
      <xdr:colOff>50800</xdr:colOff>
      <xdr:row>95</xdr:row>
      <xdr:rowOff>134127</xdr:rowOff>
    </xdr:to>
    <xdr:cxnSp macro="">
      <xdr:nvCxnSpPr>
        <xdr:cNvPr id="471" name="直線コネクタ 470"/>
        <xdr:cNvCxnSpPr/>
      </xdr:nvCxnSpPr>
      <xdr:spPr>
        <a:xfrm flipV="1">
          <a:off x="6972300" y="16073228"/>
          <a:ext cx="889000" cy="34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45934</xdr:rowOff>
    </xdr:from>
    <xdr:to>
      <xdr:col>55</xdr:col>
      <xdr:colOff>50800</xdr:colOff>
      <xdr:row>97</xdr:row>
      <xdr:rowOff>147534</xdr:rowOff>
    </xdr:to>
    <xdr:sp macro="" textlink="">
      <xdr:nvSpPr>
        <xdr:cNvPr id="481" name="楕円 480"/>
        <xdr:cNvSpPr/>
      </xdr:nvSpPr>
      <xdr:spPr>
        <a:xfrm>
          <a:off x="10426700" y="166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24361</xdr:rowOff>
    </xdr:from>
    <xdr:ext cx="534377" cy="259045"/>
    <xdr:sp macro="" textlink="">
      <xdr:nvSpPr>
        <xdr:cNvPr id="482" name="土木費該当値テキスト"/>
        <xdr:cNvSpPr txBox="1"/>
      </xdr:nvSpPr>
      <xdr:spPr>
        <a:xfrm>
          <a:off x="10528300" y="166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81291</xdr:rowOff>
    </xdr:from>
    <xdr:to>
      <xdr:col>50</xdr:col>
      <xdr:colOff>165100</xdr:colOff>
      <xdr:row>97</xdr:row>
      <xdr:rowOff>11441</xdr:rowOff>
    </xdr:to>
    <xdr:sp macro="" textlink="">
      <xdr:nvSpPr>
        <xdr:cNvPr id="483" name="楕円 482"/>
        <xdr:cNvSpPr/>
      </xdr:nvSpPr>
      <xdr:spPr>
        <a:xfrm>
          <a:off x="9588500" y="165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2568</xdr:rowOff>
    </xdr:from>
    <xdr:ext cx="534377" cy="259045"/>
    <xdr:sp macro="" textlink="">
      <xdr:nvSpPr>
        <xdr:cNvPr id="484" name="テキスト ボックス 483"/>
        <xdr:cNvSpPr txBox="1"/>
      </xdr:nvSpPr>
      <xdr:spPr>
        <a:xfrm>
          <a:off x="9372111" y="166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115505</xdr:rowOff>
    </xdr:from>
    <xdr:to>
      <xdr:col>46</xdr:col>
      <xdr:colOff>38100</xdr:colOff>
      <xdr:row>95</xdr:row>
      <xdr:rowOff>45655</xdr:rowOff>
    </xdr:to>
    <xdr:sp macro="" textlink="">
      <xdr:nvSpPr>
        <xdr:cNvPr id="485" name="楕円 484"/>
        <xdr:cNvSpPr/>
      </xdr:nvSpPr>
      <xdr:spPr>
        <a:xfrm>
          <a:off x="8699500" y="162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62182</xdr:rowOff>
    </xdr:from>
    <xdr:ext cx="534377" cy="259045"/>
    <xdr:sp macro="" textlink="">
      <xdr:nvSpPr>
        <xdr:cNvPr id="486" name="テキスト ボックス 485"/>
        <xdr:cNvSpPr txBox="1"/>
      </xdr:nvSpPr>
      <xdr:spPr>
        <a:xfrm>
          <a:off x="8483111" y="160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77578</xdr:rowOff>
    </xdr:from>
    <xdr:to>
      <xdr:col>41</xdr:col>
      <xdr:colOff>101600</xdr:colOff>
      <xdr:row>94</xdr:row>
      <xdr:rowOff>7728</xdr:rowOff>
    </xdr:to>
    <xdr:sp macro="" textlink="">
      <xdr:nvSpPr>
        <xdr:cNvPr id="487" name="楕円 486"/>
        <xdr:cNvSpPr/>
      </xdr:nvSpPr>
      <xdr:spPr>
        <a:xfrm>
          <a:off x="7810500" y="1602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24255</xdr:rowOff>
    </xdr:from>
    <xdr:ext cx="534377" cy="259045"/>
    <xdr:sp macro="" textlink="">
      <xdr:nvSpPr>
        <xdr:cNvPr id="488" name="テキスト ボックス 487"/>
        <xdr:cNvSpPr txBox="1"/>
      </xdr:nvSpPr>
      <xdr:spPr>
        <a:xfrm>
          <a:off x="7594111" y="157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83327</xdr:rowOff>
    </xdr:from>
    <xdr:to>
      <xdr:col>36</xdr:col>
      <xdr:colOff>165100</xdr:colOff>
      <xdr:row>96</xdr:row>
      <xdr:rowOff>13477</xdr:rowOff>
    </xdr:to>
    <xdr:sp macro="" textlink="">
      <xdr:nvSpPr>
        <xdr:cNvPr id="489" name="楕円 488"/>
        <xdr:cNvSpPr/>
      </xdr:nvSpPr>
      <xdr:spPr>
        <a:xfrm>
          <a:off x="6921500" y="163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30004</xdr:rowOff>
    </xdr:from>
    <xdr:ext cx="534377" cy="259045"/>
    <xdr:sp macro="" textlink="">
      <xdr:nvSpPr>
        <xdr:cNvPr id="490" name="テキスト ボックス 489"/>
        <xdr:cNvSpPr txBox="1"/>
      </xdr:nvSpPr>
      <xdr:spPr>
        <a:xfrm>
          <a:off x="6705111" y="1614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107056</xdr:rowOff>
    </xdr:from>
    <xdr:to>
      <xdr:col>85</xdr:col>
      <xdr:colOff>127000</xdr:colOff>
      <xdr:row>35</xdr:row>
      <xdr:rowOff>154193</xdr:rowOff>
    </xdr:to>
    <xdr:cxnSp macro="">
      <xdr:nvCxnSpPr>
        <xdr:cNvPr id="518" name="直線コネクタ 517"/>
        <xdr:cNvCxnSpPr/>
      </xdr:nvCxnSpPr>
      <xdr:spPr>
        <a:xfrm flipV="1">
          <a:off x="15481300" y="6107806"/>
          <a:ext cx="8382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154193</xdr:rowOff>
    </xdr:from>
    <xdr:to>
      <xdr:col>81</xdr:col>
      <xdr:colOff>50800</xdr:colOff>
      <xdr:row>36</xdr:row>
      <xdr:rowOff>141392</xdr:rowOff>
    </xdr:to>
    <xdr:cxnSp macro="">
      <xdr:nvCxnSpPr>
        <xdr:cNvPr id="521" name="直線コネクタ 520"/>
        <xdr:cNvCxnSpPr/>
      </xdr:nvCxnSpPr>
      <xdr:spPr>
        <a:xfrm flipV="1">
          <a:off x="14592300" y="6154943"/>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141392</xdr:rowOff>
    </xdr:from>
    <xdr:to>
      <xdr:col>76</xdr:col>
      <xdr:colOff>114300</xdr:colOff>
      <xdr:row>37</xdr:row>
      <xdr:rowOff>46980</xdr:rowOff>
    </xdr:to>
    <xdr:cxnSp macro="">
      <xdr:nvCxnSpPr>
        <xdr:cNvPr id="524" name="直線コネクタ 523"/>
        <xdr:cNvCxnSpPr/>
      </xdr:nvCxnSpPr>
      <xdr:spPr>
        <a:xfrm flipV="1">
          <a:off x="13703300" y="6313592"/>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46980</xdr:rowOff>
    </xdr:from>
    <xdr:to>
      <xdr:col>71</xdr:col>
      <xdr:colOff>177800</xdr:colOff>
      <xdr:row>37</xdr:row>
      <xdr:rowOff>97820</xdr:rowOff>
    </xdr:to>
    <xdr:cxnSp macro="">
      <xdr:nvCxnSpPr>
        <xdr:cNvPr id="527" name="直線コネクタ 526"/>
        <xdr:cNvCxnSpPr/>
      </xdr:nvCxnSpPr>
      <xdr:spPr>
        <a:xfrm flipV="1">
          <a:off x="12814300" y="6390630"/>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56256</xdr:rowOff>
    </xdr:from>
    <xdr:to>
      <xdr:col>85</xdr:col>
      <xdr:colOff>177800</xdr:colOff>
      <xdr:row>35</xdr:row>
      <xdr:rowOff>157856</xdr:rowOff>
    </xdr:to>
    <xdr:sp macro="" textlink="">
      <xdr:nvSpPr>
        <xdr:cNvPr id="537" name="楕円 536"/>
        <xdr:cNvSpPr/>
      </xdr:nvSpPr>
      <xdr:spPr>
        <a:xfrm>
          <a:off x="16268700" y="60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79133</xdr:rowOff>
    </xdr:from>
    <xdr:ext cx="534377" cy="259045"/>
    <xdr:sp macro="" textlink="">
      <xdr:nvSpPr>
        <xdr:cNvPr id="538" name="消防費該当値テキスト"/>
        <xdr:cNvSpPr txBox="1"/>
      </xdr:nvSpPr>
      <xdr:spPr>
        <a:xfrm>
          <a:off x="16370300" y="59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103393</xdr:rowOff>
    </xdr:from>
    <xdr:to>
      <xdr:col>81</xdr:col>
      <xdr:colOff>101600</xdr:colOff>
      <xdr:row>36</xdr:row>
      <xdr:rowOff>33543</xdr:rowOff>
    </xdr:to>
    <xdr:sp macro="" textlink="">
      <xdr:nvSpPr>
        <xdr:cNvPr id="539" name="楕円 538"/>
        <xdr:cNvSpPr/>
      </xdr:nvSpPr>
      <xdr:spPr>
        <a:xfrm>
          <a:off x="154305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50070</xdr:rowOff>
    </xdr:from>
    <xdr:ext cx="534377" cy="259045"/>
    <xdr:sp macro="" textlink="">
      <xdr:nvSpPr>
        <xdr:cNvPr id="540" name="テキスト ボックス 539"/>
        <xdr:cNvSpPr txBox="1"/>
      </xdr:nvSpPr>
      <xdr:spPr>
        <a:xfrm>
          <a:off x="15214111" y="58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90592</xdr:rowOff>
    </xdr:from>
    <xdr:to>
      <xdr:col>76</xdr:col>
      <xdr:colOff>165100</xdr:colOff>
      <xdr:row>37</xdr:row>
      <xdr:rowOff>20742</xdr:rowOff>
    </xdr:to>
    <xdr:sp macro="" textlink="">
      <xdr:nvSpPr>
        <xdr:cNvPr id="541" name="楕円 540"/>
        <xdr:cNvSpPr/>
      </xdr:nvSpPr>
      <xdr:spPr>
        <a:xfrm>
          <a:off x="14541500" y="6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11869</xdr:rowOff>
    </xdr:from>
    <xdr:ext cx="534377" cy="259045"/>
    <xdr:sp macro="" textlink="">
      <xdr:nvSpPr>
        <xdr:cNvPr id="542" name="テキスト ボックス 541"/>
        <xdr:cNvSpPr txBox="1"/>
      </xdr:nvSpPr>
      <xdr:spPr>
        <a:xfrm>
          <a:off x="14325111" y="63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167630</xdr:rowOff>
    </xdr:from>
    <xdr:to>
      <xdr:col>72</xdr:col>
      <xdr:colOff>38100</xdr:colOff>
      <xdr:row>37</xdr:row>
      <xdr:rowOff>97780</xdr:rowOff>
    </xdr:to>
    <xdr:sp macro="" textlink="">
      <xdr:nvSpPr>
        <xdr:cNvPr id="543" name="楕円 542"/>
        <xdr:cNvSpPr/>
      </xdr:nvSpPr>
      <xdr:spPr>
        <a:xfrm>
          <a:off x="13652500" y="63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88907</xdr:rowOff>
    </xdr:from>
    <xdr:ext cx="534377" cy="259045"/>
    <xdr:sp macro="" textlink="">
      <xdr:nvSpPr>
        <xdr:cNvPr id="544" name="テキスト ボックス 543"/>
        <xdr:cNvSpPr txBox="1"/>
      </xdr:nvSpPr>
      <xdr:spPr>
        <a:xfrm>
          <a:off x="13436111" y="64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47020</xdr:rowOff>
    </xdr:from>
    <xdr:to>
      <xdr:col>67</xdr:col>
      <xdr:colOff>101600</xdr:colOff>
      <xdr:row>37</xdr:row>
      <xdr:rowOff>148620</xdr:rowOff>
    </xdr:to>
    <xdr:sp macro="" textlink="">
      <xdr:nvSpPr>
        <xdr:cNvPr id="545" name="楕円 544"/>
        <xdr:cNvSpPr/>
      </xdr:nvSpPr>
      <xdr:spPr>
        <a:xfrm>
          <a:off x="127635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139747</xdr:rowOff>
    </xdr:from>
    <xdr:ext cx="534377" cy="259045"/>
    <xdr:sp macro="" textlink="">
      <xdr:nvSpPr>
        <xdr:cNvPr id="546" name="テキスト ボックス 545"/>
        <xdr:cNvSpPr txBox="1"/>
      </xdr:nvSpPr>
      <xdr:spPr>
        <a:xfrm>
          <a:off x="12547111" y="64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137605</xdr:rowOff>
    </xdr:from>
    <xdr:to>
      <xdr:col>85</xdr:col>
      <xdr:colOff>127000</xdr:colOff>
      <xdr:row>57</xdr:row>
      <xdr:rowOff>144538</xdr:rowOff>
    </xdr:to>
    <xdr:cxnSp macro="">
      <xdr:nvCxnSpPr>
        <xdr:cNvPr id="576" name="直線コネクタ 575"/>
        <xdr:cNvCxnSpPr/>
      </xdr:nvCxnSpPr>
      <xdr:spPr>
        <a:xfrm flipV="1">
          <a:off x="15481300" y="9910255"/>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76854</xdr:rowOff>
    </xdr:from>
    <xdr:to>
      <xdr:col>81</xdr:col>
      <xdr:colOff>50800</xdr:colOff>
      <xdr:row>57</xdr:row>
      <xdr:rowOff>144538</xdr:rowOff>
    </xdr:to>
    <xdr:cxnSp macro="">
      <xdr:nvCxnSpPr>
        <xdr:cNvPr id="579" name="直線コネクタ 578"/>
        <xdr:cNvCxnSpPr/>
      </xdr:nvCxnSpPr>
      <xdr:spPr>
        <a:xfrm>
          <a:off x="14592300" y="9678054"/>
          <a:ext cx="889000" cy="2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166922</xdr:rowOff>
    </xdr:from>
    <xdr:to>
      <xdr:col>76</xdr:col>
      <xdr:colOff>114300</xdr:colOff>
      <xdr:row>56</xdr:row>
      <xdr:rowOff>76854</xdr:rowOff>
    </xdr:to>
    <xdr:cxnSp macro="">
      <xdr:nvCxnSpPr>
        <xdr:cNvPr id="582" name="直線コネクタ 581"/>
        <xdr:cNvCxnSpPr/>
      </xdr:nvCxnSpPr>
      <xdr:spPr>
        <a:xfrm>
          <a:off x="13703300" y="9425222"/>
          <a:ext cx="8890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100819</xdr:rowOff>
    </xdr:from>
    <xdr:to>
      <xdr:col>71</xdr:col>
      <xdr:colOff>177800</xdr:colOff>
      <xdr:row>54</xdr:row>
      <xdr:rowOff>166922</xdr:rowOff>
    </xdr:to>
    <xdr:cxnSp macro="">
      <xdr:nvCxnSpPr>
        <xdr:cNvPr id="585" name="直線コネクタ 584"/>
        <xdr:cNvCxnSpPr/>
      </xdr:nvCxnSpPr>
      <xdr:spPr>
        <a:xfrm>
          <a:off x="12814300" y="9359119"/>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86805</xdr:rowOff>
    </xdr:from>
    <xdr:to>
      <xdr:col>85</xdr:col>
      <xdr:colOff>177800</xdr:colOff>
      <xdr:row>58</xdr:row>
      <xdr:rowOff>16955</xdr:rowOff>
    </xdr:to>
    <xdr:sp macro="" textlink="">
      <xdr:nvSpPr>
        <xdr:cNvPr id="595" name="楕円 594"/>
        <xdr:cNvSpPr/>
      </xdr:nvSpPr>
      <xdr:spPr>
        <a:xfrm>
          <a:off x="16268700" y="98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65232</xdr:rowOff>
    </xdr:from>
    <xdr:ext cx="534377" cy="259045"/>
    <xdr:sp macro="" textlink="">
      <xdr:nvSpPr>
        <xdr:cNvPr id="596" name="教育費該当値テキスト"/>
        <xdr:cNvSpPr txBox="1"/>
      </xdr:nvSpPr>
      <xdr:spPr>
        <a:xfrm>
          <a:off x="16370300" y="98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93738</xdr:rowOff>
    </xdr:from>
    <xdr:to>
      <xdr:col>81</xdr:col>
      <xdr:colOff>101600</xdr:colOff>
      <xdr:row>58</xdr:row>
      <xdr:rowOff>23888</xdr:rowOff>
    </xdr:to>
    <xdr:sp macro="" textlink="">
      <xdr:nvSpPr>
        <xdr:cNvPr id="597" name="楕円 596"/>
        <xdr:cNvSpPr/>
      </xdr:nvSpPr>
      <xdr:spPr>
        <a:xfrm>
          <a:off x="154305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15015</xdr:rowOff>
    </xdr:from>
    <xdr:ext cx="534377" cy="259045"/>
    <xdr:sp macro="" textlink="">
      <xdr:nvSpPr>
        <xdr:cNvPr id="598" name="テキスト ボックス 597"/>
        <xdr:cNvSpPr txBox="1"/>
      </xdr:nvSpPr>
      <xdr:spPr>
        <a:xfrm>
          <a:off x="15214111" y="9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26054</xdr:rowOff>
    </xdr:from>
    <xdr:to>
      <xdr:col>76</xdr:col>
      <xdr:colOff>165100</xdr:colOff>
      <xdr:row>56</xdr:row>
      <xdr:rowOff>127654</xdr:rowOff>
    </xdr:to>
    <xdr:sp macro="" textlink="">
      <xdr:nvSpPr>
        <xdr:cNvPr id="599" name="楕円 598"/>
        <xdr:cNvSpPr/>
      </xdr:nvSpPr>
      <xdr:spPr>
        <a:xfrm>
          <a:off x="14541500" y="96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118781</xdr:rowOff>
    </xdr:from>
    <xdr:ext cx="534377" cy="259045"/>
    <xdr:sp macro="" textlink="">
      <xdr:nvSpPr>
        <xdr:cNvPr id="600" name="テキスト ボックス 599"/>
        <xdr:cNvSpPr txBox="1"/>
      </xdr:nvSpPr>
      <xdr:spPr>
        <a:xfrm>
          <a:off x="14325111" y="97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116122</xdr:rowOff>
    </xdr:from>
    <xdr:to>
      <xdr:col>72</xdr:col>
      <xdr:colOff>38100</xdr:colOff>
      <xdr:row>55</xdr:row>
      <xdr:rowOff>46272</xdr:rowOff>
    </xdr:to>
    <xdr:sp macro="" textlink="">
      <xdr:nvSpPr>
        <xdr:cNvPr id="601" name="楕円 600"/>
        <xdr:cNvSpPr/>
      </xdr:nvSpPr>
      <xdr:spPr>
        <a:xfrm>
          <a:off x="13652500" y="93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62799</xdr:rowOff>
    </xdr:from>
    <xdr:ext cx="534377" cy="259045"/>
    <xdr:sp macro="" textlink="">
      <xdr:nvSpPr>
        <xdr:cNvPr id="602" name="テキスト ボックス 601"/>
        <xdr:cNvSpPr txBox="1"/>
      </xdr:nvSpPr>
      <xdr:spPr>
        <a:xfrm>
          <a:off x="13436111" y="91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50019</xdr:rowOff>
    </xdr:from>
    <xdr:to>
      <xdr:col>67</xdr:col>
      <xdr:colOff>101600</xdr:colOff>
      <xdr:row>54</xdr:row>
      <xdr:rowOff>151619</xdr:rowOff>
    </xdr:to>
    <xdr:sp macro="" textlink="">
      <xdr:nvSpPr>
        <xdr:cNvPr id="603" name="楕円 602"/>
        <xdr:cNvSpPr/>
      </xdr:nvSpPr>
      <xdr:spPr>
        <a:xfrm>
          <a:off x="12763500" y="93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168146</xdr:rowOff>
    </xdr:from>
    <xdr:ext cx="534377" cy="259045"/>
    <xdr:sp macro="" textlink="">
      <xdr:nvSpPr>
        <xdr:cNvPr id="604" name="テキスト ボックス 603"/>
        <xdr:cNvSpPr txBox="1"/>
      </xdr:nvSpPr>
      <xdr:spPr>
        <a:xfrm>
          <a:off x="12547111" y="90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77243</xdr:rowOff>
    </xdr:from>
    <xdr:to>
      <xdr:col>85</xdr:col>
      <xdr:colOff>127000</xdr:colOff>
      <xdr:row>79</xdr:row>
      <xdr:rowOff>98602</xdr:rowOff>
    </xdr:to>
    <xdr:cxnSp macro="">
      <xdr:nvCxnSpPr>
        <xdr:cNvPr id="635" name="直線コネクタ 634"/>
        <xdr:cNvCxnSpPr/>
      </xdr:nvCxnSpPr>
      <xdr:spPr>
        <a:xfrm flipV="1">
          <a:off x="15481300" y="13621793"/>
          <a:ext cx="8382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97230</xdr:rowOff>
    </xdr:from>
    <xdr:to>
      <xdr:col>81</xdr:col>
      <xdr:colOff>50800</xdr:colOff>
      <xdr:row>79</xdr:row>
      <xdr:rowOff>98602</xdr:rowOff>
    </xdr:to>
    <xdr:cxnSp macro="">
      <xdr:nvCxnSpPr>
        <xdr:cNvPr id="638" name="直線コネクタ 637"/>
        <xdr:cNvCxnSpPr/>
      </xdr:nvCxnSpPr>
      <xdr:spPr>
        <a:xfrm>
          <a:off x="14592300" y="136417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90208</xdr:rowOff>
    </xdr:from>
    <xdr:to>
      <xdr:col>76</xdr:col>
      <xdr:colOff>114300</xdr:colOff>
      <xdr:row>79</xdr:row>
      <xdr:rowOff>97230</xdr:rowOff>
    </xdr:to>
    <xdr:cxnSp macro="">
      <xdr:nvCxnSpPr>
        <xdr:cNvPr id="641" name="直線コネクタ 640"/>
        <xdr:cNvCxnSpPr/>
      </xdr:nvCxnSpPr>
      <xdr:spPr>
        <a:xfrm>
          <a:off x="13703300" y="13634758"/>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82615</xdr:rowOff>
    </xdr:from>
    <xdr:to>
      <xdr:col>71</xdr:col>
      <xdr:colOff>177800</xdr:colOff>
      <xdr:row>79</xdr:row>
      <xdr:rowOff>90208</xdr:rowOff>
    </xdr:to>
    <xdr:cxnSp macro="">
      <xdr:nvCxnSpPr>
        <xdr:cNvPr id="644" name="直線コネクタ 643"/>
        <xdr:cNvCxnSpPr/>
      </xdr:nvCxnSpPr>
      <xdr:spPr>
        <a:xfrm>
          <a:off x="12814300" y="1362716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26443</xdr:rowOff>
    </xdr:from>
    <xdr:to>
      <xdr:col>85</xdr:col>
      <xdr:colOff>177800</xdr:colOff>
      <xdr:row>79</xdr:row>
      <xdr:rowOff>128043</xdr:rowOff>
    </xdr:to>
    <xdr:sp macro="" textlink="">
      <xdr:nvSpPr>
        <xdr:cNvPr id="654" name="楕円 653"/>
        <xdr:cNvSpPr/>
      </xdr:nvSpPr>
      <xdr:spPr>
        <a:xfrm>
          <a:off x="16268700" y="13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5" name="災害復旧費該当値テキスト"/>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47802</xdr:rowOff>
    </xdr:from>
    <xdr:to>
      <xdr:col>81</xdr:col>
      <xdr:colOff>101600</xdr:colOff>
      <xdr:row>79</xdr:row>
      <xdr:rowOff>149402</xdr:rowOff>
    </xdr:to>
    <xdr:sp macro="" textlink="">
      <xdr:nvSpPr>
        <xdr:cNvPr id="656" name="楕円 655"/>
        <xdr:cNvSpPr/>
      </xdr:nvSpPr>
      <xdr:spPr>
        <a:xfrm>
          <a:off x="15430500" y="135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140529</xdr:rowOff>
    </xdr:from>
    <xdr:ext cx="313932" cy="259045"/>
    <xdr:sp macro="" textlink="">
      <xdr:nvSpPr>
        <xdr:cNvPr id="657" name="テキスト ボックス 656"/>
        <xdr:cNvSpPr txBox="1"/>
      </xdr:nvSpPr>
      <xdr:spPr>
        <a:xfrm>
          <a:off x="15324333" y="13685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46430</xdr:rowOff>
    </xdr:from>
    <xdr:to>
      <xdr:col>76</xdr:col>
      <xdr:colOff>165100</xdr:colOff>
      <xdr:row>79</xdr:row>
      <xdr:rowOff>148030</xdr:rowOff>
    </xdr:to>
    <xdr:sp macro="" textlink="">
      <xdr:nvSpPr>
        <xdr:cNvPr id="658" name="楕円 657"/>
        <xdr:cNvSpPr/>
      </xdr:nvSpPr>
      <xdr:spPr>
        <a:xfrm>
          <a:off x="14541500" y="135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139157</xdr:rowOff>
    </xdr:from>
    <xdr:ext cx="378565" cy="259045"/>
    <xdr:sp macro="" textlink="">
      <xdr:nvSpPr>
        <xdr:cNvPr id="659" name="テキスト ボックス 658"/>
        <xdr:cNvSpPr txBox="1"/>
      </xdr:nvSpPr>
      <xdr:spPr>
        <a:xfrm>
          <a:off x="14403017" y="1368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39408</xdr:rowOff>
    </xdr:from>
    <xdr:to>
      <xdr:col>72</xdr:col>
      <xdr:colOff>38100</xdr:colOff>
      <xdr:row>79</xdr:row>
      <xdr:rowOff>141008</xdr:rowOff>
    </xdr:to>
    <xdr:sp macro="" textlink="">
      <xdr:nvSpPr>
        <xdr:cNvPr id="660" name="楕円 659"/>
        <xdr:cNvSpPr/>
      </xdr:nvSpPr>
      <xdr:spPr>
        <a:xfrm>
          <a:off x="13652500" y="135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132135</xdr:rowOff>
    </xdr:from>
    <xdr:ext cx="378565" cy="259045"/>
    <xdr:sp macro="" textlink="">
      <xdr:nvSpPr>
        <xdr:cNvPr id="661" name="テキスト ボックス 660"/>
        <xdr:cNvSpPr txBox="1"/>
      </xdr:nvSpPr>
      <xdr:spPr>
        <a:xfrm>
          <a:off x="13514017" y="1367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31815</xdr:rowOff>
    </xdr:from>
    <xdr:to>
      <xdr:col>67</xdr:col>
      <xdr:colOff>101600</xdr:colOff>
      <xdr:row>79</xdr:row>
      <xdr:rowOff>133415</xdr:rowOff>
    </xdr:to>
    <xdr:sp macro="" textlink="">
      <xdr:nvSpPr>
        <xdr:cNvPr id="662" name="楕円 661"/>
        <xdr:cNvSpPr/>
      </xdr:nvSpPr>
      <xdr:spPr>
        <a:xfrm>
          <a:off x="12763500" y="135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124542</xdr:rowOff>
    </xdr:from>
    <xdr:ext cx="378565" cy="259045"/>
    <xdr:sp macro="" textlink="">
      <xdr:nvSpPr>
        <xdr:cNvPr id="663" name="テキスト ボックス 662"/>
        <xdr:cNvSpPr txBox="1"/>
      </xdr:nvSpPr>
      <xdr:spPr>
        <a:xfrm>
          <a:off x="12625017" y="136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63525</xdr:rowOff>
    </xdr:from>
    <xdr:to>
      <xdr:col>85</xdr:col>
      <xdr:colOff>127000</xdr:colOff>
      <xdr:row>92</xdr:row>
      <xdr:rowOff>118859</xdr:rowOff>
    </xdr:to>
    <xdr:cxnSp macro="">
      <xdr:nvCxnSpPr>
        <xdr:cNvPr id="692" name="直線コネクタ 691"/>
        <xdr:cNvCxnSpPr/>
      </xdr:nvCxnSpPr>
      <xdr:spPr>
        <a:xfrm flipV="1">
          <a:off x="15481300" y="15836925"/>
          <a:ext cx="8382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118859</xdr:rowOff>
    </xdr:from>
    <xdr:to>
      <xdr:col>81</xdr:col>
      <xdr:colOff>50800</xdr:colOff>
      <xdr:row>93</xdr:row>
      <xdr:rowOff>135928</xdr:rowOff>
    </xdr:to>
    <xdr:cxnSp macro="">
      <xdr:nvCxnSpPr>
        <xdr:cNvPr id="695" name="直線コネクタ 694"/>
        <xdr:cNvCxnSpPr/>
      </xdr:nvCxnSpPr>
      <xdr:spPr>
        <a:xfrm flipV="1">
          <a:off x="14592300" y="15892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135928</xdr:rowOff>
    </xdr:from>
    <xdr:to>
      <xdr:col>76</xdr:col>
      <xdr:colOff>114300</xdr:colOff>
      <xdr:row>93</xdr:row>
      <xdr:rowOff>146762</xdr:rowOff>
    </xdr:to>
    <xdr:cxnSp macro="">
      <xdr:nvCxnSpPr>
        <xdr:cNvPr id="698" name="直線コネクタ 697"/>
        <xdr:cNvCxnSpPr/>
      </xdr:nvCxnSpPr>
      <xdr:spPr>
        <a:xfrm flipV="1">
          <a:off x="13703300" y="16080778"/>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98273</xdr:rowOff>
    </xdr:from>
    <xdr:to>
      <xdr:col>71</xdr:col>
      <xdr:colOff>177800</xdr:colOff>
      <xdr:row>93</xdr:row>
      <xdr:rowOff>146762</xdr:rowOff>
    </xdr:to>
    <xdr:cxnSp macro="">
      <xdr:nvCxnSpPr>
        <xdr:cNvPr id="701" name="直線コネクタ 700"/>
        <xdr:cNvCxnSpPr/>
      </xdr:nvCxnSpPr>
      <xdr:spPr>
        <a:xfrm>
          <a:off x="12814300" y="16043123"/>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12725</xdr:rowOff>
    </xdr:from>
    <xdr:to>
      <xdr:col>85</xdr:col>
      <xdr:colOff>177800</xdr:colOff>
      <xdr:row>92</xdr:row>
      <xdr:rowOff>114325</xdr:rowOff>
    </xdr:to>
    <xdr:sp macro="" textlink="">
      <xdr:nvSpPr>
        <xdr:cNvPr id="711" name="楕円 710"/>
        <xdr:cNvSpPr/>
      </xdr:nvSpPr>
      <xdr:spPr>
        <a:xfrm>
          <a:off x="16268700" y="15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35602</xdr:rowOff>
    </xdr:from>
    <xdr:ext cx="534377" cy="259045"/>
    <xdr:sp macro="" textlink="">
      <xdr:nvSpPr>
        <xdr:cNvPr id="712" name="公債費該当値テキスト"/>
        <xdr:cNvSpPr txBox="1"/>
      </xdr:nvSpPr>
      <xdr:spPr>
        <a:xfrm>
          <a:off x="16370300" y="156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68059</xdr:rowOff>
    </xdr:from>
    <xdr:to>
      <xdr:col>81</xdr:col>
      <xdr:colOff>101600</xdr:colOff>
      <xdr:row>92</xdr:row>
      <xdr:rowOff>169659</xdr:rowOff>
    </xdr:to>
    <xdr:sp macro="" textlink="">
      <xdr:nvSpPr>
        <xdr:cNvPr id="713" name="楕円 712"/>
        <xdr:cNvSpPr/>
      </xdr:nvSpPr>
      <xdr:spPr>
        <a:xfrm>
          <a:off x="154305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14736</xdr:rowOff>
    </xdr:from>
    <xdr:ext cx="534377" cy="259045"/>
    <xdr:sp macro="" textlink="">
      <xdr:nvSpPr>
        <xdr:cNvPr id="714" name="テキスト ボックス 713"/>
        <xdr:cNvSpPr txBox="1"/>
      </xdr:nvSpPr>
      <xdr:spPr>
        <a:xfrm>
          <a:off x="15214111" y="1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85128</xdr:rowOff>
    </xdr:from>
    <xdr:to>
      <xdr:col>76</xdr:col>
      <xdr:colOff>165100</xdr:colOff>
      <xdr:row>94</xdr:row>
      <xdr:rowOff>15278</xdr:rowOff>
    </xdr:to>
    <xdr:sp macro="" textlink="">
      <xdr:nvSpPr>
        <xdr:cNvPr id="715" name="楕円 714"/>
        <xdr:cNvSpPr/>
      </xdr:nvSpPr>
      <xdr:spPr>
        <a:xfrm>
          <a:off x="145415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31805</xdr:rowOff>
    </xdr:from>
    <xdr:ext cx="534377" cy="259045"/>
    <xdr:sp macro="" textlink="">
      <xdr:nvSpPr>
        <xdr:cNvPr id="716" name="テキスト ボックス 715"/>
        <xdr:cNvSpPr txBox="1"/>
      </xdr:nvSpPr>
      <xdr:spPr>
        <a:xfrm>
          <a:off x="14325111" y="15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95962</xdr:rowOff>
    </xdr:from>
    <xdr:to>
      <xdr:col>72</xdr:col>
      <xdr:colOff>38100</xdr:colOff>
      <xdr:row>94</xdr:row>
      <xdr:rowOff>26112</xdr:rowOff>
    </xdr:to>
    <xdr:sp macro="" textlink="">
      <xdr:nvSpPr>
        <xdr:cNvPr id="717" name="楕円 716"/>
        <xdr:cNvSpPr/>
      </xdr:nvSpPr>
      <xdr:spPr>
        <a:xfrm>
          <a:off x="13652500" y="160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42639</xdr:rowOff>
    </xdr:from>
    <xdr:ext cx="534377" cy="259045"/>
    <xdr:sp macro="" textlink="">
      <xdr:nvSpPr>
        <xdr:cNvPr id="718" name="テキスト ボックス 717"/>
        <xdr:cNvSpPr txBox="1"/>
      </xdr:nvSpPr>
      <xdr:spPr>
        <a:xfrm>
          <a:off x="13436111" y="158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47473</xdr:rowOff>
    </xdr:from>
    <xdr:to>
      <xdr:col>67</xdr:col>
      <xdr:colOff>101600</xdr:colOff>
      <xdr:row>93</xdr:row>
      <xdr:rowOff>149073</xdr:rowOff>
    </xdr:to>
    <xdr:sp macro="" textlink="">
      <xdr:nvSpPr>
        <xdr:cNvPr id="719" name="楕円 718"/>
        <xdr:cNvSpPr/>
      </xdr:nvSpPr>
      <xdr:spPr>
        <a:xfrm>
          <a:off x="12763500" y="159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165600</xdr:rowOff>
    </xdr:from>
    <xdr:ext cx="534377" cy="259045"/>
    <xdr:sp macro="" textlink="">
      <xdr:nvSpPr>
        <xdr:cNvPr id="720" name="テキスト ボックス 719"/>
        <xdr:cNvSpPr txBox="1"/>
      </xdr:nvSpPr>
      <xdr:spPr>
        <a:xfrm>
          <a:off x="12547111" y="157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が前年に比べ２０，４４３円増加したのは、土地開発公社への貸付金の返還や国民健康保険事業勘定特別会計へ激変緩和措置として繰出していた分の繰入等により、基金への積立てができたことによるものである。土木費が前年に比べ１２，５０２円減少したのは、土地開発公社解散のため貸付金及び補助金が皆減したこと等によるものである。公債費は、類似団体平均と比べ高止まりしている。市町村合併後に合併特例債を活用し、老朽化した学校施設の改築等、必要な公共施設の整備に取り組んできたためであり、また、平成２８年度、平成２９年度に借入利率の高い市債の繰上償還を行った影響である。今後は、合併特例債の償還が減るうえ、借入額が更に減少する見込みである。また、繰上償還の効果による減少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a:t>
          </a:r>
          <a:r>
            <a:rPr kumimoji="1" lang="en-US" altLang="ja-JP" sz="1400">
              <a:latin typeface="ＭＳ ゴシック" pitchFamily="49" charset="-128"/>
              <a:ea typeface="ＭＳ ゴシック" pitchFamily="49" charset="-128"/>
            </a:rPr>
            <a:t>18,543,987</a:t>
          </a:r>
          <a:r>
            <a:rPr kumimoji="1" lang="ja-JP" altLang="en-US" sz="1400">
              <a:latin typeface="ＭＳ ゴシック" pitchFamily="49" charset="-128"/>
              <a:ea typeface="ＭＳ ゴシック" pitchFamily="49" charset="-128"/>
            </a:rPr>
            <a:t>千円と前年度に比べ</a:t>
          </a:r>
          <a:r>
            <a:rPr kumimoji="1" lang="en-US" altLang="ja-JP" sz="1400">
              <a:latin typeface="ＭＳ ゴシック" pitchFamily="49" charset="-128"/>
              <a:ea typeface="ＭＳ ゴシック" pitchFamily="49" charset="-128"/>
            </a:rPr>
            <a:t>93,685</a:t>
          </a:r>
          <a:r>
            <a:rPr kumimoji="1" lang="ja-JP" altLang="en-US" sz="1400">
              <a:latin typeface="ＭＳ ゴシック" pitchFamily="49" charset="-128"/>
              <a:ea typeface="ＭＳ ゴシック" pitchFamily="49" charset="-128"/>
            </a:rPr>
            <a:t>千円増加しているが、財政調整基金残高の標準財政規模比は前年度に比べ</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ポイント増加している。また、実質単年度収支の標準財政規模比は、前年度に比べ</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ポイントと大幅に増加している。土地開発公社への貸付金の返還や国民健康保険事業勘定特別会計へ激変緩和措置として繰出していた分の繰入等により、財政調整基金への積立てができ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連結実質赤字比率については、健全化判断比率算定開始から黒字であり、今年度も全ての会計において黒字である。前年度</a:t>
          </a:r>
          <a:r>
            <a:rPr kumimoji="1" lang="en-US" altLang="ja-JP" sz="1400">
              <a:latin typeface="ＭＳ ゴシック" pitchFamily="49" charset="-128"/>
              <a:ea typeface="ＭＳ ゴシック" pitchFamily="49" charset="-128"/>
            </a:rPr>
            <a:t>19.07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19.36</a:t>
          </a:r>
          <a:r>
            <a:rPr kumimoji="1" lang="ja-JP" altLang="en-US" sz="1400">
              <a:latin typeface="ＭＳ ゴシック" pitchFamily="49" charset="-128"/>
              <a:ea typeface="ＭＳ ゴシック" pitchFamily="49" charset="-128"/>
            </a:rPr>
            <a:t>％へと</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31253464</v>
      </c>
      <c r="BO4" s="403"/>
      <c r="BP4" s="403"/>
      <c r="BQ4" s="403"/>
      <c r="BR4" s="403"/>
      <c r="BS4" s="403"/>
      <c r="BT4" s="403"/>
      <c r="BU4" s="404"/>
      <c r="BV4" s="402">
        <v>30571911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4.0999999999999996</v>
      </c>
      <c r="CU4" s="584"/>
      <c r="CV4" s="584"/>
      <c r="CW4" s="584"/>
      <c r="CX4" s="584"/>
      <c r="CY4" s="584"/>
      <c r="CZ4" s="584"/>
      <c r="DA4" s="585"/>
      <c r="DB4" s="583">
        <v>3.3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30441636</v>
      </c>
      <c r="BO5" s="408"/>
      <c r="BP5" s="408"/>
      <c r="BQ5" s="408"/>
      <c r="BR5" s="408"/>
      <c r="BS5" s="408"/>
      <c r="BT5" s="408"/>
      <c r="BU5" s="409"/>
      <c r="BV5" s="407">
        <v>29914967</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93.1</v>
      </c>
      <c r="CU5" s="378"/>
      <c r="CV5" s="378"/>
      <c r="CW5" s="378"/>
      <c r="CX5" s="378"/>
      <c r="CY5" s="378"/>
      <c r="CZ5" s="378"/>
      <c r="DA5" s="379"/>
      <c r="DB5" s="377">
        <v>95.5</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811828</v>
      </c>
      <c r="BO6" s="408"/>
      <c r="BP6" s="408"/>
      <c r="BQ6" s="408"/>
      <c r="BR6" s="408"/>
      <c r="BS6" s="408"/>
      <c r="BT6" s="408"/>
      <c r="BU6" s="409"/>
      <c r="BV6" s="407">
        <v>656944</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97.9</v>
      </c>
      <c r="CU6" s="558"/>
      <c r="CV6" s="558"/>
      <c r="CW6" s="558"/>
      <c r="CX6" s="558"/>
      <c r="CY6" s="558"/>
      <c r="CZ6" s="558"/>
      <c r="DA6" s="559"/>
      <c r="DB6" s="557">
        <v>100.4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49571</v>
      </c>
      <c r="BO7" s="408"/>
      <c r="BP7" s="408"/>
      <c r="BQ7" s="408"/>
      <c r="BR7" s="408"/>
      <c r="BS7" s="408"/>
      <c r="BT7" s="408"/>
      <c r="BU7" s="409"/>
      <c r="BV7" s="407">
        <v>50061</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18543987</v>
      </c>
      <c r="CU7" s="408"/>
      <c r="CV7" s="408"/>
      <c r="CW7" s="408"/>
      <c r="CX7" s="408"/>
      <c r="CY7" s="408"/>
      <c r="CZ7" s="408"/>
      <c r="DA7" s="409"/>
      <c r="DB7" s="407">
        <v>18637672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762257</v>
      </c>
      <c r="BO8" s="408"/>
      <c r="BP8" s="408"/>
      <c r="BQ8" s="408"/>
      <c r="BR8" s="408"/>
      <c r="BS8" s="408"/>
      <c r="BT8" s="408"/>
      <c r="BU8" s="409"/>
      <c r="BV8" s="407">
        <v>606883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0.4</v>
      </c>
      <c r="CU8" s="521"/>
      <c r="CV8" s="521"/>
      <c r="CW8" s="521"/>
      <c r="CX8" s="521"/>
      <c r="CY8" s="521"/>
      <c r="CZ8" s="521"/>
      <c r="DA8" s="522"/>
      <c r="DB8" s="520">
        <v>0.41</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62616</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155374</v>
      </c>
      <c r="BO9" s="408"/>
      <c r="BP9" s="408"/>
      <c r="BQ9" s="408"/>
      <c r="BR9" s="408"/>
      <c r="BS9" s="408"/>
      <c r="BT9" s="408"/>
      <c r="BU9" s="409"/>
      <c r="BV9" s="407">
        <v>-135497</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25.2</v>
      </c>
      <c r="CU9" s="378"/>
      <c r="CV9" s="378"/>
      <c r="CW9" s="378"/>
      <c r="CX9" s="378"/>
      <c r="CY9" s="378"/>
      <c r="CZ9" s="378"/>
      <c r="DA9" s="379"/>
      <c r="DB9" s="377">
        <v>25.3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65840</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684115</v>
      </c>
      <c r="BO10" s="408"/>
      <c r="BP10" s="408"/>
      <c r="BQ10" s="408"/>
      <c r="BR10" s="408"/>
      <c r="BS10" s="408"/>
      <c r="BT10" s="408"/>
      <c r="BU10" s="409"/>
      <c r="BV10" s="407">
        <v>682</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1304870</v>
      </c>
      <c r="BO11" s="408"/>
      <c r="BP11" s="408"/>
      <c r="BQ11" s="408"/>
      <c r="BR11" s="408"/>
      <c r="BS11" s="408"/>
      <c r="BT11" s="408"/>
      <c r="BU11" s="409"/>
      <c r="BV11" s="407">
        <v>896620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63643</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508976</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134</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135</v>
      </c>
      <c r="N13" s="508"/>
      <c r="O13" s="508"/>
      <c r="P13" s="508"/>
      <c r="Q13" s="509"/>
      <c r="R13" s="510">
        <v>63318</v>
      </c>
      <c r="S13" s="511"/>
      <c r="T13" s="511"/>
      <c r="U13" s="511"/>
      <c r="V13" s="512"/>
      <c r="W13" s="498" t="s">
        <v>136</v>
      </c>
      <c r="X13" s="420"/>
      <c r="Y13" s="420"/>
      <c r="Z13" s="420"/>
      <c r="AA13" s="420"/>
      <c r="AB13" s="421"/>
      <c r="AC13" s="383">
        <v>5704</v>
      </c>
      <c r="AD13" s="384"/>
      <c r="AE13" s="384"/>
      <c r="AF13" s="384"/>
      <c r="AG13" s="385"/>
      <c r="AH13" s="383">
        <v>5893</v>
      </c>
      <c r="AI13" s="384"/>
      <c r="AJ13" s="384"/>
      <c r="AK13" s="384"/>
      <c r="AL13" s="386"/>
      <c r="AM13" s="476" t="s">
        <v>137</v>
      </c>
      <c r="AN13" s="381"/>
      <c r="AO13" s="381"/>
      <c r="AP13" s="381"/>
      <c r="AQ13" s="381"/>
      <c r="AR13" s="381"/>
      <c r="AS13" s="381"/>
      <c r="AT13" s="382"/>
      <c r="AU13" s="464" t="s">
        <v>138</v>
      </c>
      <c r="AV13" s="465"/>
      <c r="AW13" s="465"/>
      <c r="AX13" s="465"/>
      <c r="AY13" s="387" t="s">
        <v>139</v>
      </c>
      <c r="AZ13" s="388"/>
      <c r="BA13" s="388"/>
      <c r="BB13" s="388"/>
      <c r="BC13" s="388"/>
      <c r="BD13" s="388"/>
      <c r="BE13" s="388"/>
      <c r="BF13" s="388"/>
      <c r="BG13" s="388"/>
      <c r="BH13" s="388"/>
      <c r="BI13" s="388"/>
      <c r="BJ13" s="388"/>
      <c r="BK13" s="388"/>
      <c r="BL13" s="388"/>
      <c r="BM13" s="389"/>
      <c r="BN13" s="407">
        <v>2144359</v>
      </c>
      <c r="BO13" s="408"/>
      <c r="BP13" s="408"/>
      <c r="BQ13" s="408"/>
      <c r="BR13" s="408"/>
      <c r="BS13" s="408"/>
      <c r="BT13" s="408"/>
      <c r="BU13" s="409"/>
      <c r="BV13" s="407">
        <v>252829</v>
      </c>
      <c r="BW13" s="408"/>
      <c r="BX13" s="408"/>
      <c r="BY13" s="408"/>
      <c r="BZ13" s="408"/>
      <c r="CA13" s="408"/>
      <c r="CB13" s="408"/>
      <c r="CC13" s="409"/>
      <c r="CD13" s="416" t="s">
        <v>140</v>
      </c>
      <c r="CE13" s="417"/>
      <c r="CF13" s="417"/>
      <c r="CG13" s="417"/>
      <c r="CH13" s="417"/>
      <c r="CI13" s="417"/>
      <c r="CJ13" s="417"/>
      <c r="CK13" s="417"/>
      <c r="CL13" s="417"/>
      <c r="CM13" s="417"/>
      <c r="CN13" s="417"/>
      <c r="CO13" s="417"/>
      <c r="CP13" s="417"/>
      <c r="CQ13" s="417"/>
      <c r="CR13" s="417"/>
      <c r="CS13" s="418"/>
      <c r="CT13" s="377">
        <v>9.8000000000000007</v>
      </c>
      <c r="CU13" s="378"/>
      <c r="CV13" s="378"/>
      <c r="CW13" s="378"/>
      <c r="CX13" s="378"/>
      <c r="CY13" s="378"/>
      <c r="CZ13" s="378"/>
      <c r="DA13" s="379"/>
      <c r="DB13" s="377">
        <v>11.1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141</v>
      </c>
      <c r="M14" s="541"/>
      <c r="N14" s="541"/>
      <c r="O14" s="541"/>
      <c r="P14" s="541"/>
      <c r="Q14" s="542"/>
      <c r="R14" s="510">
        <v>64511</v>
      </c>
      <c r="S14" s="511"/>
      <c r="T14" s="511"/>
      <c r="U14" s="511"/>
      <c r="V14" s="512"/>
      <c r="W14" s="513"/>
      <c r="X14" s="423"/>
      <c r="Y14" s="423"/>
      <c r="Z14" s="423"/>
      <c r="AA14" s="423"/>
      <c r="AB14" s="424"/>
      <c r="AC14" s="503">
        <v>18.8</v>
      </c>
      <c r="AD14" s="504"/>
      <c r="AE14" s="504"/>
      <c r="AF14" s="504"/>
      <c r="AG14" s="505"/>
      <c r="AH14" s="503">
        <v>19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142</v>
      </c>
      <c r="CE14" s="414"/>
      <c r="CF14" s="414"/>
      <c r="CG14" s="414"/>
      <c r="CH14" s="414"/>
      <c r="CI14" s="414"/>
      <c r="CJ14" s="414"/>
      <c r="CK14" s="414"/>
      <c r="CL14" s="414"/>
      <c r="CM14" s="414"/>
      <c r="CN14" s="414"/>
      <c r="CO14" s="414"/>
      <c r="CP14" s="414"/>
      <c r="CQ14" s="414"/>
      <c r="CR14" s="414"/>
      <c r="CS14" s="415"/>
      <c r="CT14" s="514" t="s">
        <v>143</v>
      </c>
      <c r="CU14" s="515"/>
      <c r="CV14" s="515"/>
      <c r="CW14" s="515"/>
      <c r="CX14" s="515"/>
      <c r="CY14" s="515"/>
      <c r="CZ14" s="515"/>
      <c r="DA14" s="516"/>
      <c r="DB14" s="514">
        <v>22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144</v>
      </c>
      <c r="N15" s="508"/>
      <c r="O15" s="508"/>
      <c r="P15" s="508"/>
      <c r="Q15" s="509"/>
      <c r="R15" s="510">
        <v>64201</v>
      </c>
      <c r="S15" s="511"/>
      <c r="T15" s="511"/>
      <c r="U15" s="511"/>
      <c r="V15" s="512"/>
      <c r="W15" s="498" t="s">
        <v>145</v>
      </c>
      <c r="X15" s="420"/>
      <c r="Y15" s="420"/>
      <c r="Z15" s="420"/>
      <c r="AA15" s="420"/>
      <c r="AB15" s="421"/>
      <c r="AC15" s="383">
        <v>6624</v>
      </c>
      <c r="AD15" s="384"/>
      <c r="AE15" s="384"/>
      <c r="AF15" s="384"/>
      <c r="AG15" s="385"/>
      <c r="AH15" s="383">
        <v>6704</v>
      </c>
      <c r="AI15" s="384"/>
      <c r="AJ15" s="384"/>
      <c r="AK15" s="384"/>
      <c r="AL15" s="386"/>
      <c r="AM15" s="476"/>
      <c r="AN15" s="381"/>
      <c r="AO15" s="381"/>
      <c r="AP15" s="381"/>
      <c r="AQ15" s="381"/>
      <c r="AR15" s="381"/>
      <c r="AS15" s="381"/>
      <c r="AT15" s="382"/>
      <c r="AU15" s="464"/>
      <c r="AV15" s="465"/>
      <c r="AW15" s="465"/>
      <c r="AX15" s="465"/>
      <c r="AY15" s="399" t="s">
        <v>146</v>
      </c>
      <c r="AZ15" s="400"/>
      <c r="BA15" s="400"/>
      <c r="BB15" s="400"/>
      <c r="BC15" s="400"/>
      <c r="BD15" s="400"/>
      <c r="BE15" s="400"/>
      <c r="BF15" s="400"/>
      <c r="BG15" s="400"/>
      <c r="BH15" s="400"/>
      <c r="BI15" s="400"/>
      <c r="BJ15" s="400"/>
      <c r="BK15" s="400"/>
      <c r="BL15" s="400"/>
      <c r="BM15" s="401"/>
      <c r="BN15" s="402">
        <v>6041527</v>
      </c>
      <c r="BO15" s="403"/>
      <c r="BP15" s="403"/>
      <c r="BQ15" s="403"/>
      <c r="BR15" s="403"/>
      <c r="BS15" s="403"/>
      <c r="BT15" s="403"/>
      <c r="BU15" s="404"/>
      <c r="BV15" s="402">
        <v>5991853</v>
      </c>
      <c r="BW15" s="403"/>
      <c r="BX15" s="403"/>
      <c r="BY15" s="403"/>
      <c r="BZ15" s="403"/>
      <c r="CA15" s="403"/>
      <c r="CB15" s="403"/>
      <c r="CC15" s="404"/>
      <c r="CD15" s="517" t="s">
        <v>147</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148</v>
      </c>
      <c r="M16" s="501"/>
      <c r="N16" s="501"/>
      <c r="O16" s="501"/>
      <c r="P16" s="501"/>
      <c r="Q16" s="502"/>
      <c r="R16" s="495" t="s">
        <v>149</v>
      </c>
      <c r="S16" s="496"/>
      <c r="T16" s="496"/>
      <c r="U16" s="496"/>
      <c r="V16" s="497"/>
      <c r="W16" s="513"/>
      <c r="X16" s="423"/>
      <c r="Y16" s="423"/>
      <c r="Z16" s="423"/>
      <c r="AA16" s="423"/>
      <c r="AB16" s="424"/>
      <c r="AC16" s="503">
        <v>21.8</v>
      </c>
      <c r="AD16" s="504"/>
      <c r="AE16" s="504"/>
      <c r="AF16" s="504"/>
      <c r="AG16" s="505"/>
      <c r="AH16" s="503">
        <v>21.6</v>
      </c>
      <c r="AI16" s="504"/>
      <c r="AJ16" s="504"/>
      <c r="AK16" s="504"/>
      <c r="AL16" s="506"/>
      <c r="AM16" s="476"/>
      <c r="AN16" s="381"/>
      <c r="AO16" s="381"/>
      <c r="AP16" s="381"/>
      <c r="AQ16" s="381"/>
      <c r="AR16" s="381"/>
      <c r="AS16" s="381"/>
      <c r="AT16" s="382"/>
      <c r="AU16" s="464"/>
      <c r="AV16" s="465"/>
      <c r="AW16" s="465"/>
      <c r="AX16" s="465"/>
      <c r="AY16" s="387" t="s">
        <v>150</v>
      </c>
      <c r="AZ16" s="388"/>
      <c r="BA16" s="388"/>
      <c r="BB16" s="388"/>
      <c r="BC16" s="388"/>
      <c r="BD16" s="388"/>
      <c r="BE16" s="388"/>
      <c r="BF16" s="388"/>
      <c r="BG16" s="388"/>
      <c r="BH16" s="388"/>
      <c r="BI16" s="388"/>
      <c r="BJ16" s="388"/>
      <c r="BK16" s="388"/>
      <c r="BL16" s="388"/>
      <c r="BM16" s="389"/>
      <c r="BN16" s="407">
        <v>15187690</v>
      </c>
      <c r="BO16" s="408"/>
      <c r="BP16" s="408"/>
      <c r="BQ16" s="408"/>
      <c r="BR16" s="408"/>
      <c r="BS16" s="408"/>
      <c r="BT16" s="408"/>
      <c r="BU16" s="409"/>
      <c r="BV16" s="407">
        <v>14937190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151</v>
      </c>
      <c r="N17" s="493"/>
      <c r="O17" s="493"/>
      <c r="P17" s="493"/>
      <c r="Q17" s="494"/>
      <c r="R17" s="495" t="s">
        <v>152</v>
      </c>
      <c r="S17" s="496"/>
      <c r="T17" s="496"/>
      <c r="U17" s="496"/>
      <c r="V17" s="497"/>
      <c r="W17" s="498" t="s">
        <v>153</v>
      </c>
      <c r="X17" s="420"/>
      <c r="Y17" s="420"/>
      <c r="Z17" s="420"/>
      <c r="AA17" s="420"/>
      <c r="AB17" s="421"/>
      <c r="AC17" s="383">
        <v>18052</v>
      </c>
      <c r="AD17" s="384"/>
      <c r="AE17" s="384"/>
      <c r="AF17" s="384"/>
      <c r="AG17" s="385"/>
      <c r="AH17" s="383">
        <v>18414</v>
      </c>
      <c r="AI17" s="384"/>
      <c r="AJ17" s="384"/>
      <c r="AK17" s="384"/>
      <c r="AL17" s="386"/>
      <c r="AM17" s="476"/>
      <c r="AN17" s="381"/>
      <c r="AO17" s="381"/>
      <c r="AP17" s="381"/>
      <c r="AQ17" s="381"/>
      <c r="AR17" s="381"/>
      <c r="AS17" s="381"/>
      <c r="AT17" s="382"/>
      <c r="AU17" s="464"/>
      <c r="AV17" s="465"/>
      <c r="AW17" s="465"/>
      <c r="AX17" s="465"/>
      <c r="AY17" s="387" t="s">
        <v>154</v>
      </c>
      <c r="AZ17" s="388"/>
      <c r="BA17" s="388"/>
      <c r="BB17" s="388"/>
      <c r="BC17" s="388"/>
      <c r="BD17" s="388"/>
      <c r="BE17" s="388"/>
      <c r="BF17" s="388"/>
      <c r="BG17" s="388"/>
      <c r="BH17" s="388"/>
      <c r="BI17" s="388"/>
      <c r="BJ17" s="388"/>
      <c r="BK17" s="388"/>
      <c r="BL17" s="388"/>
      <c r="BM17" s="389"/>
      <c r="BN17" s="407">
        <v>7624796</v>
      </c>
      <c r="BO17" s="408"/>
      <c r="BP17" s="408"/>
      <c r="BQ17" s="408"/>
      <c r="BR17" s="408"/>
      <c r="BS17" s="408"/>
      <c r="BT17" s="408"/>
      <c r="BU17" s="409"/>
      <c r="BV17" s="407">
        <v>7561471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155</v>
      </c>
      <c r="C18" s="470"/>
      <c r="D18" s="470"/>
      <c r="E18" s="471"/>
      <c r="F18" s="471"/>
      <c r="G18" s="471"/>
      <c r="H18" s="471"/>
      <c r="I18" s="471"/>
      <c r="J18" s="471"/>
      <c r="K18" s="471"/>
      <c r="L18" s="472">
        <v>228.21</v>
      </c>
      <c r="M18" s="472"/>
      <c r="N18" s="472"/>
      <c r="O18" s="472"/>
      <c r="P18" s="472"/>
      <c r="Q18" s="472"/>
      <c r="R18" s="473"/>
      <c r="S18" s="473"/>
      <c r="T18" s="473"/>
      <c r="U18" s="473"/>
      <c r="V18" s="474"/>
      <c r="W18" s="488"/>
      <c r="X18" s="489"/>
      <c r="Y18" s="489"/>
      <c r="Z18" s="489"/>
      <c r="AA18" s="489"/>
      <c r="AB18" s="499"/>
      <c r="AC18" s="371">
        <v>59.4</v>
      </c>
      <c r="AD18" s="372"/>
      <c r="AE18" s="372"/>
      <c r="AF18" s="372"/>
      <c r="AG18" s="475"/>
      <c r="AH18" s="371">
        <v>59.4</v>
      </c>
      <c r="AI18" s="372"/>
      <c r="AJ18" s="372"/>
      <c r="AK18" s="372"/>
      <c r="AL18" s="373"/>
      <c r="AM18" s="476"/>
      <c r="AN18" s="381"/>
      <c r="AO18" s="381"/>
      <c r="AP18" s="381"/>
      <c r="AQ18" s="381"/>
      <c r="AR18" s="381"/>
      <c r="AS18" s="381"/>
      <c r="AT18" s="382"/>
      <c r="AU18" s="464"/>
      <c r="AV18" s="465"/>
      <c r="AW18" s="465"/>
      <c r="AX18" s="465"/>
      <c r="AY18" s="387" t="s">
        <v>156</v>
      </c>
      <c r="AZ18" s="388"/>
      <c r="BA18" s="388"/>
      <c r="BB18" s="388"/>
      <c r="BC18" s="388"/>
      <c r="BD18" s="388"/>
      <c r="BE18" s="388"/>
      <c r="BF18" s="388"/>
      <c r="BG18" s="388"/>
      <c r="BH18" s="388"/>
      <c r="BI18" s="388"/>
      <c r="BJ18" s="388"/>
      <c r="BK18" s="388"/>
      <c r="BL18" s="388"/>
      <c r="BM18" s="389"/>
      <c r="BN18" s="407">
        <v>17543162</v>
      </c>
      <c r="BO18" s="408"/>
      <c r="BP18" s="408"/>
      <c r="BQ18" s="408"/>
      <c r="BR18" s="408"/>
      <c r="BS18" s="408"/>
      <c r="BT18" s="408"/>
      <c r="BU18" s="409"/>
      <c r="BV18" s="407">
        <v>17885569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157</v>
      </c>
      <c r="C19" s="470"/>
      <c r="D19" s="470"/>
      <c r="E19" s="471"/>
      <c r="F19" s="471"/>
      <c r="G19" s="471"/>
      <c r="H19" s="471"/>
      <c r="I19" s="471"/>
      <c r="J19" s="471"/>
      <c r="K19" s="471"/>
      <c r="L19" s="477">
        <v>274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158</v>
      </c>
      <c r="AZ19" s="388"/>
      <c r="BA19" s="388"/>
      <c r="BB19" s="388"/>
      <c r="BC19" s="388"/>
      <c r="BD19" s="388"/>
      <c r="BE19" s="388"/>
      <c r="BF19" s="388"/>
      <c r="BG19" s="388"/>
      <c r="BH19" s="388"/>
      <c r="BI19" s="388"/>
      <c r="BJ19" s="388"/>
      <c r="BK19" s="388"/>
      <c r="BL19" s="388"/>
      <c r="BM19" s="389"/>
      <c r="BN19" s="407">
        <v>23422980</v>
      </c>
      <c r="BO19" s="408"/>
      <c r="BP19" s="408"/>
      <c r="BQ19" s="408"/>
      <c r="BR19" s="408"/>
      <c r="BS19" s="408"/>
      <c r="BT19" s="408"/>
      <c r="BU19" s="409"/>
      <c r="BV19" s="407">
        <v>22555393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159</v>
      </c>
      <c r="C20" s="470"/>
      <c r="D20" s="470"/>
      <c r="E20" s="471"/>
      <c r="F20" s="471"/>
      <c r="G20" s="471"/>
      <c r="H20" s="471"/>
      <c r="I20" s="471"/>
      <c r="J20" s="471"/>
      <c r="K20" s="471"/>
      <c r="L20" s="477">
        <v>23457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161</v>
      </c>
      <c r="C22" s="437"/>
      <c r="D22" s="438"/>
      <c r="E22" s="445" t="s">
        <v>1</v>
      </c>
      <c r="F22" s="420"/>
      <c r="G22" s="420"/>
      <c r="H22" s="420"/>
      <c r="I22" s="420"/>
      <c r="J22" s="420"/>
      <c r="K22" s="421"/>
      <c r="L22" s="445" t="s">
        <v>162</v>
      </c>
      <c r="M22" s="420"/>
      <c r="N22" s="420"/>
      <c r="O22" s="420"/>
      <c r="P22" s="421"/>
      <c r="Q22" s="430" t="s">
        <v>163</v>
      </c>
      <c r="R22" s="431"/>
      <c r="S22" s="431"/>
      <c r="T22" s="431"/>
      <c r="U22" s="431"/>
      <c r="V22" s="446"/>
      <c r="W22" s="448" t="s">
        <v>164</v>
      </c>
      <c r="X22" s="437"/>
      <c r="Y22" s="438"/>
      <c r="Z22" s="445" t="s">
        <v>1</v>
      </c>
      <c r="AA22" s="420"/>
      <c r="AB22" s="420"/>
      <c r="AC22" s="420"/>
      <c r="AD22" s="420"/>
      <c r="AE22" s="420"/>
      <c r="AF22" s="420"/>
      <c r="AG22" s="421"/>
      <c r="AH22" s="419" t="s">
        <v>165</v>
      </c>
      <c r="AI22" s="420"/>
      <c r="AJ22" s="420"/>
      <c r="AK22" s="420"/>
      <c r="AL22" s="421"/>
      <c r="AM22" s="419" t="s">
        <v>166</v>
      </c>
      <c r="AN22" s="425"/>
      <c r="AO22" s="425"/>
      <c r="AP22" s="425"/>
      <c r="AQ22" s="425"/>
      <c r="AR22" s="426"/>
      <c r="AS22" s="430" t="s">
        <v>163</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167</v>
      </c>
      <c r="AZ23" s="400"/>
      <c r="BA23" s="400"/>
      <c r="BB23" s="400"/>
      <c r="BC23" s="400"/>
      <c r="BD23" s="400"/>
      <c r="BE23" s="400"/>
      <c r="BF23" s="400"/>
      <c r="BG23" s="400"/>
      <c r="BH23" s="400"/>
      <c r="BI23" s="400"/>
      <c r="BJ23" s="400"/>
      <c r="BK23" s="400"/>
      <c r="BL23" s="400"/>
      <c r="BM23" s="401"/>
      <c r="BN23" s="407">
        <v>29425064</v>
      </c>
      <c r="BO23" s="408"/>
      <c r="BP23" s="408"/>
      <c r="BQ23" s="408"/>
      <c r="BR23" s="408"/>
      <c r="BS23" s="408"/>
      <c r="BT23" s="408"/>
      <c r="BU23" s="409"/>
      <c r="BV23" s="407">
        <v>32510671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168</v>
      </c>
      <c r="F24" s="381"/>
      <c r="G24" s="381"/>
      <c r="H24" s="381"/>
      <c r="I24" s="381"/>
      <c r="J24" s="381"/>
      <c r="K24" s="382"/>
      <c r="L24" s="383">
        <v>1</v>
      </c>
      <c r="M24" s="384"/>
      <c r="N24" s="384"/>
      <c r="O24" s="384"/>
      <c r="P24" s="385"/>
      <c r="Q24" s="383">
        <v>8051</v>
      </c>
      <c r="R24" s="384"/>
      <c r="S24" s="384"/>
      <c r="T24" s="384"/>
      <c r="U24" s="384"/>
      <c r="V24" s="385"/>
      <c r="W24" s="449"/>
      <c r="X24" s="440"/>
      <c r="Y24" s="441"/>
      <c r="Z24" s="380" t="s">
        <v>169</v>
      </c>
      <c r="AA24" s="381"/>
      <c r="AB24" s="381"/>
      <c r="AC24" s="381"/>
      <c r="AD24" s="381"/>
      <c r="AE24" s="381"/>
      <c r="AF24" s="381"/>
      <c r="AG24" s="382"/>
      <c r="AH24" s="383">
        <v>485</v>
      </c>
      <c r="AI24" s="384"/>
      <c r="AJ24" s="384"/>
      <c r="AK24" s="384"/>
      <c r="AL24" s="385"/>
      <c r="AM24" s="383">
        <v>1605350</v>
      </c>
      <c r="AN24" s="384"/>
      <c r="AO24" s="384"/>
      <c r="AP24" s="384"/>
      <c r="AQ24" s="384"/>
      <c r="AR24" s="385"/>
      <c r="AS24" s="383">
        <v>3310</v>
      </c>
      <c r="AT24" s="384"/>
      <c r="AU24" s="384"/>
      <c r="AV24" s="384"/>
      <c r="AW24" s="384"/>
      <c r="AX24" s="386"/>
      <c r="AY24" s="374" t="s">
        <v>170</v>
      </c>
      <c r="AZ24" s="375"/>
      <c r="BA24" s="375"/>
      <c r="BB24" s="375"/>
      <c r="BC24" s="375"/>
      <c r="BD24" s="375"/>
      <c r="BE24" s="375"/>
      <c r="BF24" s="375"/>
      <c r="BG24" s="375"/>
      <c r="BH24" s="375"/>
      <c r="BI24" s="375"/>
      <c r="BJ24" s="375"/>
      <c r="BK24" s="375"/>
      <c r="BL24" s="375"/>
      <c r="BM24" s="376"/>
      <c r="BN24" s="407">
        <v>14533447</v>
      </c>
      <c r="BO24" s="408"/>
      <c r="BP24" s="408"/>
      <c r="BQ24" s="408"/>
      <c r="BR24" s="408"/>
      <c r="BS24" s="408"/>
      <c r="BT24" s="408"/>
      <c r="BU24" s="409"/>
      <c r="BV24" s="407">
        <v>15427436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171</v>
      </c>
      <c r="F25" s="381"/>
      <c r="G25" s="381"/>
      <c r="H25" s="381"/>
      <c r="I25" s="381"/>
      <c r="J25" s="381"/>
      <c r="K25" s="382"/>
      <c r="L25" s="383">
        <v>2</v>
      </c>
      <c r="M25" s="384"/>
      <c r="N25" s="384"/>
      <c r="O25" s="384"/>
      <c r="P25" s="385"/>
      <c r="Q25" s="383">
        <v>6790</v>
      </c>
      <c r="R25" s="384"/>
      <c r="S25" s="384"/>
      <c r="T25" s="384"/>
      <c r="U25" s="384"/>
      <c r="V25" s="385"/>
      <c r="W25" s="449"/>
      <c r="X25" s="440"/>
      <c r="Y25" s="441"/>
      <c r="Z25" s="380" t="s">
        <v>172</v>
      </c>
      <c r="AA25" s="381"/>
      <c r="AB25" s="381"/>
      <c r="AC25" s="381"/>
      <c r="AD25" s="381"/>
      <c r="AE25" s="381"/>
      <c r="AF25" s="381"/>
      <c r="AG25" s="382"/>
      <c r="AH25" s="383" t="s">
        <v>134</v>
      </c>
      <c r="AI25" s="384"/>
      <c r="AJ25" s="384"/>
      <c r="AK25" s="384"/>
      <c r="AL25" s="385"/>
      <c r="AM25" s="383" t="s">
        <v>134</v>
      </c>
      <c r="AN25" s="384"/>
      <c r="AO25" s="384"/>
      <c r="AP25" s="384"/>
      <c r="AQ25" s="384"/>
      <c r="AR25" s="385"/>
      <c r="AS25" s="383" t="s">
        <v>134</v>
      </c>
      <c r="AT25" s="384"/>
      <c r="AU25" s="384"/>
      <c r="AV25" s="384"/>
      <c r="AW25" s="384"/>
      <c r="AX25" s="386"/>
      <c r="AY25" s="399" t="s">
        <v>173</v>
      </c>
      <c r="AZ25" s="400"/>
      <c r="BA25" s="400"/>
      <c r="BB25" s="400"/>
      <c r="BC25" s="400"/>
      <c r="BD25" s="400"/>
      <c r="BE25" s="400"/>
      <c r="BF25" s="400"/>
      <c r="BG25" s="400"/>
      <c r="BH25" s="400"/>
      <c r="BI25" s="400"/>
      <c r="BJ25" s="400"/>
      <c r="BK25" s="400"/>
      <c r="BL25" s="400"/>
      <c r="BM25" s="401"/>
      <c r="BN25" s="402">
        <v>1400501</v>
      </c>
      <c r="BO25" s="403"/>
      <c r="BP25" s="403"/>
      <c r="BQ25" s="403"/>
      <c r="BR25" s="403"/>
      <c r="BS25" s="403"/>
      <c r="BT25" s="403"/>
      <c r="BU25" s="404"/>
      <c r="BV25" s="402">
        <v>1547829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174</v>
      </c>
      <c r="F26" s="381"/>
      <c r="G26" s="381"/>
      <c r="H26" s="381"/>
      <c r="I26" s="381"/>
      <c r="J26" s="381"/>
      <c r="K26" s="382"/>
      <c r="L26" s="383">
        <v>1</v>
      </c>
      <c r="M26" s="384"/>
      <c r="N26" s="384"/>
      <c r="O26" s="384"/>
      <c r="P26" s="385"/>
      <c r="Q26" s="383">
        <v>6111</v>
      </c>
      <c r="R26" s="384"/>
      <c r="S26" s="384"/>
      <c r="T26" s="384"/>
      <c r="U26" s="384"/>
      <c r="V26" s="385"/>
      <c r="W26" s="449"/>
      <c r="X26" s="440"/>
      <c r="Y26" s="441"/>
      <c r="Z26" s="380" t="s">
        <v>175</v>
      </c>
      <c r="AA26" s="462"/>
      <c r="AB26" s="462"/>
      <c r="AC26" s="462"/>
      <c r="AD26" s="462"/>
      <c r="AE26" s="462"/>
      <c r="AF26" s="462"/>
      <c r="AG26" s="463"/>
      <c r="AH26" s="383">
        <v>30</v>
      </c>
      <c r="AI26" s="384"/>
      <c r="AJ26" s="384"/>
      <c r="AK26" s="384"/>
      <c r="AL26" s="385"/>
      <c r="AM26" s="383">
        <v>104280</v>
      </c>
      <c r="AN26" s="384"/>
      <c r="AO26" s="384"/>
      <c r="AP26" s="384"/>
      <c r="AQ26" s="384"/>
      <c r="AR26" s="385"/>
      <c r="AS26" s="383">
        <v>3476</v>
      </c>
      <c r="AT26" s="384"/>
      <c r="AU26" s="384"/>
      <c r="AV26" s="384"/>
      <c r="AW26" s="384"/>
      <c r="AX26" s="386"/>
      <c r="AY26" s="416" t="s">
        <v>176</v>
      </c>
      <c r="AZ26" s="417"/>
      <c r="BA26" s="417"/>
      <c r="BB26" s="417"/>
      <c r="BC26" s="417"/>
      <c r="BD26" s="417"/>
      <c r="BE26" s="417"/>
      <c r="BF26" s="417"/>
      <c r="BG26" s="417"/>
      <c r="BH26" s="417"/>
      <c r="BI26" s="417"/>
      <c r="BJ26" s="417"/>
      <c r="BK26" s="417"/>
      <c r="BL26" s="417"/>
      <c r="BM26" s="418"/>
      <c r="BN26" s="407" t="s">
        <v>134</v>
      </c>
      <c r="BO26" s="408"/>
      <c r="BP26" s="408"/>
      <c r="BQ26" s="408"/>
      <c r="BR26" s="408"/>
      <c r="BS26" s="408"/>
      <c r="BT26" s="408"/>
      <c r="BU26" s="409"/>
      <c r="BV26" s="407" t="s">
        <v>134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177</v>
      </c>
      <c r="F27" s="381"/>
      <c r="G27" s="381"/>
      <c r="H27" s="381"/>
      <c r="I27" s="381"/>
      <c r="J27" s="381"/>
      <c r="K27" s="382"/>
      <c r="L27" s="383">
        <v>1</v>
      </c>
      <c r="M27" s="384"/>
      <c r="N27" s="384"/>
      <c r="O27" s="384"/>
      <c r="P27" s="385"/>
      <c r="Q27" s="383">
        <v>4600</v>
      </c>
      <c r="R27" s="384"/>
      <c r="S27" s="384"/>
      <c r="T27" s="384"/>
      <c r="U27" s="384"/>
      <c r="V27" s="385"/>
      <c r="W27" s="449"/>
      <c r="X27" s="440"/>
      <c r="Y27" s="441"/>
      <c r="Z27" s="380" t="s">
        <v>178</v>
      </c>
      <c r="AA27" s="381"/>
      <c r="AB27" s="381"/>
      <c r="AC27" s="381"/>
      <c r="AD27" s="381"/>
      <c r="AE27" s="381"/>
      <c r="AF27" s="381"/>
      <c r="AG27" s="382"/>
      <c r="AH27" s="383">
        <v>4</v>
      </c>
      <c r="AI27" s="384"/>
      <c r="AJ27" s="384"/>
      <c r="AK27" s="384"/>
      <c r="AL27" s="385"/>
      <c r="AM27" s="383">
        <v>15400</v>
      </c>
      <c r="AN27" s="384"/>
      <c r="AO27" s="384"/>
      <c r="AP27" s="384"/>
      <c r="AQ27" s="384"/>
      <c r="AR27" s="385"/>
      <c r="AS27" s="383">
        <v>3850</v>
      </c>
      <c r="AT27" s="384"/>
      <c r="AU27" s="384"/>
      <c r="AV27" s="384"/>
      <c r="AW27" s="384"/>
      <c r="AX27" s="386"/>
      <c r="AY27" s="413" t="s">
        <v>179</v>
      </c>
      <c r="AZ27" s="414"/>
      <c r="BA27" s="414"/>
      <c r="BB27" s="414"/>
      <c r="BC27" s="414"/>
      <c r="BD27" s="414"/>
      <c r="BE27" s="414"/>
      <c r="BF27" s="414"/>
      <c r="BG27" s="414"/>
      <c r="BH27" s="414"/>
      <c r="BI27" s="414"/>
      <c r="BJ27" s="414"/>
      <c r="BK27" s="414"/>
      <c r="BL27" s="414"/>
      <c r="BM27" s="415"/>
      <c r="BN27" s="410">
        <v>739345</v>
      </c>
      <c r="BO27" s="411"/>
      <c r="BP27" s="411"/>
      <c r="BQ27" s="411"/>
      <c r="BR27" s="411"/>
      <c r="BS27" s="411"/>
      <c r="BT27" s="411"/>
      <c r="BU27" s="412"/>
      <c r="BV27" s="410">
        <v>738760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180</v>
      </c>
      <c r="F28" s="381"/>
      <c r="G28" s="381"/>
      <c r="H28" s="381"/>
      <c r="I28" s="381"/>
      <c r="J28" s="381"/>
      <c r="K28" s="382"/>
      <c r="L28" s="383">
        <v>1</v>
      </c>
      <c r="M28" s="384"/>
      <c r="N28" s="384"/>
      <c r="O28" s="384"/>
      <c r="P28" s="385"/>
      <c r="Q28" s="383">
        <v>4100</v>
      </c>
      <c r="R28" s="384"/>
      <c r="S28" s="384"/>
      <c r="T28" s="384"/>
      <c r="U28" s="384"/>
      <c r="V28" s="385"/>
      <c r="W28" s="449"/>
      <c r="X28" s="440"/>
      <c r="Y28" s="441"/>
      <c r="Z28" s="380" t="s">
        <v>181</v>
      </c>
      <c r="AA28" s="381"/>
      <c r="AB28" s="381"/>
      <c r="AC28" s="381"/>
      <c r="AD28" s="381"/>
      <c r="AE28" s="381"/>
      <c r="AF28" s="381"/>
      <c r="AG28" s="382"/>
      <c r="AH28" s="383" t="s">
        <v>134</v>
      </c>
      <c r="AI28" s="384"/>
      <c r="AJ28" s="384"/>
      <c r="AK28" s="384"/>
      <c r="AL28" s="385"/>
      <c r="AM28" s="383" t="s">
        <v>134</v>
      </c>
      <c r="AN28" s="384"/>
      <c r="AO28" s="384"/>
      <c r="AP28" s="384"/>
      <c r="AQ28" s="384"/>
      <c r="AR28" s="385"/>
      <c r="AS28" s="383" t="s">
        <v>124</v>
      </c>
      <c r="AT28" s="384"/>
      <c r="AU28" s="384"/>
      <c r="AV28" s="384"/>
      <c r="AW28" s="384"/>
      <c r="AX28" s="386"/>
      <c r="AY28" s="390" t="s">
        <v>182</v>
      </c>
      <c r="AZ28" s="391"/>
      <c r="BA28" s="391"/>
      <c r="BB28" s="392"/>
      <c r="BC28" s="399" t="s">
        <v>41</v>
      </c>
      <c r="BD28" s="400"/>
      <c r="BE28" s="400"/>
      <c r="BF28" s="400"/>
      <c r="BG28" s="400"/>
      <c r="BH28" s="400"/>
      <c r="BI28" s="400"/>
      <c r="BJ28" s="400"/>
      <c r="BK28" s="400"/>
      <c r="BL28" s="400"/>
      <c r="BM28" s="401"/>
      <c r="BN28" s="402">
        <v>4866480</v>
      </c>
      <c r="BO28" s="403"/>
      <c r="BP28" s="403"/>
      <c r="BQ28" s="403"/>
      <c r="BR28" s="403"/>
      <c r="BS28" s="403"/>
      <c r="BT28" s="403"/>
      <c r="BU28" s="404"/>
      <c r="BV28" s="402">
        <v>4182365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183</v>
      </c>
      <c r="F29" s="381"/>
      <c r="G29" s="381"/>
      <c r="H29" s="381"/>
      <c r="I29" s="381"/>
      <c r="J29" s="381"/>
      <c r="K29" s="382"/>
      <c r="L29" s="383">
        <v>20</v>
      </c>
      <c r="M29" s="384"/>
      <c r="N29" s="384"/>
      <c r="O29" s="384"/>
      <c r="P29" s="385"/>
      <c r="Q29" s="383">
        <v>3700</v>
      </c>
      <c r="R29" s="384"/>
      <c r="S29" s="384"/>
      <c r="T29" s="384"/>
      <c r="U29" s="384"/>
      <c r="V29" s="385"/>
      <c r="W29" s="450"/>
      <c r="X29" s="451"/>
      <c r="Y29" s="452"/>
      <c r="Z29" s="380" t="s">
        <v>184</v>
      </c>
      <c r="AA29" s="381"/>
      <c r="AB29" s="381"/>
      <c r="AC29" s="381"/>
      <c r="AD29" s="381"/>
      <c r="AE29" s="381"/>
      <c r="AF29" s="381"/>
      <c r="AG29" s="382"/>
      <c r="AH29" s="383">
        <v>489</v>
      </c>
      <c r="AI29" s="384"/>
      <c r="AJ29" s="384"/>
      <c r="AK29" s="384"/>
      <c r="AL29" s="385"/>
      <c r="AM29" s="383">
        <v>1620750</v>
      </c>
      <c r="AN29" s="384"/>
      <c r="AO29" s="384"/>
      <c r="AP29" s="384"/>
      <c r="AQ29" s="384"/>
      <c r="AR29" s="385"/>
      <c r="AS29" s="383">
        <v>3314</v>
      </c>
      <c r="AT29" s="384"/>
      <c r="AU29" s="384"/>
      <c r="AV29" s="384"/>
      <c r="AW29" s="384"/>
      <c r="AX29" s="386"/>
      <c r="AY29" s="393"/>
      <c r="AZ29" s="394"/>
      <c r="BA29" s="394"/>
      <c r="BB29" s="395"/>
      <c r="BC29" s="387" t="s">
        <v>185</v>
      </c>
      <c r="BD29" s="388"/>
      <c r="BE29" s="388"/>
      <c r="BF29" s="388"/>
      <c r="BG29" s="388"/>
      <c r="BH29" s="388"/>
      <c r="BI29" s="388"/>
      <c r="BJ29" s="388"/>
      <c r="BK29" s="388"/>
      <c r="BL29" s="388"/>
      <c r="BM29" s="389"/>
      <c r="BN29" s="407">
        <v>1858738</v>
      </c>
      <c r="BO29" s="408"/>
      <c r="BP29" s="408"/>
      <c r="BQ29" s="408"/>
      <c r="BR29" s="408"/>
      <c r="BS29" s="408"/>
      <c r="BT29" s="408"/>
      <c r="BU29" s="409"/>
      <c r="BV29" s="407">
        <v>2577021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186</v>
      </c>
      <c r="X30" s="460"/>
      <c r="Y30" s="460"/>
      <c r="Z30" s="460"/>
      <c r="AA30" s="460"/>
      <c r="AB30" s="460"/>
      <c r="AC30" s="460"/>
      <c r="AD30" s="460"/>
      <c r="AE30" s="460"/>
      <c r="AF30" s="460"/>
      <c r="AG30" s="461"/>
      <c r="AH30" s="371">
        <v>98.7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4098848</v>
      </c>
      <c r="BO30" s="411"/>
      <c r="BP30" s="411"/>
      <c r="BQ30" s="411"/>
      <c r="BR30" s="411"/>
      <c r="BS30" s="411"/>
      <c r="BT30" s="411"/>
      <c r="BU30" s="412"/>
      <c r="BV30" s="410">
        <v>3389199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193</v>
      </c>
      <c r="D33" s="370"/>
      <c r="E33" s="369" t="s">
        <v>194</v>
      </c>
      <c r="F33" s="369"/>
      <c r="G33" s="369"/>
      <c r="H33" s="369"/>
      <c r="I33" s="369"/>
      <c r="J33" s="369"/>
      <c r="K33" s="369"/>
      <c r="L33" s="369"/>
      <c r="M33" s="369"/>
      <c r="N33" s="369"/>
      <c r="O33" s="369"/>
      <c r="P33" s="369"/>
      <c r="Q33" s="369"/>
      <c r="R33" s="369"/>
      <c r="S33" s="369"/>
      <c r="T33" s="195"/>
      <c r="U33" s="370" t="s">
        <v>195</v>
      </c>
      <c r="V33" s="370"/>
      <c r="W33" s="369" t="s">
        <v>194</v>
      </c>
      <c r="X33" s="369"/>
      <c r="Y33" s="369"/>
      <c r="Z33" s="369"/>
      <c r="AA33" s="369"/>
      <c r="AB33" s="369"/>
      <c r="AC33" s="369"/>
      <c r="AD33" s="369"/>
      <c r="AE33" s="369"/>
      <c r="AF33" s="369"/>
      <c r="AG33" s="369"/>
      <c r="AH33" s="369"/>
      <c r="AI33" s="369"/>
      <c r="AJ33" s="369"/>
      <c r="AK33" s="369"/>
      <c r="AL33" s="195"/>
      <c r="AM33" s="370" t="s">
        <v>195</v>
      </c>
      <c r="AN33" s="370"/>
      <c r="AO33" s="369" t="s">
        <v>194</v>
      </c>
      <c r="AP33" s="369"/>
      <c r="AQ33" s="369"/>
      <c r="AR33" s="369"/>
      <c r="AS33" s="369"/>
      <c r="AT33" s="369"/>
      <c r="AU33" s="369"/>
      <c r="AV33" s="369"/>
      <c r="AW33" s="369"/>
      <c r="AX33" s="369"/>
      <c r="AY33" s="369"/>
      <c r="AZ33" s="369"/>
      <c r="BA33" s="369"/>
      <c r="BB33" s="369"/>
      <c r="BC33" s="369"/>
      <c r="BD33" s="196"/>
      <c r="BE33" s="369" t="s">
        <v>196</v>
      </c>
      <c r="BF33" s="369"/>
      <c r="BG33" s="369" t="s">
        <v>197</v>
      </c>
      <c r="BH33" s="369"/>
      <c r="BI33" s="369"/>
      <c r="BJ33" s="369"/>
      <c r="BK33" s="369"/>
      <c r="BL33" s="369"/>
      <c r="BM33" s="369"/>
      <c r="BN33" s="369"/>
      <c r="BO33" s="369"/>
      <c r="BP33" s="369"/>
      <c r="BQ33" s="369"/>
      <c r="BR33" s="369"/>
      <c r="BS33" s="369"/>
      <c r="BT33" s="369"/>
      <c r="BU33" s="369"/>
      <c r="BV33" s="196"/>
      <c r="BW33" s="370" t="s">
        <v>196</v>
      </c>
      <c r="BX33" s="370"/>
      <c r="BY33" s="369" t="s">
        <v>198</v>
      </c>
      <c r="BZ33" s="369"/>
      <c r="CA33" s="369"/>
      <c r="CB33" s="369"/>
      <c r="CC33" s="369"/>
      <c r="CD33" s="369"/>
      <c r="CE33" s="369"/>
      <c r="CF33" s="369"/>
      <c r="CG33" s="369"/>
      <c r="CH33" s="369"/>
      <c r="CI33" s="369"/>
      <c r="CJ33" s="369"/>
      <c r="CK33" s="369"/>
      <c r="CL33" s="369"/>
      <c r="CM33" s="369"/>
      <c r="CN33" s="195"/>
      <c r="CO33" s="370" t="s">
        <v>195</v>
      </c>
      <c r="CP33" s="370"/>
      <c r="CQ33" s="369" t="s">
        <v>199</v>
      </c>
      <c r="CR33" s="369"/>
      <c r="CS33" s="369"/>
      <c r="CT33" s="369"/>
      <c r="CU33" s="369"/>
      <c r="CV33" s="369"/>
      <c r="CW33" s="369"/>
      <c r="CX33" s="369"/>
      <c r="CY33" s="369"/>
      <c r="CZ33" s="369"/>
      <c r="DA33" s="369"/>
      <c r="DB33" s="369"/>
      <c r="DC33" s="369"/>
      <c r="DD33" s="369"/>
      <c r="DE33" s="369"/>
      <c r="DF33" s="195"/>
      <c r="DG33" s="368" t="s">
        <v>200</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国民健康保険事業勘定特別会計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IF('各会計、関係団体の財政状況及び健全化判断比率'!B34="","",'各会計、関係団体の財政状況及び健全化判断比率'!B34)</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公立那賀病院経営事務組合</v>
      </c>
      <c r="BZ34" s="365"/>
      <c r="CA34" s="365"/>
      <c r="CB34" s="365"/>
      <c r="CC34" s="365"/>
      <c r="CD34" s="365"/>
      <c r="CE34" s="365"/>
      <c r="CF34" s="365"/>
      <c r="CG34" s="365"/>
      <c r="CH34" s="365"/>
      <c r="CI34" s="365"/>
      <c r="CJ34" s="365"/>
      <c r="CK34" s="365"/>
      <c r="CL34" s="365"/>
      <c r="CM34" s="365"/>
      <c r="CN34" s="193"/>
      <c r="CO34" s="366">
        <f>IF(CQ34="","",MAX(C34:D43,U34:V43,AM34:AN43,BE34:BF43,BW34:BX43)+1)</f>
        <v>23</v>
      </c>
      <c r="CP34" s="366"/>
      <c r="CQ34" s="365" t="str">
        <f>IF('各会計、関係団体の財政状況及び健全化判断比率'!BS7="","",'各会計、関係団体の財政状況及び健全化判断比率'!BS7)</f>
        <v>青洲の里</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国民健康保険直営診療施設勘定特別会計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工業用水道事業会計</v>
      </c>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IF('各会計、関係団体の財政状況及び健全化判断比率'!B35="","",'各会計、関係団体の財政状況及び健全化判断比率'!B35)</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和歌山県後期高齢者医療広域連合(特別会計)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土地取得事業特別会計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12</v>
      </c>
      <c r="BF36" s="366"/>
      <c r="BG36" s="365" t="str">
        <f>IF('各会計、関係団体の財政状況及び健全化判断比率'!B36="","",'各会計、関係団体の財政状況及び健全化判断比率'!B36)</f>
        <v>簡易水道事業特別会計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和歌山県市町村総合事務組合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介護保険事業勘定特別会計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那賀児童福祉施設組合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17</v>
      </c>
      <c r="BX38" s="366"/>
      <c r="BY38" s="365" t="str">
        <f>IF('各会計、関係団体の財政状況及び健全化判断比率'!B72="","",'各会計、関係団体の財政状況及び健全化判断比率'!B72)</f>
        <v>那賀広域事務組合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18</v>
      </c>
      <c r="BX39" s="366"/>
      <c r="BY39" s="365" t="str">
        <f>IF('各会計、関係団体の財政状況及び健全化判断比率'!B73="","",'各会計、関係団体の財政状況及び健全化判断比率'!B73)</f>
        <v>那賀衛生環境整備組合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19</v>
      </c>
      <c r="BX40" s="366"/>
      <c r="BY40" s="365" t="str">
        <f>IF('各会計、関係団体の財政状況及び健全化判断比率'!B74="","",'各会計、関係団体の財政状況及び健全化判断比率'!B74)</f>
        <v>那賀消防組合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20</v>
      </c>
      <c r="BX41" s="366"/>
      <c r="BY41" s="365" t="str">
        <f>IF('各会計、関係団体の財政状況及び健全化判断比率'!B75="","",'各会計、関係団体の財政状況及び健全化判断比率'!B75)</f>
        <v>那賀休日急患診療所経営事務組合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21</v>
      </c>
      <c r="BX42" s="366"/>
      <c r="BY42" s="365" t="str">
        <f>IF('各会計、関係団体の財政状況及び健全化判断比率'!B76="","",'各会計、関係団体の財政状況及び健全化判断比率'!B76)</f>
        <v>五色台広域施設組合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22</v>
      </c>
      <c r="BX43" s="366"/>
      <c r="BY43" s="365" t="str">
        <f>IF('各会計、関係団体の財政状況及び健全化判断比率'!B77="","",'各会計、関係団体の財政状況及び健全化判断比率'!B77)</f>
        <v>和歌山地方税回収機構</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YHbkWJ6rkHw/WEX3JrxRZhpfQX50SUjSxUcTn2yc3qIoC6JogIsFuNw1+o1Vj9ojhF6d96O56vh1aWjS4ZSthw==" saltValue="T9gwwcxPNYbXIT+X+LQw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86" t="s">
        <v>574</v>
      </c>
      <c r="D34" s="1186"/>
      <c r="E34" s="1187"/>
      <c r="F34" s="32">
        <v>13.07</v>
      </c>
      <c r="G34" s="33">
        <v>12.93</v>
      </c>
      <c r="H34" s="33">
        <v>12.75</v>
      </c>
      <c r="I34" s="33">
        <v>12.33</v>
      </c>
      <c r="J34" s="34">
        <v>11.69</v>
      </c>
      <c r="K34" s="22"/>
      <c r="L34" s="22"/>
      <c r="M34" s="22"/>
      <c r="N34" s="22"/>
      <c r="O34" s="22"/>
      <c r="P34" s="22"/>
    </row>
    <row r="35" spans="1:16" ht="39" customHeight="1">
      <c r="A35" s="22"/>
      <c r="B35" s="35"/>
      <c r="C35" s="1180" t="s">
        <v>575</v>
      </c>
      <c r="D35" s="1181"/>
      <c r="E35" s="1182"/>
      <c r="F35" s="36">
        <v>3.41</v>
      </c>
      <c r="G35" s="37">
        <v>2.6</v>
      </c>
      <c r="H35" s="37">
        <v>3.93</v>
      </c>
      <c r="I35" s="37">
        <v>3.23</v>
      </c>
      <c r="J35" s="38">
        <v>4.09</v>
      </c>
      <c r="K35" s="22"/>
      <c r="L35" s="22"/>
      <c r="M35" s="22"/>
      <c r="N35" s="22"/>
      <c r="O35" s="22"/>
      <c r="P35" s="22"/>
    </row>
    <row r="36" spans="1:16" ht="39" customHeight="1">
      <c r="A36" s="22"/>
      <c r="B36" s="35"/>
      <c r="C36" s="1180" t="s">
        <v>576</v>
      </c>
      <c r="D36" s="1181"/>
      <c r="E36" s="1182"/>
      <c r="F36" s="36">
        <v>0.92</v>
      </c>
      <c r="G36" s="37">
        <v>0.16</v>
      </c>
      <c r="H36" s="37">
        <v>0</v>
      </c>
      <c r="I36" s="37">
        <v>1.84</v>
      </c>
      <c r="J36" s="38">
        <v>2.41</v>
      </c>
      <c r="K36" s="22"/>
      <c r="L36" s="22"/>
      <c r="M36" s="22"/>
      <c r="N36" s="22"/>
      <c r="O36" s="22"/>
      <c r="P36" s="22"/>
    </row>
    <row r="37" spans="1:16" ht="39" customHeight="1">
      <c r="A37" s="22"/>
      <c r="B37" s="35"/>
      <c r="C37" s="1180" t="s">
        <v>577</v>
      </c>
      <c r="D37" s="1181"/>
      <c r="E37" s="1182"/>
      <c r="F37" s="36">
        <v>0.33</v>
      </c>
      <c r="G37" s="37">
        <v>0.43</v>
      </c>
      <c r="H37" s="37">
        <v>0.65</v>
      </c>
      <c r="I37" s="37">
        <v>0.65</v>
      </c>
      <c r="J37" s="38">
        <v>0.67</v>
      </c>
      <c r="K37" s="22"/>
      <c r="L37" s="22"/>
      <c r="M37" s="22"/>
      <c r="N37" s="22"/>
      <c r="O37" s="22"/>
      <c r="P37" s="22"/>
    </row>
    <row r="38" spans="1:16" ht="39" customHeight="1">
      <c r="A38" s="22"/>
      <c r="B38" s="35"/>
      <c r="C38" s="1180" t="s">
        <v>578</v>
      </c>
      <c r="D38" s="1181"/>
      <c r="E38" s="1182"/>
      <c r="F38" s="36">
        <v>0.18</v>
      </c>
      <c r="G38" s="37">
        <v>0.23</v>
      </c>
      <c r="H38" s="37">
        <v>0.5</v>
      </c>
      <c r="I38" s="37">
        <v>0.83</v>
      </c>
      <c r="J38" s="38">
        <v>0.27</v>
      </c>
      <c r="K38" s="22"/>
      <c r="L38" s="22"/>
      <c r="M38" s="22"/>
      <c r="N38" s="22"/>
      <c r="O38" s="22"/>
      <c r="P38" s="22"/>
    </row>
    <row r="39" spans="1:16" ht="39" customHeight="1">
      <c r="A39" s="22"/>
      <c r="B39" s="35"/>
      <c r="C39" s="1180" t="s">
        <v>579</v>
      </c>
      <c r="D39" s="1181"/>
      <c r="E39" s="1182"/>
      <c r="F39" s="36">
        <v>0.12</v>
      </c>
      <c r="G39" s="37">
        <v>0.09</v>
      </c>
      <c r="H39" s="37">
        <v>0.1</v>
      </c>
      <c r="I39" s="37">
        <v>0.13</v>
      </c>
      <c r="J39" s="38">
        <v>0.13</v>
      </c>
      <c r="K39" s="22"/>
      <c r="L39" s="22"/>
      <c r="M39" s="22"/>
      <c r="N39" s="22"/>
      <c r="O39" s="22"/>
      <c r="P39" s="22"/>
    </row>
    <row r="40" spans="1:16" ht="39" customHeight="1">
      <c r="A40" s="22"/>
      <c r="B40" s="35"/>
      <c r="C40" s="1180" t="s">
        <v>580</v>
      </c>
      <c r="D40" s="1181"/>
      <c r="E40" s="1182"/>
      <c r="F40" s="36">
        <v>0</v>
      </c>
      <c r="G40" s="37">
        <v>0.05</v>
      </c>
      <c r="H40" s="37">
        <v>0.06</v>
      </c>
      <c r="I40" s="37">
        <v>0.03</v>
      </c>
      <c r="J40" s="38">
        <v>7.0000000000000007E-2</v>
      </c>
      <c r="K40" s="22"/>
      <c r="L40" s="22"/>
      <c r="M40" s="22"/>
      <c r="N40" s="22"/>
      <c r="O40" s="22"/>
      <c r="P40" s="22"/>
    </row>
    <row r="41" spans="1:16" ht="39" customHeight="1">
      <c r="A41" s="22"/>
      <c r="B41" s="35"/>
      <c r="C41" s="1180" t="s">
        <v>581</v>
      </c>
      <c r="D41" s="1181"/>
      <c r="E41" s="1182"/>
      <c r="F41" s="36">
        <v>0.06</v>
      </c>
      <c r="G41" s="37">
        <v>0.05</v>
      </c>
      <c r="H41" s="37">
        <v>0.01</v>
      </c>
      <c r="I41" s="37">
        <v>0.01</v>
      </c>
      <c r="J41" s="38">
        <v>0.02</v>
      </c>
      <c r="K41" s="22"/>
      <c r="L41" s="22"/>
      <c r="M41" s="22"/>
      <c r="N41" s="22"/>
      <c r="O41" s="22"/>
      <c r="P41" s="22"/>
    </row>
    <row r="42" spans="1:16" ht="39" customHeight="1">
      <c r="A42" s="22"/>
      <c r="B42" s="39"/>
      <c r="C42" s="1180" t="s">
        <v>582</v>
      </c>
      <c r="D42" s="1181"/>
      <c r="E42" s="1182"/>
      <c r="F42" s="36" t="s">
        <v>525</v>
      </c>
      <c r="G42" s="37" t="s">
        <v>525</v>
      </c>
      <c r="H42" s="37" t="s">
        <v>525</v>
      </c>
      <c r="I42" s="37" t="s">
        <v>525</v>
      </c>
      <c r="J42" s="38" t="s">
        <v>525</v>
      </c>
      <c r="K42" s="22"/>
      <c r="L42" s="22"/>
      <c r="M42" s="22"/>
      <c r="N42" s="22"/>
      <c r="O42" s="22"/>
      <c r="P42" s="22"/>
    </row>
    <row r="43" spans="1:16" ht="39" customHeight="1" thickBot="1">
      <c r="A43" s="22"/>
      <c r="B43" s="40"/>
      <c r="C43" s="1183" t="s">
        <v>583</v>
      </c>
      <c r="D43" s="1184"/>
      <c r="E43" s="1185"/>
      <c r="F43" s="41">
        <v>0.02</v>
      </c>
      <c r="G43" s="42">
        <v>0.02</v>
      </c>
      <c r="H43" s="42">
        <v>0.04</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2jYAmsopOX2+6bACPmwFzq29/xW1EdjTh6okU9HHSHo9kQPH7g0uEfQQYhZ8jwfVnwxFOA8jz/MOr3ieI83gg==" saltValue="b+XEWIqI61vIVOvSri7X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196" t="s">
        <v>11</v>
      </c>
      <c r="C45" s="1197"/>
      <c r="D45" s="58"/>
      <c r="E45" s="1202" t="s">
        <v>12</v>
      </c>
      <c r="F45" s="1202"/>
      <c r="G45" s="1202"/>
      <c r="H45" s="1202"/>
      <c r="I45" s="1202"/>
      <c r="J45" s="1203"/>
      <c r="K45" s="59">
        <v>4794</v>
      </c>
      <c r="L45" s="60">
        <v>4813</v>
      </c>
      <c r="M45" s="60">
        <v>4820</v>
      </c>
      <c r="N45" s="60">
        <v>4822</v>
      </c>
      <c r="O45" s="61">
        <v>4614</v>
      </c>
      <c r="P45" s="48"/>
      <c r="Q45" s="48"/>
      <c r="R45" s="48"/>
      <c r="S45" s="48"/>
      <c r="T45" s="48"/>
      <c r="U45" s="48"/>
    </row>
    <row r="46" spans="1:21" ht="30.75" customHeight="1">
      <c r="A46" s="48"/>
      <c r="B46" s="1198"/>
      <c r="C46" s="1199"/>
      <c r="D46" s="62"/>
      <c r="E46" s="1190" t="s">
        <v>13</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c r="A47" s="48"/>
      <c r="B47" s="1198"/>
      <c r="C47" s="1199"/>
      <c r="D47" s="62"/>
      <c r="E47" s="1190" t="s">
        <v>14</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c r="A48" s="48"/>
      <c r="B48" s="1198"/>
      <c r="C48" s="1199"/>
      <c r="D48" s="62"/>
      <c r="E48" s="1190" t="s">
        <v>15</v>
      </c>
      <c r="F48" s="1190"/>
      <c r="G48" s="1190"/>
      <c r="H48" s="1190"/>
      <c r="I48" s="1190"/>
      <c r="J48" s="1191"/>
      <c r="K48" s="63">
        <v>450</v>
      </c>
      <c r="L48" s="64">
        <v>523</v>
      </c>
      <c r="M48" s="64">
        <v>587</v>
      </c>
      <c r="N48" s="64">
        <v>621</v>
      </c>
      <c r="O48" s="65">
        <v>634</v>
      </c>
      <c r="P48" s="48"/>
      <c r="Q48" s="48"/>
      <c r="R48" s="48"/>
      <c r="S48" s="48"/>
      <c r="T48" s="48"/>
      <c r="U48" s="48"/>
    </row>
    <row r="49" spans="1:21" ht="30.75" customHeight="1">
      <c r="A49" s="48"/>
      <c r="B49" s="1198"/>
      <c r="C49" s="1199"/>
      <c r="D49" s="62"/>
      <c r="E49" s="1190" t="s">
        <v>16</v>
      </c>
      <c r="F49" s="1190"/>
      <c r="G49" s="1190"/>
      <c r="H49" s="1190"/>
      <c r="I49" s="1190"/>
      <c r="J49" s="1191"/>
      <c r="K49" s="63">
        <v>417</v>
      </c>
      <c r="L49" s="64">
        <v>361</v>
      </c>
      <c r="M49" s="64">
        <v>320</v>
      </c>
      <c r="N49" s="64">
        <v>331</v>
      </c>
      <c r="O49" s="65">
        <v>355</v>
      </c>
      <c r="P49" s="48"/>
      <c r="Q49" s="48"/>
      <c r="R49" s="48"/>
      <c r="S49" s="48"/>
      <c r="T49" s="48"/>
      <c r="U49" s="48"/>
    </row>
    <row r="50" spans="1:21" ht="30.75" customHeight="1">
      <c r="A50" s="48"/>
      <c r="B50" s="1198"/>
      <c r="C50" s="1199"/>
      <c r="D50" s="62"/>
      <c r="E50" s="1190" t="s">
        <v>17</v>
      </c>
      <c r="F50" s="1190"/>
      <c r="G50" s="1190"/>
      <c r="H50" s="1190"/>
      <c r="I50" s="1190"/>
      <c r="J50" s="1191"/>
      <c r="K50" s="63" t="s">
        <v>525</v>
      </c>
      <c r="L50" s="64" t="s">
        <v>525</v>
      </c>
      <c r="M50" s="64" t="s">
        <v>525</v>
      </c>
      <c r="N50" s="64" t="s">
        <v>525</v>
      </c>
      <c r="O50" s="65" t="s">
        <v>525</v>
      </c>
      <c r="P50" s="48"/>
      <c r="Q50" s="48"/>
      <c r="R50" s="48"/>
      <c r="S50" s="48"/>
      <c r="T50" s="48"/>
      <c r="U50" s="48"/>
    </row>
    <row r="51" spans="1:21" ht="30.75" customHeight="1">
      <c r="A51" s="48"/>
      <c r="B51" s="1200"/>
      <c r="C51" s="1201"/>
      <c r="D51" s="66"/>
      <c r="E51" s="1190" t="s">
        <v>18</v>
      </c>
      <c r="F51" s="1190"/>
      <c r="G51" s="1190"/>
      <c r="H51" s="1190"/>
      <c r="I51" s="1190"/>
      <c r="J51" s="1191"/>
      <c r="K51" s="63" t="s">
        <v>525</v>
      </c>
      <c r="L51" s="64" t="s">
        <v>525</v>
      </c>
      <c r="M51" s="64" t="s">
        <v>525</v>
      </c>
      <c r="N51" s="64" t="s">
        <v>525</v>
      </c>
      <c r="O51" s="65" t="s">
        <v>525</v>
      </c>
      <c r="P51" s="48"/>
      <c r="Q51" s="48"/>
      <c r="R51" s="48"/>
      <c r="S51" s="48"/>
      <c r="T51" s="48"/>
      <c r="U51" s="48"/>
    </row>
    <row r="52" spans="1:21" ht="30.75" customHeight="1">
      <c r="A52" s="48"/>
      <c r="B52" s="1188" t="s">
        <v>19</v>
      </c>
      <c r="C52" s="1189"/>
      <c r="D52" s="66"/>
      <c r="E52" s="1190" t="s">
        <v>20</v>
      </c>
      <c r="F52" s="1190"/>
      <c r="G52" s="1190"/>
      <c r="H52" s="1190"/>
      <c r="I52" s="1190"/>
      <c r="J52" s="1191"/>
      <c r="K52" s="63">
        <v>3701</v>
      </c>
      <c r="L52" s="64">
        <v>3876</v>
      </c>
      <c r="M52" s="64">
        <v>4127</v>
      </c>
      <c r="N52" s="64">
        <v>4265</v>
      </c>
      <c r="O52" s="65">
        <v>4364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1960</v>
      </c>
      <c r="L53" s="69">
        <v>1821</v>
      </c>
      <c r="M53" s="69">
        <v>1600</v>
      </c>
      <c r="N53" s="69">
        <v>1509</v>
      </c>
      <c r="O53" s="70">
        <v>1239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lCj5EjYV7016gHJzo63XfAxUYOUKj9GuIFp106eOXHiJ3S4bQsBx5VGa7Atu39PQ3zPfayE+/OfZJOuMJ13bg==" saltValue="EG1y914LhmVcEdjkyHG1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567</v>
      </c>
      <c r="J40" s="79" t="s">
        <v>568</v>
      </c>
      <c r="K40" s="79" t="s">
        <v>569</v>
      </c>
      <c r="L40" s="79" t="s">
        <v>570</v>
      </c>
      <c r="M40" s="80" t="s">
        <v>571</v>
      </c>
    </row>
    <row r="41" spans="2:13" ht="27.75" customHeight="1">
      <c r="B41" s="1216" t="s">
        <v>24</v>
      </c>
      <c r="C41" s="1217"/>
      <c r="D41" s="81"/>
      <c r="E41" s="1218" t="s">
        <v>25</v>
      </c>
      <c r="F41" s="1218"/>
      <c r="G41" s="1218"/>
      <c r="H41" s="1219"/>
      <c r="I41" s="82">
        <v>34834</v>
      </c>
      <c r="J41" s="83">
        <v>35657</v>
      </c>
      <c r="K41" s="83">
        <v>35458</v>
      </c>
      <c r="L41" s="83">
        <v>32511</v>
      </c>
      <c r="M41" s="84">
        <v>29425</v>
      </c>
    </row>
    <row r="42" spans="2:13" ht="27.75" customHeight="1">
      <c r="B42" s="1206"/>
      <c r="C42" s="1207"/>
      <c r="D42" s="85"/>
      <c r="E42" s="1210" t="s">
        <v>26</v>
      </c>
      <c r="F42" s="1210"/>
      <c r="G42" s="1210"/>
      <c r="H42" s="1211"/>
      <c r="I42" s="86" t="s">
        <v>525</v>
      </c>
      <c r="J42" s="87" t="s">
        <v>525</v>
      </c>
      <c r="K42" s="87" t="s">
        <v>525</v>
      </c>
      <c r="L42" s="87" t="s">
        <v>525</v>
      </c>
      <c r="M42" s="88" t="s">
        <v>525</v>
      </c>
    </row>
    <row r="43" spans="2:13" ht="27.75" customHeight="1">
      <c r="B43" s="1206"/>
      <c r="C43" s="1207"/>
      <c r="D43" s="85"/>
      <c r="E43" s="1210" t="s">
        <v>27</v>
      </c>
      <c r="F43" s="1210"/>
      <c r="G43" s="1210"/>
      <c r="H43" s="1211"/>
      <c r="I43" s="86">
        <v>10069</v>
      </c>
      <c r="J43" s="87">
        <v>10384</v>
      </c>
      <c r="K43" s="87">
        <v>10557</v>
      </c>
      <c r="L43" s="87">
        <v>10710</v>
      </c>
      <c r="M43" s="88">
        <v>10629</v>
      </c>
    </row>
    <row r="44" spans="2:13" ht="27.75" customHeight="1">
      <c r="B44" s="1206"/>
      <c r="C44" s="1207"/>
      <c r="D44" s="85"/>
      <c r="E44" s="1210" t="s">
        <v>28</v>
      </c>
      <c r="F44" s="1210"/>
      <c r="G44" s="1210"/>
      <c r="H44" s="1211"/>
      <c r="I44" s="86">
        <v>5404</v>
      </c>
      <c r="J44" s="87">
        <v>5328</v>
      </c>
      <c r="K44" s="87">
        <v>5061</v>
      </c>
      <c r="L44" s="87">
        <v>2705</v>
      </c>
      <c r="M44" s="88">
        <v>2461</v>
      </c>
    </row>
    <row r="45" spans="2:13" ht="27.75" customHeight="1">
      <c r="B45" s="1206"/>
      <c r="C45" s="1207"/>
      <c r="D45" s="85"/>
      <c r="E45" s="1210" t="s">
        <v>29</v>
      </c>
      <c r="F45" s="1210"/>
      <c r="G45" s="1210"/>
      <c r="H45" s="1211"/>
      <c r="I45" s="86">
        <v>5860</v>
      </c>
      <c r="J45" s="87">
        <v>5418</v>
      </c>
      <c r="K45" s="87">
        <v>4991</v>
      </c>
      <c r="L45" s="87">
        <v>4706</v>
      </c>
      <c r="M45" s="88">
        <v>4566</v>
      </c>
    </row>
    <row r="46" spans="2:13" ht="27.75" customHeight="1">
      <c r="B46" s="1206"/>
      <c r="C46" s="1207"/>
      <c r="D46" s="89"/>
      <c r="E46" s="1210" t="s">
        <v>30</v>
      </c>
      <c r="F46" s="1210"/>
      <c r="G46" s="1210"/>
      <c r="H46" s="1211"/>
      <c r="I46" s="86">
        <v>71</v>
      </c>
      <c r="J46" s="87" t="s">
        <v>525</v>
      </c>
      <c r="K46" s="87" t="s">
        <v>525</v>
      </c>
      <c r="L46" s="87" t="s">
        <v>525</v>
      </c>
      <c r="M46" s="88" t="s">
        <v>525</v>
      </c>
    </row>
    <row r="47" spans="2:13" ht="27.75" customHeight="1">
      <c r="B47" s="1206"/>
      <c r="C47" s="1207"/>
      <c r="D47" s="90"/>
      <c r="E47" s="1220" t="s">
        <v>31</v>
      </c>
      <c r="F47" s="1221"/>
      <c r="G47" s="1221"/>
      <c r="H47" s="1222"/>
      <c r="I47" s="86" t="s">
        <v>525</v>
      </c>
      <c r="J47" s="87" t="s">
        <v>525</v>
      </c>
      <c r="K47" s="87" t="s">
        <v>525</v>
      </c>
      <c r="L47" s="87" t="s">
        <v>525</v>
      </c>
      <c r="M47" s="88" t="s">
        <v>525</v>
      </c>
    </row>
    <row r="48" spans="2:13" ht="27.75" customHeight="1">
      <c r="B48" s="1206"/>
      <c r="C48" s="1207"/>
      <c r="D48" s="85"/>
      <c r="E48" s="1210" t="s">
        <v>32</v>
      </c>
      <c r="F48" s="1210"/>
      <c r="G48" s="1210"/>
      <c r="H48" s="1211"/>
      <c r="I48" s="86" t="s">
        <v>525</v>
      </c>
      <c r="J48" s="87" t="s">
        <v>525</v>
      </c>
      <c r="K48" s="87" t="s">
        <v>525</v>
      </c>
      <c r="L48" s="87" t="s">
        <v>525</v>
      </c>
      <c r="M48" s="88" t="s">
        <v>525</v>
      </c>
    </row>
    <row r="49" spans="2:13" ht="27.75" customHeight="1">
      <c r="B49" s="1208"/>
      <c r="C49" s="1209"/>
      <c r="D49" s="85"/>
      <c r="E49" s="1210" t="s">
        <v>33</v>
      </c>
      <c r="F49" s="1210"/>
      <c r="G49" s="1210"/>
      <c r="H49" s="1211"/>
      <c r="I49" s="86" t="s">
        <v>525</v>
      </c>
      <c r="J49" s="87" t="s">
        <v>525</v>
      </c>
      <c r="K49" s="87" t="s">
        <v>525</v>
      </c>
      <c r="L49" s="87" t="s">
        <v>525</v>
      </c>
      <c r="M49" s="88" t="s">
        <v>525</v>
      </c>
    </row>
    <row r="50" spans="2:13" ht="27.75" customHeight="1">
      <c r="B50" s="1204" t="s">
        <v>34</v>
      </c>
      <c r="C50" s="1205"/>
      <c r="D50" s="91"/>
      <c r="E50" s="1210" t="s">
        <v>35</v>
      </c>
      <c r="F50" s="1210"/>
      <c r="G50" s="1210"/>
      <c r="H50" s="1211"/>
      <c r="I50" s="86">
        <v>8453</v>
      </c>
      <c r="J50" s="87">
        <v>8341</v>
      </c>
      <c r="K50" s="87">
        <v>8783</v>
      </c>
      <c r="L50" s="87">
        <v>7966</v>
      </c>
      <c r="M50" s="88">
        <v>8890</v>
      </c>
    </row>
    <row r="51" spans="2:13" ht="27.75" customHeight="1">
      <c r="B51" s="1206"/>
      <c r="C51" s="1207"/>
      <c r="D51" s="85"/>
      <c r="E51" s="1210" t="s">
        <v>36</v>
      </c>
      <c r="F51" s="1210"/>
      <c r="G51" s="1210"/>
      <c r="H51" s="1211"/>
      <c r="I51" s="86">
        <v>4498</v>
      </c>
      <c r="J51" s="87">
        <v>4002</v>
      </c>
      <c r="K51" s="87">
        <v>3823</v>
      </c>
      <c r="L51" s="87">
        <v>3703</v>
      </c>
      <c r="M51" s="88">
        <v>3420</v>
      </c>
    </row>
    <row r="52" spans="2:13" ht="27.75" customHeight="1">
      <c r="B52" s="1208"/>
      <c r="C52" s="1209"/>
      <c r="D52" s="85"/>
      <c r="E52" s="1210" t="s">
        <v>37</v>
      </c>
      <c r="F52" s="1210"/>
      <c r="G52" s="1210"/>
      <c r="H52" s="1211"/>
      <c r="I52" s="86">
        <v>35841</v>
      </c>
      <c r="J52" s="87">
        <v>37534</v>
      </c>
      <c r="K52" s="87">
        <v>37829</v>
      </c>
      <c r="L52" s="87">
        <v>35739</v>
      </c>
      <c r="M52" s="88">
        <v>35090</v>
      </c>
    </row>
    <row r="53" spans="2:13" ht="27.75" customHeight="1" thickBot="1">
      <c r="B53" s="1212" t="s">
        <v>21</v>
      </c>
      <c r="C53" s="1213"/>
      <c r="D53" s="92"/>
      <c r="E53" s="1214" t="s">
        <v>38</v>
      </c>
      <c r="F53" s="1214"/>
      <c r="G53" s="1214"/>
      <c r="H53" s="1215"/>
      <c r="I53" s="93">
        <v>7446</v>
      </c>
      <c r="J53" s="94">
        <v>6911</v>
      </c>
      <c r="K53" s="94">
        <v>5632</v>
      </c>
      <c r="L53" s="94">
        <v>3223</v>
      </c>
      <c r="M53" s="95">
        <v>-318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su+vVQIdxB19X5ylqjnfxhiuCqxKPj57VQRRZ8SRTjoMPc3EmsbKVu0q3dJdI7jK1jNNjH/6xNQNe28owH3yA==" saltValue="mmQT/oupkc7JttK7k1+g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569</v>
      </c>
      <c r="G54" s="104" t="s">
        <v>570</v>
      </c>
      <c r="H54" s="105" t="s">
        <v>571</v>
      </c>
    </row>
    <row r="55" spans="2:8" ht="52.5" customHeight="1">
      <c r="B55" s="106"/>
      <c r="C55" s="1231" t="s">
        <v>41</v>
      </c>
      <c r="D55" s="1231"/>
      <c r="E55" s="1232"/>
      <c r="F55" s="107">
        <v>4691</v>
      </c>
      <c r="G55" s="107">
        <v>4182</v>
      </c>
      <c r="H55" s="108">
        <v>4866</v>
      </c>
    </row>
    <row r="56" spans="2:8" ht="52.5" customHeight="1">
      <c r="B56" s="109"/>
      <c r="C56" s="1233" t="s">
        <v>42</v>
      </c>
      <c r="D56" s="1233"/>
      <c r="E56" s="1234"/>
      <c r="F56" s="110">
        <v>2844</v>
      </c>
      <c r="G56" s="110">
        <v>2577</v>
      </c>
      <c r="H56" s="111">
        <v>1859</v>
      </c>
    </row>
    <row r="57" spans="2:8" ht="53.25" customHeight="1">
      <c r="B57" s="109"/>
      <c r="C57" s="1235" t="s">
        <v>43</v>
      </c>
      <c r="D57" s="1235"/>
      <c r="E57" s="1236"/>
      <c r="F57" s="112">
        <v>3671</v>
      </c>
      <c r="G57" s="112">
        <v>3389</v>
      </c>
      <c r="H57" s="113">
        <v>4099</v>
      </c>
    </row>
    <row r="58" spans="2:8" ht="45.75" customHeight="1">
      <c r="B58" s="114"/>
      <c r="C58" s="1223" t="s">
        <v>584</v>
      </c>
      <c r="D58" s="1224"/>
      <c r="E58" s="1225"/>
      <c r="F58" s="115">
        <v>2911</v>
      </c>
      <c r="G58" s="115">
        <v>2714</v>
      </c>
      <c r="H58" s="116">
        <v>2467</v>
      </c>
    </row>
    <row r="59" spans="2:8" ht="45.75" customHeight="1">
      <c r="B59" s="114"/>
      <c r="C59" s="1223" t="s">
        <v>585</v>
      </c>
      <c r="D59" s="1224"/>
      <c r="E59" s="1225"/>
      <c r="F59" s="115">
        <v>90</v>
      </c>
      <c r="G59" s="115">
        <v>82</v>
      </c>
      <c r="H59" s="116">
        <v>1074</v>
      </c>
    </row>
    <row r="60" spans="2:8" ht="45.75" customHeight="1">
      <c r="B60" s="114"/>
      <c r="C60" s="1223" t="s">
        <v>586</v>
      </c>
      <c r="D60" s="1224"/>
      <c r="E60" s="1225"/>
      <c r="F60" s="115">
        <v>524</v>
      </c>
      <c r="G60" s="115">
        <v>491</v>
      </c>
      <c r="H60" s="116">
        <v>455</v>
      </c>
    </row>
    <row r="61" spans="2:8" ht="45.75" customHeight="1">
      <c r="B61" s="114"/>
      <c r="C61" s="1223" t="s">
        <v>587</v>
      </c>
      <c r="D61" s="1224"/>
      <c r="E61" s="1225"/>
      <c r="F61" s="115">
        <v>49</v>
      </c>
      <c r="G61" s="115">
        <v>48</v>
      </c>
      <c r="H61" s="116">
        <v>48</v>
      </c>
    </row>
    <row r="62" spans="2:8" ht="45.75" customHeight="1" thickBot="1">
      <c r="B62" s="117"/>
      <c r="C62" s="1226" t="s">
        <v>588</v>
      </c>
      <c r="D62" s="1227"/>
      <c r="E62" s="1228"/>
      <c r="F62" s="118">
        <v>43</v>
      </c>
      <c r="G62" s="118">
        <v>43</v>
      </c>
      <c r="H62" s="119">
        <v>44</v>
      </c>
    </row>
    <row r="63" spans="2:8" ht="52.5" customHeight="1" thickBot="1">
      <c r="B63" s="120"/>
      <c r="C63" s="1229" t="s">
        <v>44</v>
      </c>
      <c r="D63" s="1229"/>
      <c r="E63" s="1230"/>
      <c r="F63" s="121">
        <v>11206</v>
      </c>
      <c r="G63" s="121">
        <v>10149</v>
      </c>
      <c r="H63" s="122">
        <v>10824</v>
      </c>
    </row>
    <row r="64" spans="2:8" ht="15" customHeight="1"/>
    <row r="65" ht="0" hidden="1" customHeight="1"/>
    <row r="66" ht="0" hidden="1" customHeight="1"/>
  </sheetData>
  <sheetProtection algorithmName="SHA-512" hashValue="oiX443fV4W2EEbWSNn7b4MTF5ZorUBPqbSiXRJS1Fw9tf1+SZyC7ZrRwM/t8nLLCGz+hG9IhIfQeVGxLlbPY2g==" saltValue="k9LcBDAGiyk6NW4pMi3j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564</v>
      </c>
      <c r="G2" s="136"/>
      <c r="H2" s="137"/>
    </row>
    <row r="3" spans="1:8">
      <c r="A3" s="133" t="s">
        <v>557</v>
      </c>
      <c r="B3" s="138"/>
      <c r="C3" s="139"/>
      <c r="D3" s="140">
        <v>74125</v>
      </c>
      <c r="E3" s="141"/>
      <c r="F3" s="142">
        <v>63956</v>
      </c>
      <c r="G3" s="143"/>
      <c r="H3" s="144"/>
    </row>
    <row r="4" spans="1:8">
      <c r="A4" s="145"/>
      <c r="B4" s="146"/>
      <c r="C4" s="147"/>
      <c r="D4" s="148">
        <v>36717</v>
      </c>
      <c r="E4" s="149"/>
      <c r="F4" s="150">
        <v>29239</v>
      </c>
      <c r="G4" s="151"/>
      <c r="H4" s="152"/>
    </row>
    <row r="5" spans="1:8">
      <c r="A5" s="133" t="s">
        <v>559</v>
      </c>
      <c r="B5" s="138"/>
      <c r="C5" s="139"/>
      <c r="D5" s="140">
        <v>96113</v>
      </c>
      <c r="E5" s="141"/>
      <c r="F5" s="142">
        <v>66255</v>
      </c>
      <c r="G5" s="143"/>
      <c r="H5" s="144"/>
    </row>
    <row r="6" spans="1:8">
      <c r="A6" s="145"/>
      <c r="B6" s="146"/>
      <c r="C6" s="147"/>
      <c r="D6" s="148">
        <v>35261</v>
      </c>
      <c r="E6" s="149"/>
      <c r="F6" s="150">
        <v>31822</v>
      </c>
      <c r="G6" s="151"/>
      <c r="H6" s="152"/>
    </row>
    <row r="7" spans="1:8">
      <c r="A7" s="133" t="s">
        <v>560</v>
      </c>
      <c r="B7" s="138"/>
      <c r="C7" s="139"/>
      <c r="D7" s="140">
        <v>71773</v>
      </c>
      <c r="E7" s="141"/>
      <c r="F7" s="142">
        <v>92247</v>
      </c>
      <c r="G7" s="143"/>
      <c r="H7" s="144"/>
    </row>
    <row r="8" spans="1:8">
      <c r="A8" s="145"/>
      <c r="B8" s="146"/>
      <c r="C8" s="147"/>
      <c r="D8" s="148">
        <v>31685</v>
      </c>
      <c r="E8" s="149"/>
      <c r="F8" s="150">
        <v>37204</v>
      </c>
      <c r="G8" s="151"/>
      <c r="H8" s="152"/>
    </row>
    <row r="9" spans="1:8">
      <c r="A9" s="133" t="s">
        <v>561</v>
      </c>
      <c r="B9" s="138"/>
      <c r="C9" s="139"/>
      <c r="D9" s="140">
        <v>42055</v>
      </c>
      <c r="E9" s="141"/>
      <c r="F9" s="142">
        <v>67319</v>
      </c>
      <c r="G9" s="143"/>
      <c r="H9" s="144"/>
    </row>
    <row r="10" spans="1:8">
      <c r="A10" s="145"/>
      <c r="B10" s="146"/>
      <c r="C10" s="147"/>
      <c r="D10" s="148">
        <v>21801</v>
      </c>
      <c r="E10" s="149"/>
      <c r="F10" s="150">
        <v>38101</v>
      </c>
      <c r="G10" s="151"/>
      <c r="H10" s="152"/>
    </row>
    <row r="11" spans="1:8">
      <c r="A11" s="133" t="s">
        <v>562</v>
      </c>
      <c r="B11" s="138"/>
      <c r="C11" s="139"/>
      <c r="D11" s="140">
        <v>40000</v>
      </c>
      <c r="E11" s="141"/>
      <c r="F11" s="142">
        <v>70615</v>
      </c>
      <c r="G11" s="143"/>
      <c r="H11" s="144"/>
    </row>
    <row r="12" spans="1:8">
      <c r="A12" s="145"/>
      <c r="B12" s="146"/>
      <c r="C12" s="153"/>
      <c r="D12" s="148">
        <v>21432</v>
      </c>
      <c r="E12" s="149"/>
      <c r="F12" s="150">
        <v>37382</v>
      </c>
      <c r="G12" s="151"/>
      <c r="H12" s="152"/>
    </row>
    <row r="13" spans="1:8">
      <c r="A13" s="133"/>
      <c r="B13" s="138"/>
      <c r="C13" s="154"/>
      <c r="D13" s="155">
        <v>64813</v>
      </c>
      <c r="E13" s="156"/>
      <c r="F13" s="157">
        <v>72078</v>
      </c>
      <c r="G13" s="158"/>
      <c r="H13" s="144"/>
    </row>
    <row r="14" spans="1:8">
      <c r="A14" s="145"/>
      <c r="B14" s="146"/>
      <c r="C14" s="147"/>
      <c r="D14" s="148">
        <v>29379</v>
      </c>
      <c r="E14" s="149"/>
      <c r="F14" s="150">
        <v>34750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3.49</v>
      </c>
      <c r="C19" s="159">
        <f>ROUND(VALUE(SUBSTITUTE(実質収支比率等に係る経年分析!G$48,"▲","-")),2)</f>
        <v>2.66</v>
      </c>
      <c r="D19" s="159">
        <f>ROUND(VALUE(SUBSTITUTE(実質収支比率等に係る経年分析!H$48,"▲","-")),2)</f>
        <v>3.95</v>
      </c>
      <c r="E19" s="159">
        <f>ROUND(VALUE(SUBSTITUTE(実質収支比率等に係る経年分析!I$48,"▲","-")),2)</f>
        <v>3.26</v>
      </c>
      <c r="F19" s="159">
        <f>ROUND(VALUE(SUBSTITUTE(実質収支比率等に係る経年分析!J$48,"▲","-")),2)</f>
        <v>4.1100000000000003</v>
      </c>
    </row>
    <row r="20" spans="1:11">
      <c r="A20" s="159" t="s">
        <v>48</v>
      </c>
      <c r="B20" s="159">
        <f>ROUND(VALUE(SUBSTITUTE(実質収支比率等に係る経年分析!F$47,"▲","-")),2)</f>
        <v>28.24</v>
      </c>
      <c r="C20" s="159">
        <f>ROUND(VALUE(SUBSTITUTE(実質収支比率等に係る経年分析!G$47,"▲","-")),2)</f>
        <v>24.99</v>
      </c>
      <c r="D20" s="159">
        <f>ROUND(VALUE(SUBSTITUTE(実質収支比率等に係る経年分析!H$47,"▲","-")),2)</f>
        <v>24.95</v>
      </c>
      <c r="E20" s="159">
        <f>ROUND(VALUE(SUBSTITUTE(実質収支比率等に係る経年分析!I$47,"▲","-")),2)</f>
        <v>22.44</v>
      </c>
      <c r="F20" s="159">
        <f>ROUND(VALUE(SUBSTITUTE(実質収支比率等に係る経年分析!J$47,"▲","-")),2)</f>
        <v>26.24</v>
      </c>
    </row>
    <row r="21" spans="1:11">
      <c r="A21" s="159" t="s">
        <v>49</v>
      </c>
      <c r="B21" s="159">
        <f>IF(ISNUMBER(VALUE(SUBSTITUTE(実質収支比率等に係る経年分析!F$49,"▲","-"))),ROUND(VALUE(SUBSTITUTE(実質収支比率等に係る経年分析!F$49,"▲","-")),2),NA())</f>
        <v>-0.28999999999999998</v>
      </c>
      <c r="C21" s="159">
        <f>IF(ISNUMBER(VALUE(SUBSTITUTE(実質収支比率等に係る経年分析!G$49,"▲","-"))),ROUND(VALUE(SUBSTITUTE(実質収支比率等に係る経年分析!G$49,"▲","-")),2),NA())</f>
        <v>-4.09</v>
      </c>
      <c r="D21" s="159">
        <f>IF(ISNUMBER(VALUE(SUBSTITUTE(実質収支比率等に係る経年分析!H$49,"▲","-"))),ROUND(VALUE(SUBSTITUTE(実質収支比率等に係る経年分析!H$49,"▲","-")),2),NA())</f>
        <v>1.96</v>
      </c>
      <c r="E21" s="159">
        <f>IF(ISNUMBER(VALUE(SUBSTITUTE(実質収支比率等に係る経年分析!I$49,"▲","-"))),ROUND(VALUE(SUBSTITUTE(実質収支比率等に係る経年分析!I$49,"▲","-")),2),NA())</f>
        <v>1.36</v>
      </c>
      <c r="F21" s="159">
        <f>IF(ISNUMBER(VALUE(SUBSTITUTE(実質収支比率等に係る経年分析!J$49,"▲","-"))),ROUND(VALUE(SUBSTITUTE(実質収支比率等に係る経年分析!J$49,"▲","-")),2),NA())</f>
        <v>11.56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介護保険事業勘定特別会計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11.69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3701</v>
      </c>
      <c r="E42" s="161"/>
      <c r="F42" s="161"/>
      <c r="G42" s="161">
        <f>'実質公債費比率（分子）の構造'!L$52</f>
        <v>3876</v>
      </c>
      <c r="H42" s="161"/>
      <c r="I42" s="161"/>
      <c r="J42" s="161">
        <f>'実質公債費比率（分子）の構造'!M$52</f>
        <v>4127</v>
      </c>
      <c r="K42" s="161"/>
      <c r="L42" s="161"/>
      <c r="M42" s="161">
        <f>'実質公債費比率（分子）の構造'!N$52</f>
        <v>4265</v>
      </c>
      <c r="N42" s="161"/>
      <c r="O42" s="161"/>
      <c r="P42" s="161">
        <f>'実質公債費比率（分子）の構造'!O$52</f>
        <v>4364</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417</v>
      </c>
      <c r="C45" s="161"/>
      <c r="D45" s="161"/>
      <c r="E45" s="161">
        <f>'実質公債費比率（分子）の構造'!L$49</f>
        <v>361</v>
      </c>
      <c r="F45" s="161"/>
      <c r="G45" s="161"/>
      <c r="H45" s="161">
        <f>'実質公債費比率（分子）の構造'!M$49</f>
        <v>320</v>
      </c>
      <c r="I45" s="161"/>
      <c r="J45" s="161"/>
      <c r="K45" s="161">
        <f>'実質公債費比率（分子）の構造'!N$49</f>
        <v>331</v>
      </c>
      <c r="L45" s="161"/>
      <c r="M45" s="161"/>
      <c r="N45" s="161">
        <f>'実質公債費比率（分子）の構造'!O$49</f>
        <v>355</v>
      </c>
      <c r="O45" s="161"/>
      <c r="P45" s="161"/>
    </row>
    <row r="46" spans="1:16">
      <c r="A46" s="161" t="s">
        <v>60</v>
      </c>
      <c r="B46" s="161">
        <f>'実質公債費比率（分子）の構造'!K$48</f>
        <v>450</v>
      </c>
      <c r="C46" s="161"/>
      <c r="D46" s="161"/>
      <c r="E46" s="161">
        <f>'実質公債費比率（分子）の構造'!L$48</f>
        <v>523</v>
      </c>
      <c r="F46" s="161"/>
      <c r="G46" s="161"/>
      <c r="H46" s="161">
        <f>'実質公債費比率（分子）の構造'!M$48</f>
        <v>587</v>
      </c>
      <c r="I46" s="161"/>
      <c r="J46" s="161"/>
      <c r="K46" s="161">
        <f>'実質公債費比率（分子）の構造'!N$48</f>
        <v>621</v>
      </c>
      <c r="L46" s="161"/>
      <c r="M46" s="161"/>
      <c r="N46" s="161">
        <f>'実質公債費比率（分子）の構造'!O$48</f>
        <v>634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4794</v>
      </c>
      <c r="C49" s="161"/>
      <c r="D49" s="161"/>
      <c r="E49" s="161">
        <f>'実質公債費比率（分子）の構造'!L$45</f>
        <v>4813</v>
      </c>
      <c r="F49" s="161"/>
      <c r="G49" s="161"/>
      <c r="H49" s="161">
        <f>'実質公債費比率（分子）の構造'!M$45</f>
        <v>4820</v>
      </c>
      <c r="I49" s="161"/>
      <c r="J49" s="161"/>
      <c r="K49" s="161">
        <f>'実質公債費比率（分子）の構造'!N$45</f>
        <v>4822</v>
      </c>
      <c r="L49" s="161"/>
      <c r="M49" s="161"/>
      <c r="N49" s="161">
        <f>'実質公債費比率（分子）の構造'!O$45</f>
        <v>4614</v>
      </c>
      <c r="O49" s="161"/>
      <c r="P49" s="161"/>
    </row>
    <row r="50" spans="1:16">
      <c r="A50" s="161" t="s">
        <v>64</v>
      </c>
      <c r="B50" s="161" t="e">
        <f>NA()</f>
        <v>#N/A</v>
      </c>
      <c r="C50" s="161">
        <f>IF(ISNUMBER('実質公債費比率（分子）の構造'!K$53),'実質公債費比率（分子）の構造'!K$53,NA())</f>
        <v>1960</v>
      </c>
      <c r="D50" s="161" t="e">
        <f>NA()</f>
        <v>#N/A</v>
      </c>
      <c r="E50" s="161" t="e">
        <f>NA()</f>
        <v>#N/A</v>
      </c>
      <c r="F50" s="161">
        <f>IF(ISNUMBER('実質公債費比率（分子）の構造'!L$53),'実質公債費比率（分子）の構造'!L$53,NA())</f>
        <v>1821</v>
      </c>
      <c r="G50" s="161" t="e">
        <f>NA()</f>
        <v>#N/A</v>
      </c>
      <c r="H50" s="161" t="e">
        <f>NA()</f>
        <v>#N/A</v>
      </c>
      <c r="I50" s="161">
        <f>IF(ISNUMBER('実質公債費比率（分子）の構造'!M$53),'実質公債費比率（分子）の構造'!M$53,NA())</f>
        <v>1600</v>
      </c>
      <c r="J50" s="161" t="e">
        <f>NA()</f>
        <v>#N/A</v>
      </c>
      <c r="K50" s="161" t="e">
        <f>NA()</f>
        <v>#N/A</v>
      </c>
      <c r="L50" s="161">
        <f>IF(ISNUMBER('実質公債費比率（分子）の構造'!N$53),'実質公債費比率（分子）の構造'!N$53,NA())</f>
        <v>1509</v>
      </c>
      <c r="M50" s="161" t="e">
        <f>NA()</f>
        <v>#N/A</v>
      </c>
      <c r="N50" s="161" t="e">
        <f>NA()</f>
        <v>#N/A</v>
      </c>
      <c r="O50" s="161">
        <f>IF(ISNUMBER('実質公債費比率（分子）の構造'!O$53),'実質公債費比率（分子）の構造'!O$53,NA())</f>
        <v>1239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35841</v>
      </c>
      <c r="E56" s="160"/>
      <c r="F56" s="160"/>
      <c r="G56" s="160">
        <f>'将来負担比率（分子）の構造'!J$52</f>
        <v>37534</v>
      </c>
      <c r="H56" s="160"/>
      <c r="I56" s="160"/>
      <c r="J56" s="160">
        <f>'将来負担比率（分子）の構造'!K$52</f>
        <v>37829</v>
      </c>
      <c r="K56" s="160"/>
      <c r="L56" s="160"/>
      <c r="M56" s="160">
        <f>'将来負担比率（分子）の構造'!L$52</f>
        <v>35739</v>
      </c>
      <c r="N56" s="160"/>
      <c r="O56" s="160"/>
      <c r="P56" s="160">
        <f>'将来負担比率（分子）の構造'!M$52</f>
        <v>35090</v>
      </c>
    </row>
    <row r="57" spans="1:16">
      <c r="A57" s="160" t="s">
        <v>36</v>
      </c>
      <c r="B57" s="160"/>
      <c r="C57" s="160"/>
      <c r="D57" s="160">
        <f>'将来負担比率（分子）の構造'!I$51</f>
        <v>4498</v>
      </c>
      <c r="E57" s="160"/>
      <c r="F57" s="160"/>
      <c r="G57" s="160">
        <f>'将来負担比率（分子）の構造'!J$51</f>
        <v>4002</v>
      </c>
      <c r="H57" s="160"/>
      <c r="I57" s="160"/>
      <c r="J57" s="160">
        <f>'将来負担比率（分子）の構造'!K$51</f>
        <v>3823</v>
      </c>
      <c r="K57" s="160"/>
      <c r="L57" s="160"/>
      <c r="M57" s="160">
        <f>'将来負担比率（分子）の構造'!L$51</f>
        <v>3703</v>
      </c>
      <c r="N57" s="160"/>
      <c r="O57" s="160"/>
      <c r="P57" s="160">
        <f>'将来負担比率（分子）の構造'!M$51</f>
        <v>3420</v>
      </c>
    </row>
    <row r="58" spans="1:16">
      <c r="A58" s="160" t="s">
        <v>35</v>
      </c>
      <c r="B58" s="160"/>
      <c r="C58" s="160"/>
      <c r="D58" s="160">
        <f>'将来負担比率（分子）の構造'!I$50</f>
        <v>8453</v>
      </c>
      <c r="E58" s="160"/>
      <c r="F58" s="160"/>
      <c r="G58" s="160">
        <f>'将来負担比率（分子）の構造'!J$50</f>
        <v>8341</v>
      </c>
      <c r="H58" s="160"/>
      <c r="I58" s="160"/>
      <c r="J58" s="160">
        <f>'将来負担比率（分子）の構造'!K$50</f>
        <v>8783</v>
      </c>
      <c r="K58" s="160"/>
      <c r="L58" s="160"/>
      <c r="M58" s="160">
        <f>'将来負担比率（分子）の構造'!L$50</f>
        <v>7966</v>
      </c>
      <c r="N58" s="160"/>
      <c r="O58" s="160"/>
      <c r="P58" s="160">
        <f>'将来負担比率（分子）の構造'!M$50</f>
        <v>8890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71</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5860</v>
      </c>
      <c r="C62" s="160"/>
      <c r="D62" s="160"/>
      <c r="E62" s="160">
        <f>'将来負担比率（分子）の構造'!J$45</f>
        <v>5418</v>
      </c>
      <c r="F62" s="160"/>
      <c r="G62" s="160"/>
      <c r="H62" s="160">
        <f>'将来負担比率（分子）の構造'!K$45</f>
        <v>4991</v>
      </c>
      <c r="I62" s="160"/>
      <c r="J62" s="160"/>
      <c r="K62" s="160">
        <f>'将来負担比率（分子）の構造'!L$45</f>
        <v>4706</v>
      </c>
      <c r="L62" s="160"/>
      <c r="M62" s="160"/>
      <c r="N62" s="160">
        <f>'将来負担比率（分子）の構造'!M$45</f>
        <v>4566</v>
      </c>
      <c r="O62" s="160"/>
      <c r="P62" s="160"/>
    </row>
    <row r="63" spans="1:16">
      <c r="A63" s="160" t="s">
        <v>28</v>
      </c>
      <c r="B63" s="160">
        <f>'将来負担比率（分子）の構造'!I$44</f>
        <v>5404</v>
      </c>
      <c r="C63" s="160"/>
      <c r="D63" s="160"/>
      <c r="E63" s="160">
        <f>'将来負担比率（分子）の構造'!J$44</f>
        <v>5328</v>
      </c>
      <c r="F63" s="160"/>
      <c r="G63" s="160"/>
      <c r="H63" s="160">
        <f>'将来負担比率（分子）の構造'!K$44</f>
        <v>5061</v>
      </c>
      <c r="I63" s="160"/>
      <c r="J63" s="160"/>
      <c r="K63" s="160">
        <f>'将来負担比率（分子）の構造'!L$44</f>
        <v>2705</v>
      </c>
      <c r="L63" s="160"/>
      <c r="M63" s="160"/>
      <c r="N63" s="160">
        <f>'将来負担比率（分子）の構造'!M$44</f>
        <v>2461</v>
      </c>
      <c r="O63" s="160"/>
      <c r="P63" s="160"/>
    </row>
    <row r="64" spans="1:16">
      <c r="A64" s="160" t="s">
        <v>27</v>
      </c>
      <c r="B64" s="160">
        <f>'将来負担比率（分子）の構造'!I$43</f>
        <v>10069</v>
      </c>
      <c r="C64" s="160"/>
      <c r="D64" s="160"/>
      <c r="E64" s="160">
        <f>'将来負担比率（分子）の構造'!J$43</f>
        <v>10384</v>
      </c>
      <c r="F64" s="160"/>
      <c r="G64" s="160"/>
      <c r="H64" s="160">
        <f>'将来負担比率（分子）の構造'!K$43</f>
        <v>10557</v>
      </c>
      <c r="I64" s="160"/>
      <c r="J64" s="160"/>
      <c r="K64" s="160">
        <f>'将来負担比率（分子）の構造'!L$43</f>
        <v>10710</v>
      </c>
      <c r="L64" s="160"/>
      <c r="M64" s="160"/>
      <c r="N64" s="160">
        <f>'将来負担比率（分子）の構造'!M$43</f>
        <v>10629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34834</v>
      </c>
      <c r="C66" s="160"/>
      <c r="D66" s="160"/>
      <c r="E66" s="160">
        <f>'将来負担比率（分子）の構造'!J$41</f>
        <v>35657</v>
      </c>
      <c r="F66" s="160"/>
      <c r="G66" s="160"/>
      <c r="H66" s="160">
        <f>'将来負担比率（分子）の構造'!K$41</f>
        <v>35458</v>
      </c>
      <c r="I66" s="160"/>
      <c r="J66" s="160"/>
      <c r="K66" s="160">
        <f>'将来負担比率（分子）の構造'!L$41</f>
        <v>32511</v>
      </c>
      <c r="L66" s="160"/>
      <c r="M66" s="160"/>
      <c r="N66" s="160">
        <f>'将来負担比率（分子）の構造'!M$41</f>
        <v>29425</v>
      </c>
      <c r="O66" s="160"/>
      <c r="P66" s="160"/>
    </row>
    <row r="67" spans="1:16">
      <c r="A67" s="160" t="s">
        <v>68</v>
      </c>
      <c r="B67" s="160" t="e">
        <f>NA()</f>
        <v>#N/A</v>
      </c>
      <c r="C67" s="160">
        <f>IF(ISNUMBER('将来負担比率（分子）の構造'!I$53), IF('将来負担比率（分子）の構造'!I$53 &lt; 0, 0, '将来負担比率（分子）の構造'!I$53), NA())</f>
        <v>7446</v>
      </c>
      <c r="D67" s="160" t="e">
        <f>NA()</f>
        <v>#N/A</v>
      </c>
      <c r="E67" s="160" t="e">
        <f>NA()</f>
        <v>#N/A</v>
      </c>
      <c r="F67" s="160">
        <f>IF(ISNUMBER('将来負担比率（分子）の構造'!J$53), IF('将来負担比率（分子）の構造'!J$53 &lt; 0, 0, '将来負担比率（分子）の構造'!J$53), NA())</f>
        <v>6911</v>
      </c>
      <c r="G67" s="160" t="e">
        <f>NA()</f>
        <v>#N/A</v>
      </c>
      <c r="H67" s="160" t="e">
        <f>NA()</f>
        <v>#N/A</v>
      </c>
      <c r="I67" s="160">
        <f>IF(ISNUMBER('将来負担比率（分子）の構造'!K$53), IF('将来負担比率（分子）の構造'!K$53 &lt; 0, 0, '将来負担比率（分子）の構造'!K$53), NA())</f>
        <v>5632</v>
      </c>
      <c r="J67" s="160" t="e">
        <f>NA()</f>
        <v>#N/A</v>
      </c>
      <c r="K67" s="160" t="e">
        <f>NA()</f>
        <v>#N/A</v>
      </c>
      <c r="L67" s="160">
        <f>IF(ISNUMBER('将来負担比率（分子）の構造'!L$53), IF('将来負担比率（分子）の構造'!L$53 &lt; 0, 0, '将来負担比率（分子）の構造'!L$53), NA())</f>
        <v>3223</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4691</v>
      </c>
      <c r="C72" s="164">
        <f>基金残高に係る経年分析!G55</f>
        <v>4182</v>
      </c>
      <c r="D72" s="164">
        <f>基金残高に係る経年分析!H55</f>
        <v>4866</v>
      </c>
    </row>
    <row r="73" spans="1:16">
      <c r="A73" s="163" t="s">
        <v>71</v>
      </c>
      <c r="B73" s="164">
        <f>基金残高に係る経年分析!F56</f>
        <v>2844</v>
      </c>
      <c r="C73" s="164">
        <f>基金残高に係る経年分析!G56</f>
        <v>2577</v>
      </c>
      <c r="D73" s="164">
        <f>基金残高に係る経年分析!H56</f>
        <v>1859</v>
      </c>
    </row>
    <row r="74" spans="1:16">
      <c r="A74" s="163" t="s">
        <v>72</v>
      </c>
      <c r="B74" s="164">
        <f>基金残高に係る経年分析!F57</f>
        <v>3671</v>
      </c>
      <c r="C74" s="164">
        <f>基金残高に係る経年分析!G57</f>
        <v>3389</v>
      </c>
      <c r="D74" s="164">
        <f>基金残高に係る経年分析!H57</f>
        <v>4099</v>
      </c>
    </row>
  </sheetData>
  <sheetProtection algorithmName="SHA-512" hashValue="rdFkIAGoOVr2FlhioT8S9ykvkyrjgO5GI59ltB6hT1nlQs5LWLr/Q735kx/F30Ekoqni6Di9Zl08IDoHUD7x5g==" saltValue="Rz4ntNbUnBVyEfYcBiP19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210</v>
      </c>
      <c r="DI1" s="736"/>
      <c r="DJ1" s="736"/>
      <c r="DK1" s="736"/>
      <c r="DL1" s="736"/>
      <c r="DM1" s="736"/>
      <c r="DN1" s="737"/>
      <c r="DO1" s="205"/>
      <c r="DP1" s="735" t="s">
        <v>211</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216</v>
      </c>
      <c r="S4" s="678"/>
      <c r="T4" s="678"/>
      <c r="U4" s="678"/>
      <c r="V4" s="678"/>
      <c r="W4" s="678"/>
      <c r="X4" s="678"/>
      <c r="Y4" s="679"/>
      <c r="Z4" s="677" t="s">
        <v>217</v>
      </c>
      <c r="AA4" s="678"/>
      <c r="AB4" s="678"/>
      <c r="AC4" s="679"/>
      <c r="AD4" s="677" t="s">
        <v>218</v>
      </c>
      <c r="AE4" s="678"/>
      <c r="AF4" s="678"/>
      <c r="AG4" s="678"/>
      <c r="AH4" s="678"/>
      <c r="AI4" s="678"/>
      <c r="AJ4" s="678"/>
      <c r="AK4" s="679"/>
      <c r="AL4" s="677" t="s">
        <v>217</v>
      </c>
      <c r="AM4" s="678"/>
      <c r="AN4" s="678"/>
      <c r="AO4" s="679"/>
      <c r="AP4" s="738" t="s">
        <v>219</v>
      </c>
      <c r="AQ4" s="738"/>
      <c r="AR4" s="738"/>
      <c r="AS4" s="738"/>
      <c r="AT4" s="738"/>
      <c r="AU4" s="738"/>
      <c r="AV4" s="738"/>
      <c r="AW4" s="738"/>
      <c r="AX4" s="738"/>
      <c r="AY4" s="738"/>
      <c r="AZ4" s="738"/>
      <c r="BA4" s="738"/>
      <c r="BB4" s="738"/>
      <c r="BC4" s="738"/>
      <c r="BD4" s="738"/>
      <c r="BE4" s="738"/>
      <c r="BF4" s="738"/>
      <c r="BG4" s="738" t="s">
        <v>220</v>
      </c>
      <c r="BH4" s="738"/>
      <c r="BI4" s="738"/>
      <c r="BJ4" s="738"/>
      <c r="BK4" s="738"/>
      <c r="BL4" s="738"/>
      <c r="BM4" s="738"/>
      <c r="BN4" s="738"/>
      <c r="BO4" s="738" t="s">
        <v>217</v>
      </c>
      <c r="BP4" s="738"/>
      <c r="BQ4" s="738"/>
      <c r="BR4" s="738"/>
      <c r="BS4" s="738" t="s">
        <v>221</v>
      </c>
      <c r="BT4" s="738"/>
      <c r="BU4" s="738"/>
      <c r="BV4" s="738"/>
      <c r="BW4" s="738"/>
      <c r="BX4" s="738"/>
      <c r="BY4" s="738"/>
      <c r="BZ4" s="738"/>
      <c r="CA4" s="738"/>
      <c r="CB4" s="738"/>
      <c r="CD4" s="720" t="s">
        <v>222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223</v>
      </c>
      <c r="C5" s="703"/>
      <c r="D5" s="703"/>
      <c r="E5" s="703"/>
      <c r="F5" s="703"/>
      <c r="G5" s="703"/>
      <c r="H5" s="703"/>
      <c r="I5" s="703"/>
      <c r="J5" s="703"/>
      <c r="K5" s="703"/>
      <c r="L5" s="703"/>
      <c r="M5" s="703"/>
      <c r="N5" s="703"/>
      <c r="O5" s="703"/>
      <c r="P5" s="703"/>
      <c r="Q5" s="704"/>
      <c r="R5" s="668">
        <v>6646533</v>
      </c>
      <c r="S5" s="669"/>
      <c r="T5" s="669"/>
      <c r="U5" s="669"/>
      <c r="V5" s="669"/>
      <c r="W5" s="669"/>
      <c r="X5" s="669"/>
      <c r="Y5" s="715"/>
      <c r="Z5" s="733">
        <v>21.3</v>
      </c>
      <c r="AA5" s="733"/>
      <c r="AB5" s="733"/>
      <c r="AC5" s="733"/>
      <c r="AD5" s="734">
        <v>6310507</v>
      </c>
      <c r="AE5" s="734"/>
      <c r="AF5" s="734"/>
      <c r="AG5" s="734"/>
      <c r="AH5" s="734"/>
      <c r="AI5" s="734"/>
      <c r="AJ5" s="734"/>
      <c r="AK5" s="734"/>
      <c r="AL5" s="716">
        <v>35.200000000000003</v>
      </c>
      <c r="AM5" s="685"/>
      <c r="AN5" s="685"/>
      <c r="AO5" s="717"/>
      <c r="AP5" s="702" t="s">
        <v>224</v>
      </c>
      <c r="AQ5" s="703"/>
      <c r="AR5" s="703"/>
      <c r="AS5" s="703"/>
      <c r="AT5" s="703"/>
      <c r="AU5" s="703"/>
      <c r="AV5" s="703"/>
      <c r="AW5" s="703"/>
      <c r="AX5" s="703"/>
      <c r="AY5" s="703"/>
      <c r="AZ5" s="703"/>
      <c r="BA5" s="703"/>
      <c r="BB5" s="703"/>
      <c r="BC5" s="703"/>
      <c r="BD5" s="703"/>
      <c r="BE5" s="703"/>
      <c r="BF5" s="704"/>
      <c r="BG5" s="603">
        <v>6310507</v>
      </c>
      <c r="BH5" s="606"/>
      <c r="BI5" s="606"/>
      <c r="BJ5" s="606"/>
      <c r="BK5" s="606"/>
      <c r="BL5" s="606"/>
      <c r="BM5" s="606"/>
      <c r="BN5" s="607"/>
      <c r="BO5" s="665">
        <v>94.9</v>
      </c>
      <c r="BP5" s="665"/>
      <c r="BQ5" s="665"/>
      <c r="BR5" s="665"/>
      <c r="BS5" s="666">
        <v>48573</v>
      </c>
      <c r="BT5" s="666"/>
      <c r="BU5" s="666"/>
      <c r="BV5" s="666"/>
      <c r="BW5" s="666"/>
      <c r="BX5" s="666"/>
      <c r="BY5" s="666"/>
      <c r="BZ5" s="666"/>
      <c r="CA5" s="666"/>
      <c r="CB5" s="707"/>
      <c r="CD5" s="720" t="s">
        <v>219</v>
      </c>
      <c r="CE5" s="721"/>
      <c r="CF5" s="721"/>
      <c r="CG5" s="721"/>
      <c r="CH5" s="721"/>
      <c r="CI5" s="721"/>
      <c r="CJ5" s="721"/>
      <c r="CK5" s="721"/>
      <c r="CL5" s="721"/>
      <c r="CM5" s="721"/>
      <c r="CN5" s="721"/>
      <c r="CO5" s="721"/>
      <c r="CP5" s="721"/>
      <c r="CQ5" s="722"/>
      <c r="CR5" s="720" t="s">
        <v>225</v>
      </c>
      <c r="CS5" s="721"/>
      <c r="CT5" s="721"/>
      <c r="CU5" s="721"/>
      <c r="CV5" s="721"/>
      <c r="CW5" s="721"/>
      <c r="CX5" s="721"/>
      <c r="CY5" s="722"/>
      <c r="CZ5" s="720" t="s">
        <v>217</v>
      </c>
      <c r="DA5" s="721"/>
      <c r="DB5" s="721"/>
      <c r="DC5" s="722"/>
      <c r="DD5" s="720" t="s">
        <v>226</v>
      </c>
      <c r="DE5" s="721"/>
      <c r="DF5" s="721"/>
      <c r="DG5" s="721"/>
      <c r="DH5" s="721"/>
      <c r="DI5" s="721"/>
      <c r="DJ5" s="721"/>
      <c r="DK5" s="721"/>
      <c r="DL5" s="721"/>
      <c r="DM5" s="721"/>
      <c r="DN5" s="721"/>
      <c r="DO5" s="721"/>
      <c r="DP5" s="722"/>
      <c r="DQ5" s="720" t="s">
        <v>227</v>
      </c>
      <c r="DR5" s="721"/>
      <c r="DS5" s="721"/>
      <c r="DT5" s="721"/>
      <c r="DU5" s="721"/>
      <c r="DV5" s="721"/>
      <c r="DW5" s="721"/>
      <c r="DX5" s="721"/>
      <c r="DY5" s="721"/>
      <c r="DZ5" s="721"/>
      <c r="EA5" s="721"/>
      <c r="EB5" s="721"/>
      <c r="EC5" s="722"/>
    </row>
    <row r="6" spans="2:143" ht="11.25" customHeight="1">
      <c r="B6" s="600" t="s">
        <v>228</v>
      </c>
      <c r="C6" s="601"/>
      <c r="D6" s="601"/>
      <c r="E6" s="601"/>
      <c r="F6" s="601"/>
      <c r="G6" s="601"/>
      <c r="H6" s="601"/>
      <c r="I6" s="601"/>
      <c r="J6" s="601"/>
      <c r="K6" s="601"/>
      <c r="L6" s="601"/>
      <c r="M6" s="601"/>
      <c r="N6" s="601"/>
      <c r="O6" s="601"/>
      <c r="P6" s="601"/>
      <c r="Q6" s="602"/>
      <c r="R6" s="603">
        <v>260668</v>
      </c>
      <c r="S6" s="606"/>
      <c r="T6" s="606"/>
      <c r="U6" s="606"/>
      <c r="V6" s="606"/>
      <c r="W6" s="606"/>
      <c r="X6" s="606"/>
      <c r="Y6" s="607"/>
      <c r="Z6" s="665">
        <v>0.8</v>
      </c>
      <c r="AA6" s="665"/>
      <c r="AB6" s="665"/>
      <c r="AC6" s="665"/>
      <c r="AD6" s="666">
        <v>260668</v>
      </c>
      <c r="AE6" s="666"/>
      <c r="AF6" s="666"/>
      <c r="AG6" s="666"/>
      <c r="AH6" s="666"/>
      <c r="AI6" s="666"/>
      <c r="AJ6" s="666"/>
      <c r="AK6" s="666"/>
      <c r="AL6" s="608">
        <v>1.5</v>
      </c>
      <c r="AM6" s="609"/>
      <c r="AN6" s="609"/>
      <c r="AO6" s="667"/>
      <c r="AP6" s="600" t="s">
        <v>229</v>
      </c>
      <c r="AQ6" s="601"/>
      <c r="AR6" s="601"/>
      <c r="AS6" s="601"/>
      <c r="AT6" s="601"/>
      <c r="AU6" s="601"/>
      <c r="AV6" s="601"/>
      <c r="AW6" s="601"/>
      <c r="AX6" s="601"/>
      <c r="AY6" s="601"/>
      <c r="AZ6" s="601"/>
      <c r="BA6" s="601"/>
      <c r="BB6" s="601"/>
      <c r="BC6" s="601"/>
      <c r="BD6" s="601"/>
      <c r="BE6" s="601"/>
      <c r="BF6" s="602"/>
      <c r="BG6" s="603">
        <v>6310507</v>
      </c>
      <c r="BH6" s="606"/>
      <c r="BI6" s="606"/>
      <c r="BJ6" s="606"/>
      <c r="BK6" s="606"/>
      <c r="BL6" s="606"/>
      <c r="BM6" s="606"/>
      <c r="BN6" s="607"/>
      <c r="BO6" s="665">
        <v>94.9</v>
      </c>
      <c r="BP6" s="665"/>
      <c r="BQ6" s="665"/>
      <c r="BR6" s="665"/>
      <c r="BS6" s="666">
        <v>48573</v>
      </c>
      <c r="BT6" s="666"/>
      <c r="BU6" s="666"/>
      <c r="BV6" s="666"/>
      <c r="BW6" s="666"/>
      <c r="BX6" s="666"/>
      <c r="BY6" s="666"/>
      <c r="BZ6" s="666"/>
      <c r="CA6" s="666"/>
      <c r="CB6" s="707"/>
      <c r="CD6" s="674" t="s">
        <v>230</v>
      </c>
      <c r="CE6" s="675"/>
      <c r="CF6" s="675"/>
      <c r="CG6" s="675"/>
      <c r="CH6" s="675"/>
      <c r="CI6" s="675"/>
      <c r="CJ6" s="675"/>
      <c r="CK6" s="675"/>
      <c r="CL6" s="675"/>
      <c r="CM6" s="675"/>
      <c r="CN6" s="675"/>
      <c r="CO6" s="675"/>
      <c r="CP6" s="675"/>
      <c r="CQ6" s="676"/>
      <c r="CR6" s="603">
        <v>229560</v>
      </c>
      <c r="CS6" s="606"/>
      <c r="CT6" s="606"/>
      <c r="CU6" s="606"/>
      <c r="CV6" s="606"/>
      <c r="CW6" s="606"/>
      <c r="CX6" s="606"/>
      <c r="CY6" s="607"/>
      <c r="CZ6" s="716">
        <v>0.8</v>
      </c>
      <c r="DA6" s="685"/>
      <c r="DB6" s="685"/>
      <c r="DC6" s="719"/>
      <c r="DD6" s="611" t="s">
        <v>134</v>
      </c>
      <c r="DE6" s="606"/>
      <c r="DF6" s="606"/>
      <c r="DG6" s="606"/>
      <c r="DH6" s="606"/>
      <c r="DI6" s="606"/>
      <c r="DJ6" s="606"/>
      <c r="DK6" s="606"/>
      <c r="DL6" s="606"/>
      <c r="DM6" s="606"/>
      <c r="DN6" s="606"/>
      <c r="DO6" s="606"/>
      <c r="DP6" s="607"/>
      <c r="DQ6" s="611">
        <v>229560</v>
      </c>
      <c r="DR6" s="606"/>
      <c r="DS6" s="606"/>
      <c r="DT6" s="606"/>
      <c r="DU6" s="606"/>
      <c r="DV6" s="606"/>
      <c r="DW6" s="606"/>
      <c r="DX6" s="606"/>
      <c r="DY6" s="606"/>
      <c r="DZ6" s="606"/>
      <c r="EA6" s="606"/>
      <c r="EB6" s="606"/>
      <c r="EC6" s="646"/>
    </row>
    <row r="7" spans="2:143" ht="11.25" customHeight="1">
      <c r="B7" s="600" t="s">
        <v>231</v>
      </c>
      <c r="C7" s="601"/>
      <c r="D7" s="601"/>
      <c r="E7" s="601"/>
      <c r="F7" s="601"/>
      <c r="G7" s="601"/>
      <c r="H7" s="601"/>
      <c r="I7" s="601"/>
      <c r="J7" s="601"/>
      <c r="K7" s="601"/>
      <c r="L7" s="601"/>
      <c r="M7" s="601"/>
      <c r="N7" s="601"/>
      <c r="O7" s="601"/>
      <c r="P7" s="601"/>
      <c r="Q7" s="602"/>
      <c r="R7" s="603">
        <v>21754</v>
      </c>
      <c r="S7" s="606"/>
      <c r="T7" s="606"/>
      <c r="U7" s="606"/>
      <c r="V7" s="606"/>
      <c r="W7" s="606"/>
      <c r="X7" s="606"/>
      <c r="Y7" s="607"/>
      <c r="Z7" s="665">
        <v>0.1</v>
      </c>
      <c r="AA7" s="665"/>
      <c r="AB7" s="665"/>
      <c r="AC7" s="665"/>
      <c r="AD7" s="666">
        <v>21754</v>
      </c>
      <c r="AE7" s="666"/>
      <c r="AF7" s="666"/>
      <c r="AG7" s="666"/>
      <c r="AH7" s="666"/>
      <c r="AI7" s="666"/>
      <c r="AJ7" s="666"/>
      <c r="AK7" s="666"/>
      <c r="AL7" s="608">
        <v>0.1</v>
      </c>
      <c r="AM7" s="609"/>
      <c r="AN7" s="609"/>
      <c r="AO7" s="667"/>
      <c r="AP7" s="600" t="s">
        <v>232</v>
      </c>
      <c r="AQ7" s="601"/>
      <c r="AR7" s="601"/>
      <c r="AS7" s="601"/>
      <c r="AT7" s="601"/>
      <c r="AU7" s="601"/>
      <c r="AV7" s="601"/>
      <c r="AW7" s="601"/>
      <c r="AX7" s="601"/>
      <c r="AY7" s="601"/>
      <c r="AZ7" s="601"/>
      <c r="BA7" s="601"/>
      <c r="BB7" s="601"/>
      <c r="BC7" s="601"/>
      <c r="BD7" s="601"/>
      <c r="BE7" s="601"/>
      <c r="BF7" s="602"/>
      <c r="BG7" s="603">
        <v>2919227</v>
      </c>
      <c r="BH7" s="606"/>
      <c r="BI7" s="606"/>
      <c r="BJ7" s="606"/>
      <c r="BK7" s="606"/>
      <c r="BL7" s="606"/>
      <c r="BM7" s="606"/>
      <c r="BN7" s="607"/>
      <c r="BO7" s="665">
        <v>43.9</v>
      </c>
      <c r="BP7" s="665"/>
      <c r="BQ7" s="665"/>
      <c r="BR7" s="665"/>
      <c r="BS7" s="666">
        <v>48573</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5326067</v>
      </c>
      <c r="CS7" s="606"/>
      <c r="CT7" s="606"/>
      <c r="CU7" s="606"/>
      <c r="CV7" s="606"/>
      <c r="CW7" s="606"/>
      <c r="CX7" s="606"/>
      <c r="CY7" s="607"/>
      <c r="CZ7" s="665">
        <v>17.5</v>
      </c>
      <c r="DA7" s="665"/>
      <c r="DB7" s="665"/>
      <c r="DC7" s="665"/>
      <c r="DD7" s="611">
        <v>182065</v>
      </c>
      <c r="DE7" s="606"/>
      <c r="DF7" s="606"/>
      <c r="DG7" s="606"/>
      <c r="DH7" s="606"/>
      <c r="DI7" s="606"/>
      <c r="DJ7" s="606"/>
      <c r="DK7" s="606"/>
      <c r="DL7" s="606"/>
      <c r="DM7" s="606"/>
      <c r="DN7" s="606"/>
      <c r="DO7" s="606"/>
      <c r="DP7" s="607"/>
      <c r="DQ7" s="611">
        <v>4692221</v>
      </c>
      <c r="DR7" s="606"/>
      <c r="DS7" s="606"/>
      <c r="DT7" s="606"/>
      <c r="DU7" s="606"/>
      <c r="DV7" s="606"/>
      <c r="DW7" s="606"/>
      <c r="DX7" s="606"/>
      <c r="DY7" s="606"/>
      <c r="DZ7" s="606"/>
      <c r="EA7" s="606"/>
      <c r="EB7" s="606"/>
      <c r="EC7" s="646"/>
    </row>
    <row r="8" spans="2:143" ht="11.25" customHeight="1">
      <c r="B8" s="600" t="s">
        <v>234</v>
      </c>
      <c r="C8" s="601"/>
      <c r="D8" s="601"/>
      <c r="E8" s="601"/>
      <c r="F8" s="601"/>
      <c r="G8" s="601"/>
      <c r="H8" s="601"/>
      <c r="I8" s="601"/>
      <c r="J8" s="601"/>
      <c r="K8" s="601"/>
      <c r="L8" s="601"/>
      <c r="M8" s="601"/>
      <c r="N8" s="601"/>
      <c r="O8" s="601"/>
      <c r="P8" s="601"/>
      <c r="Q8" s="602"/>
      <c r="R8" s="603">
        <v>48131</v>
      </c>
      <c r="S8" s="606"/>
      <c r="T8" s="606"/>
      <c r="U8" s="606"/>
      <c r="V8" s="606"/>
      <c r="W8" s="606"/>
      <c r="X8" s="606"/>
      <c r="Y8" s="607"/>
      <c r="Z8" s="665">
        <v>0.2</v>
      </c>
      <c r="AA8" s="665"/>
      <c r="AB8" s="665"/>
      <c r="AC8" s="665"/>
      <c r="AD8" s="666">
        <v>48131</v>
      </c>
      <c r="AE8" s="666"/>
      <c r="AF8" s="666"/>
      <c r="AG8" s="666"/>
      <c r="AH8" s="666"/>
      <c r="AI8" s="666"/>
      <c r="AJ8" s="666"/>
      <c r="AK8" s="666"/>
      <c r="AL8" s="608">
        <v>0.3</v>
      </c>
      <c r="AM8" s="609"/>
      <c r="AN8" s="609"/>
      <c r="AO8" s="667"/>
      <c r="AP8" s="600" t="s">
        <v>235</v>
      </c>
      <c r="AQ8" s="601"/>
      <c r="AR8" s="601"/>
      <c r="AS8" s="601"/>
      <c r="AT8" s="601"/>
      <c r="AU8" s="601"/>
      <c r="AV8" s="601"/>
      <c r="AW8" s="601"/>
      <c r="AX8" s="601"/>
      <c r="AY8" s="601"/>
      <c r="AZ8" s="601"/>
      <c r="BA8" s="601"/>
      <c r="BB8" s="601"/>
      <c r="BC8" s="601"/>
      <c r="BD8" s="601"/>
      <c r="BE8" s="601"/>
      <c r="BF8" s="602"/>
      <c r="BG8" s="603">
        <v>102732</v>
      </c>
      <c r="BH8" s="606"/>
      <c r="BI8" s="606"/>
      <c r="BJ8" s="606"/>
      <c r="BK8" s="606"/>
      <c r="BL8" s="606"/>
      <c r="BM8" s="606"/>
      <c r="BN8" s="607"/>
      <c r="BO8" s="665">
        <v>1.5</v>
      </c>
      <c r="BP8" s="665"/>
      <c r="BQ8" s="665"/>
      <c r="BR8" s="665"/>
      <c r="BS8" s="611" t="s">
        <v>236</v>
      </c>
      <c r="BT8" s="606"/>
      <c r="BU8" s="606"/>
      <c r="BV8" s="606"/>
      <c r="BW8" s="606"/>
      <c r="BX8" s="606"/>
      <c r="BY8" s="606"/>
      <c r="BZ8" s="606"/>
      <c r="CA8" s="606"/>
      <c r="CB8" s="646"/>
      <c r="CD8" s="647" t="s">
        <v>237</v>
      </c>
      <c r="CE8" s="644"/>
      <c r="CF8" s="644"/>
      <c r="CG8" s="644"/>
      <c r="CH8" s="644"/>
      <c r="CI8" s="644"/>
      <c r="CJ8" s="644"/>
      <c r="CK8" s="644"/>
      <c r="CL8" s="644"/>
      <c r="CM8" s="644"/>
      <c r="CN8" s="644"/>
      <c r="CO8" s="644"/>
      <c r="CP8" s="644"/>
      <c r="CQ8" s="645"/>
      <c r="CR8" s="603">
        <v>9574950</v>
      </c>
      <c r="CS8" s="606"/>
      <c r="CT8" s="606"/>
      <c r="CU8" s="606"/>
      <c r="CV8" s="606"/>
      <c r="CW8" s="606"/>
      <c r="CX8" s="606"/>
      <c r="CY8" s="607"/>
      <c r="CZ8" s="665">
        <v>31.5</v>
      </c>
      <c r="DA8" s="665"/>
      <c r="DB8" s="665"/>
      <c r="DC8" s="665"/>
      <c r="DD8" s="611">
        <v>112319</v>
      </c>
      <c r="DE8" s="606"/>
      <c r="DF8" s="606"/>
      <c r="DG8" s="606"/>
      <c r="DH8" s="606"/>
      <c r="DI8" s="606"/>
      <c r="DJ8" s="606"/>
      <c r="DK8" s="606"/>
      <c r="DL8" s="606"/>
      <c r="DM8" s="606"/>
      <c r="DN8" s="606"/>
      <c r="DO8" s="606"/>
      <c r="DP8" s="607"/>
      <c r="DQ8" s="611">
        <v>5079609</v>
      </c>
      <c r="DR8" s="606"/>
      <c r="DS8" s="606"/>
      <c r="DT8" s="606"/>
      <c r="DU8" s="606"/>
      <c r="DV8" s="606"/>
      <c r="DW8" s="606"/>
      <c r="DX8" s="606"/>
      <c r="DY8" s="606"/>
      <c r="DZ8" s="606"/>
      <c r="EA8" s="606"/>
      <c r="EB8" s="606"/>
      <c r="EC8" s="646"/>
    </row>
    <row r="9" spans="2:143" ht="11.25" customHeight="1">
      <c r="B9" s="600" t="s">
        <v>238</v>
      </c>
      <c r="C9" s="601"/>
      <c r="D9" s="601"/>
      <c r="E9" s="601"/>
      <c r="F9" s="601"/>
      <c r="G9" s="601"/>
      <c r="H9" s="601"/>
      <c r="I9" s="601"/>
      <c r="J9" s="601"/>
      <c r="K9" s="601"/>
      <c r="L9" s="601"/>
      <c r="M9" s="601"/>
      <c r="N9" s="601"/>
      <c r="O9" s="601"/>
      <c r="P9" s="601"/>
      <c r="Q9" s="602"/>
      <c r="R9" s="603">
        <v>46822</v>
      </c>
      <c r="S9" s="606"/>
      <c r="T9" s="606"/>
      <c r="U9" s="606"/>
      <c r="V9" s="606"/>
      <c r="W9" s="606"/>
      <c r="X9" s="606"/>
      <c r="Y9" s="607"/>
      <c r="Z9" s="665">
        <v>0.1</v>
      </c>
      <c r="AA9" s="665"/>
      <c r="AB9" s="665"/>
      <c r="AC9" s="665"/>
      <c r="AD9" s="666">
        <v>46822</v>
      </c>
      <c r="AE9" s="666"/>
      <c r="AF9" s="666"/>
      <c r="AG9" s="666"/>
      <c r="AH9" s="666"/>
      <c r="AI9" s="666"/>
      <c r="AJ9" s="666"/>
      <c r="AK9" s="666"/>
      <c r="AL9" s="608">
        <v>0.3</v>
      </c>
      <c r="AM9" s="609"/>
      <c r="AN9" s="609"/>
      <c r="AO9" s="667"/>
      <c r="AP9" s="600" t="s">
        <v>239</v>
      </c>
      <c r="AQ9" s="601"/>
      <c r="AR9" s="601"/>
      <c r="AS9" s="601"/>
      <c r="AT9" s="601"/>
      <c r="AU9" s="601"/>
      <c r="AV9" s="601"/>
      <c r="AW9" s="601"/>
      <c r="AX9" s="601"/>
      <c r="AY9" s="601"/>
      <c r="AZ9" s="601"/>
      <c r="BA9" s="601"/>
      <c r="BB9" s="601"/>
      <c r="BC9" s="601"/>
      <c r="BD9" s="601"/>
      <c r="BE9" s="601"/>
      <c r="BF9" s="602"/>
      <c r="BG9" s="603">
        <v>2409781</v>
      </c>
      <c r="BH9" s="606"/>
      <c r="BI9" s="606"/>
      <c r="BJ9" s="606"/>
      <c r="BK9" s="606"/>
      <c r="BL9" s="606"/>
      <c r="BM9" s="606"/>
      <c r="BN9" s="607"/>
      <c r="BO9" s="665">
        <v>36.299999999999997</v>
      </c>
      <c r="BP9" s="665"/>
      <c r="BQ9" s="665"/>
      <c r="BR9" s="665"/>
      <c r="BS9" s="611" t="s">
        <v>236</v>
      </c>
      <c r="BT9" s="606"/>
      <c r="BU9" s="606"/>
      <c r="BV9" s="606"/>
      <c r="BW9" s="606"/>
      <c r="BX9" s="606"/>
      <c r="BY9" s="606"/>
      <c r="BZ9" s="606"/>
      <c r="CA9" s="606"/>
      <c r="CB9" s="646"/>
      <c r="CD9" s="647" t="s">
        <v>240</v>
      </c>
      <c r="CE9" s="644"/>
      <c r="CF9" s="644"/>
      <c r="CG9" s="644"/>
      <c r="CH9" s="644"/>
      <c r="CI9" s="644"/>
      <c r="CJ9" s="644"/>
      <c r="CK9" s="644"/>
      <c r="CL9" s="644"/>
      <c r="CM9" s="644"/>
      <c r="CN9" s="644"/>
      <c r="CO9" s="644"/>
      <c r="CP9" s="644"/>
      <c r="CQ9" s="645"/>
      <c r="CR9" s="603">
        <v>2660319</v>
      </c>
      <c r="CS9" s="606"/>
      <c r="CT9" s="606"/>
      <c r="CU9" s="606"/>
      <c r="CV9" s="606"/>
      <c r="CW9" s="606"/>
      <c r="CX9" s="606"/>
      <c r="CY9" s="607"/>
      <c r="CZ9" s="665">
        <v>8.6999999999999993</v>
      </c>
      <c r="DA9" s="665"/>
      <c r="DB9" s="665"/>
      <c r="DC9" s="665"/>
      <c r="DD9" s="611">
        <v>203519</v>
      </c>
      <c r="DE9" s="606"/>
      <c r="DF9" s="606"/>
      <c r="DG9" s="606"/>
      <c r="DH9" s="606"/>
      <c r="DI9" s="606"/>
      <c r="DJ9" s="606"/>
      <c r="DK9" s="606"/>
      <c r="DL9" s="606"/>
      <c r="DM9" s="606"/>
      <c r="DN9" s="606"/>
      <c r="DO9" s="606"/>
      <c r="DP9" s="607"/>
      <c r="DQ9" s="611">
        <v>2283091</v>
      </c>
      <c r="DR9" s="606"/>
      <c r="DS9" s="606"/>
      <c r="DT9" s="606"/>
      <c r="DU9" s="606"/>
      <c r="DV9" s="606"/>
      <c r="DW9" s="606"/>
      <c r="DX9" s="606"/>
      <c r="DY9" s="606"/>
      <c r="DZ9" s="606"/>
      <c r="EA9" s="606"/>
      <c r="EB9" s="606"/>
      <c r="EC9" s="646"/>
    </row>
    <row r="10" spans="2:143" ht="11.25" customHeight="1">
      <c r="B10" s="600" t="s">
        <v>241</v>
      </c>
      <c r="C10" s="601"/>
      <c r="D10" s="601"/>
      <c r="E10" s="601"/>
      <c r="F10" s="601"/>
      <c r="G10" s="601"/>
      <c r="H10" s="601"/>
      <c r="I10" s="601"/>
      <c r="J10" s="601"/>
      <c r="K10" s="601"/>
      <c r="L10" s="601"/>
      <c r="M10" s="601"/>
      <c r="N10" s="601"/>
      <c r="O10" s="601"/>
      <c r="P10" s="601"/>
      <c r="Q10" s="602"/>
      <c r="R10" s="603" t="s">
        <v>242</v>
      </c>
      <c r="S10" s="606"/>
      <c r="T10" s="606"/>
      <c r="U10" s="606"/>
      <c r="V10" s="606"/>
      <c r="W10" s="606"/>
      <c r="X10" s="606"/>
      <c r="Y10" s="607"/>
      <c r="Z10" s="665" t="s">
        <v>242</v>
      </c>
      <c r="AA10" s="665"/>
      <c r="AB10" s="665"/>
      <c r="AC10" s="665"/>
      <c r="AD10" s="666" t="s">
        <v>242</v>
      </c>
      <c r="AE10" s="666"/>
      <c r="AF10" s="666"/>
      <c r="AG10" s="666"/>
      <c r="AH10" s="666"/>
      <c r="AI10" s="666"/>
      <c r="AJ10" s="666"/>
      <c r="AK10" s="666"/>
      <c r="AL10" s="608" t="s">
        <v>242</v>
      </c>
      <c r="AM10" s="609"/>
      <c r="AN10" s="609"/>
      <c r="AO10" s="667"/>
      <c r="AP10" s="600" t="s">
        <v>243</v>
      </c>
      <c r="AQ10" s="601"/>
      <c r="AR10" s="601"/>
      <c r="AS10" s="601"/>
      <c r="AT10" s="601"/>
      <c r="AU10" s="601"/>
      <c r="AV10" s="601"/>
      <c r="AW10" s="601"/>
      <c r="AX10" s="601"/>
      <c r="AY10" s="601"/>
      <c r="AZ10" s="601"/>
      <c r="BA10" s="601"/>
      <c r="BB10" s="601"/>
      <c r="BC10" s="601"/>
      <c r="BD10" s="601"/>
      <c r="BE10" s="601"/>
      <c r="BF10" s="602"/>
      <c r="BG10" s="603">
        <v>128031</v>
      </c>
      <c r="BH10" s="606"/>
      <c r="BI10" s="606"/>
      <c r="BJ10" s="606"/>
      <c r="BK10" s="606"/>
      <c r="BL10" s="606"/>
      <c r="BM10" s="606"/>
      <c r="BN10" s="607"/>
      <c r="BO10" s="665">
        <v>1.9</v>
      </c>
      <c r="BP10" s="665"/>
      <c r="BQ10" s="665"/>
      <c r="BR10" s="665"/>
      <c r="BS10" s="611" t="s">
        <v>242</v>
      </c>
      <c r="BT10" s="606"/>
      <c r="BU10" s="606"/>
      <c r="BV10" s="606"/>
      <c r="BW10" s="606"/>
      <c r="BX10" s="606"/>
      <c r="BY10" s="606"/>
      <c r="BZ10" s="606"/>
      <c r="CA10" s="606"/>
      <c r="CB10" s="646"/>
      <c r="CD10" s="647" t="s">
        <v>244</v>
      </c>
      <c r="CE10" s="644"/>
      <c r="CF10" s="644"/>
      <c r="CG10" s="644"/>
      <c r="CH10" s="644"/>
      <c r="CI10" s="644"/>
      <c r="CJ10" s="644"/>
      <c r="CK10" s="644"/>
      <c r="CL10" s="644"/>
      <c r="CM10" s="644"/>
      <c r="CN10" s="644"/>
      <c r="CO10" s="644"/>
      <c r="CP10" s="644"/>
      <c r="CQ10" s="645"/>
      <c r="CR10" s="603">
        <v>131</v>
      </c>
      <c r="CS10" s="606"/>
      <c r="CT10" s="606"/>
      <c r="CU10" s="606"/>
      <c r="CV10" s="606"/>
      <c r="CW10" s="606"/>
      <c r="CX10" s="606"/>
      <c r="CY10" s="607"/>
      <c r="CZ10" s="665">
        <v>0</v>
      </c>
      <c r="DA10" s="665"/>
      <c r="DB10" s="665"/>
      <c r="DC10" s="665"/>
      <c r="DD10" s="611" t="s">
        <v>242</v>
      </c>
      <c r="DE10" s="606"/>
      <c r="DF10" s="606"/>
      <c r="DG10" s="606"/>
      <c r="DH10" s="606"/>
      <c r="DI10" s="606"/>
      <c r="DJ10" s="606"/>
      <c r="DK10" s="606"/>
      <c r="DL10" s="606"/>
      <c r="DM10" s="606"/>
      <c r="DN10" s="606"/>
      <c r="DO10" s="606"/>
      <c r="DP10" s="607"/>
      <c r="DQ10" s="611">
        <v>131</v>
      </c>
      <c r="DR10" s="606"/>
      <c r="DS10" s="606"/>
      <c r="DT10" s="606"/>
      <c r="DU10" s="606"/>
      <c r="DV10" s="606"/>
      <c r="DW10" s="606"/>
      <c r="DX10" s="606"/>
      <c r="DY10" s="606"/>
      <c r="DZ10" s="606"/>
      <c r="EA10" s="606"/>
      <c r="EB10" s="606"/>
      <c r="EC10" s="646"/>
    </row>
    <row r="11" spans="2:143" ht="11.25" customHeight="1">
      <c r="B11" s="600" t="s">
        <v>245</v>
      </c>
      <c r="C11" s="601"/>
      <c r="D11" s="601"/>
      <c r="E11" s="601"/>
      <c r="F11" s="601"/>
      <c r="G11" s="601"/>
      <c r="H11" s="601"/>
      <c r="I11" s="601"/>
      <c r="J11" s="601"/>
      <c r="K11" s="601"/>
      <c r="L11" s="601"/>
      <c r="M11" s="601"/>
      <c r="N11" s="601"/>
      <c r="O11" s="601"/>
      <c r="P11" s="601"/>
      <c r="Q11" s="602"/>
      <c r="R11" s="603" t="s">
        <v>242</v>
      </c>
      <c r="S11" s="606"/>
      <c r="T11" s="606"/>
      <c r="U11" s="606"/>
      <c r="V11" s="606"/>
      <c r="W11" s="606"/>
      <c r="X11" s="606"/>
      <c r="Y11" s="607"/>
      <c r="Z11" s="665" t="s">
        <v>242</v>
      </c>
      <c r="AA11" s="665"/>
      <c r="AB11" s="665"/>
      <c r="AC11" s="665"/>
      <c r="AD11" s="666" t="s">
        <v>236</v>
      </c>
      <c r="AE11" s="666"/>
      <c r="AF11" s="666"/>
      <c r="AG11" s="666"/>
      <c r="AH11" s="666"/>
      <c r="AI11" s="666"/>
      <c r="AJ11" s="666"/>
      <c r="AK11" s="666"/>
      <c r="AL11" s="608" t="s">
        <v>242</v>
      </c>
      <c r="AM11" s="609"/>
      <c r="AN11" s="609"/>
      <c r="AO11" s="667"/>
      <c r="AP11" s="600" t="s">
        <v>246</v>
      </c>
      <c r="AQ11" s="601"/>
      <c r="AR11" s="601"/>
      <c r="AS11" s="601"/>
      <c r="AT11" s="601"/>
      <c r="AU11" s="601"/>
      <c r="AV11" s="601"/>
      <c r="AW11" s="601"/>
      <c r="AX11" s="601"/>
      <c r="AY11" s="601"/>
      <c r="AZ11" s="601"/>
      <c r="BA11" s="601"/>
      <c r="BB11" s="601"/>
      <c r="BC11" s="601"/>
      <c r="BD11" s="601"/>
      <c r="BE11" s="601"/>
      <c r="BF11" s="602"/>
      <c r="BG11" s="603">
        <v>278683</v>
      </c>
      <c r="BH11" s="606"/>
      <c r="BI11" s="606"/>
      <c r="BJ11" s="606"/>
      <c r="BK11" s="606"/>
      <c r="BL11" s="606"/>
      <c r="BM11" s="606"/>
      <c r="BN11" s="607"/>
      <c r="BO11" s="665">
        <v>4.2</v>
      </c>
      <c r="BP11" s="665"/>
      <c r="BQ11" s="665"/>
      <c r="BR11" s="665"/>
      <c r="BS11" s="611">
        <v>48573</v>
      </c>
      <c r="BT11" s="606"/>
      <c r="BU11" s="606"/>
      <c r="BV11" s="606"/>
      <c r="BW11" s="606"/>
      <c r="BX11" s="606"/>
      <c r="BY11" s="606"/>
      <c r="BZ11" s="606"/>
      <c r="CA11" s="606"/>
      <c r="CB11" s="646"/>
      <c r="CD11" s="647" t="s">
        <v>247</v>
      </c>
      <c r="CE11" s="644"/>
      <c r="CF11" s="644"/>
      <c r="CG11" s="644"/>
      <c r="CH11" s="644"/>
      <c r="CI11" s="644"/>
      <c r="CJ11" s="644"/>
      <c r="CK11" s="644"/>
      <c r="CL11" s="644"/>
      <c r="CM11" s="644"/>
      <c r="CN11" s="644"/>
      <c r="CO11" s="644"/>
      <c r="CP11" s="644"/>
      <c r="CQ11" s="645"/>
      <c r="CR11" s="603">
        <v>880447</v>
      </c>
      <c r="CS11" s="606"/>
      <c r="CT11" s="606"/>
      <c r="CU11" s="606"/>
      <c r="CV11" s="606"/>
      <c r="CW11" s="606"/>
      <c r="CX11" s="606"/>
      <c r="CY11" s="607"/>
      <c r="CZ11" s="665">
        <v>2.9</v>
      </c>
      <c r="DA11" s="665"/>
      <c r="DB11" s="665"/>
      <c r="DC11" s="665"/>
      <c r="DD11" s="611">
        <v>380886</v>
      </c>
      <c r="DE11" s="606"/>
      <c r="DF11" s="606"/>
      <c r="DG11" s="606"/>
      <c r="DH11" s="606"/>
      <c r="DI11" s="606"/>
      <c r="DJ11" s="606"/>
      <c r="DK11" s="606"/>
      <c r="DL11" s="606"/>
      <c r="DM11" s="606"/>
      <c r="DN11" s="606"/>
      <c r="DO11" s="606"/>
      <c r="DP11" s="607"/>
      <c r="DQ11" s="611">
        <v>414885</v>
      </c>
      <c r="DR11" s="606"/>
      <c r="DS11" s="606"/>
      <c r="DT11" s="606"/>
      <c r="DU11" s="606"/>
      <c r="DV11" s="606"/>
      <c r="DW11" s="606"/>
      <c r="DX11" s="606"/>
      <c r="DY11" s="606"/>
      <c r="DZ11" s="606"/>
      <c r="EA11" s="606"/>
      <c r="EB11" s="606"/>
      <c r="EC11" s="646"/>
    </row>
    <row r="12" spans="2:143" ht="11.25" customHeight="1">
      <c r="B12" s="600" t="s">
        <v>248</v>
      </c>
      <c r="C12" s="601"/>
      <c r="D12" s="601"/>
      <c r="E12" s="601"/>
      <c r="F12" s="601"/>
      <c r="G12" s="601"/>
      <c r="H12" s="601"/>
      <c r="I12" s="601"/>
      <c r="J12" s="601"/>
      <c r="K12" s="601"/>
      <c r="L12" s="601"/>
      <c r="M12" s="601"/>
      <c r="N12" s="601"/>
      <c r="O12" s="601"/>
      <c r="P12" s="601"/>
      <c r="Q12" s="602"/>
      <c r="R12" s="603">
        <v>1000239</v>
      </c>
      <c r="S12" s="606"/>
      <c r="T12" s="606"/>
      <c r="U12" s="606"/>
      <c r="V12" s="606"/>
      <c r="W12" s="606"/>
      <c r="X12" s="606"/>
      <c r="Y12" s="607"/>
      <c r="Z12" s="665">
        <v>3.2</v>
      </c>
      <c r="AA12" s="665"/>
      <c r="AB12" s="665"/>
      <c r="AC12" s="665"/>
      <c r="AD12" s="666">
        <v>1000239</v>
      </c>
      <c r="AE12" s="666"/>
      <c r="AF12" s="666"/>
      <c r="AG12" s="666"/>
      <c r="AH12" s="666"/>
      <c r="AI12" s="666"/>
      <c r="AJ12" s="666"/>
      <c r="AK12" s="666"/>
      <c r="AL12" s="608">
        <v>5.6</v>
      </c>
      <c r="AM12" s="609"/>
      <c r="AN12" s="609"/>
      <c r="AO12" s="667"/>
      <c r="AP12" s="600" t="s">
        <v>249</v>
      </c>
      <c r="AQ12" s="601"/>
      <c r="AR12" s="601"/>
      <c r="AS12" s="601"/>
      <c r="AT12" s="601"/>
      <c r="AU12" s="601"/>
      <c r="AV12" s="601"/>
      <c r="AW12" s="601"/>
      <c r="AX12" s="601"/>
      <c r="AY12" s="601"/>
      <c r="AZ12" s="601"/>
      <c r="BA12" s="601"/>
      <c r="BB12" s="601"/>
      <c r="BC12" s="601"/>
      <c r="BD12" s="601"/>
      <c r="BE12" s="601"/>
      <c r="BF12" s="602"/>
      <c r="BG12" s="603">
        <v>2817087</v>
      </c>
      <c r="BH12" s="606"/>
      <c r="BI12" s="606"/>
      <c r="BJ12" s="606"/>
      <c r="BK12" s="606"/>
      <c r="BL12" s="606"/>
      <c r="BM12" s="606"/>
      <c r="BN12" s="607"/>
      <c r="BO12" s="665">
        <v>42.4</v>
      </c>
      <c r="BP12" s="665"/>
      <c r="BQ12" s="665"/>
      <c r="BR12" s="665"/>
      <c r="BS12" s="611" t="s">
        <v>236</v>
      </c>
      <c r="BT12" s="606"/>
      <c r="BU12" s="606"/>
      <c r="BV12" s="606"/>
      <c r="BW12" s="606"/>
      <c r="BX12" s="606"/>
      <c r="BY12" s="606"/>
      <c r="BZ12" s="606"/>
      <c r="CA12" s="606"/>
      <c r="CB12" s="646"/>
      <c r="CD12" s="647" t="s">
        <v>250</v>
      </c>
      <c r="CE12" s="644"/>
      <c r="CF12" s="644"/>
      <c r="CG12" s="644"/>
      <c r="CH12" s="644"/>
      <c r="CI12" s="644"/>
      <c r="CJ12" s="644"/>
      <c r="CK12" s="644"/>
      <c r="CL12" s="644"/>
      <c r="CM12" s="644"/>
      <c r="CN12" s="644"/>
      <c r="CO12" s="644"/>
      <c r="CP12" s="644"/>
      <c r="CQ12" s="645"/>
      <c r="CR12" s="603">
        <v>244717</v>
      </c>
      <c r="CS12" s="606"/>
      <c r="CT12" s="606"/>
      <c r="CU12" s="606"/>
      <c r="CV12" s="606"/>
      <c r="CW12" s="606"/>
      <c r="CX12" s="606"/>
      <c r="CY12" s="607"/>
      <c r="CZ12" s="665">
        <v>0.8</v>
      </c>
      <c r="DA12" s="665"/>
      <c r="DB12" s="665"/>
      <c r="DC12" s="665"/>
      <c r="DD12" s="611">
        <v>8432</v>
      </c>
      <c r="DE12" s="606"/>
      <c r="DF12" s="606"/>
      <c r="DG12" s="606"/>
      <c r="DH12" s="606"/>
      <c r="DI12" s="606"/>
      <c r="DJ12" s="606"/>
      <c r="DK12" s="606"/>
      <c r="DL12" s="606"/>
      <c r="DM12" s="606"/>
      <c r="DN12" s="606"/>
      <c r="DO12" s="606"/>
      <c r="DP12" s="607"/>
      <c r="DQ12" s="611">
        <v>216531</v>
      </c>
      <c r="DR12" s="606"/>
      <c r="DS12" s="606"/>
      <c r="DT12" s="606"/>
      <c r="DU12" s="606"/>
      <c r="DV12" s="606"/>
      <c r="DW12" s="606"/>
      <c r="DX12" s="606"/>
      <c r="DY12" s="606"/>
      <c r="DZ12" s="606"/>
      <c r="EA12" s="606"/>
      <c r="EB12" s="606"/>
      <c r="EC12" s="646"/>
    </row>
    <row r="13" spans="2:143" ht="11.25" customHeight="1">
      <c r="B13" s="600" t="s">
        <v>251</v>
      </c>
      <c r="C13" s="601"/>
      <c r="D13" s="601"/>
      <c r="E13" s="601"/>
      <c r="F13" s="601"/>
      <c r="G13" s="601"/>
      <c r="H13" s="601"/>
      <c r="I13" s="601"/>
      <c r="J13" s="601"/>
      <c r="K13" s="601"/>
      <c r="L13" s="601"/>
      <c r="M13" s="601"/>
      <c r="N13" s="601"/>
      <c r="O13" s="601"/>
      <c r="P13" s="601"/>
      <c r="Q13" s="602"/>
      <c r="R13" s="603">
        <v>28673</v>
      </c>
      <c r="S13" s="606"/>
      <c r="T13" s="606"/>
      <c r="U13" s="606"/>
      <c r="V13" s="606"/>
      <c r="W13" s="606"/>
      <c r="X13" s="606"/>
      <c r="Y13" s="607"/>
      <c r="Z13" s="665">
        <v>0.1</v>
      </c>
      <c r="AA13" s="665"/>
      <c r="AB13" s="665"/>
      <c r="AC13" s="665"/>
      <c r="AD13" s="666">
        <v>28673</v>
      </c>
      <c r="AE13" s="666"/>
      <c r="AF13" s="666"/>
      <c r="AG13" s="666"/>
      <c r="AH13" s="666"/>
      <c r="AI13" s="666"/>
      <c r="AJ13" s="666"/>
      <c r="AK13" s="666"/>
      <c r="AL13" s="608">
        <v>0.2</v>
      </c>
      <c r="AM13" s="609"/>
      <c r="AN13" s="609"/>
      <c r="AO13" s="667"/>
      <c r="AP13" s="600" t="s">
        <v>252</v>
      </c>
      <c r="AQ13" s="601"/>
      <c r="AR13" s="601"/>
      <c r="AS13" s="601"/>
      <c r="AT13" s="601"/>
      <c r="AU13" s="601"/>
      <c r="AV13" s="601"/>
      <c r="AW13" s="601"/>
      <c r="AX13" s="601"/>
      <c r="AY13" s="601"/>
      <c r="AZ13" s="601"/>
      <c r="BA13" s="601"/>
      <c r="BB13" s="601"/>
      <c r="BC13" s="601"/>
      <c r="BD13" s="601"/>
      <c r="BE13" s="601"/>
      <c r="BF13" s="602"/>
      <c r="BG13" s="603">
        <v>2810398</v>
      </c>
      <c r="BH13" s="606"/>
      <c r="BI13" s="606"/>
      <c r="BJ13" s="606"/>
      <c r="BK13" s="606"/>
      <c r="BL13" s="606"/>
      <c r="BM13" s="606"/>
      <c r="BN13" s="607"/>
      <c r="BO13" s="665">
        <v>42.3</v>
      </c>
      <c r="BP13" s="665"/>
      <c r="BQ13" s="665"/>
      <c r="BR13" s="665"/>
      <c r="BS13" s="611" t="s">
        <v>242</v>
      </c>
      <c r="BT13" s="606"/>
      <c r="BU13" s="606"/>
      <c r="BV13" s="606"/>
      <c r="BW13" s="606"/>
      <c r="BX13" s="606"/>
      <c r="BY13" s="606"/>
      <c r="BZ13" s="606"/>
      <c r="CA13" s="606"/>
      <c r="CB13" s="646"/>
      <c r="CD13" s="647" t="s">
        <v>253</v>
      </c>
      <c r="CE13" s="644"/>
      <c r="CF13" s="644"/>
      <c r="CG13" s="644"/>
      <c r="CH13" s="644"/>
      <c r="CI13" s="644"/>
      <c r="CJ13" s="644"/>
      <c r="CK13" s="644"/>
      <c r="CL13" s="644"/>
      <c r="CM13" s="644"/>
      <c r="CN13" s="644"/>
      <c r="CO13" s="644"/>
      <c r="CP13" s="644"/>
      <c r="CQ13" s="645"/>
      <c r="CR13" s="603">
        <v>2017294</v>
      </c>
      <c r="CS13" s="606"/>
      <c r="CT13" s="606"/>
      <c r="CU13" s="606"/>
      <c r="CV13" s="606"/>
      <c r="CW13" s="606"/>
      <c r="CX13" s="606"/>
      <c r="CY13" s="607"/>
      <c r="CZ13" s="665">
        <v>6.6</v>
      </c>
      <c r="DA13" s="665"/>
      <c r="DB13" s="665"/>
      <c r="DC13" s="665"/>
      <c r="DD13" s="611">
        <v>712732</v>
      </c>
      <c r="DE13" s="606"/>
      <c r="DF13" s="606"/>
      <c r="DG13" s="606"/>
      <c r="DH13" s="606"/>
      <c r="DI13" s="606"/>
      <c r="DJ13" s="606"/>
      <c r="DK13" s="606"/>
      <c r="DL13" s="606"/>
      <c r="DM13" s="606"/>
      <c r="DN13" s="606"/>
      <c r="DO13" s="606"/>
      <c r="DP13" s="607"/>
      <c r="DQ13" s="611">
        <v>1174516</v>
      </c>
      <c r="DR13" s="606"/>
      <c r="DS13" s="606"/>
      <c r="DT13" s="606"/>
      <c r="DU13" s="606"/>
      <c r="DV13" s="606"/>
      <c r="DW13" s="606"/>
      <c r="DX13" s="606"/>
      <c r="DY13" s="606"/>
      <c r="DZ13" s="606"/>
      <c r="EA13" s="606"/>
      <c r="EB13" s="606"/>
      <c r="EC13" s="646"/>
    </row>
    <row r="14" spans="2:143" ht="11.25" customHeight="1">
      <c r="B14" s="600" t="s">
        <v>254</v>
      </c>
      <c r="C14" s="601"/>
      <c r="D14" s="601"/>
      <c r="E14" s="601"/>
      <c r="F14" s="601"/>
      <c r="G14" s="601"/>
      <c r="H14" s="601"/>
      <c r="I14" s="601"/>
      <c r="J14" s="601"/>
      <c r="K14" s="601"/>
      <c r="L14" s="601"/>
      <c r="M14" s="601"/>
      <c r="N14" s="601"/>
      <c r="O14" s="601"/>
      <c r="P14" s="601"/>
      <c r="Q14" s="602"/>
      <c r="R14" s="603" t="s">
        <v>242</v>
      </c>
      <c r="S14" s="606"/>
      <c r="T14" s="606"/>
      <c r="U14" s="606"/>
      <c r="V14" s="606"/>
      <c r="W14" s="606"/>
      <c r="X14" s="606"/>
      <c r="Y14" s="607"/>
      <c r="Z14" s="665" t="s">
        <v>236</v>
      </c>
      <c r="AA14" s="665"/>
      <c r="AB14" s="665"/>
      <c r="AC14" s="665"/>
      <c r="AD14" s="666" t="s">
        <v>242</v>
      </c>
      <c r="AE14" s="666"/>
      <c r="AF14" s="666"/>
      <c r="AG14" s="666"/>
      <c r="AH14" s="666"/>
      <c r="AI14" s="666"/>
      <c r="AJ14" s="666"/>
      <c r="AK14" s="666"/>
      <c r="AL14" s="608" t="s">
        <v>242</v>
      </c>
      <c r="AM14" s="609"/>
      <c r="AN14" s="609"/>
      <c r="AO14" s="667"/>
      <c r="AP14" s="600" t="s">
        <v>255</v>
      </c>
      <c r="AQ14" s="601"/>
      <c r="AR14" s="601"/>
      <c r="AS14" s="601"/>
      <c r="AT14" s="601"/>
      <c r="AU14" s="601"/>
      <c r="AV14" s="601"/>
      <c r="AW14" s="601"/>
      <c r="AX14" s="601"/>
      <c r="AY14" s="601"/>
      <c r="AZ14" s="601"/>
      <c r="BA14" s="601"/>
      <c r="BB14" s="601"/>
      <c r="BC14" s="601"/>
      <c r="BD14" s="601"/>
      <c r="BE14" s="601"/>
      <c r="BF14" s="602"/>
      <c r="BG14" s="603">
        <v>239005</v>
      </c>
      <c r="BH14" s="606"/>
      <c r="BI14" s="606"/>
      <c r="BJ14" s="606"/>
      <c r="BK14" s="606"/>
      <c r="BL14" s="606"/>
      <c r="BM14" s="606"/>
      <c r="BN14" s="607"/>
      <c r="BO14" s="665">
        <v>3.6</v>
      </c>
      <c r="BP14" s="665"/>
      <c r="BQ14" s="665"/>
      <c r="BR14" s="665"/>
      <c r="BS14" s="611" t="s">
        <v>236</v>
      </c>
      <c r="BT14" s="606"/>
      <c r="BU14" s="606"/>
      <c r="BV14" s="606"/>
      <c r="BW14" s="606"/>
      <c r="BX14" s="606"/>
      <c r="BY14" s="606"/>
      <c r="BZ14" s="606"/>
      <c r="CA14" s="606"/>
      <c r="CB14" s="646"/>
      <c r="CD14" s="647" t="s">
        <v>256</v>
      </c>
      <c r="CE14" s="644"/>
      <c r="CF14" s="644"/>
      <c r="CG14" s="644"/>
      <c r="CH14" s="644"/>
      <c r="CI14" s="644"/>
      <c r="CJ14" s="644"/>
      <c r="CK14" s="644"/>
      <c r="CL14" s="644"/>
      <c r="CM14" s="644"/>
      <c r="CN14" s="644"/>
      <c r="CO14" s="644"/>
      <c r="CP14" s="644"/>
      <c r="CQ14" s="645"/>
      <c r="CR14" s="603">
        <v>1397876</v>
      </c>
      <c r="CS14" s="606"/>
      <c r="CT14" s="606"/>
      <c r="CU14" s="606"/>
      <c r="CV14" s="606"/>
      <c r="CW14" s="606"/>
      <c r="CX14" s="606"/>
      <c r="CY14" s="607"/>
      <c r="CZ14" s="665">
        <v>4.5999999999999996</v>
      </c>
      <c r="DA14" s="665"/>
      <c r="DB14" s="665"/>
      <c r="DC14" s="665"/>
      <c r="DD14" s="611">
        <v>337885</v>
      </c>
      <c r="DE14" s="606"/>
      <c r="DF14" s="606"/>
      <c r="DG14" s="606"/>
      <c r="DH14" s="606"/>
      <c r="DI14" s="606"/>
      <c r="DJ14" s="606"/>
      <c r="DK14" s="606"/>
      <c r="DL14" s="606"/>
      <c r="DM14" s="606"/>
      <c r="DN14" s="606"/>
      <c r="DO14" s="606"/>
      <c r="DP14" s="607"/>
      <c r="DQ14" s="611">
        <v>1034943</v>
      </c>
      <c r="DR14" s="606"/>
      <c r="DS14" s="606"/>
      <c r="DT14" s="606"/>
      <c r="DU14" s="606"/>
      <c r="DV14" s="606"/>
      <c r="DW14" s="606"/>
      <c r="DX14" s="606"/>
      <c r="DY14" s="606"/>
      <c r="DZ14" s="606"/>
      <c r="EA14" s="606"/>
      <c r="EB14" s="606"/>
      <c r="EC14" s="646"/>
    </row>
    <row r="15" spans="2:143" ht="11.25" customHeight="1">
      <c r="B15" s="600" t="s">
        <v>257</v>
      </c>
      <c r="C15" s="601"/>
      <c r="D15" s="601"/>
      <c r="E15" s="601"/>
      <c r="F15" s="601"/>
      <c r="G15" s="601"/>
      <c r="H15" s="601"/>
      <c r="I15" s="601"/>
      <c r="J15" s="601"/>
      <c r="K15" s="601"/>
      <c r="L15" s="601"/>
      <c r="M15" s="601"/>
      <c r="N15" s="601"/>
      <c r="O15" s="601"/>
      <c r="P15" s="601"/>
      <c r="Q15" s="602"/>
      <c r="R15" s="603">
        <v>80359</v>
      </c>
      <c r="S15" s="606"/>
      <c r="T15" s="606"/>
      <c r="U15" s="606"/>
      <c r="V15" s="606"/>
      <c r="W15" s="606"/>
      <c r="X15" s="606"/>
      <c r="Y15" s="607"/>
      <c r="Z15" s="665">
        <v>0.3</v>
      </c>
      <c r="AA15" s="665"/>
      <c r="AB15" s="665"/>
      <c r="AC15" s="665"/>
      <c r="AD15" s="666">
        <v>80359</v>
      </c>
      <c r="AE15" s="666"/>
      <c r="AF15" s="666"/>
      <c r="AG15" s="666"/>
      <c r="AH15" s="666"/>
      <c r="AI15" s="666"/>
      <c r="AJ15" s="666"/>
      <c r="AK15" s="666"/>
      <c r="AL15" s="608">
        <v>0.4</v>
      </c>
      <c r="AM15" s="609"/>
      <c r="AN15" s="609"/>
      <c r="AO15" s="667"/>
      <c r="AP15" s="600" t="s">
        <v>258</v>
      </c>
      <c r="AQ15" s="601"/>
      <c r="AR15" s="601"/>
      <c r="AS15" s="601"/>
      <c r="AT15" s="601"/>
      <c r="AU15" s="601"/>
      <c r="AV15" s="601"/>
      <c r="AW15" s="601"/>
      <c r="AX15" s="601"/>
      <c r="AY15" s="601"/>
      <c r="AZ15" s="601"/>
      <c r="BA15" s="601"/>
      <c r="BB15" s="601"/>
      <c r="BC15" s="601"/>
      <c r="BD15" s="601"/>
      <c r="BE15" s="601"/>
      <c r="BF15" s="602"/>
      <c r="BG15" s="603">
        <v>335188</v>
      </c>
      <c r="BH15" s="606"/>
      <c r="BI15" s="606"/>
      <c r="BJ15" s="606"/>
      <c r="BK15" s="606"/>
      <c r="BL15" s="606"/>
      <c r="BM15" s="606"/>
      <c r="BN15" s="607"/>
      <c r="BO15" s="665">
        <v>5</v>
      </c>
      <c r="BP15" s="665"/>
      <c r="BQ15" s="665"/>
      <c r="BR15" s="665"/>
      <c r="BS15" s="611" t="s">
        <v>242</v>
      </c>
      <c r="BT15" s="606"/>
      <c r="BU15" s="606"/>
      <c r="BV15" s="606"/>
      <c r="BW15" s="606"/>
      <c r="BX15" s="606"/>
      <c r="BY15" s="606"/>
      <c r="BZ15" s="606"/>
      <c r="CA15" s="606"/>
      <c r="CB15" s="646"/>
      <c r="CD15" s="647" t="s">
        <v>259</v>
      </c>
      <c r="CE15" s="644"/>
      <c r="CF15" s="644"/>
      <c r="CG15" s="644"/>
      <c r="CH15" s="644"/>
      <c r="CI15" s="644"/>
      <c r="CJ15" s="644"/>
      <c r="CK15" s="644"/>
      <c r="CL15" s="644"/>
      <c r="CM15" s="644"/>
      <c r="CN15" s="644"/>
      <c r="CO15" s="644"/>
      <c r="CP15" s="644"/>
      <c r="CQ15" s="645"/>
      <c r="CR15" s="603">
        <v>2107226</v>
      </c>
      <c r="CS15" s="606"/>
      <c r="CT15" s="606"/>
      <c r="CU15" s="606"/>
      <c r="CV15" s="606"/>
      <c r="CW15" s="606"/>
      <c r="CX15" s="606"/>
      <c r="CY15" s="607"/>
      <c r="CZ15" s="665">
        <v>6.9</v>
      </c>
      <c r="DA15" s="665"/>
      <c r="DB15" s="665"/>
      <c r="DC15" s="665"/>
      <c r="DD15" s="611">
        <v>607875</v>
      </c>
      <c r="DE15" s="606"/>
      <c r="DF15" s="606"/>
      <c r="DG15" s="606"/>
      <c r="DH15" s="606"/>
      <c r="DI15" s="606"/>
      <c r="DJ15" s="606"/>
      <c r="DK15" s="606"/>
      <c r="DL15" s="606"/>
      <c r="DM15" s="606"/>
      <c r="DN15" s="606"/>
      <c r="DO15" s="606"/>
      <c r="DP15" s="607"/>
      <c r="DQ15" s="611">
        <v>1514971</v>
      </c>
      <c r="DR15" s="606"/>
      <c r="DS15" s="606"/>
      <c r="DT15" s="606"/>
      <c r="DU15" s="606"/>
      <c r="DV15" s="606"/>
      <c r="DW15" s="606"/>
      <c r="DX15" s="606"/>
      <c r="DY15" s="606"/>
      <c r="DZ15" s="606"/>
      <c r="EA15" s="606"/>
      <c r="EB15" s="606"/>
      <c r="EC15" s="646"/>
    </row>
    <row r="16" spans="2:143" ht="11.25" customHeight="1">
      <c r="B16" s="600" t="s">
        <v>260</v>
      </c>
      <c r="C16" s="601"/>
      <c r="D16" s="601"/>
      <c r="E16" s="601"/>
      <c r="F16" s="601"/>
      <c r="G16" s="601"/>
      <c r="H16" s="601"/>
      <c r="I16" s="601"/>
      <c r="J16" s="601"/>
      <c r="K16" s="601"/>
      <c r="L16" s="601"/>
      <c r="M16" s="601"/>
      <c r="N16" s="601"/>
      <c r="O16" s="601"/>
      <c r="P16" s="601"/>
      <c r="Q16" s="602"/>
      <c r="R16" s="603" t="s">
        <v>242</v>
      </c>
      <c r="S16" s="606"/>
      <c r="T16" s="606"/>
      <c r="U16" s="606"/>
      <c r="V16" s="606"/>
      <c r="W16" s="606"/>
      <c r="X16" s="606"/>
      <c r="Y16" s="607"/>
      <c r="Z16" s="665" t="s">
        <v>242</v>
      </c>
      <c r="AA16" s="665"/>
      <c r="AB16" s="665"/>
      <c r="AC16" s="665"/>
      <c r="AD16" s="666" t="s">
        <v>242</v>
      </c>
      <c r="AE16" s="666"/>
      <c r="AF16" s="666"/>
      <c r="AG16" s="666"/>
      <c r="AH16" s="666"/>
      <c r="AI16" s="666"/>
      <c r="AJ16" s="666"/>
      <c r="AK16" s="666"/>
      <c r="AL16" s="608" t="s">
        <v>242</v>
      </c>
      <c r="AM16" s="609"/>
      <c r="AN16" s="609"/>
      <c r="AO16" s="667"/>
      <c r="AP16" s="600" t="s">
        <v>261</v>
      </c>
      <c r="AQ16" s="601"/>
      <c r="AR16" s="601"/>
      <c r="AS16" s="601"/>
      <c r="AT16" s="601"/>
      <c r="AU16" s="601"/>
      <c r="AV16" s="601"/>
      <c r="AW16" s="601"/>
      <c r="AX16" s="601"/>
      <c r="AY16" s="601"/>
      <c r="AZ16" s="601"/>
      <c r="BA16" s="601"/>
      <c r="BB16" s="601"/>
      <c r="BC16" s="601"/>
      <c r="BD16" s="601"/>
      <c r="BE16" s="601"/>
      <c r="BF16" s="602"/>
      <c r="BG16" s="603" t="s">
        <v>236</v>
      </c>
      <c r="BH16" s="606"/>
      <c r="BI16" s="606"/>
      <c r="BJ16" s="606"/>
      <c r="BK16" s="606"/>
      <c r="BL16" s="606"/>
      <c r="BM16" s="606"/>
      <c r="BN16" s="607"/>
      <c r="BO16" s="665" t="s">
        <v>242</v>
      </c>
      <c r="BP16" s="665"/>
      <c r="BQ16" s="665"/>
      <c r="BR16" s="665"/>
      <c r="BS16" s="611" t="s">
        <v>236</v>
      </c>
      <c r="BT16" s="606"/>
      <c r="BU16" s="606"/>
      <c r="BV16" s="606"/>
      <c r="BW16" s="606"/>
      <c r="BX16" s="606"/>
      <c r="BY16" s="606"/>
      <c r="BZ16" s="606"/>
      <c r="CA16" s="606"/>
      <c r="CB16" s="646"/>
      <c r="CD16" s="647" t="s">
        <v>262</v>
      </c>
      <c r="CE16" s="644"/>
      <c r="CF16" s="644"/>
      <c r="CG16" s="644"/>
      <c r="CH16" s="644"/>
      <c r="CI16" s="644"/>
      <c r="CJ16" s="644"/>
      <c r="CK16" s="644"/>
      <c r="CL16" s="644"/>
      <c r="CM16" s="644"/>
      <c r="CN16" s="644"/>
      <c r="CO16" s="644"/>
      <c r="CP16" s="644"/>
      <c r="CQ16" s="645"/>
      <c r="CR16" s="603">
        <v>84348</v>
      </c>
      <c r="CS16" s="606"/>
      <c r="CT16" s="606"/>
      <c r="CU16" s="606"/>
      <c r="CV16" s="606"/>
      <c r="CW16" s="606"/>
      <c r="CX16" s="606"/>
      <c r="CY16" s="607"/>
      <c r="CZ16" s="665">
        <v>0.3</v>
      </c>
      <c r="DA16" s="665"/>
      <c r="DB16" s="665"/>
      <c r="DC16" s="665"/>
      <c r="DD16" s="611" t="s">
        <v>242</v>
      </c>
      <c r="DE16" s="606"/>
      <c r="DF16" s="606"/>
      <c r="DG16" s="606"/>
      <c r="DH16" s="606"/>
      <c r="DI16" s="606"/>
      <c r="DJ16" s="606"/>
      <c r="DK16" s="606"/>
      <c r="DL16" s="606"/>
      <c r="DM16" s="606"/>
      <c r="DN16" s="606"/>
      <c r="DO16" s="606"/>
      <c r="DP16" s="607"/>
      <c r="DQ16" s="611">
        <v>70220</v>
      </c>
      <c r="DR16" s="606"/>
      <c r="DS16" s="606"/>
      <c r="DT16" s="606"/>
      <c r="DU16" s="606"/>
      <c r="DV16" s="606"/>
      <c r="DW16" s="606"/>
      <c r="DX16" s="606"/>
      <c r="DY16" s="606"/>
      <c r="DZ16" s="606"/>
      <c r="EA16" s="606"/>
      <c r="EB16" s="606"/>
      <c r="EC16" s="646"/>
    </row>
    <row r="17" spans="2:133" ht="11.25" customHeight="1">
      <c r="B17" s="600" t="s">
        <v>263</v>
      </c>
      <c r="C17" s="601"/>
      <c r="D17" s="601"/>
      <c r="E17" s="601"/>
      <c r="F17" s="601"/>
      <c r="G17" s="601"/>
      <c r="H17" s="601"/>
      <c r="I17" s="601"/>
      <c r="J17" s="601"/>
      <c r="K17" s="601"/>
      <c r="L17" s="601"/>
      <c r="M17" s="601"/>
      <c r="N17" s="601"/>
      <c r="O17" s="601"/>
      <c r="P17" s="601"/>
      <c r="Q17" s="602"/>
      <c r="R17" s="603">
        <v>34236</v>
      </c>
      <c r="S17" s="606"/>
      <c r="T17" s="606"/>
      <c r="U17" s="606"/>
      <c r="V17" s="606"/>
      <c r="W17" s="606"/>
      <c r="X17" s="606"/>
      <c r="Y17" s="607"/>
      <c r="Z17" s="665">
        <v>0.1</v>
      </c>
      <c r="AA17" s="665"/>
      <c r="AB17" s="665"/>
      <c r="AC17" s="665"/>
      <c r="AD17" s="666">
        <v>34236</v>
      </c>
      <c r="AE17" s="666"/>
      <c r="AF17" s="666"/>
      <c r="AG17" s="666"/>
      <c r="AH17" s="666"/>
      <c r="AI17" s="666"/>
      <c r="AJ17" s="666"/>
      <c r="AK17" s="666"/>
      <c r="AL17" s="608">
        <v>0.2</v>
      </c>
      <c r="AM17" s="609"/>
      <c r="AN17" s="609"/>
      <c r="AO17" s="667"/>
      <c r="AP17" s="600" t="s">
        <v>264</v>
      </c>
      <c r="AQ17" s="601"/>
      <c r="AR17" s="601"/>
      <c r="AS17" s="601"/>
      <c r="AT17" s="601"/>
      <c r="AU17" s="601"/>
      <c r="AV17" s="601"/>
      <c r="AW17" s="601"/>
      <c r="AX17" s="601"/>
      <c r="AY17" s="601"/>
      <c r="AZ17" s="601"/>
      <c r="BA17" s="601"/>
      <c r="BB17" s="601"/>
      <c r="BC17" s="601"/>
      <c r="BD17" s="601"/>
      <c r="BE17" s="601"/>
      <c r="BF17" s="602"/>
      <c r="BG17" s="603" t="s">
        <v>236</v>
      </c>
      <c r="BH17" s="606"/>
      <c r="BI17" s="606"/>
      <c r="BJ17" s="606"/>
      <c r="BK17" s="606"/>
      <c r="BL17" s="606"/>
      <c r="BM17" s="606"/>
      <c r="BN17" s="607"/>
      <c r="BO17" s="665" t="s">
        <v>242</v>
      </c>
      <c r="BP17" s="665"/>
      <c r="BQ17" s="665"/>
      <c r="BR17" s="665"/>
      <c r="BS17" s="611" t="s">
        <v>236</v>
      </c>
      <c r="BT17" s="606"/>
      <c r="BU17" s="606"/>
      <c r="BV17" s="606"/>
      <c r="BW17" s="606"/>
      <c r="BX17" s="606"/>
      <c r="BY17" s="606"/>
      <c r="BZ17" s="606"/>
      <c r="CA17" s="606"/>
      <c r="CB17" s="646"/>
      <c r="CD17" s="647" t="s">
        <v>265</v>
      </c>
      <c r="CE17" s="644"/>
      <c r="CF17" s="644"/>
      <c r="CG17" s="644"/>
      <c r="CH17" s="644"/>
      <c r="CI17" s="644"/>
      <c r="CJ17" s="644"/>
      <c r="CK17" s="644"/>
      <c r="CL17" s="644"/>
      <c r="CM17" s="644"/>
      <c r="CN17" s="644"/>
      <c r="CO17" s="644"/>
      <c r="CP17" s="644"/>
      <c r="CQ17" s="645"/>
      <c r="CR17" s="603">
        <v>5918701</v>
      </c>
      <c r="CS17" s="606"/>
      <c r="CT17" s="606"/>
      <c r="CU17" s="606"/>
      <c r="CV17" s="606"/>
      <c r="CW17" s="606"/>
      <c r="CX17" s="606"/>
      <c r="CY17" s="607"/>
      <c r="CZ17" s="665">
        <v>19.399999999999999</v>
      </c>
      <c r="DA17" s="665"/>
      <c r="DB17" s="665"/>
      <c r="DC17" s="665"/>
      <c r="DD17" s="611" t="s">
        <v>242</v>
      </c>
      <c r="DE17" s="606"/>
      <c r="DF17" s="606"/>
      <c r="DG17" s="606"/>
      <c r="DH17" s="606"/>
      <c r="DI17" s="606"/>
      <c r="DJ17" s="606"/>
      <c r="DK17" s="606"/>
      <c r="DL17" s="606"/>
      <c r="DM17" s="606"/>
      <c r="DN17" s="606"/>
      <c r="DO17" s="606"/>
      <c r="DP17" s="607"/>
      <c r="DQ17" s="611">
        <v>5900474</v>
      </c>
      <c r="DR17" s="606"/>
      <c r="DS17" s="606"/>
      <c r="DT17" s="606"/>
      <c r="DU17" s="606"/>
      <c r="DV17" s="606"/>
      <c r="DW17" s="606"/>
      <c r="DX17" s="606"/>
      <c r="DY17" s="606"/>
      <c r="DZ17" s="606"/>
      <c r="EA17" s="606"/>
      <c r="EB17" s="606"/>
      <c r="EC17" s="646"/>
    </row>
    <row r="18" spans="2:133" ht="11.25" customHeight="1">
      <c r="B18" s="600" t="s">
        <v>266</v>
      </c>
      <c r="C18" s="601"/>
      <c r="D18" s="601"/>
      <c r="E18" s="601"/>
      <c r="F18" s="601"/>
      <c r="G18" s="601"/>
      <c r="H18" s="601"/>
      <c r="I18" s="601"/>
      <c r="J18" s="601"/>
      <c r="K18" s="601"/>
      <c r="L18" s="601"/>
      <c r="M18" s="601"/>
      <c r="N18" s="601"/>
      <c r="O18" s="601"/>
      <c r="P18" s="601"/>
      <c r="Q18" s="602"/>
      <c r="R18" s="603">
        <v>10982167</v>
      </c>
      <c r="S18" s="606"/>
      <c r="T18" s="606"/>
      <c r="U18" s="606"/>
      <c r="V18" s="606"/>
      <c r="W18" s="606"/>
      <c r="X18" s="606"/>
      <c r="Y18" s="607"/>
      <c r="Z18" s="665">
        <v>35.1</v>
      </c>
      <c r="AA18" s="665"/>
      <c r="AB18" s="665"/>
      <c r="AC18" s="665"/>
      <c r="AD18" s="666">
        <v>9990986</v>
      </c>
      <c r="AE18" s="666"/>
      <c r="AF18" s="666"/>
      <c r="AG18" s="666"/>
      <c r="AH18" s="666"/>
      <c r="AI18" s="666"/>
      <c r="AJ18" s="666"/>
      <c r="AK18" s="666"/>
      <c r="AL18" s="608">
        <v>55.8</v>
      </c>
      <c r="AM18" s="609"/>
      <c r="AN18" s="609"/>
      <c r="AO18" s="667"/>
      <c r="AP18" s="600" t="s">
        <v>267</v>
      </c>
      <c r="AQ18" s="601"/>
      <c r="AR18" s="601"/>
      <c r="AS18" s="601"/>
      <c r="AT18" s="601"/>
      <c r="AU18" s="601"/>
      <c r="AV18" s="601"/>
      <c r="AW18" s="601"/>
      <c r="AX18" s="601"/>
      <c r="AY18" s="601"/>
      <c r="AZ18" s="601"/>
      <c r="BA18" s="601"/>
      <c r="BB18" s="601"/>
      <c r="BC18" s="601"/>
      <c r="BD18" s="601"/>
      <c r="BE18" s="601"/>
      <c r="BF18" s="602"/>
      <c r="BG18" s="603" t="s">
        <v>236</v>
      </c>
      <c r="BH18" s="606"/>
      <c r="BI18" s="606"/>
      <c r="BJ18" s="606"/>
      <c r="BK18" s="606"/>
      <c r="BL18" s="606"/>
      <c r="BM18" s="606"/>
      <c r="BN18" s="607"/>
      <c r="BO18" s="665" t="s">
        <v>236</v>
      </c>
      <c r="BP18" s="665"/>
      <c r="BQ18" s="665"/>
      <c r="BR18" s="665"/>
      <c r="BS18" s="611" t="s">
        <v>242</v>
      </c>
      <c r="BT18" s="606"/>
      <c r="BU18" s="606"/>
      <c r="BV18" s="606"/>
      <c r="BW18" s="606"/>
      <c r="BX18" s="606"/>
      <c r="BY18" s="606"/>
      <c r="BZ18" s="606"/>
      <c r="CA18" s="606"/>
      <c r="CB18" s="646"/>
      <c r="CD18" s="647" t="s">
        <v>268</v>
      </c>
      <c r="CE18" s="644"/>
      <c r="CF18" s="644"/>
      <c r="CG18" s="644"/>
      <c r="CH18" s="644"/>
      <c r="CI18" s="644"/>
      <c r="CJ18" s="644"/>
      <c r="CK18" s="644"/>
      <c r="CL18" s="644"/>
      <c r="CM18" s="644"/>
      <c r="CN18" s="644"/>
      <c r="CO18" s="644"/>
      <c r="CP18" s="644"/>
      <c r="CQ18" s="645"/>
      <c r="CR18" s="603" t="s">
        <v>134</v>
      </c>
      <c r="CS18" s="606"/>
      <c r="CT18" s="606"/>
      <c r="CU18" s="606"/>
      <c r="CV18" s="606"/>
      <c r="CW18" s="606"/>
      <c r="CX18" s="606"/>
      <c r="CY18" s="607"/>
      <c r="CZ18" s="665" t="s">
        <v>242</v>
      </c>
      <c r="DA18" s="665"/>
      <c r="DB18" s="665"/>
      <c r="DC18" s="665"/>
      <c r="DD18" s="611" t="s">
        <v>242</v>
      </c>
      <c r="DE18" s="606"/>
      <c r="DF18" s="606"/>
      <c r="DG18" s="606"/>
      <c r="DH18" s="606"/>
      <c r="DI18" s="606"/>
      <c r="DJ18" s="606"/>
      <c r="DK18" s="606"/>
      <c r="DL18" s="606"/>
      <c r="DM18" s="606"/>
      <c r="DN18" s="606"/>
      <c r="DO18" s="606"/>
      <c r="DP18" s="607"/>
      <c r="DQ18" s="611" t="s">
        <v>242</v>
      </c>
      <c r="DR18" s="606"/>
      <c r="DS18" s="606"/>
      <c r="DT18" s="606"/>
      <c r="DU18" s="606"/>
      <c r="DV18" s="606"/>
      <c r="DW18" s="606"/>
      <c r="DX18" s="606"/>
      <c r="DY18" s="606"/>
      <c r="DZ18" s="606"/>
      <c r="EA18" s="606"/>
      <c r="EB18" s="606"/>
      <c r="EC18" s="646"/>
    </row>
    <row r="19" spans="2:133" ht="11.25" customHeight="1">
      <c r="B19" s="600" t="s">
        <v>269</v>
      </c>
      <c r="C19" s="601"/>
      <c r="D19" s="601"/>
      <c r="E19" s="601"/>
      <c r="F19" s="601"/>
      <c r="G19" s="601"/>
      <c r="H19" s="601"/>
      <c r="I19" s="601"/>
      <c r="J19" s="601"/>
      <c r="K19" s="601"/>
      <c r="L19" s="601"/>
      <c r="M19" s="601"/>
      <c r="N19" s="601"/>
      <c r="O19" s="601"/>
      <c r="P19" s="601"/>
      <c r="Q19" s="602"/>
      <c r="R19" s="603">
        <v>9990986</v>
      </c>
      <c r="S19" s="606"/>
      <c r="T19" s="606"/>
      <c r="U19" s="606"/>
      <c r="V19" s="606"/>
      <c r="W19" s="606"/>
      <c r="X19" s="606"/>
      <c r="Y19" s="607"/>
      <c r="Z19" s="665">
        <v>32</v>
      </c>
      <c r="AA19" s="665"/>
      <c r="AB19" s="665"/>
      <c r="AC19" s="665"/>
      <c r="AD19" s="666">
        <v>9990986</v>
      </c>
      <c r="AE19" s="666"/>
      <c r="AF19" s="666"/>
      <c r="AG19" s="666"/>
      <c r="AH19" s="666"/>
      <c r="AI19" s="666"/>
      <c r="AJ19" s="666"/>
      <c r="AK19" s="666"/>
      <c r="AL19" s="608">
        <v>55.8</v>
      </c>
      <c r="AM19" s="609"/>
      <c r="AN19" s="609"/>
      <c r="AO19" s="667"/>
      <c r="AP19" s="600" t="s">
        <v>270</v>
      </c>
      <c r="AQ19" s="601"/>
      <c r="AR19" s="601"/>
      <c r="AS19" s="601"/>
      <c r="AT19" s="601"/>
      <c r="AU19" s="601"/>
      <c r="AV19" s="601"/>
      <c r="AW19" s="601"/>
      <c r="AX19" s="601"/>
      <c r="AY19" s="601"/>
      <c r="AZ19" s="601"/>
      <c r="BA19" s="601"/>
      <c r="BB19" s="601"/>
      <c r="BC19" s="601"/>
      <c r="BD19" s="601"/>
      <c r="BE19" s="601"/>
      <c r="BF19" s="602"/>
      <c r="BG19" s="603">
        <v>336026</v>
      </c>
      <c r="BH19" s="606"/>
      <c r="BI19" s="606"/>
      <c r="BJ19" s="606"/>
      <c r="BK19" s="606"/>
      <c r="BL19" s="606"/>
      <c r="BM19" s="606"/>
      <c r="BN19" s="607"/>
      <c r="BO19" s="665">
        <v>5.0999999999999996</v>
      </c>
      <c r="BP19" s="665"/>
      <c r="BQ19" s="665"/>
      <c r="BR19" s="665"/>
      <c r="BS19" s="611" t="s">
        <v>242</v>
      </c>
      <c r="BT19" s="606"/>
      <c r="BU19" s="606"/>
      <c r="BV19" s="606"/>
      <c r="BW19" s="606"/>
      <c r="BX19" s="606"/>
      <c r="BY19" s="606"/>
      <c r="BZ19" s="606"/>
      <c r="CA19" s="606"/>
      <c r="CB19" s="646"/>
      <c r="CD19" s="647" t="s">
        <v>271</v>
      </c>
      <c r="CE19" s="644"/>
      <c r="CF19" s="644"/>
      <c r="CG19" s="644"/>
      <c r="CH19" s="644"/>
      <c r="CI19" s="644"/>
      <c r="CJ19" s="644"/>
      <c r="CK19" s="644"/>
      <c r="CL19" s="644"/>
      <c r="CM19" s="644"/>
      <c r="CN19" s="644"/>
      <c r="CO19" s="644"/>
      <c r="CP19" s="644"/>
      <c r="CQ19" s="645"/>
      <c r="CR19" s="603" t="s">
        <v>134</v>
      </c>
      <c r="CS19" s="606"/>
      <c r="CT19" s="606"/>
      <c r="CU19" s="606"/>
      <c r="CV19" s="606"/>
      <c r="CW19" s="606"/>
      <c r="CX19" s="606"/>
      <c r="CY19" s="607"/>
      <c r="CZ19" s="665" t="s">
        <v>242</v>
      </c>
      <c r="DA19" s="665"/>
      <c r="DB19" s="665"/>
      <c r="DC19" s="665"/>
      <c r="DD19" s="611" t="s">
        <v>242</v>
      </c>
      <c r="DE19" s="606"/>
      <c r="DF19" s="606"/>
      <c r="DG19" s="606"/>
      <c r="DH19" s="606"/>
      <c r="DI19" s="606"/>
      <c r="DJ19" s="606"/>
      <c r="DK19" s="606"/>
      <c r="DL19" s="606"/>
      <c r="DM19" s="606"/>
      <c r="DN19" s="606"/>
      <c r="DO19" s="606"/>
      <c r="DP19" s="607"/>
      <c r="DQ19" s="611" t="s">
        <v>242</v>
      </c>
      <c r="DR19" s="606"/>
      <c r="DS19" s="606"/>
      <c r="DT19" s="606"/>
      <c r="DU19" s="606"/>
      <c r="DV19" s="606"/>
      <c r="DW19" s="606"/>
      <c r="DX19" s="606"/>
      <c r="DY19" s="606"/>
      <c r="DZ19" s="606"/>
      <c r="EA19" s="606"/>
      <c r="EB19" s="606"/>
      <c r="EC19" s="646"/>
    </row>
    <row r="20" spans="2:133" ht="11.25" customHeight="1">
      <c r="B20" s="600" t="s">
        <v>272</v>
      </c>
      <c r="C20" s="601"/>
      <c r="D20" s="601"/>
      <c r="E20" s="601"/>
      <c r="F20" s="601"/>
      <c r="G20" s="601"/>
      <c r="H20" s="601"/>
      <c r="I20" s="601"/>
      <c r="J20" s="601"/>
      <c r="K20" s="601"/>
      <c r="L20" s="601"/>
      <c r="M20" s="601"/>
      <c r="N20" s="601"/>
      <c r="O20" s="601"/>
      <c r="P20" s="601"/>
      <c r="Q20" s="602"/>
      <c r="R20" s="603">
        <v>991181</v>
      </c>
      <c r="S20" s="606"/>
      <c r="T20" s="606"/>
      <c r="U20" s="606"/>
      <c r="V20" s="606"/>
      <c r="W20" s="606"/>
      <c r="X20" s="606"/>
      <c r="Y20" s="607"/>
      <c r="Z20" s="665">
        <v>3.2</v>
      </c>
      <c r="AA20" s="665"/>
      <c r="AB20" s="665"/>
      <c r="AC20" s="665"/>
      <c r="AD20" s="666" t="s">
        <v>134</v>
      </c>
      <c r="AE20" s="666"/>
      <c r="AF20" s="666"/>
      <c r="AG20" s="666"/>
      <c r="AH20" s="666"/>
      <c r="AI20" s="666"/>
      <c r="AJ20" s="666"/>
      <c r="AK20" s="666"/>
      <c r="AL20" s="608" t="s">
        <v>236</v>
      </c>
      <c r="AM20" s="609"/>
      <c r="AN20" s="609"/>
      <c r="AO20" s="667"/>
      <c r="AP20" s="600" t="s">
        <v>273</v>
      </c>
      <c r="AQ20" s="601"/>
      <c r="AR20" s="601"/>
      <c r="AS20" s="601"/>
      <c r="AT20" s="601"/>
      <c r="AU20" s="601"/>
      <c r="AV20" s="601"/>
      <c r="AW20" s="601"/>
      <c r="AX20" s="601"/>
      <c r="AY20" s="601"/>
      <c r="AZ20" s="601"/>
      <c r="BA20" s="601"/>
      <c r="BB20" s="601"/>
      <c r="BC20" s="601"/>
      <c r="BD20" s="601"/>
      <c r="BE20" s="601"/>
      <c r="BF20" s="602"/>
      <c r="BG20" s="603">
        <v>336026</v>
      </c>
      <c r="BH20" s="606"/>
      <c r="BI20" s="606"/>
      <c r="BJ20" s="606"/>
      <c r="BK20" s="606"/>
      <c r="BL20" s="606"/>
      <c r="BM20" s="606"/>
      <c r="BN20" s="607"/>
      <c r="BO20" s="665">
        <v>5.0999999999999996</v>
      </c>
      <c r="BP20" s="665"/>
      <c r="BQ20" s="665"/>
      <c r="BR20" s="665"/>
      <c r="BS20" s="611" t="s">
        <v>242</v>
      </c>
      <c r="BT20" s="606"/>
      <c r="BU20" s="606"/>
      <c r="BV20" s="606"/>
      <c r="BW20" s="606"/>
      <c r="BX20" s="606"/>
      <c r="BY20" s="606"/>
      <c r="BZ20" s="606"/>
      <c r="CA20" s="606"/>
      <c r="CB20" s="646"/>
      <c r="CD20" s="647" t="s">
        <v>274</v>
      </c>
      <c r="CE20" s="644"/>
      <c r="CF20" s="644"/>
      <c r="CG20" s="644"/>
      <c r="CH20" s="644"/>
      <c r="CI20" s="644"/>
      <c r="CJ20" s="644"/>
      <c r="CK20" s="644"/>
      <c r="CL20" s="644"/>
      <c r="CM20" s="644"/>
      <c r="CN20" s="644"/>
      <c r="CO20" s="644"/>
      <c r="CP20" s="644"/>
      <c r="CQ20" s="645"/>
      <c r="CR20" s="603">
        <v>30441636</v>
      </c>
      <c r="CS20" s="606"/>
      <c r="CT20" s="606"/>
      <c r="CU20" s="606"/>
      <c r="CV20" s="606"/>
      <c r="CW20" s="606"/>
      <c r="CX20" s="606"/>
      <c r="CY20" s="607"/>
      <c r="CZ20" s="665">
        <v>100</v>
      </c>
      <c r="DA20" s="665"/>
      <c r="DB20" s="665"/>
      <c r="DC20" s="665"/>
      <c r="DD20" s="611">
        <v>2545713</v>
      </c>
      <c r="DE20" s="606"/>
      <c r="DF20" s="606"/>
      <c r="DG20" s="606"/>
      <c r="DH20" s="606"/>
      <c r="DI20" s="606"/>
      <c r="DJ20" s="606"/>
      <c r="DK20" s="606"/>
      <c r="DL20" s="606"/>
      <c r="DM20" s="606"/>
      <c r="DN20" s="606"/>
      <c r="DO20" s="606"/>
      <c r="DP20" s="607"/>
      <c r="DQ20" s="611">
        <v>22611152</v>
      </c>
      <c r="DR20" s="606"/>
      <c r="DS20" s="606"/>
      <c r="DT20" s="606"/>
      <c r="DU20" s="606"/>
      <c r="DV20" s="606"/>
      <c r="DW20" s="606"/>
      <c r="DX20" s="606"/>
      <c r="DY20" s="606"/>
      <c r="DZ20" s="606"/>
      <c r="EA20" s="606"/>
      <c r="EB20" s="606"/>
      <c r="EC20" s="646"/>
    </row>
    <row r="21" spans="2:133" ht="11.25" customHeight="1">
      <c r="B21" s="600" t="s">
        <v>275</v>
      </c>
      <c r="C21" s="601"/>
      <c r="D21" s="601"/>
      <c r="E21" s="601"/>
      <c r="F21" s="601"/>
      <c r="G21" s="601"/>
      <c r="H21" s="601"/>
      <c r="I21" s="601"/>
      <c r="J21" s="601"/>
      <c r="K21" s="601"/>
      <c r="L21" s="601"/>
      <c r="M21" s="601"/>
      <c r="N21" s="601"/>
      <c r="O21" s="601"/>
      <c r="P21" s="601"/>
      <c r="Q21" s="602"/>
      <c r="R21" s="603" t="s">
        <v>236</v>
      </c>
      <c r="S21" s="606"/>
      <c r="T21" s="606"/>
      <c r="U21" s="606"/>
      <c r="V21" s="606"/>
      <c r="W21" s="606"/>
      <c r="X21" s="606"/>
      <c r="Y21" s="607"/>
      <c r="Z21" s="665" t="s">
        <v>236</v>
      </c>
      <c r="AA21" s="665"/>
      <c r="AB21" s="665"/>
      <c r="AC21" s="665"/>
      <c r="AD21" s="666" t="s">
        <v>242</v>
      </c>
      <c r="AE21" s="666"/>
      <c r="AF21" s="666"/>
      <c r="AG21" s="666"/>
      <c r="AH21" s="666"/>
      <c r="AI21" s="666"/>
      <c r="AJ21" s="666"/>
      <c r="AK21" s="666"/>
      <c r="AL21" s="608" t="s">
        <v>242</v>
      </c>
      <c r="AM21" s="609"/>
      <c r="AN21" s="609"/>
      <c r="AO21" s="667"/>
      <c r="AP21" s="711" t="s">
        <v>276</v>
      </c>
      <c r="AQ21" s="718"/>
      <c r="AR21" s="718"/>
      <c r="AS21" s="718"/>
      <c r="AT21" s="718"/>
      <c r="AU21" s="718"/>
      <c r="AV21" s="718"/>
      <c r="AW21" s="718"/>
      <c r="AX21" s="718"/>
      <c r="AY21" s="718"/>
      <c r="AZ21" s="718"/>
      <c r="BA21" s="718"/>
      <c r="BB21" s="718"/>
      <c r="BC21" s="718"/>
      <c r="BD21" s="718"/>
      <c r="BE21" s="718"/>
      <c r="BF21" s="713"/>
      <c r="BG21" s="603" t="s">
        <v>236</v>
      </c>
      <c r="BH21" s="606"/>
      <c r="BI21" s="606"/>
      <c r="BJ21" s="606"/>
      <c r="BK21" s="606"/>
      <c r="BL21" s="606"/>
      <c r="BM21" s="606"/>
      <c r="BN21" s="607"/>
      <c r="BO21" s="665" t="s">
        <v>242</v>
      </c>
      <c r="BP21" s="665"/>
      <c r="BQ21" s="665"/>
      <c r="BR21" s="665"/>
      <c r="BS21" s="611" t="s">
        <v>236</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277</v>
      </c>
      <c r="C22" s="601"/>
      <c r="D22" s="601"/>
      <c r="E22" s="601"/>
      <c r="F22" s="601"/>
      <c r="G22" s="601"/>
      <c r="H22" s="601"/>
      <c r="I22" s="601"/>
      <c r="J22" s="601"/>
      <c r="K22" s="601"/>
      <c r="L22" s="601"/>
      <c r="M22" s="601"/>
      <c r="N22" s="601"/>
      <c r="O22" s="601"/>
      <c r="P22" s="601"/>
      <c r="Q22" s="602"/>
      <c r="R22" s="603">
        <v>19149582</v>
      </c>
      <c r="S22" s="606"/>
      <c r="T22" s="606"/>
      <c r="U22" s="606"/>
      <c r="V22" s="606"/>
      <c r="W22" s="606"/>
      <c r="X22" s="606"/>
      <c r="Y22" s="607"/>
      <c r="Z22" s="665">
        <v>61.3</v>
      </c>
      <c r="AA22" s="665"/>
      <c r="AB22" s="665"/>
      <c r="AC22" s="665"/>
      <c r="AD22" s="666">
        <v>17822375</v>
      </c>
      <c r="AE22" s="666"/>
      <c r="AF22" s="666"/>
      <c r="AG22" s="666"/>
      <c r="AH22" s="666"/>
      <c r="AI22" s="666"/>
      <c r="AJ22" s="666"/>
      <c r="AK22" s="666"/>
      <c r="AL22" s="608">
        <v>99.5</v>
      </c>
      <c r="AM22" s="609"/>
      <c r="AN22" s="609"/>
      <c r="AO22" s="667"/>
      <c r="AP22" s="711" t="s">
        <v>278</v>
      </c>
      <c r="AQ22" s="718"/>
      <c r="AR22" s="718"/>
      <c r="AS22" s="718"/>
      <c r="AT22" s="718"/>
      <c r="AU22" s="718"/>
      <c r="AV22" s="718"/>
      <c r="AW22" s="718"/>
      <c r="AX22" s="718"/>
      <c r="AY22" s="718"/>
      <c r="AZ22" s="718"/>
      <c r="BA22" s="718"/>
      <c r="BB22" s="718"/>
      <c r="BC22" s="718"/>
      <c r="BD22" s="718"/>
      <c r="BE22" s="718"/>
      <c r="BF22" s="713"/>
      <c r="BG22" s="603" t="s">
        <v>236</v>
      </c>
      <c r="BH22" s="606"/>
      <c r="BI22" s="606"/>
      <c r="BJ22" s="606"/>
      <c r="BK22" s="606"/>
      <c r="BL22" s="606"/>
      <c r="BM22" s="606"/>
      <c r="BN22" s="607"/>
      <c r="BO22" s="665" t="s">
        <v>242</v>
      </c>
      <c r="BP22" s="665"/>
      <c r="BQ22" s="665"/>
      <c r="BR22" s="665"/>
      <c r="BS22" s="611" t="s">
        <v>134</v>
      </c>
      <c r="BT22" s="606"/>
      <c r="BU22" s="606"/>
      <c r="BV22" s="606"/>
      <c r="BW22" s="606"/>
      <c r="BX22" s="606"/>
      <c r="BY22" s="606"/>
      <c r="BZ22" s="606"/>
      <c r="CA22" s="606"/>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280</v>
      </c>
      <c r="C23" s="601"/>
      <c r="D23" s="601"/>
      <c r="E23" s="601"/>
      <c r="F23" s="601"/>
      <c r="G23" s="601"/>
      <c r="H23" s="601"/>
      <c r="I23" s="601"/>
      <c r="J23" s="601"/>
      <c r="K23" s="601"/>
      <c r="L23" s="601"/>
      <c r="M23" s="601"/>
      <c r="N23" s="601"/>
      <c r="O23" s="601"/>
      <c r="P23" s="601"/>
      <c r="Q23" s="602"/>
      <c r="R23" s="603">
        <v>5478</v>
      </c>
      <c r="S23" s="606"/>
      <c r="T23" s="606"/>
      <c r="U23" s="606"/>
      <c r="V23" s="606"/>
      <c r="W23" s="606"/>
      <c r="X23" s="606"/>
      <c r="Y23" s="607"/>
      <c r="Z23" s="665">
        <v>0</v>
      </c>
      <c r="AA23" s="665"/>
      <c r="AB23" s="665"/>
      <c r="AC23" s="665"/>
      <c r="AD23" s="666">
        <v>5478</v>
      </c>
      <c r="AE23" s="666"/>
      <c r="AF23" s="666"/>
      <c r="AG23" s="666"/>
      <c r="AH23" s="666"/>
      <c r="AI23" s="666"/>
      <c r="AJ23" s="666"/>
      <c r="AK23" s="666"/>
      <c r="AL23" s="608">
        <v>0</v>
      </c>
      <c r="AM23" s="609"/>
      <c r="AN23" s="609"/>
      <c r="AO23" s="667"/>
      <c r="AP23" s="711" t="s">
        <v>281</v>
      </c>
      <c r="AQ23" s="718"/>
      <c r="AR23" s="718"/>
      <c r="AS23" s="718"/>
      <c r="AT23" s="718"/>
      <c r="AU23" s="718"/>
      <c r="AV23" s="718"/>
      <c r="AW23" s="718"/>
      <c r="AX23" s="718"/>
      <c r="AY23" s="718"/>
      <c r="AZ23" s="718"/>
      <c r="BA23" s="718"/>
      <c r="BB23" s="718"/>
      <c r="BC23" s="718"/>
      <c r="BD23" s="718"/>
      <c r="BE23" s="718"/>
      <c r="BF23" s="713"/>
      <c r="BG23" s="603">
        <v>336026</v>
      </c>
      <c r="BH23" s="606"/>
      <c r="BI23" s="606"/>
      <c r="BJ23" s="606"/>
      <c r="BK23" s="606"/>
      <c r="BL23" s="606"/>
      <c r="BM23" s="606"/>
      <c r="BN23" s="607"/>
      <c r="BO23" s="665">
        <v>5.0999999999999996</v>
      </c>
      <c r="BP23" s="665"/>
      <c r="BQ23" s="665"/>
      <c r="BR23" s="665"/>
      <c r="BS23" s="611" t="s">
        <v>242</v>
      </c>
      <c r="BT23" s="606"/>
      <c r="BU23" s="606"/>
      <c r="BV23" s="606"/>
      <c r="BW23" s="606"/>
      <c r="BX23" s="606"/>
      <c r="BY23" s="606"/>
      <c r="BZ23" s="606"/>
      <c r="CA23" s="606"/>
      <c r="CB23" s="646"/>
      <c r="CD23" s="720" t="s">
        <v>219</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c r="B24" s="600" t="s">
        <v>287</v>
      </c>
      <c r="C24" s="601"/>
      <c r="D24" s="601"/>
      <c r="E24" s="601"/>
      <c r="F24" s="601"/>
      <c r="G24" s="601"/>
      <c r="H24" s="601"/>
      <c r="I24" s="601"/>
      <c r="J24" s="601"/>
      <c r="K24" s="601"/>
      <c r="L24" s="601"/>
      <c r="M24" s="601"/>
      <c r="N24" s="601"/>
      <c r="O24" s="601"/>
      <c r="P24" s="601"/>
      <c r="Q24" s="602"/>
      <c r="R24" s="603">
        <v>261028</v>
      </c>
      <c r="S24" s="606"/>
      <c r="T24" s="606"/>
      <c r="U24" s="606"/>
      <c r="V24" s="606"/>
      <c r="W24" s="606"/>
      <c r="X24" s="606"/>
      <c r="Y24" s="607"/>
      <c r="Z24" s="665">
        <v>0.8</v>
      </c>
      <c r="AA24" s="665"/>
      <c r="AB24" s="665"/>
      <c r="AC24" s="665"/>
      <c r="AD24" s="666" t="s">
        <v>134</v>
      </c>
      <c r="AE24" s="666"/>
      <c r="AF24" s="666"/>
      <c r="AG24" s="666"/>
      <c r="AH24" s="666"/>
      <c r="AI24" s="666"/>
      <c r="AJ24" s="666"/>
      <c r="AK24" s="666"/>
      <c r="AL24" s="608" t="s">
        <v>236</v>
      </c>
      <c r="AM24" s="609"/>
      <c r="AN24" s="609"/>
      <c r="AO24" s="667"/>
      <c r="AP24" s="711" t="s">
        <v>288</v>
      </c>
      <c r="AQ24" s="718"/>
      <c r="AR24" s="718"/>
      <c r="AS24" s="718"/>
      <c r="AT24" s="718"/>
      <c r="AU24" s="718"/>
      <c r="AV24" s="718"/>
      <c r="AW24" s="718"/>
      <c r="AX24" s="718"/>
      <c r="AY24" s="718"/>
      <c r="AZ24" s="718"/>
      <c r="BA24" s="718"/>
      <c r="BB24" s="718"/>
      <c r="BC24" s="718"/>
      <c r="BD24" s="718"/>
      <c r="BE24" s="718"/>
      <c r="BF24" s="713"/>
      <c r="BG24" s="603" t="s">
        <v>242</v>
      </c>
      <c r="BH24" s="606"/>
      <c r="BI24" s="606"/>
      <c r="BJ24" s="606"/>
      <c r="BK24" s="606"/>
      <c r="BL24" s="606"/>
      <c r="BM24" s="606"/>
      <c r="BN24" s="607"/>
      <c r="BO24" s="665" t="s">
        <v>236</v>
      </c>
      <c r="BP24" s="665"/>
      <c r="BQ24" s="665"/>
      <c r="BR24" s="665"/>
      <c r="BS24" s="611" t="s">
        <v>242</v>
      </c>
      <c r="BT24" s="606"/>
      <c r="BU24" s="606"/>
      <c r="BV24" s="606"/>
      <c r="BW24" s="606"/>
      <c r="BX24" s="606"/>
      <c r="BY24" s="606"/>
      <c r="BZ24" s="606"/>
      <c r="CA24" s="606"/>
      <c r="CB24" s="646"/>
      <c r="CD24" s="674" t="s">
        <v>289</v>
      </c>
      <c r="CE24" s="675"/>
      <c r="CF24" s="675"/>
      <c r="CG24" s="675"/>
      <c r="CH24" s="675"/>
      <c r="CI24" s="675"/>
      <c r="CJ24" s="675"/>
      <c r="CK24" s="675"/>
      <c r="CL24" s="675"/>
      <c r="CM24" s="675"/>
      <c r="CN24" s="675"/>
      <c r="CO24" s="675"/>
      <c r="CP24" s="675"/>
      <c r="CQ24" s="676"/>
      <c r="CR24" s="668">
        <v>15629386</v>
      </c>
      <c r="CS24" s="669"/>
      <c r="CT24" s="669"/>
      <c r="CU24" s="669"/>
      <c r="CV24" s="669"/>
      <c r="CW24" s="669"/>
      <c r="CX24" s="669"/>
      <c r="CY24" s="715"/>
      <c r="CZ24" s="716">
        <v>51.3</v>
      </c>
      <c r="DA24" s="685"/>
      <c r="DB24" s="685"/>
      <c r="DC24" s="719"/>
      <c r="DD24" s="714">
        <v>11709478</v>
      </c>
      <c r="DE24" s="669"/>
      <c r="DF24" s="669"/>
      <c r="DG24" s="669"/>
      <c r="DH24" s="669"/>
      <c r="DI24" s="669"/>
      <c r="DJ24" s="669"/>
      <c r="DK24" s="715"/>
      <c r="DL24" s="714">
        <v>10377965</v>
      </c>
      <c r="DM24" s="669"/>
      <c r="DN24" s="669"/>
      <c r="DO24" s="669"/>
      <c r="DP24" s="669"/>
      <c r="DQ24" s="669"/>
      <c r="DR24" s="669"/>
      <c r="DS24" s="669"/>
      <c r="DT24" s="669"/>
      <c r="DU24" s="669"/>
      <c r="DV24" s="715"/>
      <c r="DW24" s="716">
        <v>55.1</v>
      </c>
      <c r="DX24" s="685"/>
      <c r="DY24" s="685"/>
      <c r="DZ24" s="685"/>
      <c r="EA24" s="685"/>
      <c r="EB24" s="685"/>
      <c r="EC24" s="717"/>
    </row>
    <row r="25" spans="2:133" ht="11.25" customHeight="1">
      <c r="B25" s="600" t="s">
        <v>290</v>
      </c>
      <c r="C25" s="601"/>
      <c r="D25" s="601"/>
      <c r="E25" s="601"/>
      <c r="F25" s="601"/>
      <c r="G25" s="601"/>
      <c r="H25" s="601"/>
      <c r="I25" s="601"/>
      <c r="J25" s="601"/>
      <c r="K25" s="601"/>
      <c r="L25" s="601"/>
      <c r="M25" s="601"/>
      <c r="N25" s="601"/>
      <c r="O25" s="601"/>
      <c r="P25" s="601"/>
      <c r="Q25" s="602"/>
      <c r="R25" s="603">
        <v>243212</v>
      </c>
      <c r="S25" s="606"/>
      <c r="T25" s="606"/>
      <c r="U25" s="606"/>
      <c r="V25" s="606"/>
      <c r="W25" s="606"/>
      <c r="X25" s="606"/>
      <c r="Y25" s="607"/>
      <c r="Z25" s="665">
        <v>0.8</v>
      </c>
      <c r="AA25" s="665"/>
      <c r="AB25" s="665"/>
      <c r="AC25" s="665"/>
      <c r="AD25" s="666">
        <v>11267</v>
      </c>
      <c r="AE25" s="666"/>
      <c r="AF25" s="666"/>
      <c r="AG25" s="666"/>
      <c r="AH25" s="666"/>
      <c r="AI25" s="666"/>
      <c r="AJ25" s="666"/>
      <c r="AK25" s="666"/>
      <c r="AL25" s="608">
        <v>0.1</v>
      </c>
      <c r="AM25" s="609"/>
      <c r="AN25" s="609"/>
      <c r="AO25" s="667"/>
      <c r="AP25" s="711" t="s">
        <v>291</v>
      </c>
      <c r="AQ25" s="718"/>
      <c r="AR25" s="718"/>
      <c r="AS25" s="718"/>
      <c r="AT25" s="718"/>
      <c r="AU25" s="718"/>
      <c r="AV25" s="718"/>
      <c r="AW25" s="718"/>
      <c r="AX25" s="718"/>
      <c r="AY25" s="718"/>
      <c r="AZ25" s="718"/>
      <c r="BA25" s="718"/>
      <c r="BB25" s="718"/>
      <c r="BC25" s="718"/>
      <c r="BD25" s="718"/>
      <c r="BE25" s="718"/>
      <c r="BF25" s="713"/>
      <c r="BG25" s="603" t="s">
        <v>242</v>
      </c>
      <c r="BH25" s="606"/>
      <c r="BI25" s="606"/>
      <c r="BJ25" s="606"/>
      <c r="BK25" s="606"/>
      <c r="BL25" s="606"/>
      <c r="BM25" s="606"/>
      <c r="BN25" s="607"/>
      <c r="BO25" s="665" t="s">
        <v>242</v>
      </c>
      <c r="BP25" s="665"/>
      <c r="BQ25" s="665"/>
      <c r="BR25" s="665"/>
      <c r="BS25" s="611" t="s">
        <v>236</v>
      </c>
      <c r="BT25" s="606"/>
      <c r="BU25" s="606"/>
      <c r="BV25" s="606"/>
      <c r="BW25" s="606"/>
      <c r="BX25" s="606"/>
      <c r="BY25" s="606"/>
      <c r="BZ25" s="606"/>
      <c r="CA25" s="606"/>
      <c r="CB25" s="646"/>
      <c r="CD25" s="647" t="s">
        <v>292</v>
      </c>
      <c r="CE25" s="644"/>
      <c r="CF25" s="644"/>
      <c r="CG25" s="644"/>
      <c r="CH25" s="644"/>
      <c r="CI25" s="644"/>
      <c r="CJ25" s="644"/>
      <c r="CK25" s="644"/>
      <c r="CL25" s="644"/>
      <c r="CM25" s="644"/>
      <c r="CN25" s="644"/>
      <c r="CO25" s="644"/>
      <c r="CP25" s="644"/>
      <c r="CQ25" s="645"/>
      <c r="CR25" s="603">
        <v>4343309</v>
      </c>
      <c r="CS25" s="604"/>
      <c r="CT25" s="604"/>
      <c r="CU25" s="604"/>
      <c r="CV25" s="604"/>
      <c r="CW25" s="604"/>
      <c r="CX25" s="604"/>
      <c r="CY25" s="605"/>
      <c r="CZ25" s="608">
        <v>14.3</v>
      </c>
      <c r="DA25" s="637"/>
      <c r="DB25" s="637"/>
      <c r="DC25" s="638"/>
      <c r="DD25" s="611">
        <v>4002554</v>
      </c>
      <c r="DE25" s="604"/>
      <c r="DF25" s="604"/>
      <c r="DG25" s="604"/>
      <c r="DH25" s="604"/>
      <c r="DI25" s="604"/>
      <c r="DJ25" s="604"/>
      <c r="DK25" s="605"/>
      <c r="DL25" s="611">
        <v>3985092</v>
      </c>
      <c r="DM25" s="604"/>
      <c r="DN25" s="604"/>
      <c r="DO25" s="604"/>
      <c r="DP25" s="604"/>
      <c r="DQ25" s="604"/>
      <c r="DR25" s="604"/>
      <c r="DS25" s="604"/>
      <c r="DT25" s="604"/>
      <c r="DU25" s="604"/>
      <c r="DV25" s="605"/>
      <c r="DW25" s="608">
        <v>21.2</v>
      </c>
      <c r="DX25" s="637"/>
      <c r="DY25" s="637"/>
      <c r="DZ25" s="637"/>
      <c r="EA25" s="637"/>
      <c r="EB25" s="637"/>
      <c r="EC25" s="639"/>
    </row>
    <row r="26" spans="2:133" ht="11.25" customHeight="1">
      <c r="B26" s="600" t="s">
        <v>293</v>
      </c>
      <c r="C26" s="601"/>
      <c r="D26" s="601"/>
      <c r="E26" s="601"/>
      <c r="F26" s="601"/>
      <c r="G26" s="601"/>
      <c r="H26" s="601"/>
      <c r="I26" s="601"/>
      <c r="J26" s="601"/>
      <c r="K26" s="601"/>
      <c r="L26" s="601"/>
      <c r="M26" s="601"/>
      <c r="N26" s="601"/>
      <c r="O26" s="601"/>
      <c r="P26" s="601"/>
      <c r="Q26" s="602"/>
      <c r="R26" s="603">
        <v>153033</v>
      </c>
      <c r="S26" s="606"/>
      <c r="T26" s="606"/>
      <c r="U26" s="606"/>
      <c r="V26" s="606"/>
      <c r="W26" s="606"/>
      <c r="X26" s="606"/>
      <c r="Y26" s="607"/>
      <c r="Z26" s="665">
        <v>0.5</v>
      </c>
      <c r="AA26" s="665"/>
      <c r="AB26" s="665"/>
      <c r="AC26" s="665"/>
      <c r="AD26" s="666" t="s">
        <v>236</v>
      </c>
      <c r="AE26" s="666"/>
      <c r="AF26" s="666"/>
      <c r="AG26" s="666"/>
      <c r="AH26" s="666"/>
      <c r="AI26" s="666"/>
      <c r="AJ26" s="666"/>
      <c r="AK26" s="666"/>
      <c r="AL26" s="608" t="s">
        <v>242</v>
      </c>
      <c r="AM26" s="609"/>
      <c r="AN26" s="609"/>
      <c r="AO26" s="667"/>
      <c r="AP26" s="711" t="s">
        <v>294</v>
      </c>
      <c r="AQ26" s="712"/>
      <c r="AR26" s="712"/>
      <c r="AS26" s="712"/>
      <c r="AT26" s="712"/>
      <c r="AU26" s="712"/>
      <c r="AV26" s="712"/>
      <c r="AW26" s="712"/>
      <c r="AX26" s="712"/>
      <c r="AY26" s="712"/>
      <c r="AZ26" s="712"/>
      <c r="BA26" s="712"/>
      <c r="BB26" s="712"/>
      <c r="BC26" s="712"/>
      <c r="BD26" s="712"/>
      <c r="BE26" s="712"/>
      <c r="BF26" s="713"/>
      <c r="BG26" s="603" t="s">
        <v>242</v>
      </c>
      <c r="BH26" s="606"/>
      <c r="BI26" s="606"/>
      <c r="BJ26" s="606"/>
      <c r="BK26" s="606"/>
      <c r="BL26" s="606"/>
      <c r="BM26" s="606"/>
      <c r="BN26" s="607"/>
      <c r="BO26" s="665" t="s">
        <v>236</v>
      </c>
      <c r="BP26" s="665"/>
      <c r="BQ26" s="665"/>
      <c r="BR26" s="665"/>
      <c r="BS26" s="611" t="s">
        <v>242</v>
      </c>
      <c r="BT26" s="606"/>
      <c r="BU26" s="606"/>
      <c r="BV26" s="606"/>
      <c r="BW26" s="606"/>
      <c r="BX26" s="606"/>
      <c r="BY26" s="606"/>
      <c r="BZ26" s="606"/>
      <c r="CA26" s="606"/>
      <c r="CB26" s="646"/>
      <c r="CD26" s="647" t="s">
        <v>295</v>
      </c>
      <c r="CE26" s="644"/>
      <c r="CF26" s="644"/>
      <c r="CG26" s="644"/>
      <c r="CH26" s="644"/>
      <c r="CI26" s="644"/>
      <c r="CJ26" s="644"/>
      <c r="CK26" s="644"/>
      <c r="CL26" s="644"/>
      <c r="CM26" s="644"/>
      <c r="CN26" s="644"/>
      <c r="CO26" s="644"/>
      <c r="CP26" s="644"/>
      <c r="CQ26" s="645"/>
      <c r="CR26" s="603">
        <v>2914809</v>
      </c>
      <c r="CS26" s="606"/>
      <c r="CT26" s="606"/>
      <c r="CU26" s="606"/>
      <c r="CV26" s="606"/>
      <c r="CW26" s="606"/>
      <c r="CX26" s="606"/>
      <c r="CY26" s="607"/>
      <c r="CZ26" s="608">
        <v>9.6</v>
      </c>
      <c r="DA26" s="637"/>
      <c r="DB26" s="637"/>
      <c r="DC26" s="638"/>
      <c r="DD26" s="611">
        <v>2590051</v>
      </c>
      <c r="DE26" s="606"/>
      <c r="DF26" s="606"/>
      <c r="DG26" s="606"/>
      <c r="DH26" s="606"/>
      <c r="DI26" s="606"/>
      <c r="DJ26" s="606"/>
      <c r="DK26" s="607"/>
      <c r="DL26" s="611" t="s">
        <v>236</v>
      </c>
      <c r="DM26" s="606"/>
      <c r="DN26" s="606"/>
      <c r="DO26" s="606"/>
      <c r="DP26" s="606"/>
      <c r="DQ26" s="606"/>
      <c r="DR26" s="606"/>
      <c r="DS26" s="606"/>
      <c r="DT26" s="606"/>
      <c r="DU26" s="606"/>
      <c r="DV26" s="607"/>
      <c r="DW26" s="608" t="s">
        <v>134</v>
      </c>
      <c r="DX26" s="637"/>
      <c r="DY26" s="637"/>
      <c r="DZ26" s="637"/>
      <c r="EA26" s="637"/>
      <c r="EB26" s="637"/>
      <c r="EC26" s="639"/>
    </row>
    <row r="27" spans="2:133" ht="11.25" customHeight="1">
      <c r="B27" s="600" t="s">
        <v>296</v>
      </c>
      <c r="C27" s="601"/>
      <c r="D27" s="601"/>
      <c r="E27" s="601"/>
      <c r="F27" s="601"/>
      <c r="G27" s="601"/>
      <c r="H27" s="601"/>
      <c r="I27" s="601"/>
      <c r="J27" s="601"/>
      <c r="K27" s="601"/>
      <c r="L27" s="601"/>
      <c r="M27" s="601"/>
      <c r="N27" s="601"/>
      <c r="O27" s="601"/>
      <c r="P27" s="601"/>
      <c r="Q27" s="602"/>
      <c r="R27" s="603">
        <v>3052061</v>
      </c>
      <c r="S27" s="606"/>
      <c r="T27" s="606"/>
      <c r="U27" s="606"/>
      <c r="V27" s="606"/>
      <c r="W27" s="606"/>
      <c r="X27" s="606"/>
      <c r="Y27" s="607"/>
      <c r="Z27" s="665">
        <v>9.8000000000000007</v>
      </c>
      <c r="AA27" s="665"/>
      <c r="AB27" s="665"/>
      <c r="AC27" s="665"/>
      <c r="AD27" s="666" t="s">
        <v>242</v>
      </c>
      <c r="AE27" s="666"/>
      <c r="AF27" s="666"/>
      <c r="AG27" s="666"/>
      <c r="AH27" s="666"/>
      <c r="AI27" s="666"/>
      <c r="AJ27" s="666"/>
      <c r="AK27" s="666"/>
      <c r="AL27" s="608" t="s">
        <v>242</v>
      </c>
      <c r="AM27" s="609"/>
      <c r="AN27" s="609"/>
      <c r="AO27" s="667"/>
      <c r="AP27" s="600" t="s">
        <v>297</v>
      </c>
      <c r="AQ27" s="601"/>
      <c r="AR27" s="601"/>
      <c r="AS27" s="601"/>
      <c r="AT27" s="601"/>
      <c r="AU27" s="601"/>
      <c r="AV27" s="601"/>
      <c r="AW27" s="601"/>
      <c r="AX27" s="601"/>
      <c r="AY27" s="601"/>
      <c r="AZ27" s="601"/>
      <c r="BA27" s="601"/>
      <c r="BB27" s="601"/>
      <c r="BC27" s="601"/>
      <c r="BD27" s="601"/>
      <c r="BE27" s="601"/>
      <c r="BF27" s="602"/>
      <c r="BG27" s="603">
        <v>6646533</v>
      </c>
      <c r="BH27" s="606"/>
      <c r="BI27" s="606"/>
      <c r="BJ27" s="606"/>
      <c r="BK27" s="606"/>
      <c r="BL27" s="606"/>
      <c r="BM27" s="606"/>
      <c r="BN27" s="607"/>
      <c r="BO27" s="665">
        <v>100</v>
      </c>
      <c r="BP27" s="665"/>
      <c r="BQ27" s="665"/>
      <c r="BR27" s="665"/>
      <c r="BS27" s="611">
        <v>48573</v>
      </c>
      <c r="BT27" s="606"/>
      <c r="BU27" s="606"/>
      <c r="BV27" s="606"/>
      <c r="BW27" s="606"/>
      <c r="BX27" s="606"/>
      <c r="BY27" s="606"/>
      <c r="BZ27" s="606"/>
      <c r="CA27" s="606"/>
      <c r="CB27" s="646"/>
      <c r="CD27" s="647" t="s">
        <v>298</v>
      </c>
      <c r="CE27" s="644"/>
      <c r="CF27" s="644"/>
      <c r="CG27" s="644"/>
      <c r="CH27" s="644"/>
      <c r="CI27" s="644"/>
      <c r="CJ27" s="644"/>
      <c r="CK27" s="644"/>
      <c r="CL27" s="644"/>
      <c r="CM27" s="644"/>
      <c r="CN27" s="644"/>
      <c r="CO27" s="644"/>
      <c r="CP27" s="644"/>
      <c r="CQ27" s="645"/>
      <c r="CR27" s="603">
        <v>5367376</v>
      </c>
      <c r="CS27" s="604"/>
      <c r="CT27" s="604"/>
      <c r="CU27" s="604"/>
      <c r="CV27" s="604"/>
      <c r="CW27" s="604"/>
      <c r="CX27" s="604"/>
      <c r="CY27" s="605"/>
      <c r="CZ27" s="608">
        <v>17.600000000000001</v>
      </c>
      <c r="DA27" s="637"/>
      <c r="DB27" s="637"/>
      <c r="DC27" s="638"/>
      <c r="DD27" s="611">
        <v>1806450</v>
      </c>
      <c r="DE27" s="604"/>
      <c r="DF27" s="604"/>
      <c r="DG27" s="604"/>
      <c r="DH27" s="604"/>
      <c r="DI27" s="604"/>
      <c r="DJ27" s="604"/>
      <c r="DK27" s="605"/>
      <c r="DL27" s="611">
        <v>1797269</v>
      </c>
      <c r="DM27" s="604"/>
      <c r="DN27" s="604"/>
      <c r="DO27" s="604"/>
      <c r="DP27" s="604"/>
      <c r="DQ27" s="604"/>
      <c r="DR27" s="604"/>
      <c r="DS27" s="604"/>
      <c r="DT27" s="604"/>
      <c r="DU27" s="604"/>
      <c r="DV27" s="605"/>
      <c r="DW27" s="608">
        <v>9.5</v>
      </c>
      <c r="DX27" s="637"/>
      <c r="DY27" s="637"/>
      <c r="DZ27" s="637"/>
      <c r="EA27" s="637"/>
      <c r="EB27" s="637"/>
      <c r="EC27" s="639"/>
    </row>
    <row r="28" spans="2:133" ht="11.25" customHeight="1">
      <c r="B28" s="708" t="s">
        <v>299</v>
      </c>
      <c r="C28" s="709"/>
      <c r="D28" s="709"/>
      <c r="E28" s="709"/>
      <c r="F28" s="709"/>
      <c r="G28" s="709"/>
      <c r="H28" s="709"/>
      <c r="I28" s="709"/>
      <c r="J28" s="709"/>
      <c r="K28" s="709"/>
      <c r="L28" s="709"/>
      <c r="M28" s="709"/>
      <c r="N28" s="709"/>
      <c r="O28" s="709"/>
      <c r="P28" s="709"/>
      <c r="Q28" s="710"/>
      <c r="R28" s="603" t="s">
        <v>236</v>
      </c>
      <c r="S28" s="606"/>
      <c r="T28" s="606"/>
      <c r="U28" s="606"/>
      <c r="V28" s="606"/>
      <c r="W28" s="606"/>
      <c r="X28" s="606"/>
      <c r="Y28" s="607"/>
      <c r="Z28" s="665" t="s">
        <v>134</v>
      </c>
      <c r="AA28" s="665"/>
      <c r="AB28" s="665"/>
      <c r="AC28" s="665"/>
      <c r="AD28" s="666" t="s">
        <v>242</v>
      </c>
      <c r="AE28" s="666"/>
      <c r="AF28" s="666"/>
      <c r="AG28" s="666"/>
      <c r="AH28" s="666"/>
      <c r="AI28" s="666"/>
      <c r="AJ28" s="666"/>
      <c r="AK28" s="666"/>
      <c r="AL28" s="608" t="s">
        <v>242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3">
        <v>5918701</v>
      </c>
      <c r="CS28" s="606"/>
      <c r="CT28" s="606"/>
      <c r="CU28" s="606"/>
      <c r="CV28" s="606"/>
      <c r="CW28" s="606"/>
      <c r="CX28" s="606"/>
      <c r="CY28" s="607"/>
      <c r="CZ28" s="608">
        <v>19.399999999999999</v>
      </c>
      <c r="DA28" s="637"/>
      <c r="DB28" s="637"/>
      <c r="DC28" s="638"/>
      <c r="DD28" s="611">
        <v>5900474</v>
      </c>
      <c r="DE28" s="606"/>
      <c r="DF28" s="606"/>
      <c r="DG28" s="606"/>
      <c r="DH28" s="606"/>
      <c r="DI28" s="606"/>
      <c r="DJ28" s="606"/>
      <c r="DK28" s="607"/>
      <c r="DL28" s="611">
        <v>4595604</v>
      </c>
      <c r="DM28" s="606"/>
      <c r="DN28" s="606"/>
      <c r="DO28" s="606"/>
      <c r="DP28" s="606"/>
      <c r="DQ28" s="606"/>
      <c r="DR28" s="606"/>
      <c r="DS28" s="606"/>
      <c r="DT28" s="606"/>
      <c r="DU28" s="606"/>
      <c r="DV28" s="607"/>
      <c r="DW28" s="608">
        <v>24.4</v>
      </c>
      <c r="DX28" s="637"/>
      <c r="DY28" s="637"/>
      <c r="DZ28" s="637"/>
      <c r="EA28" s="637"/>
      <c r="EB28" s="637"/>
      <c r="EC28" s="639"/>
    </row>
    <row r="29" spans="2:133" ht="11.25" customHeight="1">
      <c r="B29" s="600" t="s">
        <v>301</v>
      </c>
      <c r="C29" s="601"/>
      <c r="D29" s="601"/>
      <c r="E29" s="601"/>
      <c r="F29" s="601"/>
      <c r="G29" s="601"/>
      <c r="H29" s="601"/>
      <c r="I29" s="601"/>
      <c r="J29" s="601"/>
      <c r="K29" s="601"/>
      <c r="L29" s="601"/>
      <c r="M29" s="601"/>
      <c r="N29" s="601"/>
      <c r="O29" s="601"/>
      <c r="P29" s="601"/>
      <c r="Q29" s="602"/>
      <c r="R29" s="603">
        <v>2024801</v>
      </c>
      <c r="S29" s="606"/>
      <c r="T29" s="606"/>
      <c r="U29" s="606"/>
      <c r="V29" s="606"/>
      <c r="W29" s="606"/>
      <c r="X29" s="606"/>
      <c r="Y29" s="607"/>
      <c r="Z29" s="665">
        <v>6.5</v>
      </c>
      <c r="AA29" s="665"/>
      <c r="AB29" s="665"/>
      <c r="AC29" s="665"/>
      <c r="AD29" s="666" t="s">
        <v>134</v>
      </c>
      <c r="AE29" s="666"/>
      <c r="AF29" s="666"/>
      <c r="AG29" s="666"/>
      <c r="AH29" s="666"/>
      <c r="AI29" s="666"/>
      <c r="AJ29" s="666"/>
      <c r="AK29" s="666"/>
      <c r="AL29" s="608" t="s">
        <v>134</v>
      </c>
      <c r="AM29" s="609"/>
      <c r="AN29" s="609"/>
      <c r="AO29" s="667"/>
      <c r="AP29" s="677" t="s">
        <v>219</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63</v>
      </c>
      <c r="CG29" s="644"/>
      <c r="CH29" s="644"/>
      <c r="CI29" s="644"/>
      <c r="CJ29" s="644"/>
      <c r="CK29" s="644"/>
      <c r="CL29" s="644"/>
      <c r="CM29" s="644"/>
      <c r="CN29" s="644"/>
      <c r="CO29" s="644"/>
      <c r="CP29" s="644"/>
      <c r="CQ29" s="645"/>
      <c r="CR29" s="603">
        <v>5918701</v>
      </c>
      <c r="CS29" s="604"/>
      <c r="CT29" s="604"/>
      <c r="CU29" s="604"/>
      <c r="CV29" s="604"/>
      <c r="CW29" s="604"/>
      <c r="CX29" s="604"/>
      <c r="CY29" s="605"/>
      <c r="CZ29" s="608">
        <v>19.399999999999999</v>
      </c>
      <c r="DA29" s="637"/>
      <c r="DB29" s="637"/>
      <c r="DC29" s="638"/>
      <c r="DD29" s="611">
        <v>5900474</v>
      </c>
      <c r="DE29" s="604"/>
      <c r="DF29" s="604"/>
      <c r="DG29" s="604"/>
      <c r="DH29" s="604"/>
      <c r="DI29" s="604"/>
      <c r="DJ29" s="604"/>
      <c r="DK29" s="605"/>
      <c r="DL29" s="611">
        <v>4595604</v>
      </c>
      <c r="DM29" s="604"/>
      <c r="DN29" s="604"/>
      <c r="DO29" s="604"/>
      <c r="DP29" s="604"/>
      <c r="DQ29" s="604"/>
      <c r="DR29" s="604"/>
      <c r="DS29" s="604"/>
      <c r="DT29" s="604"/>
      <c r="DU29" s="604"/>
      <c r="DV29" s="605"/>
      <c r="DW29" s="608">
        <v>24.4</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469616</v>
      </c>
      <c r="S30" s="606"/>
      <c r="T30" s="606"/>
      <c r="U30" s="606"/>
      <c r="V30" s="606"/>
      <c r="W30" s="606"/>
      <c r="X30" s="606"/>
      <c r="Y30" s="607"/>
      <c r="Z30" s="665">
        <v>1.5</v>
      </c>
      <c r="AA30" s="665"/>
      <c r="AB30" s="665"/>
      <c r="AC30" s="665"/>
      <c r="AD30" s="666">
        <v>18729</v>
      </c>
      <c r="AE30" s="666"/>
      <c r="AF30" s="666"/>
      <c r="AG30" s="666"/>
      <c r="AH30" s="666"/>
      <c r="AI30" s="666"/>
      <c r="AJ30" s="666"/>
      <c r="AK30" s="666"/>
      <c r="AL30" s="608">
        <v>0.1</v>
      </c>
      <c r="AM30" s="609"/>
      <c r="AN30" s="609"/>
      <c r="AO30" s="667"/>
      <c r="AP30" s="693" t="s">
        <v>306</v>
      </c>
      <c r="AQ30" s="694"/>
      <c r="AR30" s="694"/>
      <c r="AS30" s="694"/>
      <c r="AT30" s="699" t="s">
        <v>307</v>
      </c>
      <c r="AU30" s="210"/>
      <c r="AV30" s="210"/>
      <c r="AW30" s="210"/>
      <c r="AX30" s="702" t="s">
        <v>184</v>
      </c>
      <c r="AY30" s="703"/>
      <c r="AZ30" s="703"/>
      <c r="BA30" s="703"/>
      <c r="BB30" s="703"/>
      <c r="BC30" s="703"/>
      <c r="BD30" s="703"/>
      <c r="BE30" s="703"/>
      <c r="BF30" s="704"/>
      <c r="BG30" s="683">
        <v>98.8</v>
      </c>
      <c r="BH30" s="684"/>
      <c r="BI30" s="684"/>
      <c r="BJ30" s="684"/>
      <c r="BK30" s="684"/>
      <c r="BL30" s="684"/>
      <c r="BM30" s="685">
        <v>95.2</v>
      </c>
      <c r="BN30" s="684"/>
      <c r="BO30" s="684"/>
      <c r="BP30" s="684"/>
      <c r="BQ30" s="686"/>
      <c r="BR30" s="683">
        <v>98.8</v>
      </c>
      <c r="BS30" s="684"/>
      <c r="BT30" s="684"/>
      <c r="BU30" s="684"/>
      <c r="BV30" s="684"/>
      <c r="BW30" s="684"/>
      <c r="BX30" s="685">
        <v>94.7</v>
      </c>
      <c r="BY30" s="684"/>
      <c r="BZ30" s="684"/>
      <c r="CA30" s="684"/>
      <c r="CB30" s="686"/>
      <c r="CD30" s="689"/>
      <c r="CE30" s="690"/>
      <c r="CF30" s="647" t="s">
        <v>308</v>
      </c>
      <c r="CG30" s="644"/>
      <c r="CH30" s="644"/>
      <c r="CI30" s="644"/>
      <c r="CJ30" s="644"/>
      <c r="CK30" s="644"/>
      <c r="CL30" s="644"/>
      <c r="CM30" s="644"/>
      <c r="CN30" s="644"/>
      <c r="CO30" s="644"/>
      <c r="CP30" s="644"/>
      <c r="CQ30" s="645"/>
      <c r="CR30" s="603">
        <v>5686807</v>
      </c>
      <c r="CS30" s="606"/>
      <c r="CT30" s="606"/>
      <c r="CU30" s="606"/>
      <c r="CV30" s="606"/>
      <c r="CW30" s="606"/>
      <c r="CX30" s="606"/>
      <c r="CY30" s="607"/>
      <c r="CZ30" s="608">
        <v>18.7</v>
      </c>
      <c r="DA30" s="637"/>
      <c r="DB30" s="637"/>
      <c r="DC30" s="638"/>
      <c r="DD30" s="611">
        <v>5669672</v>
      </c>
      <c r="DE30" s="606"/>
      <c r="DF30" s="606"/>
      <c r="DG30" s="606"/>
      <c r="DH30" s="606"/>
      <c r="DI30" s="606"/>
      <c r="DJ30" s="606"/>
      <c r="DK30" s="607"/>
      <c r="DL30" s="611">
        <v>4364802</v>
      </c>
      <c r="DM30" s="606"/>
      <c r="DN30" s="606"/>
      <c r="DO30" s="606"/>
      <c r="DP30" s="606"/>
      <c r="DQ30" s="606"/>
      <c r="DR30" s="606"/>
      <c r="DS30" s="606"/>
      <c r="DT30" s="606"/>
      <c r="DU30" s="606"/>
      <c r="DV30" s="607"/>
      <c r="DW30" s="608">
        <v>23.2</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62830</v>
      </c>
      <c r="S31" s="606"/>
      <c r="T31" s="606"/>
      <c r="U31" s="606"/>
      <c r="V31" s="606"/>
      <c r="W31" s="606"/>
      <c r="X31" s="606"/>
      <c r="Y31" s="607"/>
      <c r="Z31" s="665">
        <v>0.2</v>
      </c>
      <c r="AA31" s="665"/>
      <c r="AB31" s="665"/>
      <c r="AC31" s="665"/>
      <c r="AD31" s="666" t="s">
        <v>242</v>
      </c>
      <c r="AE31" s="666"/>
      <c r="AF31" s="666"/>
      <c r="AG31" s="666"/>
      <c r="AH31" s="666"/>
      <c r="AI31" s="666"/>
      <c r="AJ31" s="666"/>
      <c r="AK31" s="666"/>
      <c r="AL31" s="608" t="s">
        <v>242</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99.1</v>
      </c>
      <c r="BH31" s="604"/>
      <c r="BI31" s="604"/>
      <c r="BJ31" s="604"/>
      <c r="BK31" s="604"/>
      <c r="BL31" s="604"/>
      <c r="BM31" s="609">
        <v>96.7</v>
      </c>
      <c r="BN31" s="682"/>
      <c r="BO31" s="682"/>
      <c r="BP31" s="682"/>
      <c r="BQ31" s="643"/>
      <c r="BR31" s="681">
        <v>99.1</v>
      </c>
      <c r="BS31" s="604"/>
      <c r="BT31" s="604"/>
      <c r="BU31" s="604"/>
      <c r="BV31" s="604"/>
      <c r="BW31" s="604"/>
      <c r="BX31" s="609">
        <v>96.2</v>
      </c>
      <c r="BY31" s="682"/>
      <c r="BZ31" s="682"/>
      <c r="CA31" s="682"/>
      <c r="CB31" s="643"/>
      <c r="CD31" s="689"/>
      <c r="CE31" s="690"/>
      <c r="CF31" s="647" t="s">
        <v>312</v>
      </c>
      <c r="CG31" s="644"/>
      <c r="CH31" s="644"/>
      <c r="CI31" s="644"/>
      <c r="CJ31" s="644"/>
      <c r="CK31" s="644"/>
      <c r="CL31" s="644"/>
      <c r="CM31" s="644"/>
      <c r="CN31" s="644"/>
      <c r="CO31" s="644"/>
      <c r="CP31" s="644"/>
      <c r="CQ31" s="645"/>
      <c r="CR31" s="603">
        <v>231894</v>
      </c>
      <c r="CS31" s="604"/>
      <c r="CT31" s="604"/>
      <c r="CU31" s="604"/>
      <c r="CV31" s="604"/>
      <c r="CW31" s="604"/>
      <c r="CX31" s="604"/>
      <c r="CY31" s="605"/>
      <c r="CZ31" s="608">
        <v>0.8</v>
      </c>
      <c r="DA31" s="637"/>
      <c r="DB31" s="637"/>
      <c r="DC31" s="638"/>
      <c r="DD31" s="611">
        <v>230802</v>
      </c>
      <c r="DE31" s="604"/>
      <c r="DF31" s="604"/>
      <c r="DG31" s="604"/>
      <c r="DH31" s="604"/>
      <c r="DI31" s="604"/>
      <c r="DJ31" s="604"/>
      <c r="DK31" s="605"/>
      <c r="DL31" s="611">
        <v>230802</v>
      </c>
      <c r="DM31" s="604"/>
      <c r="DN31" s="604"/>
      <c r="DO31" s="604"/>
      <c r="DP31" s="604"/>
      <c r="DQ31" s="604"/>
      <c r="DR31" s="604"/>
      <c r="DS31" s="604"/>
      <c r="DT31" s="604"/>
      <c r="DU31" s="604"/>
      <c r="DV31" s="605"/>
      <c r="DW31" s="608">
        <v>1.2</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1811545</v>
      </c>
      <c r="S32" s="606"/>
      <c r="T32" s="606"/>
      <c r="U32" s="606"/>
      <c r="V32" s="606"/>
      <c r="W32" s="606"/>
      <c r="X32" s="606"/>
      <c r="Y32" s="607"/>
      <c r="Z32" s="665">
        <v>5.8</v>
      </c>
      <c r="AA32" s="665"/>
      <c r="AB32" s="665"/>
      <c r="AC32" s="665"/>
      <c r="AD32" s="666" t="s">
        <v>236</v>
      </c>
      <c r="AE32" s="666"/>
      <c r="AF32" s="666"/>
      <c r="AG32" s="666"/>
      <c r="AH32" s="666"/>
      <c r="AI32" s="666"/>
      <c r="AJ32" s="666"/>
      <c r="AK32" s="666"/>
      <c r="AL32" s="608" t="s">
        <v>236</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98.7</v>
      </c>
      <c r="BH32" s="619"/>
      <c r="BI32" s="619"/>
      <c r="BJ32" s="619"/>
      <c r="BK32" s="619"/>
      <c r="BL32" s="619"/>
      <c r="BM32" s="663">
        <v>93.8</v>
      </c>
      <c r="BN32" s="619"/>
      <c r="BO32" s="619"/>
      <c r="BP32" s="619"/>
      <c r="BQ32" s="656"/>
      <c r="BR32" s="680">
        <v>98.6</v>
      </c>
      <c r="BS32" s="619"/>
      <c r="BT32" s="619"/>
      <c r="BU32" s="619"/>
      <c r="BV32" s="619"/>
      <c r="BW32" s="619"/>
      <c r="BX32" s="663">
        <v>92.9</v>
      </c>
      <c r="BY32" s="619"/>
      <c r="BZ32" s="619"/>
      <c r="CA32" s="619"/>
      <c r="CB32" s="656"/>
      <c r="CD32" s="691"/>
      <c r="CE32" s="692"/>
      <c r="CF32" s="647" t="s">
        <v>315</v>
      </c>
      <c r="CG32" s="644"/>
      <c r="CH32" s="644"/>
      <c r="CI32" s="644"/>
      <c r="CJ32" s="644"/>
      <c r="CK32" s="644"/>
      <c r="CL32" s="644"/>
      <c r="CM32" s="644"/>
      <c r="CN32" s="644"/>
      <c r="CO32" s="644"/>
      <c r="CP32" s="644"/>
      <c r="CQ32" s="645"/>
      <c r="CR32" s="603" t="s">
        <v>242</v>
      </c>
      <c r="CS32" s="606"/>
      <c r="CT32" s="606"/>
      <c r="CU32" s="606"/>
      <c r="CV32" s="606"/>
      <c r="CW32" s="606"/>
      <c r="CX32" s="606"/>
      <c r="CY32" s="607"/>
      <c r="CZ32" s="608" t="s">
        <v>242</v>
      </c>
      <c r="DA32" s="637"/>
      <c r="DB32" s="637"/>
      <c r="DC32" s="638"/>
      <c r="DD32" s="611" t="s">
        <v>242</v>
      </c>
      <c r="DE32" s="606"/>
      <c r="DF32" s="606"/>
      <c r="DG32" s="606"/>
      <c r="DH32" s="606"/>
      <c r="DI32" s="606"/>
      <c r="DJ32" s="606"/>
      <c r="DK32" s="607"/>
      <c r="DL32" s="611" t="s">
        <v>242</v>
      </c>
      <c r="DM32" s="606"/>
      <c r="DN32" s="606"/>
      <c r="DO32" s="606"/>
      <c r="DP32" s="606"/>
      <c r="DQ32" s="606"/>
      <c r="DR32" s="606"/>
      <c r="DS32" s="606"/>
      <c r="DT32" s="606"/>
      <c r="DU32" s="606"/>
      <c r="DV32" s="607"/>
      <c r="DW32" s="608" t="s">
        <v>236</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656944</v>
      </c>
      <c r="S33" s="606"/>
      <c r="T33" s="606"/>
      <c r="U33" s="606"/>
      <c r="V33" s="606"/>
      <c r="W33" s="606"/>
      <c r="X33" s="606"/>
      <c r="Y33" s="607"/>
      <c r="Z33" s="665">
        <v>2.1</v>
      </c>
      <c r="AA33" s="665"/>
      <c r="AB33" s="665"/>
      <c r="AC33" s="665"/>
      <c r="AD33" s="666" t="s">
        <v>242</v>
      </c>
      <c r="AE33" s="666"/>
      <c r="AF33" s="666"/>
      <c r="AG33" s="666"/>
      <c r="AH33" s="666"/>
      <c r="AI33" s="666"/>
      <c r="AJ33" s="666"/>
      <c r="AK33" s="666"/>
      <c r="AL33" s="608" t="s">
        <v>242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12182189</v>
      </c>
      <c r="CS33" s="604"/>
      <c r="CT33" s="604"/>
      <c r="CU33" s="604"/>
      <c r="CV33" s="604"/>
      <c r="CW33" s="604"/>
      <c r="CX33" s="604"/>
      <c r="CY33" s="605"/>
      <c r="CZ33" s="608">
        <v>40</v>
      </c>
      <c r="DA33" s="637"/>
      <c r="DB33" s="637"/>
      <c r="DC33" s="638"/>
      <c r="DD33" s="611">
        <v>10412504</v>
      </c>
      <c r="DE33" s="604"/>
      <c r="DF33" s="604"/>
      <c r="DG33" s="604"/>
      <c r="DH33" s="604"/>
      <c r="DI33" s="604"/>
      <c r="DJ33" s="604"/>
      <c r="DK33" s="605"/>
      <c r="DL33" s="611">
        <v>7165197</v>
      </c>
      <c r="DM33" s="604"/>
      <c r="DN33" s="604"/>
      <c r="DO33" s="604"/>
      <c r="DP33" s="604"/>
      <c r="DQ33" s="604"/>
      <c r="DR33" s="604"/>
      <c r="DS33" s="604"/>
      <c r="DT33" s="604"/>
      <c r="DU33" s="604"/>
      <c r="DV33" s="605"/>
      <c r="DW33" s="608">
        <v>38</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762134</v>
      </c>
      <c r="S34" s="606"/>
      <c r="T34" s="606"/>
      <c r="U34" s="606"/>
      <c r="V34" s="606"/>
      <c r="W34" s="606"/>
      <c r="X34" s="606"/>
      <c r="Y34" s="607"/>
      <c r="Z34" s="665">
        <v>2.4</v>
      </c>
      <c r="AA34" s="665"/>
      <c r="AB34" s="665"/>
      <c r="AC34" s="665"/>
      <c r="AD34" s="666">
        <v>53024</v>
      </c>
      <c r="AE34" s="666"/>
      <c r="AF34" s="666"/>
      <c r="AG34" s="666"/>
      <c r="AH34" s="666"/>
      <c r="AI34" s="666"/>
      <c r="AJ34" s="666"/>
      <c r="AK34" s="666"/>
      <c r="AL34" s="608">
        <v>0.3</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3236132</v>
      </c>
      <c r="CS34" s="606"/>
      <c r="CT34" s="606"/>
      <c r="CU34" s="606"/>
      <c r="CV34" s="606"/>
      <c r="CW34" s="606"/>
      <c r="CX34" s="606"/>
      <c r="CY34" s="607"/>
      <c r="CZ34" s="608">
        <v>10.6</v>
      </c>
      <c r="DA34" s="637"/>
      <c r="DB34" s="637"/>
      <c r="DC34" s="638"/>
      <c r="DD34" s="611">
        <v>2350381</v>
      </c>
      <c r="DE34" s="606"/>
      <c r="DF34" s="606"/>
      <c r="DG34" s="606"/>
      <c r="DH34" s="606"/>
      <c r="DI34" s="606"/>
      <c r="DJ34" s="606"/>
      <c r="DK34" s="607"/>
      <c r="DL34" s="611">
        <v>1992797</v>
      </c>
      <c r="DM34" s="606"/>
      <c r="DN34" s="606"/>
      <c r="DO34" s="606"/>
      <c r="DP34" s="606"/>
      <c r="DQ34" s="606"/>
      <c r="DR34" s="606"/>
      <c r="DS34" s="606"/>
      <c r="DT34" s="606"/>
      <c r="DU34" s="606"/>
      <c r="DV34" s="607"/>
      <c r="DW34" s="608">
        <v>10.6</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2601200</v>
      </c>
      <c r="S35" s="606"/>
      <c r="T35" s="606"/>
      <c r="U35" s="606"/>
      <c r="V35" s="606"/>
      <c r="W35" s="606"/>
      <c r="X35" s="606"/>
      <c r="Y35" s="607"/>
      <c r="Z35" s="665">
        <v>8.3000000000000007</v>
      </c>
      <c r="AA35" s="665"/>
      <c r="AB35" s="665"/>
      <c r="AC35" s="665"/>
      <c r="AD35" s="666" t="s">
        <v>242</v>
      </c>
      <c r="AE35" s="666"/>
      <c r="AF35" s="666"/>
      <c r="AG35" s="666"/>
      <c r="AH35" s="666"/>
      <c r="AI35" s="666"/>
      <c r="AJ35" s="666"/>
      <c r="AK35" s="666"/>
      <c r="AL35" s="608" t="s">
        <v>242</v>
      </c>
      <c r="AM35" s="609"/>
      <c r="AN35" s="609"/>
      <c r="AO35" s="667"/>
      <c r="AP35" s="214"/>
      <c r="AQ35" s="671" t="s">
        <v>323</v>
      </c>
      <c r="AR35" s="672"/>
      <c r="AS35" s="672"/>
      <c r="AT35" s="672"/>
      <c r="AU35" s="672"/>
      <c r="AV35" s="672"/>
      <c r="AW35" s="672"/>
      <c r="AX35" s="672"/>
      <c r="AY35" s="673"/>
      <c r="AZ35" s="668">
        <v>4116552</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448382</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194087</v>
      </c>
      <c r="CS35" s="604"/>
      <c r="CT35" s="604"/>
      <c r="CU35" s="604"/>
      <c r="CV35" s="604"/>
      <c r="CW35" s="604"/>
      <c r="CX35" s="604"/>
      <c r="CY35" s="605"/>
      <c r="CZ35" s="608">
        <v>0.6</v>
      </c>
      <c r="DA35" s="637"/>
      <c r="DB35" s="637"/>
      <c r="DC35" s="638"/>
      <c r="DD35" s="611">
        <v>97731</v>
      </c>
      <c r="DE35" s="604"/>
      <c r="DF35" s="604"/>
      <c r="DG35" s="604"/>
      <c r="DH35" s="604"/>
      <c r="DI35" s="604"/>
      <c r="DJ35" s="604"/>
      <c r="DK35" s="605"/>
      <c r="DL35" s="611">
        <v>97731</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242</v>
      </c>
      <c r="S36" s="606"/>
      <c r="T36" s="606"/>
      <c r="U36" s="606"/>
      <c r="V36" s="606"/>
      <c r="W36" s="606"/>
      <c r="X36" s="606"/>
      <c r="Y36" s="607"/>
      <c r="Z36" s="665" t="s">
        <v>242</v>
      </c>
      <c r="AA36" s="665"/>
      <c r="AB36" s="665"/>
      <c r="AC36" s="665"/>
      <c r="AD36" s="666" t="s">
        <v>242</v>
      </c>
      <c r="AE36" s="666"/>
      <c r="AF36" s="666"/>
      <c r="AG36" s="666"/>
      <c r="AH36" s="666"/>
      <c r="AI36" s="666"/>
      <c r="AJ36" s="666"/>
      <c r="AK36" s="666"/>
      <c r="AL36" s="608" t="s">
        <v>242</v>
      </c>
      <c r="AM36" s="609"/>
      <c r="AN36" s="609"/>
      <c r="AO36" s="667"/>
      <c r="AQ36" s="640" t="s">
        <v>327</v>
      </c>
      <c r="AR36" s="641"/>
      <c r="AS36" s="641"/>
      <c r="AT36" s="641"/>
      <c r="AU36" s="641"/>
      <c r="AV36" s="641"/>
      <c r="AW36" s="641"/>
      <c r="AX36" s="641"/>
      <c r="AY36" s="642"/>
      <c r="AZ36" s="603">
        <v>686554</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315693</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2960902</v>
      </c>
      <c r="CS36" s="606"/>
      <c r="CT36" s="606"/>
      <c r="CU36" s="606"/>
      <c r="CV36" s="606"/>
      <c r="CW36" s="606"/>
      <c r="CX36" s="606"/>
      <c r="CY36" s="607"/>
      <c r="CZ36" s="608">
        <v>9.6999999999999993</v>
      </c>
      <c r="DA36" s="637"/>
      <c r="DB36" s="637"/>
      <c r="DC36" s="638"/>
      <c r="DD36" s="611">
        <v>2706779</v>
      </c>
      <c r="DE36" s="606"/>
      <c r="DF36" s="606"/>
      <c r="DG36" s="606"/>
      <c r="DH36" s="606"/>
      <c r="DI36" s="606"/>
      <c r="DJ36" s="606"/>
      <c r="DK36" s="607"/>
      <c r="DL36" s="611">
        <v>2421503</v>
      </c>
      <c r="DM36" s="606"/>
      <c r="DN36" s="606"/>
      <c r="DO36" s="606"/>
      <c r="DP36" s="606"/>
      <c r="DQ36" s="606"/>
      <c r="DR36" s="606"/>
      <c r="DS36" s="606"/>
      <c r="DT36" s="606"/>
      <c r="DU36" s="606"/>
      <c r="DV36" s="607"/>
      <c r="DW36" s="608">
        <v>12.9</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928100</v>
      </c>
      <c r="S37" s="606"/>
      <c r="T37" s="606"/>
      <c r="U37" s="606"/>
      <c r="V37" s="606"/>
      <c r="W37" s="606"/>
      <c r="X37" s="606"/>
      <c r="Y37" s="607"/>
      <c r="Z37" s="665">
        <v>3</v>
      </c>
      <c r="AA37" s="665"/>
      <c r="AB37" s="665"/>
      <c r="AC37" s="665"/>
      <c r="AD37" s="666" t="s">
        <v>236</v>
      </c>
      <c r="AE37" s="666"/>
      <c r="AF37" s="666"/>
      <c r="AG37" s="666"/>
      <c r="AH37" s="666"/>
      <c r="AI37" s="666"/>
      <c r="AJ37" s="666"/>
      <c r="AK37" s="666"/>
      <c r="AL37" s="608" t="s">
        <v>242</v>
      </c>
      <c r="AM37" s="609"/>
      <c r="AN37" s="609"/>
      <c r="AO37" s="667"/>
      <c r="AQ37" s="640" t="s">
        <v>331</v>
      </c>
      <c r="AR37" s="641"/>
      <c r="AS37" s="641"/>
      <c r="AT37" s="641"/>
      <c r="AU37" s="641"/>
      <c r="AV37" s="641"/>
      <c r="AW37" s="641"/>
      <c r="AX37" s="641"/>
      <c r="AY37" s="642"/>
      <c r="AZ37" s="603">
        <v>594989</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9971</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1381134</v>
      </c>
      <c r="CS37" s="604"/>
      <c r="CT37" s="604"/>
      <c r="CU37" s="604"/>
      <c r="CV37" s="604"/>
      <c r="CW37" s="604"/>
      <c r="CX37" s="604"/>
      <c r="CY37" s="605"/>
      <c r="CZ37" s="608">
        <v>4.5</v>
      </c>
      <c r="DA37" s="637"/>
      <c r="DB37" s="637"/>
      <c r="DC37" s="638"/>
      <c r="DD37" s="611">
        <v>1377262</v>
      </c>
      <c r="DE37" s="604"/>
      <c r="DF37" s="604"/>
      <c r="DG37" s="604"/>
      <c r="DH37" s="604"/>
      <c r="DI37" s="604"/>
      <c r="DJ37" s="604"/>
      <c r="DK37" s="605"/>
      <c r="DL37" s="611">
        <v>1276323</v>
      </c>
      <c r="DM37" s="604"/>
      <c r="DN37" s="604"/>
      <c r="DO37" s="604"/>
      <c r="DP37" s="604"/>
      <c r="DQ37" s="604"/>
      <c r="DR37" s="604"/>
      <c r="DS37" s="604"/>
      <c r="DT37" s="604"/>
      <c r="DU37" s="604"/>
      <c r="DV37" s="605"/>
      <c r="DW37" s="608">
        <v>6.8</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31253464</v>
      </c>
      <c r="S38" s="655"/>
      <c r="T38" s="655"/>
      <c r="U38" s="655"/>
      <c r="V38" s="655"/>
      <c r="W38" s="655"/>
      <c r="X38" s="655"/>
      <c r="Y38" s="660"/>
      <c r="Z38" s="661">
        <v>100</v>
      </c>
      <c r="AA38" s="661"/>
      <c r="AB38" s="661"/>
      <c r="AC38" s="661"/>
      <c r="AD38" s="662">
        <v>17910873</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71762</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17468</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3477321</v>
      </c>
      <c r="CS38" s="606"/>
      <c r="CT38" s="606"/>
      <c r="CU38" s="606"/>
      <c r="CV38" s="606"/>
      <c r="CW38" s="606"/>
      <c r="CX38" s="606"/>
      <c r="CY38" s="607"/>
      <c r="CZ38" s="608">
        <v>11.4</v>
      </c>
      <c r="DA38" s="637"/>
      <c r="DB38" s="637"/>
      <c r="DC38" s="638"/>
      <c r="DD38" s="611">
        <v>2970465</v>
      </c>
      <c r="DE38" s="606"/>
      <c r="DF38" s="606"/>
      <c r="DG38" s="606"/>
      <c r="DH38" s="606"/>
      <c r="DI38" s="606"/>
      <c r="DJ38" s="606"/>
      <c r="DK38" s="607"/>
      <c r="DL38" s="611">
        <v>2644697</v>
      </c>
      <c r="DM38" s="606"/>
      <c r="DN38" s="606"/>
      <c r="DO38" s="606"/>
      <c r="DP38" s="606"/>
      <c r="DQ38" s="606"/>
      <c r="DR38" s="606"/>
      <c r="DS38" s="606"/>
      <c r="DT38" s="606"/>
      <c r="DU38" s="606"/>
      <c r="DV38" s="607"/>
      <c r="DW38" s="608">
        <v>14</v>
      </c>
      <c r="DX38" s="637"/>
      <c r="DY38" s="637"/>
      <c r="DZ38" s="637"/>
      <c r="EA38" s="637"/>
      <c r="EB38" s="637"/>
      <c r="EC38" s="639"/>
    </row>
    <row r="39" spans="2:133" ht="11.25" customHeight="1">
      <c r="AQ39" s="640" t="s">
        <v>338</v>
      </c>
      <c r="AR39" s="641"/>
      <c r="AS39" s="641"/>
      <c r="AT39" s="641"/>
      <c r="AU39" s="641"/>
      <c r="AV39" s="641"/>
      <c r="AW39" s="641"/>
      <c r="AX39" s="641"/>
      <c r="AY39" s="642"/>
      <c r="AZ39" s="603">
        <v>44146</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100</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2274350</v>
      </c>
      <c r="CS39" s="604"/>
      <c r="CT39" s="604"/>
      <c r="CU39" s="604"/>
      <c r="CV39" s="604"/>
      <c r="CW39" s="604"/>
      <c r="CX39" s="604"/>
      <c r="CY39" s="605"/>
      <c r="CZ39" s="608">
        <v>7.5</v>
      </c>
      <c r="DA39" s="637"/>
      <c r="DB39" s="637"/>
      <c r="DC39" s="638"/>
      <c r="DD39" s="611">
        <v>2267851</v>
      </c>
      <c r="DE39" s="604"/>
      <c r="DF39" s="604"/>
      <c r="DG39" s="604"/>
      <c r="DH39" s="604"/>
      <c r="DI39" s="604"/>
      <c r="DJ39" s="604"/>
      <c r="DK39" s="605"/>
      <c r="DL39" s="611" t="s">
        <v>236</v>
      </c>
      <c r="DM39" s="604"/>
      <c r="DN39" s="604"/>
      <c r="DO39" s="604"/>
      <c r="DP39" s="604"/>
      <c r="DQ39" s="604"/>
      <c r="DR39" s="604"/>
      <c r="DS39" s="604"/>
      <c r="DT39" s="604"/>
      <c r="DU39" s="604"/>
      <c r="DV39" s="605"/>
      <c r="DW39" s="608" t="s">
        <v>242</v>
      </c>
      <c r="DX39" s="637"/>
      <c r="DY39" s="637"/>
      <c r="DZ39" s="637"/>
      <c r="EA39" s="637"/>
      <c r="EB39" s="637"/>
      <c r="EC39" s="639"/>
    </row>
    <row r="40" spans="2:133" ht="11.25" customHeight="1">
      <c r="AQ40" s="640" t="s">
        <v>342</v>
      </c>
      <c r="AR40" s="641"/>
      <c r="AS40" s="641"/>
      <c r="AT40" s="641"/>
      <c r="AU40" s="641"/>
      <c r="AV40" s="641"/>
      <c r="AW40" s="641"/>
      <c r="AX40" s="641"/>
      <c r="AY40" s="642"/>
      <c r="AZ40" s="603">
        <v>688589</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116</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39397</v>
      </c>
      <c r="CS40" s="606"/>
      <c r="CT40" s="606"/>
      <c r="CU40" s="606"/>
      <c r="CV40" s="606"/>
      <c r="CW40" s="606"/>
      <c r="CX40" s="606"/>
      <c r="CY40" s="607"/>
      <c r="CZ40" s="608">
        <v>0.1</v>
      </c>
      <c r="DA40" s="637"/>
      <c r="DB40" s="637"/>
      <c r="DC40" s="638"/>
      <c r="DD40" s="611">
        <v>19297</v>
      </c>
      <c r="DE40" s="606"/>
      <c r="DF40" s="606"/>
      <c r="DG40" s="606"/>
      <c r="DH40" s="606"/>
      <c r="DI40" s="606"/>
      <c r="DJ40" s="606"/>
      <c r="DK40" s="607"/>
      <c r="DL40" s="611">
        <v>8469</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345</v>
      </c>
      <c r="AR41" s="653"/>
      <c r="AS41" s="653"/>
      <c r="AT41" s="653"/>
      <c r="AU41" s="653"/>
      <c r="AV41" s="653"/>
      <c r="AW41" s="653"/>
      <c r="AX41" s="653"/>
      <c r="AY41" s="654"/>
      <c r="AZ41" s="618">
        <v>2030512</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317</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242</v>
      </c>
      <c r="CS41" s="604"/>
      <c r="CT41" s="604"/>
      <c r="CU41" s="604"/>
      <c r="CV41" s="604"/>
      <c r="CW41" s="604"/>
      <c r="CX41" s="604"/>
      <c r="CY41" s="605"/>
      <c r="CZ41" s="608" t="s">
        <v>242</v>
      </c>
      <c r="DA41" s="637"/>
      <c r="DB41" s="637"/>
      <c r="DC41" s="638"/>
      <c r="DD41" s="611" t="s">
        <v>242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2630061</v>
      </c>
      <c r="CS42" s="606"/>
      <c r="CT42" s="606"/>
      <c r="CU42" s="606"/>
      <c r="CV42" s="606"/>
      <c r="CW42" s="606"/>
      <c r="CX42" s="606"/>
      <c r="CY42" s="607"/>
      <c r="CZ42" s="608">
        <v>8.6</v>
      </c>
      <c r="DA42" s="609"/>
      <c r="DB42" s="609"/>
      <c r="DC42" s="610"/>
      <c r="DD42" s="611">
        <v>489170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72218</v>
      </c>
      <c r="CS43" s="604"/>
      <c r="CT43" s="604"/>
      <c r="CU43" s="604"/>
      <c r="CV43" s="604"/>
      <c r="CW43" s="604"/>
      <c r="CX43" s="604"/>
      <c r="CY43" s="605"/>
      <c r="CZ43" s="608">
        <v>0.2</v>
      </c>
      <c r="DA43" s="637"/>
      <c r="DB43" s="637"/>
      <c r="DC43" s="638"/>
      <c r="DD43" s="611">
        <v>72218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304</v>
      </c>
      <c r="CE44" s="632"/>
      <c r="CF44" s="600" t="s">
        <v>353</v>
      </c>
      <c r="CG44" s="601"/>
      <c r="CH44" s="601"/>
      <c r="CI44" s="601"/>
      <c r="CJ44" s="601"/>
      <c r="CK44" s="601"/>
      <c r="CL44" s="601"/>
      <c r="CM44" s="601"/>
      <c r="CN44" s="601"/>
      <c r="CO44" s="601"/>
      <c r="CP44" s="601"/>
      <c r="CQ44" s="602"/>
      <c r="CR44" s="603">
        <v>2545713</v>
      </c>
      <c r="CS44" s="606"/>
      <c r="CT44" s="606"/>
      <c r="CU44" s="606"/>
      <c r="CV44" s="606"/>
      <c r="CW44" s="606"/>
      <c r="CX44" s="606"/>
      <c r="CY44" s="607"/>
      <c r="CZ44" s="608">
        <v>8.4</v>
      </c>
      <c r="DA44" s="609"/>
      <c r="DB44" s="609"/>
      <c r="DC44" s="610"/>
      <c r="DD44" s="611">
        <v>418950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1017970</v>
      </c>
      <c r="CS45" s="604"/>
      <c r="CT45" s="604"/>
      <c r="CU45" s="604"/>
      <c r="CV45" s="604"/>
      <c r="CW45" s="604"/>
      <c r="CX45" s="604"/>
      <c r="CY45" s="605"/>
      <c r="CZ45" s="608">
        <v>3.3</v>
      </c>
      <c r="DA45" s="637"/>
      <c r="DB45" s="637"/>
      <c r="DC45" s="638"/>
      <c r="DD45" s="611">
        <v>50453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1364007</v>
      </c>
      <c r="CS46" s="606"/>
      <c r="CT46" s="606"/>
      <c r="CU46" s="606"/>
      <c r="CV46" s="606"/>
      <c r="CW46" s="606"/>
      <c r="CX46" s="606"/>
      <c r="CY46" s="607"/>
      <c r="CZ46" s="608">
        <v>4.5</v>
      </c>
      <c r="DA46" s="609"/>
      <c r="DB46" s="609"/>
      <c r="DC46" s="610"/>
      <c r="DD46" s="611">
        <v>359021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v>84348</v>
      </c>
      <c r="CS47" s="604"/>
      <c r="CT47" s="604"/>
      <c r="CU47" s="604"/>
      <c r="CV47" s="604"/>
      <c r="CW47" s="604"/>
      <c r="CX47" s="604"/>
      <c r="CY47" s="605"/>
      <c r="CZ47" s="608">
        <v>0.3</v>
      </c>
      <c r="DA47" s="637"/>
      <c r="DB47" s="637"/>
      <c r="DC47" s="638"/>
      <c r="DD47" s="611">
        <v>70220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236</v>
      </c>
      <c r="CS48" s="606"/>
      <c r="CT48" s="606"/>
      <c r="CU48" s="606"/>
      <c r="CV48" s="606"/>
      <c r="CW48" s="606"/>
      <c r="CX48" s="606"/>
      <c r="CY48" s="607"/>
      <c r="CZ48" s="608" t="s">
        <v>236</v>
      </c>
      <c r="DA48" s="609"/>
      <c r="DB48" s="609"/>
      <c r="DC48" s="610"/>
      <c r="DD48" s="611" t="s">
        <v>236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30441636</v>
      </c>
      <c r="CS49" s="619"/>
      <c r="CT49" s="619"/>
      <c r="CU49" s="619"/>
      <c r="CV49" s="619"/>
      <c r="CW49" s="619"/>
      <c r="CX49" s="619"/>
      <c r="CY49" s="620"/>
      <c r="CZ49" s="621">
        <v>100</v>
      </c>
      <c r="DA49" s="622"/>
      <c r="DB49" s="622"/>
      <c r="DC49" s="623"/>
      <c r="DD49" s="624">
        <v>22611152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rztNrjS02CkKySykpyKUgO/dOCtr44Zg2mkRKqyzn03X/yjhkgCIfbctV5C2/TiI5QaTz+SJW+kja+T/vEHunA==" saltValue="6hrmfMFg/Ux70K95Pnxz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31291</v>
      </c>
      <c r="R7" s="1136"/>
      <c r="S7" s="1136"/>
      <c r="T7" s="1136"/>
      <c r="U7" s="1136"/>
      <c r="V7" s="1136">
        <v>30483</v>
      </c>
      <c r="W7" s="1136"/>
      <c r="X7" s="1136"/>
      <c r="Y7" s="1136"/>
      <c r="Z7" s="1136"/>
      <c r="AA7" s="1136">
        <v>808</v>
      </c>
      <c r="AB7" s="1136"/>
      <c r="AC7" s="1136"/>
      <c r="AD7" s="1136"/>
      <c r="AE7" s="1137"/>
      <c r="AF7" s="1138">
        <v>759</v>
      </c>
      <c r="AG7" s="1139"/>
      <c r="AH7" s="1139"/>
      <c r="AI7" s="1139"/>
      <c r="AJ7" s="1140"/>
      <c r="AK7" s="1122">
        <v>1844</v>
      </c>
      <c r="AL7" s="1123"/>
      <c r="AM7" s="1123"/>
      <c r="AN7" s="1123"/>
      <c r="AO7" s="1123"/>
      <c r="AP7" s="1123">
        <v>29416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602</v>
      </c>
      <c r="BT7" s="1127"/>
      <c r="BU7" s="1127"/>
      <c r="BV7" s="1127"/>
      <c r="BW7" s="1127"/>
      <c r="BX7" s="1127"/>
      <c r="BY7" s="1127"/>
      <c r="BZ7" s="1127"/>
      <c r="CA7" s="1127"/>
      <c r="CB7" s="1127"/>
      <c r="CC7" s="1127"/>
      <c r="CD7" s="1127"/>
      <c r="CE7" s="1127"/>
      <c r="CF7" s="1127"/>
      <c r="CG7" s="1128"/>
      <c r="CH7" s="1119">
        <v>5</v>
      </c>
      <c r="CI7" s="1120"/>
      <c r="CJ7" s="1120"/>
      <c r="CK7" s="1120"/>
      <c r="CL7" s="1121"/>
      <c r="CM7" s="1119">
        <v>82</v>
      </c>
      <c r="CN7" s="1120"/>
      <c r="CO7" s="1120"/>
      <c r="CP7" s="1120"/>
      <c r="CQ7" s="1121"/>
      <c r="CR7" s="1119">
        <v>50</v>
      </c>
      <c r="CS7" s="1120"/>
      <c r="CT7" s="1120"/>
      <c r="CU7" s="1120"/>
      <c r="CV7" s="1121"/>
      <c r="CW7" s="1119" t="s">
        <v>601</v>
      </c>
      <c r="CX7" s="1120"/>
      <c r="CY7" s="1120"/>
      <c r="CZ7" s="1120"/>
      <c r="DA7" s="1121"/>
      <c r="DB7" s="1119" t="s">
        <v>601</v>
      </c>
      <c r="DC7" s="1120"/>
      <c r="DD7" s="1120"/>
      <c r="DE7" s="1120"/>
      <c r="DF7" s="1121"/>
      <c r="DG7" s="1119" t="s">
        <v>601</v>
      </c>
      <c r="DH7" s="1120"/>
      <c r="DI7" s="1120"/>
      <c r="DJ7" s="1120"/>
      <c r="DK7" s="1121"/>
      <c r="DL7" s="1119" t="s">
        <v>601</v>
      </c>
      <c r="DM7" s="1120"/>
      <c r="DN7" s="1120"/>
      <c r="DO7" s="1120"/>
      <c r="DP7" s="1121"/>
      <c r="DQ7" s="1119" t="s">
        <v>601</v>
      </c>
      <c r="DR7" s="1120"/>
      <c r="DS7" s="1120"/>
      <c r="DT7" s="1120"/>
      <c r="DU7" s="1121"/>
      <c r="DV7" s="1146"/>
      <c r="DW7" s="1147"/>
      <c r="DX7" s="1147"/>
      <c r="DY7" s="1147"/>
      <c r="DZ7" s="1148"/>
      <c r="EA7" s="234"/>
    </row>
    <row r="8" spans="1:131" s="235" customFormat="1" ht="26.25" customHeight="1">
      <c r="A8" s="241">
        <v>2</v>
      </c>
      <c r="B8" s="1068" t="s">
        <v>382</v>
      </c>
      <c r="C8" s="1069"/>
      <c r="D8" s="1069"/>
      <c r="E8" s="1069"/>
      <c r="F8" s="1069"/>
      <c r="G8" s="1069"/>
      <c r="H8" s="1069"/>
      <c r="I8" s="1069"/>
      <c r="J8" s="1069"/>
      <c r="K8" s="1069"/>
      <c r="L8" s="1069"/>
      <c r="M8" s="1069"/>
      <c r="N8" s="1069"/>
      <c r="O8" s="1069"/>
      <c r="P8" s="1070"/>
      <c r="Q8" s="1074">
        <v>24</v>
      </c>
      <c r="R8" s="1075"/>
      <c r="S8" s="1075"/>
      <c r="T8" s="1075"/>
      <c r="U8" s="1075"/>
      <c r="V8" s="1075">
        <v>21</v>
      </c>
      <c r="W8" s="1075"/>
      <c r="X8" s="1075"/>
      <c r="Y8" s="1075"/>
      <c r="Z8" s="1075"/>
      <c r="AA8" s="1075">
        <v>3</v>
      </c>
      <c r="AB8" s="1075"/>
      <c r="AC8" s="1075"/>
      <c r="AD8" s="1075"/>
      <c r="AE8" s="1076"/>
      <c r="AF8" s="1050">
        <v>4</v>
      </c>
      <c r="AG8" s="1051"/>
      <c r="AH8" s="1051"/>
      <c r="AI8" s="1051"/>
      <c r="AJ8" s="1052"/>
      <c r="AK8" s="1117" t="s">
        <v>525</v>
      </c>
      <c r="AL8" s="1118"/>
      <c r="AM8" s="1118"/>
      <c r="AN8" s="1118"/>
      <c r="AO8" s="1118"/>
      <c r="AP8" s="1118">
        <v>9</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t="s">
        <v>383</v>
      </c>
      <c r="C9" s="1069"/>
      <c r="D9" s="1069"/>
      <c r="E9" s="1069"/>
      <c r="F9" s="1069"/>
      <c r="G9" s="1069"/>
      <c r="H9" s="1069"/>
      <c r="I9" s="1069"/>
      <c r="J9" s="1069"/>
      <c r="K9" s="1069"/>
      <c r="L9" s="1069"/>
      <c r="M9" s="1069"/>
      <c r="N9" s="1069"/>
      <c r="O9" s="1069"/>
      <c r="P9" s="1070"/>
      <c r="Q9" s="1074">
        <v>1</v>
      </c>
      <c r="R9" s="1075"/>
      <c r="S9" s="1075"/>
      <c r="T9" s="1075"/>
      <c r="U9" s="1075"/>
      <c r="V9" s="1075">
        <v>1</v>
      </c>
      <c r="W9" s="1075"/>
      <c r="X9" s="1075"/>
      <c r="Y9" s="1075"/>
      <c r="Z9" s="1075"/>
      <c r="AA9" s="1075" t="s">
        <v>525</v>
      </c>
      <c r="AB9" s="1075"/>
      <c r="AC9" s="1075"/>
      <c r="AD9" s="1075"/>
      <c r="AE9" s="1076"/>
      <c r="AF9" s="1050" t="s">
        <v>242</v>
      </c>
      <c r="AG9" s="1051"/>
      <c r="AH9" s="1051"/>
      <c r="AI9" s="1051"/>
      <c r="AJ9" s="1052"/>
      <c r="AK9" s="1117" t="s">
        <v>525</v>
      </c>
      <c r="AL9" s="1118"/>
      <c r="AM9" s="1118"/>
      <c r="AN9" s="1118"/>
      <c r="AO9" s="1118"/>
      <c r="AP9" s="1118" t="s">
        <v>525</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385</v>
      </c>
      <c r="B23" s="975" t="s">
        <v>386</v>
      </c>
      <c r="C23" s="976"/>
      <c r="D23" s="976"/>
      <c r="E23" s="976"/>
      <c r="F23" s="976"/>
      <c r="G23" s="976"/>
      <c r="H23" s="976"/>
      <c r="I23" s="976"/>
      <c r="J23" s="976"/>
      <c r="K23" s="976"/>
      <c r="L23" s="976"/>
      <c r="M23" s="976"/>
      <c r="N23" s="976"/>
      <c r="O23" s="976"/>
      <c r="P23" s="977"/>
      <c r="Q23" s="1099">
        <v>31311</v>
      </c>
      <c r="R23" s="1100"/>
      <c r="S23" s="1100"/>
      <c r="T23" s="1100"/>
      <c r="U23" s="1100"/>
      <c r="V23" s="1100">
        <v>30499</v>
      </c>
      <c r="W23" s="1100"/>
      <c r="X23" s="1100"/>
      <c r="Y23" s="1100"/>
      <c r="Z23" s="1100"/>
      <c r="AA23" s="1100">
        <v>812</v>
      </c>
      <c r="AB23" s="1100"/>
      <c r="AC23" s="1100"/>
      <c r="AD23" s="1100"/>
      <c r="AE23" s="1101"/>
      <c r="AF23" s="1102">
        <v>762</v>
      </c>
      <c r="AG23" s="1100"/>
      <c r="AH23" s="1100"/>
      <c r="AI23" s="1100"/>
      <c r="AJ23" s="1103"/>
      <c r="AK23" s="1104"/>
      <c r="AL23" s="1105"/>
      <c r="AM23" s="1105"/>
      <c r="AN23" s="1105"/>
      <c r="AO23" s="1105"/>
      <c r="AP23" s="1100">
        <v>29425</v>
      </c>
      <c r="AQ23" s="1100"/>
      <c r="AR23" s="1100"/>
      <c r="AS23" s="1100"/>
      <c r="AT23" s="1100"/>
      <c r="AU23" s="1106"/>
      <c r="AV23" s="1106"/>
      <c r="AW23" s="1106"/>
      <c r="AX23" s="1106"/>
      <c r="AY23" s="1107"/>
      <c r="AZ23" s="1096" t="s">
        <v>387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390</v>
      </c>
      <c r="R26" s="1033"/>
      <c r="S26" s="1033"/>
      <c r="T26" s="1033"/>
      <c r="U26" s="1034"/>
      <c r="V26" s="1032" t="s">
        <v>391</v>
      </c>
      <c r="W26" s="1033"/>
      <c r="X26" s="1033"/>
      <c r="Y26" s="1033"/>
      <c r="Z26" s="1034"/>
      <c r="AA26" s="1032" t="s">
        <v>392</v>
      </c>
      <c r="AB26" s="1033"/>
      <c r="AC26" s="1033"/>
      <c r="AD26" s="1033"/>
      <c r="AE26" s="1033"/>
      <c r="AF26" s="1090" t="s">
        <v>393</v>
      </c>
      <c r="AG26" s="1039"/>
      <c r="AH26" s="1039"/>
      <c r="AI26" s="1039"/>
      <c r="AJ26" s="1091"/>
      <c r="AK26" s="1033" t="s">
        <v>394</v>
      </c>
      <c r="AL26" s="1033"/>
      <c r="AM26" s="1033"/>
      <c r="AN26" s="1033"/>
      <c r="AO26" s="1034"/>
      <c r="AP26" s="1032" t="s">
        <v>395</v>
      </c>
      <c r="AQ26" s="1033"/>
      <c r="AR26" s="1033"/>
      <c r="AS26" s="1033"/>
      <c r="AT26" s="1034"/>
      <c r="AU26" s="1032" t="s">
        <v>396</v>
      </c>
      <c r="AV26" s="1033"/>
      <c r="AW26" s="1033"/>
      <c r="AX26" s="1033"/>
      <c r="AY26" s="1034"/>
      <c r="AZ26" s="1032" t="s">
        <v>397</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398</v>
      </c>
      <c r="C28" s="1082"/>
      <c r="D28" s="1082"/>
      <c r="E28" s="1082"/>
      <c r="F28" s="1082"/>
      <c r="G28" s="1082"/>
      <c r="H28" s="1082"/>
      <c r="I28" s="1082"/>
      <c r="J28" s="1082"/>
      <c r="K28" s="1082"/>
      <c r="L28" s="1082"/>
      <c r="M28" s="1082"/>
      <c r="N28" s="1082"/>
      <c r="O28" s="1082"/>
      <c r="P28" s="1083"/>
      <c r="Q28" s="1084">
        <v>9859</v>
      </c>
      <c r="R28" s="1085"/>
      <c r="S28" s="1085"/>
      <c r="T28" s="1085"/>
      <c r="U28" s="1085"/>
      <c r="V28" s="1085">
        <v>9411</v>
      </c>
      <c r="W28" s="1085"/>
      <c r="X28" s="1085"/>
      <c r="Y28" s="1085"/>
      <c r="Z28" s="1085"/>
      <c r="AA28" s="1085">
        <v>448</v>
      </c>
      <c r="AB28" s="1085"/>
      <c r="AC28" s="1085"/>
      <c r="AD28" s="1085"/>
      <c r="AE28" s="1086"/>
      <c r="AF28" s="1087">
        <v>448</v>
      </c>
      <c r="AG28" s="1085"/>
      <c r="AH28" s="1085"/>
      <c r="AI28" s="1085"/>
      <c r="AJ28" s="1088"/>
      <c r="AK28" s="1089">
        <v>597</v>
      </c>
      <c r="AL28" s="1077"/>
      <c r="AM28" s="1077"/>
      <c r="AN28" s="1077"/>
      <c r="AO28" s="1077"/>
      <c r="AP28" s="1077" t="s">
        <v>525</v>
      </c>
      <c r="AQ28" s="1077"/>
      <c r="AR28" s="1077"/>
      <c r="AS28" s="1077"/>
      <c r="AT28" s="1077"/>
      <c r="AU28" s="1077" t="s">
        <v>525</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399</v>
      </c>
      <c r="C29" s="1069"/>
      <c r="D29" s="1069"/>
      <c r="E29" s="1069"/>
      <c r="F29" s="1069"/>
      <c r="G29" s="1069"/>
      <c r="H29" s="1069"/>
      <c r="I29" s="1069"/>
      <c r="J29" s="1069"/>
      <c r="K29" s="1069"/>
      <c r="L29" s="1069"/>
      <c r="M29" s="1069"/>
      <c r="N29" s="1069"/>
      <c r="O29" s="1069"/>
      <c r="P29" s="1070"/>
      <c r="Q29" s="1074">
        <v>75</v>
      </c>
      <c r="R29" s="1075"/>
      <c r="S29" s="1075"/>
      <c r="T29" s="1075"/>
      <c r="U29" s="1075"/>
      <c r="V29" s="1075">
        <v>75</v>
      </c>
      <c r="W29" s="1075"/>
      <c r="X29" s="1075"/>
      <c r="Y29" s="1075"/>
      <c r="Z29" s="1075"/>
      <c r="AA29" s="1075" t="s">
        <v>525</v>
      </c>
      <c r="AB29" s="1075"/>
      <c r="AC29" s="1075"/>
      <c r="AD29" s="1075"/>
      <c r="AE29" s="1076"/>
      <c r="AF29" s="1050" t="s">
        <v>400</v>
      </c>
      <c r="AG29" s="1051"/>
      <c r="AH29" s="1051"/>
      <c r="AI29" s="1051"/>
      <c r="AJ29" s="1052"/>
      <c r="AK29" s="1011">
        <v>33</v>
      </c>
      <c r="AL29" s="1002"/>
      <c r="AM29" s="1002"/>
      <c r="AN29" s="1002"/>
      <c r="AO29" s="1002"/>
      <c r="AP29" s="1002">
        <v>2</v>
      </c>
      <c r="AQ29" s="1002"/>
      <c r="AR29" s="1002"/>
      <c r="AS29" s="1002"/>
      <c r="AT29" s="1002"/>
      <c r="AU29" s="1002">
        <v>0</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401</v>
      </c>
      <c r="C30" s="1069"/>
      <c r="D30" s="1069"/>
      <c r="E30" s="1069"/>
      <c r="F30" s="1069"/>
      <c r="G30" s="1069"/>
      <c r="H30" s="1069"/>
      <c r="I30" s="1069"/>
      <c r="J30" s="1069"/>
      <c r="K30" s="1069"/>
      <c r="L30" s="1069"/>
      <c r="M30" s="1069"/>
      <c r="N30" s="1069"/>
      <c r="O30" s="1069"/>
      <c r="P30" s="1070"/>
      <c r="Q30" s="1074">
        <v>1520</v>
      </c>
      <c r="R30" s="1075"/>
      <c r="S30" s="1075"/>
      <c r="T30" s="1075"/>
      <c r="U30" s="1075"/>
      <c r="V30" s="1075">
        <v>1517</v>
      </c>
      <c r="W30" s="1075"/>
      <c r="X30" s="1075"/>
      <c r="Y30" s="1075"/>
      <c r="Z30" s="1075"/>
      <c r="AA30" s="1075">
        <v>3</v>
      </c>
      <c r="AB30" s="1075"/>
      <c r="AC30" s="1075"/>
      <c r="AD30" s="1075"/>
      <c r="AE30" s="1076"/>
      <c r="AF30" s="1050">
        <v>3</v>
      </c>
      <c r="AG30" s="1051"/>
      <c r="AH30" s="1051"/>
      <c r="AI30" s="1051"/>
      <c r="AJ30" s="1052"/>
      <c r="AK30" s="1011">
        <v>999</v>
      </c>
      <c r="AL30" s="1002"/>
      <c r="AM30" s="1002"/>
      <c r="AN30" s="1002"/>
      <c r="AO30" s="1002"/>
      <c r="AP30" s="1002" t="s">
        <v>525</v>
      </c>
      <c r="AQ30" s="1002"/>
      <c r="AR30" s="1002"/>
      <c r="AS30" s="1002"/>
      <c r="AT30" s="1002"/>
      <c r="AU30" s="1002" t="s">
        <v>525</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402</v>
      </c>
      <c r="C31" s="1069"/>
      <c r="D31" s="1069"/>
      <c r="E31" s="1069"/>
      <c r="F31" s="1069"/>
      <c r="G31" s="1069"/>
      <c r="H31" s="1069"/>
      <c r="I31" s="1069"/>
      <c r="J31" s="1069"/>
      <c r="K31" s="1069"/>
      <c r="L31" s="1069"/>
      <c r="M31" s="1069"/>
      <c r="N31" s="1069"/>
      <c r="O31" s="1069"/>
      <c r="P31" s="1070"/>
      <c r="Q31" s="1074">
        <v>6838</v>
      </c>
      <c r="R31" s="1075"/>
      <c r="S31" s="1075"/>
      <c r="T31" s="1075"/>
      <c r="U31" s="1075"/>
      <c r="V31" s="1075">
        <v>6786</v>
      </c>
      <c r="W31" s="1075"/>
      <c r="X31" s="1075"/>
      <c r="Y31" s="1075"/>
      <c r="Z31" s="1075"/>
      <c r="AA31" s="1075">
        <v>52</v>
      </c>
      <c r="AB31" s="1075"/>
      <c r="AC31" s="1075"/>
      <c r="AD31" s="1075"/>
      <c r="AE31" s="1076"/>
      <c r="AF31" s="1050">
        <v>52</v>
      </c>
      <c r="AG31" s="1051"/>
      <c r="AH31" s="1051"/>
      <c r="AI31" s="1051"/>
      <c r="AJ31" s="1052"/>
      <c r="AK31" s="1011">
        <v>981</v>
      </c>
      <c r="AL31" s="1002"/>
      <c r="AM31" s="1002"/>
      <c r="AN31" s="1002"/>
      <c r="AO31" s="1002"/>
      <c r="AP31" s="1002" t="s">
        <v>525</v>
      </c>
      <c r="AQ31" s="1002"/>
      <c r="AR31" s="1002"/>
      <c r="AS31" s="1002"/>
      <c r="AT31" s="1002"/>
      <c r="AU31" s="1002" t="s">
        <v>525</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403</v>
      </c>
      <c r="C32" s="1069"/>
      <c r="D32" s="1069"/>
      <c r="E32" s="1069"/>
      <c r="F32" s="1069"/>
      <c r="G32" s="1069"/>
      <c r="H32" s="1069"/>
      <c r="I32" s="1069"/>
      <c r="J32" s="1069"/>
      <c r="K32" s="1069"/>
      <c r="L32" s="1069"/>
      <c r="M32" s="1069"/>
      <c r="N32" s="1069"/>
      <c r="O32" s="1069"/>
      <c r="P32" s="1070"/>
      <c r="Q32" s="1074">
        <v>1204</v>
      </c>
      <c r="R32" s="1075"/>
      <c r="S32" s="1075"/>
      <c r="T32" s="1075"/>
      <c r="U32" s="1075"/>
      <c r="V32" s="1075">
        <v>1096</v>
      </c>
      <c r="W32" s="1075"/>
      <c r="X32" s="1075"/>
      <c r="Y32" s="1075"/>
      <c r="Z32" s="1075"/>
      <c r="AA32" s="1075">
        <v>108</v>
      </c>
      <c r="AB32" s="1075"/>
      <c r="AC32" s="1075"/>
      <c r="AD32" s="1075"/>
      <c r="AE32" s="1076"/>
      <c r="AF32" s="1050">
        <v>2168</v>
      </c>
      <c r="AG32" s="1051"/>
      <c r="AH32" s="1051"/>
      <c r="AI32" s="1051"/>
      <c r="AJ32" s="1052"/>
      <c r="AK32" s="1011">
        <v>5</v>
      </c>
      <c r="AL32" s="1002"/>
      <c r="AM32" s="1002"/>
      <c r="AN32" s="1002"/>
      <c r="AO32" s="1002"/>
      <c r="AP32" s="1002">
        <v>5336</v>
      </c>
      <c r="AQ32" s="1002"/>
      <c r="AR32" s="1002"/>
      <c r="AS32" s="1002"/>
      <c r="AT32" s="1002"/>
      <c r="AU32" s="1002">
        <v>64</v>
      </c>
      <c r="AV32" s="1002"/>
      <c r="AW32" s="1002"/>
      <c r="AX32" s="1002"/>
      <c r="AY32" s="1002"/>
      <c r="AZ32" s="1073" t="s">
        <v>525</v>
      </c>
      <c r="BA32" s="1073"/>
      <c r="BB32" s="1073"/>
      <c r="BC32" s="1073"/>
      <c r="BD32" s="1073"/>
      <c r="BE32" s="1063" t="s">
        <v>404</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405</v>
      </c>
      <c r="C33" s="1069"/>
      <c r="D33" s="1069"/>
      <c r="E33" s="1069"/>
      <c r="F33" s="1069"/>
      <c r="G33" s="1069"/>
      <c r="H33" s="1069"/>
      <c r="I33" s="1069"/>
      <c r="J33" s="1069"/>
      <c r="K33" s="1069"/>
      <c r="L33" s="1069"/>
      <c r="M33" s="1069"/>
      <c r="N33" s="1069"/>
      <c r="O33" s="1069"/>
      <c r="P33" s="1070"/>
      <c r="Q33" s="1074">
        <v>43</v>
      </c>
      <c r="R33" s="1075"/>
      <c r="S33" s="1075"/>
      <c r="T33" s="1075"/>
      <c r="U33" s="1075"/>
      <c r="V33" s="1075">
        <v>34</v>
      </c>
      <c r="W33" s="1075"/>
      <c r="X33" s="1075"/>
      <c r="Y33" s="1075"/>
      <c r="Z33" s="1075"/>
      <c r="AA33" s="1075">
        <v>9</v>
      </c>
      <c r="AB33" s="1075"/>
      <c r="AC33" s="1075"/>
      <c r="AD33" s="1075"/>
      <c r="AE33" s="1076"/>
      <c r="AF33" s="1050">
        <v>126</v>
      </c>
      <c r="AG33" s="1051"/>
      <c r="AH33" s="1051"/>
      <c r="AI33" s="1051"/>
      <c r="AJ33" s="1052"/>
      <c r="AK33" s="1011">
        <v>0</v>
      </c>
      <c r="AL33" s="1002"/>
      <c r="AM33" s="1002"/>
      <c r="AN33" s="1002"/>
      <c r="AO33" s="1002"/>
      <c r="AP33" s="1002">
        <v>311</v>
      </c>
      <c r="AQ33" s="1002"/>
      <c r="AR33" s="1002"/>
      <c r="AS33" s="1002"/>
      <c r="AT33" s="1002"/>
      <c r="AU33" s="1002" t="s">
        <v>525</v>
      </c>
      <c r="AV33" s="1002"/>
      <c r="AW33" s="1002"/>
      <c r="AX33" s="1002"/>
      <c r="AY33" s="1002"/>
      <c r="AZ33" s="1073" t="s">
        <v>525</v>
      </c>
      <c r="BA33" s="1073"/>
      <c r="BB33" s="1073"/>
      <c r="BC33" s="1073"/>
      <c r="BD33" s="1073"/>
      <c r="BE33" s="1063" t="s">
        <v>404</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406</v>
      </c>
      <c r="C34" s="1069"/>
      <c r="D34" s="1069"/>
      <c r="E34" s="1069"/>
      <c r="F34" s="1069"/>
      <c r="G34" s="1069"/>
      <c r="H34" s="1069"/>
      <c r="I34" s="1069"/>
      <c r="J34" s="1069"/>
      <c r="K34" s="1069"/>
      <c r="L34" s="1069"/>
      <c r="M34" s="1069"/>
      <c r="N34" s="1069"/>
      <c r="O34" s="1069"/>
      <c r="P34" s="1070"/>
      <c r="Q34" s="1074">
        <v>1235</v>
      </c>
      <c r="R34" s="1075"/>
      <c r="S34" s="1075"/>
      <c r="T34" s="1075"/>
      <c r="U34" s="1075"/>
      <c r="V34" s="1075">
        <v>1210</v>
      </c>
      <c r="W34" s="1075"/>
      <c r="X34" s="1075"/>
      <c r="Y34" s="1075"/>
      <c r="Z34" s="1075"/>
      <c r="AA34" s="1075">
        <v>25</v>
      </c>
      <c r="AB34" s="1075"/>
      <c r="AC34" s="1075"/>
      <c r="AD34" s="1075"/>
      <c r="AE34" s="1076"/>
      <c r="AF34" s="1050">
        <v>25</v>
      </c>
      <c r="AG34" s="1051"/>
      <c r="AH34" s="1051"/>
      <c r="AI34" s="1051"/>
      <c r="AJ34" s="1052"/>
      <c r="AK34" s="1011">
        <v>659</v>
      </c>
      <c r="AL34" s="1002"/>
      <c r="AM34" s="1002"/>
      <c r="AN34" s="1002"/>
      <c r="AO34" s="1002"/>
      <c r="AP34" s="1002">
        <v>9348</v>
      </c>
      <c r="AQ34" s="1002"/>
      <c r="AR34" s="1002"/>
      <c r="AS34" s="1002"/>
      <c r="AT34" s="1002"/>
      <c r="AU34" s="1002">
        <v>9283</v>
      </c>
      <c r="AV34" s="1002"/>
      <c r="AW34" s="1002"/>
      <c r="AX34" s="1002"/>
      <c r="AY34" s="1002"/>
      <c r="AZ34" s="1073"/>
      <c r="BA34" s="1073"/>
      <c r="BB34" s="1073"/>
      <c r="BC34" s="1073"/>
      <c r="BD34" s="1073"/>
      <c r="BE34" s="1063" t="s">
        <v>407</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408</v>
      </c>
      <c r="C35" s="1069"/>
      <c r="D35" s="1069"/>
      <c r="E35" s="1069"/>
      <c r="F35" s="1069"/>
      <c r="G35" s="1069"/>
      <c r="H35" s="1069"/>
      <c r="I35" s="1069"/>
      <c r="J35" s="1069"/>
      <c r="K35" s="1069"/>
      <c r="L35" s="1069"/>
      <c r="M35" s="1069"/>
      <c r="N35" s="1069"/>
      <c r="O35" s="1069"/>
      <c r="P35" s="1070"/>
      <c r="Q35" s="1074">
        <v>51</v>
      </c>
      <c r="R35" s="1075"/>
      <c r="S35" s="1075"/>
      <c r="T35" s="1075"/>
      <c r="U35" s="1075"/>
      <c r="V35" s="1075">
        <v>51</v>
      </c>
      <c r="W35" s="1075"/>
      <c r="X35" s="1075"/>
      <c r="Y35" s="1075"/>
      <c r="Z35" s="1075"/>
      <c r="AA35" s="1075">
        <v>0</v>
      </c>
      <c r="AB35" s="1075"/>
      <c r="AC35" s="1075"/>
      <c r="AD35" s="1075"/>
      <c r="AE35" s="1076"/>
      <c r="AF35" s="1050">
        <v>0</v>
      </c>
      <c r="AG35" s="1051"/>
      <c r="AH35" s="1051"/>
      <c r="AI35" s="1051"/>
      <c r="AJ35" s="1052"/>
      <c r="AK35" s="1011">
        <v>32</v>
      </c>
      <c r="AL35" s="1002"/>
      <c r="AM35" s="1002"/>
      <c r="AN35" s="1002"/>
      <c r="AO35" s="1002"/>
      <c r="AP35" s="1002">
        <v>333</v>
      </c>
      <c r="AQ35" s="1002"/>
      <c r="AR35" s="1002"/>
      <c r="AS35" s="1002"/>
      <c r="AT35" s="1002"/>
      <c r="AU35" s="1002">
        <v>330</v>
      </c>
      <c r="AV35" s="1002"/>
      <c r="AW35" s="1002"/>
      <c r="AX35" s="1002"/>
      <c r="AY35" s="1002"/>
      <c r="AZ35" s="1073"/>
      <c r="BA35" s="1073"/>
      <c r="BB35" s="1073"/>
      <c r="BC35" s="1073"/>
      <c r="BD35" s="1073"/>
      <c r="BE35" s="1063" t="s">
        <v>409</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410</v>
      </c>
      <c r="C36" s="1069"/>
      <c r="D36" s="1069"/>
      <c r="E36" s="1069"/>
      <c r="F36" s="1069"/>
      <c r="G36" s="1069"/>
      <c r="H36" s="1069"/>
      <c r="I36" s="1069"/>
      <c r="J36" s="1069"/>
      <c r="K36" s="1069"/>
      <c r="L36" s="1069"/>
      <c r="M36" s="1069"/>
      <c r="N36" s="1069"/>
      <c r="O36" s="1069"/>
      <c r="P36" s="1070"/>
      <c r="Q36" s="1074">
        <v>423</v>
      </c>
      <c r="R36" s="1075"/>
      <c r="S36" s="1075"/>
      <c r="T36" s="1075"/>
      <c r="U36" s="1075"/>
      <c r="V36" s="1075">
        <v>409</v>
      </c>
      <c r="W36" s="1075"/>
      <c r="X36" s="1075"/>
      <c r="Y36" s="1075"/>
      <c r="Z36" s="1075"/>
      <c r="AA36" s="1075">
        <v>14</v>
      </c>
      <c r="AB36" s="1075"/>
      <c r="AC36" s="1075"/>
      <c r="AD36" s="1075"/>
      <c r="AE36" s="1076"/>
      <c r="AF36" s="1050">
        <v>14</v>
      </c>
      <c r="AG36" s="1051"/>
      <c r="AH36" s="1051"/>
      <c r="AI36" s="1051"/>
      <c r="AJ36" s="1052"/>
      <c r="AK36" s="1011">
        <v>72</v>
      </c>
      <c r="AL36" s="1002"/>
      <c r="AM36" s="1002"/>
      <c r="AN36" s="1002"/>
      <c r="AO36" s="1002"/>
      <c r="AP36" s="1002">
        <v>1947</v>
      </c>
      <c r="AQ36" s="1002"/>
      <c r="AR36" s="1002"/>
      <c r="AS36" s="1002"/>
      <c r="AT36" s="1002"/>
      <c r="AU36" s="1002">
        <v>952</v>
      </c>
      <c r="AV36" s="1002"/>
      <c r="AW36" s="1002"/>
      <c r="AX36" s="1002"/>
      <c r="AY36" s="1002"/>
      <c r="AZ36" s="1073"/>
      <c r="BA36" s="1073"/>
      <c r="BB36" s="1073"/>
      <c r="BC36" s="1073"/>
      <c r="BD36" s="1073"/>
      <c r="BE36" s="1063" t="s">
        <v>411</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385</v>
      </c>
      <c r="B63" s="975" t="s">
        <v>413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2835</v>
      </c>
      <c r="AG63" s="990"/>
      <c r="AH63" s="990"/>
      <c r="AI63" s="990"/>
      <c r="AJ63" s="1061"/>
      <c r="AK63" s="1062"/>
      <c r="AL63" s="994"/>
      <c r="AM63" s="994"/>
      <c r="AN63" s="994"/>
      <c r="AO63" s="994"/>
      <c r="AP63" s="990">
        <v>17277</v>
      </c>
      <c r="AQ63" s="990"/>
      <c r="AR63" s="990"/>
      <c r="AS63" s="990"/>
      <c r="AT63" s="990"/>
      <c r="AU63" s="990">
        <v>10629</v>
      </c>
      <c r="AV63" s="990"/>
      <c r="AW63" s="990"/>
      <c r="AX63" s="990"/>
      <c r="AY63" s="990"/>
      <c r="AZ63" s="1056"/>
      <c r="BA63" s="1056"/>
      <c r="BB63" s="1056"/>
      <c r="BC63" s="1056"/>
      <c r="BD63" s="1056"/>
      <c r="BE63" s="991"/>
      <c r="BF63" s="991"/>
      <c r="BG63" s="991"/>
      <c r="BH63" s="991"/>
      <c r="BI63" s="992"/>
      <c r="BJ63" s="1057" t="s">
        <v>124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415</v>
      </c>
      <c r="B66" s="1027"/>
      <c r="C66" s="1027"/>
      <c r="D66" s="1027"/>
      <c r="E66" s="1027"/>
      <c r="F66" s="1027"/>
      <c r="G66" s="1027"/>
      <c r="H66" s="1027"/>
      <c r="I66" s="1027"/>
      <c r="J66" s="1027"/>
      <c r="K66" s="1027"/>
      <c r="L66" s="1027"/>
      <c r="M66" s="1027"/>
      <c r="N66" s="1027"/>
      <c r="O66" s="1027"/>
      <c r="P66" s="1028"/>
      <c r="Q66" s="1032" t="s">
        <v>416</v>
      </c>
      <c r="R66" s="1033"/>
      <c r="S66" s="1033"/>
      <c r="T66" s="1033"/>
      <c r="U66" s="1034"/>
      <c r="V66" s="1032" t="s">
        <v>417</v>
      </c>
      <c r="W66" s="1033"/>
      <c r="X66" s="1033"/>
      <c r="Y66" s="1033"/>
      <c r="Z66" s="1034"/>
      <c r="AA66" s="1032" t="s">
        <v>418</v>
      </c>
      <c r="AB66" s="1033"/>
      <c r="AC66" s="1033"/>
      <c r="AD66" s="1033"/>
      <c r="AE66" s="1034"/>
      <c r="AF66" s="1038" t="s">
        <v>419</v>
      </c>
      <c r="AG66" s="1039"/>
      <c r="AH66" s="1039"/>
      <c r="AI66" s="1039"/>
      <c r="AJ66" s="1040"/>
      <c r="AK66" s="1032" t="s">
        <v>420</v>
      </c>
      <c r="AL66" s="1027"/>
      <c r="AM66" s="1027"/>
      <c r="AN66" s="1027"/>
      <c r="AO66" s="1028"/>
      <c r="AP66" s="1032" t="s">
        <v>421</v>
      </c>
      <c r="AQ66" s="1033"/>
      <c r="AR66" s="1033"/>
      <c r="AS66" s="1033"/>
      <c r="AT66" s="1034"/>
      <c r="AU66" s="1032" t="s">
        <v>422</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589</v>
      </c>
      <c r="C68" s="1017"/>
      <c r="D68" s="1017"/>
      <c r="E68" s="1017"/>
      <c r="F68" s="1017"/>
      <c r="G68" s="1017"/>
      <c r="H68" s="1017"/>
      <c r="I68" s="1017"/>
      <c r="J68" s="1017"/>
      <c r="K68" s="1017"/>
      <c r="L68" s="1017"/>
      <c r="M68" s="1017"/>
      <c r="N68" s="1017"/>
      <c r="O68" s="1017"/>
      <c r="P68" s="1018"/>
      <c r="Q68" s="1019">
        <v>7429</v>
      </c>
      <c r="R68" s="1013"/>
      <c r="S68" s="1013"/>
      <c r="T68" s="1013"/>
      <c r="U68" s="1013"/>
      <c r="V68" s="1013">
        <v>7346</v>
      </c>
      <c r="W68" s="1013"/>
      <c r="X68" s="1013"/>
      <c r="Y68" s="1013"/>
      <c r="Z68" s="1013"/>
      <c r="AA68" s="1013">
        <v>83</v>
      </c>
      <c r="AB68" s="1013"/>
      <c r="AC68" s="1013"/>
      <c r="AD68" s="1013"/>
      <c r="AE68" s="1013"/>
      <c r="AF68" s="1013">
        <v>2202</v>
      </c>
      <c r="AG68" s="1013"/>
      <c r="AH68" s="1013"/>
      <c r="AI68" s="1013"/>
      <c r="AJ68" s="1013"/>
      <c r="AK68" s="1013" t="s">
        <v>601</v>
      </c>
      <c r="AL68" s="1013"/>
      <c r="AM68" s="1013"/>
      <c r="AN68" s="1013"/>
      <c r="AO68" s="1013"/>
      <c r="AP68" s="1013">
        <v>7014</v>
      </c>
      <c r="AQ68" s="1013"/>
      <c r="AR68" s="1013"/>
      <c r="AS68" s="1013"/>
      <c r="AT68" s="1013"/>
      <c r="AU68" s="1013">
        <v>2251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600</v>
      </c>
      <c r="C69" s="1006"/>
      <c r="D69" s="1006"/>
      <c r="E69" s="1006"/>
      <c r="F69" s="1006"/>
      <c r="G69" s="1006"/>
      <c r="H69" s="1006"/>
      <c r="I69" s="1006"/>
      <c r="J69" s="1006"/>
      <c r="K69" s="1006"/>
      <c r="L69" s="1006"/>
      <c r="M69" s="1006"/>
      <c r="N69" s="1006"/>
      <c r="O69" s="1006"/>
      <c r="P69" s="1007"/>
      <c r="Q69" s="1008">
        <v>145875</v>
      </c>
      <c r="R69" s="1002"/>
      <c r="S69" s="1002"/>
      <c r="T69" s="1002"/>
      <c r="U69" s="1002"/>
      <c r="V69" s="1002">
        <v>144159</v>
      </c>
      <c r="W69" s="1002"/>
      <c r="X69" s="1002"/>
      <c r="Y69" s="1002"/>
      <c r="Z69" s="1002"/>
      <c r="AA69" s="1002">
        <v>1716</v>
      </c>
      <c r="AB69" s="1002"/>
      <c r="AC69" s="1002"/>
      <c r="AD69" s="1002"/>
      <c r="AE69" s="1002"/>
      <c r="AF69" s="1002">
        <v>1716</v>
      </c>
      <c r="AG69" s="1002"/>
      <c r="AH69" s="1002"/>
      <c r="AI69" s="1002"/>
      <c r="AJ69" s="1002"/>
      <c r="AK69" s="1002">
        <v>26</v>
      </c>
      <c r="AL69" s="1002"/>
      <c r="AM69" s="1002"/>
      <c r="AN69" s="1002"/>
      <c r="AO69" s="1002"/>
      <c r="AP69" s="1002" t="s">
        <v>601</v>
      </c>
      <c r="AQ69" s="1002"/>
      <c r="AR69" s="1002"/>
      <c r="AS69" s="1002"/>
      <c r="AT69" s="1002"/>
      <c r="AU69" s="1002" t="s">
        <v>601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591</v>
      </c>
      <c r="C70" s="1006"/>
      <c r="D70" s="1006"/>
      <c r="E70" s="1006"/>
      <c r="F70" s="1006"/>
      <c r="G70" s="1006"/>
      <c r="H70" s="1006"/>
      <c r="I70" s="1006"/>
      <c r="J70" s="1006"/>
      <c r="K70" s="1006"/>
      <c r="L70" s="1006"/>
      <c r="M70" s="1006"/>
      <c r="N70" s="1006"/>
      <c r="O70" s="1006"/>
      <c r="P70" s="1007"/>
      <c r="Q70" s="1008">
        <v>8850</v>
      </c>
      <c r="R70" s="1002"/>
      <c r="S70" s="1002"/>
      <c r="T70" s="1002"/>
      <c r="U70" s="1002"/>
      <c r="V70" s="1002">
        <v>7338</v>
      </c>
      <c r="W70" s="1002"/>
      <c r="X70" s="1002"/>
      <c r="Y70" s="1002"/>
      <c r="Z70" s="1002"/>
      <c r="AA70" s="1002">
        <v>1512</v>
      </c>
      <c r="AB70" s="1002"/>
      <c r="AC70" s="1002"/>
      <c r="AD70" s="1002"/>
      <c r="AE70" s="1002"/>
      <c r="AF70" s="1002">
        <v>1512</v>
      </c>
      <c r="AG70" s="1002"/>
      <c r="AH70" s="1002"/>
      <c r="AI70" s="1002"/>
      <c r="AJ70" s="1002"/>
      <c r="AK70" s="1002" t="s">
        <v>601</v>
      </c>
      <c r="AL70" s="1002"/>
      <c r="AM70" s="1002"/>
      <c r="AN70" s="1002"/>
      <c r="AO70" s="1002"/>
      <c r="AP70" s="1002" t="s">
        <v>601</v>
      </c>
      <c r="AQ70" s="1002"/>
      <c r="AR70" s="1002"/>
      <c r="AS70" s="1002"/>
      <c r="AT70" s="1002"/>
      <c r="AU70" s="1002" t="s">
        <v>601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593</v>
      </c>
      <c r="C71" s="1006"/>
      <c r="D71" s="1006"/>
      <c r="E71" s="1006"/>
      <c r="F71" s="1006"/>
      <c r="G71" s="1006"/>
      <c r="H71" s="1006"/>
      <c r="I71" s="1006"/>
      <c r="J71" s="1006"/>
      <c r="K71" s="1006"/>
      <c r="L71" s="1006"/>
      <c r="M71" s="1006"/>
      <c r="N71" s="1006"/>
      <c r="O71" s="1006"/>
      <c r="P71" s="1007"/>
      <c r="Q71" s="1008">
        <v>71</v>
      </c>
      <c r="R71" s="1002"/>
      <c r="S71" s="1002"/>
      <c r="T71" s="1002"/>
      <c r="U71" s="1002"/>
      <c r="V71" s="1002">
        <v>70</v>
      </c>
      <c r="W71" s="1002"/>
      <c r="X71" s="1002"/>
      <c r="Y71" s="1002"/>
      <c r="Z71" s="1002"/>
      <c r="AA71" s="1002">
        <v>1</v>
      </c>
      <c r="AB71" s="1002"/>
      <c r="AC71" s="1002"/>
      <c r="AD71" s="1002"/>
      <c r="AE71" s="1002"/>
      <c r="AF71" s="1002">
        <v>1</v>
      </c>
      <c r="AG71" s="1002"/>
      <c r="AH71" s="1002"/>
      <c r="AI71" s="1002"/>
      <c r="AJ71" s="1002"/>
      <c r="AK71" s="1002" t="s">
        <v>601</v>
      </c>
      <c r="AL71" s="1002"/>
      <c r="AM71" s="1002"/>
      <c r="AN71" s="1002"/>
      <c r="AO71" s="1002"/>
      <c r="AP71" s="1002" t="s">
        <v>601</v>
      </c>
      <c r="AQ71" s="1002"/>
      <c r="AR71" s="1002"/>
      <c r="AS71" s="1002"/>
      <c r="AT71" s="1002"/>
      <c r="AU71" s="1002" t="s">
        <v>601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594</v>
      </c>
      <c r="C72" s="1006"/>
      <c r="D72" s="1006"/>
      <c r="E72" s="1006"/>
      <c r="F72" s="1006"/>
      <c r="G72" s="1006"/>
      <c r="H72" s="1006"/>
      <c r="I72" s="1006"/>
      <c r="J72" s="1006"/>
      <c r="K72" s="1006"/>
      <c r="L72" s="1006"/>
      <c r="M72" s="1006"/>
      <c r="N72" s="1006"/>
      <c r="O72" s="1006"/>
      <c r="P72" s="1007"/>
      <c r="Q72" s="1008">
        <v>9</v>
      </c>
      <c r="R72" s="1002"/>
      <c r="S72" s="1002"/>
      <c r="T72" s="1002"/>
      <c r="U72" s="1002"/>
      <c r="V72" s="1002">
        <v>8</v>
      </c>
      <c r="W72" s="1002"/>
      <c r="X72" s="1002"/>
      <c r="Y72" s="1002"/>
      <c r="Z72" s="1002"/>
      <c r="AA72" s="1002">
        <v>1</v>
      </c>
      <c r="AB72" s="1002"/>
      <c r="AC72" s="1002"/>
      <c r="AD72" s="1002"/>
      <c r="AE72" s="1002"/>
      <c r="AF72" s="1002">
        <v>1</v>
      </c>
      <c r="AG72" s="1002"/>
      <c r="AH72" s="1002"/>
      <c r="AI72" s="1002"/>
      <c r="AJ72" s="1002"/>
      <c r="AK72" s="1002" t="s">
        <v>601</v>
      </c>
      <c r="AL72" s="1002"/>
      <c r="AM72" s="1002"/>
      <c r="AN72" s="1002"/>
      <c r="AO72" s="1002"/>
      <c r="AP72" s="1002" t="s">
        <v>601</v>
      </c>
      <c r="AQ72" s="1002"/>
      <c r="AR72" s="1002"/>
      <c r="AS72" s="1002"/>
      <c r="AT72" s="1002"/>
      <c r="AU72" s="1002" t="s">
        <v>601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595</v>
      </c>
      <c r="C73" s="1006"/>
      <c r="D73" s="1006"/>
      <c r="E73" s="1006"/>
      <c r="F73" s="1006"/>
      <c r="G73" s="1006"/>
      <c r="H73" s="1006"/>
      <c r="I73" s="1006"/>
      <c r="J73" s="1006"/>
      <c r="K73" s="1006"/>
      <c r="L73" s="1006"/>
      <c r="M73" s="1006"/>
      <c r="N73" s="1006"/>
      <c r="O73" s="1006"/>
      <c r="P73" s="1007"/>
      <c r="Q73" s="1008">
        <v>335</v>
      </c>
      <c r="R73" s="1002"/>
      <c r="S73" s="1002"/>
      <c r="T73" s="1002"/>
      <c r="U73" s="1002"/>
      <c r="V73" s="1002">
        <v>318</v>
      </c>
      <c r="W73" s="1002"/>
      <c r="X73" s="1002"/>
      <c r="Y73" s="1002"/>
      <c r="Z73" s="1002"/>
      <c r="AA73" s="1002">
        <v>17</v>
      </c>
      <c r="AB73" s="1002"/>
      <c r="AC73" s="1002"/>
      <c r="AD73" s="1002"/>
      <c r="AE73" s="1002"/>
      <c r="AF73" s="1002">
        <v>17</v>
      </c>
      <c r="AG73" s="1002"/>
      <c r="AH73" s="1002"/>
      <c r="AI73" s="1002"/>
      <c r="AJ73" s="1002"/>
      <c r="AK73" s="1002" t="s">
        <v>601</v>
      </c>
      <c r="AL73" s="1002"/>
      <c r="AM73" s="1002"/>
      <c r="AN73" s="1002"/>
      <c r="AO73" s="1002"/>
      <c r="AP73" s="1002" t="s">
        <v>601</v>
      </c>
      <c r="AQ73" s="1002"/>
      <c r="AR73" s="1002"/>
      <c r="AS73" s="1002"/>
      <c r="AT73" s="1002"/>
      <c r="AU73" s="1002" t="s">
        <v>601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590</v>
      </c>
      <c r="C74" s="1006"/>
      <c r="D74" s="1006"/>
      <c r="E74" s="1006"/>
      <c r="F74" s="1006"/>
      <c r="G74" s="1006"/>
      <c r="H74" s="1006"/>
      <c r="I74" s="1006"/>
      <c r="J74" s="1006"/>
      <c r="K74" s="1006"/>
      <c r="L74" s="1006"/>
      <c r="M74" s="1006"/>
      <c r="N74" s="1006"/>
      <c r="O74" s="1006"/>
      <c r="P74" s="1007"/>
      <c r="Q74" s="1008">
        <v>1386</v>
      </c>
      <c r="R74" s="1002"/>
      <c r="S74" s="1002"/>
      <c r="T74" s="1002"/>
      <c r="U74" s="1002"/>
      <c r="V74" s="1002">
        <v>1348</v>
      </c>
      <c r="W74" s="1002"/>
      <c r="X74" s="1002"/>
      <c r="Y74" s="1002"/>
      <c r="Z74" s="1002"/>
      <c r="AA74" s="1002">
        <v>38</v>
      </c>
      <c r="AB74" s="1002"/>
      <c r="AC74" s="1002"/>
      <c r="AD74" s="1002"/>
      <c r="AE74" s="1002"/>
      <c r="AF74" s="1002">
        <v>38</v>
      </c>
      <c r="AG74" s="1002"/>
      <c r="AH74" s="1002"/>
      <c r="AI74" s="1002"/>
      <c r="AJ74" s="1002"/>
      <c r="AK74" s="1002" t="s">
        <v>601</v>
      </c>
      <c r="AL74" s="1002"/>
      <c r="AM74" s="1002"/>
      <c r="AN74" s="1002"/>
      <c r="AO74" s="1002"/>
      <c r="AP74" s="1002">
        <v>380</v>
      </c>
      <c r="AQ74" s="1002"/>
      <c r="AR74" s="1002"/>
      <c r="AS74" s="1002"/>
      <c r="AT74" s="1002"/>
      <c r="AU74" s="1002">
        <v>210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596</v>
      </c>
      <c r="C75" s="1006"/>
      <c r="D75" s="1006"/>
      <c r="E75" s="1006"/>
      <c r="F75" s="1006"/>
      <c r="G75" s="1006"/>
      <c r="H75" s="1006"/>
      <c r="I75" s="1006"/>
      <c r="J75" s="1006"/>
      <c r="K75" s="1006"/>
      <c r="L75" s="1006"/>
      <c r="M75" s="1006"/>
      <c r="N75" s="1006"/>
      <c r="O75" s="1006"/>
      <c r="P75" s="1007"/>
      <c r="Q75" s="1009">
        <v>15</v>
      </c>
      <c r="R75" s="1010"/>
      <c r="S75" s="1010"/>
      <c r="T75" s="1010"/>
      <c r="U75" s="1011"/>
      <c r="V75" s="1012">
        <v>14</v>
      </c>
      <c r="W75" s="1010"/>
      <c r="X75" s="1010"/>
      <c r="Y75" s="1010"/>
      <c r="Z75" s="1011"/>
      <c r="AA75" s="1012">
        <v>1</v>
      </c>
      <c r="AB75" s="1010"/>
      <c r="AC75" s="1010"/>
      <c r="AD75" s="1010"/>
      <c r="AE75" s="1011"/>
      <c r="AF75" s="1012">
        <v>1</v>
      </c>
      <c r="AG75" s="1010"/>
      <c r="AH75" s="1010"/>
      <c r="AI75" s="1010"/>
      <c r="AJ75" s="1011"/>
      <c r="AK75" s="1012" t="s">
        <v>601</v>
      </c>
      <c r="AL75" s="1010"/>
      <c r="AM75" s="1010"/>
      <c r="AN75" s="1010"/>
      <c r="AO75" s="1011"/>
      <c r="AP75" s="1012" t="s">
        <v>601</v>
      </c>
      <c r="AQ75" s="1010"/>
      <c r="AR75" s="1010"/>
      <c r="AS75" s="1010"/>
      <c r="AT75" s="1011"/>
      <c r="AU75" s="1012" t="s">
        <v>601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599</v>
      </c>
      <c r="C76" s="1006"/>
      <c r="D76" s="1006"/>
      <c r="E76" s="1006"/>
      <c r="F76" s="1006"/>
      <c r="G76" s="1006"/>
      <c r="H76" s="1006"/>
      <c r="I76" s="1006"/>
      <c r="J76" s="1006"/>
      <c r="K76" s="1006"/>
      <c r="L76" s="1006"/>
      <c r="M76" s="1006"/>
      <c r="N76" s="1006"/>
      <c r="O76" s="1006"/>
      <c r="P76" s="1007"/>
      <c r="Q76" s="1009">
        <v>248</v>
      </c>
      <c r="R76" s="1010"/>
      <c r="S76" s="1010"/>
      <c r="T76" s="1010"/>
      <c r="U76" s="1011"/>
      <c r="V76" s="1012">
        <v>243</v>
      </c>
      <c r="W76" s="1010"/>
      <c r="X76" s="1010"/>
      <c r="Y76" s="1010"/>
      <c r="Z76" s="1011"/>
      <c r="AA76" s="1012">
        <v>5</v>
      </c>
      <c r="AB76" s="1010"/>
      <c r="AC76" s="1010"/>
      <c r="AD76" s="1010"/>
      <c r="AE76" s="1011"/>
      <c r="AF76" s="1012">
        <v>5</v>
      </c>
      <c r="AG76" s="1010"/>
      <c r="AH76" s="1010"/>
      <c r="AI76" s="1010"/>
      <c r="AJ76" s="1011"/>
      <c r="AK76" s="1012">
        <v>37</v>
      </c>
      <c r="AL76" s="1010"/>
      <c r="AM76" s="1010"/>
      <c r="AN76" s="1010"/>
      <c r="AO76" s="1011"/>
      <c r="AP76" s="1012" t="s">
        <v>601</v>
      </c>
      <c r="AQ76" s="1010"/>
      <c r="AR76" s="1010"/>
      <c r="AS76" s="1010"/>
      <c r="AT76" s="1011"/>
      <c r="AU76" s="1012" t="s">
        <v>601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598</v>
      </c>
      <c r="C77" s="1006"/>
      <c r="D77" s="1006"/>
      <c r="E77" s="1006"/>
      <c r="F77" s="1006"/>
      <c r="G77" s="1006"/>
      <c r="H77" s="1006"/>
      <c r="I77" s="1006"/>
      <c r="J77" s="1006"/>
      <c r="K77" s="1006"/>
      <c r="L77" s="1006"/>
      <c r="M77" s="1006"/>
      <c r="N77" s="1006"/>
      <c r="O77" s="1006"/>
      <c r="P77" s="1007"/>
      <c r="Q77" s="1009">
        <v>141</v>
      </c>
      <c r="R77" s="1010"/>
      <c r="S77" s="1010"/>
      <c r="T77" s="1010"/>
      <c r="U77" s="1011"/>
      <c r="V77" s="1012">
        <v>140</v>
      </c>
      <c r="W77" s="1010"/>
      <c r="X77" s="1010"/>
      <c r="Y77" s="1010"/>
      <c r="Z77" s="1011"/>
      <c r="AA77" s="1012">
        <v>1</v>
      </c>
      <c r="AB77" s="1010"/>
      <c r="AC77" s="1010"/>
      <c r="AD77" s="1010"/>
      <c r="AE77" s="1011"/>
      <c r="AF77" s="1012">
        <v>1</v>
      </c>
      <c r="AG77" s="1010"/>
      <c r="AH77" s="1010"/>
      <c r="AI77" s="1010"/>
      <c r="AJ77" s="1011"/>
      <c r="AK77" s="1012">
        <v>17</v>
      </c>
      <c r="AL77" s="1010"/>
      <c r="AM77" s="1010"/>
      <c r="AN77" s="1010"/>
      <c r="AO77" s="1011"/>
      <c r="AP77" s="1012" t="s">
        <v>601</v>
      </c>
      <c r="AQ77" s="1010"/>
      <c r="AR77" s="1010"/>
      <c r="AS77" s="1010"/>
      <c r="AT77" s="1011"/>
      <c r="AU77" s="1012" t="s">
        <v>601</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592</v>
      </c>
      <c r="C78" s="1006"/>
      <c r="D78" s="1006"/>
      <c r="E78" s="1006"/>
      <c r="F78" s="1006"/>
      <c r="G78" s="1006"/>
      <c r="H78" s="1006"/>
      <c r="I78" s="1006"/>
      <c r="J78" s="1006"/>
      <c r="K78" s="1006"/>
      <c r="L78" s="1006"/>
      <c r="M78" s="1006"/>
      <c r="N78" s="1006"/>
      <c r="O78" s="1006"/>
      <c r="P78" s="1007"/>
      <c r="Q78" s="1008">
        <v>127</v>
      </c>
      <c r="R78" s="1002"/>
      <c r="S78" s="1002"/>
      <c r="T78" s="1002"/>
      <c r="U78" s="1002"/>
      <c r="V78" s="1002">
        <v>115</v>
      </c>
      <c r="W78" s="1002"/>
      <c r="X78" s="1002"/>
      <c r="Y78" s="1002"/>
      <c r="Z78" s="1002"/>
      <c r="AA78" s="1002">
        <v>12</v>
      </c>
      <c r="AB78" s="1002"/>
      <c r="AC78" s="1002"/>
      <c r="AD78" s="1002"/>
      <c r="AE78" s="1002"/>
      <c r="AF78" s="1002">
        <v>10</v>
      </c>
      <c r="AG78" s="1002"/>
      <c r="AH78" s="1002"/>
      <c r="AI78" s="1002"/>
      <c r="AJ78" s="1002"/>
      <c r="AK78" s="1002" t="s">
        <v>601</v>
      </c>
      <c r="AL78" s="1002"/>
      <c r="AM78" s="1002"/>
      <c r="AN78" s="1002"/>
      <c r="AO78" s="1002"/>
      <c r="AP78" s="1002" t="s">
        <v>601</v>
      </c>
      <c r="AQ78" s="1002"/>
      <c r="AR78" s="1002"/>
      <c r="AS78" s="1002"/>
      <c r="AT78" s="1002"/>
      <c r="AU78" s="1002" t="s">
        <v>601</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597</v>
      </c>
      <c r="C79" s="1006"/>
      <c r="D79" s="1006"/>
      <c r="E79" s="1006"/>
      <c r="F79" s="1006"/>
      <c r="G79" s="1006"/>
      <c r="H79" s="1006"/>
      <c r="I79" s="1006"/>
      <c r="J79" s="1006"/>
      <c r="K79" s="1006"/>
      <c r="L79" s="1006"/>
      <c r="M79" s="1006"/>
      <c r="N79" s="1006"/>
      <c r="O79" s="1006"/>
      <c r="P79" s="1007"/>
      <c r="Q79" s="1008">
        <v>891</v>
      </c>
      <c r="R79" s="1002"/>
      <c r="S79" s="1002"/>
      <c r="T79" s="1002"/>
      <c r="U79" s="1002"/>
      <c r="V79" s="1002">
        <v>853</v>
      </c>
      <c r="W79" s="1002"/>
      <c r="X79" s="1002"/>
      <c r="Y79" s="1002"/>
      <c r="Z79" s="1002"/>
      <c r="AA79" s="1002">
        <v>38</v>
      </c>
      <c r="AB79" s="1002"/>
      <c r="AC79" s="1002"/>
      <c r="AD79" s="1002"/>
      <c r="AE79" s="1002"/>
      <c r="AF79" s="1002">
        <v>38</v>
      </c>
      <c r="AG79" s="1002"/>
      <c r="AH79" s="1002"/>
      <c r="AI79" s="1002"/>
      <c r="AJ79" s="1002"/>
      <c r="AK79" s="1002" t="s">
        <v>601</v>
      </c>
      <c r="AL79" s="1002"/>
      <c r="AM79" s="1002"/>
      <c r="AN79" s="1002"/>
      <c r="AO79" s="1002"/>
      <c r="AP79" s="1002" t="s">
        <v>601</v>
      </c>
      <c r="AQ79" s="1002"/>
      <c r="AR79" s="1002"/>
      <c r="AS79" s="1002"/>
      <c r="AT79" s="1002"/>
      <c r="AU79" s="1002" t="s">
        <v>601</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385</v>
      </c>
      <c r="B88" s="975" t="s">
        <v>423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5542</v>
      </c>
      <c r="AG88" s="990"/>
      <c r="AH88" s="990"/>
      <c r="AI88" s="990"/>
      <c r="AJ88" s="990"/>
      <c r="AK88" s="994"/>
      <c r="AL88" s="994"/>
      <c r="AM88" s="994"/>
      <c r="AN88" s="994"/>
      <c r="AO88" s="994"/>
      <c r="AP88" s="990">
        <v>7394</v>
      </c>
      <c r="AQ88" s="990"/>
      <c r="AR88" s="990"/>
      <c r="AS88" s="990"/>
      <c r="AT88" s="990"/>
      <c r="AU88" s="990">
        <v>2461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975" t="s">
        <v>424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50</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432</v>
      </c>
      <c r="AB109" s="925"/>
      <c r="AC109" s="925"/>
      <c r="AD109" s="925"/>
      <c r="AE109" s="926"/>
      <c r="AF109" s="927" t="s">
        <v>303</v>
      </c>
      <c r="AG109" s="925"/>
      <c r="AH109" s="925"/>
      <c r="AI109" s="925"/>
      <c r="AJ109" s="926"/>
      <c r="AK109" s="927" t="s">
        <v>302</v>
      </c>
      <c r="AL109" s="925"/>
      <c r="AM109" s="925"/>
      <c r="AN109" s="925"/>
      <c r="AO109" s="926"/>
      <c r="AP109" s="927" t="s">
        <v>433</v>
      </c>
      <c r="AQ109" s="925"/>
      <c r="AR109" s="925"/>
      <c r="AS109" s="925"/>
      <c r="AT109" s="956"/>
      <c r="AU109" s="92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432</v>
      </c>
      <c r="BR109" s="925"/>
      <c r="BS109" s="925"/>
      <c r="BT109" s="925"/>
      <c r="BU109" s="926"/>
      <c r="BV109" s="927" t="s">
        <v>303</v>
      </c>
      <c r="BW109" s="925"/>
      <c r="BX109" s="925"/>
      <c r="BY109" s="925"/>
      <c r="BZ109" s="926"/>
      <c r="CA109" s="927" t="s">
        <v>302</v>
      </c>
      <c r="CB109" s="925"/>
      <c r="CC109" s="925"/>
      <c r="CD109" s="925"/>
      <c r="CE109" s="926"/>
      <c r="CF109" s="963" t="s">
        <v>433</v>
      </c>
      <c r="CG109" s="963"/>
      <c r="CH109" s="963"/>
      <c r="CI109" s="963"/>
      <c r="CJ109" s="963"/>
      <c r="CK109" s="927" t="s">
        <v>434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432</v>
      </c>
      <c r="DH109" s="925"/>
      <c r="DI109" s="925"/>
      <c r="DJ109" s="925"/>
      <c r="DK109" s="926"/>
      <c r="DL109" s="927" t="s">
        <v>303</v>
      </c>
      <c r="DM109" s="925"/>
      <c r="DN109" s="925"/>
      <c r="DO109" s="925"/>
      <c r="DP109" s="926"/>
      <c r="DQ109" s="927" t="s">
        <v>302</v>
      </c>
      <c r="DR109" s="925"/>
      <c r="DS109" s="925"/>
      <c r="DT109" s="925"/>
      <c r="DU109" s="926"/>
      <c r="DV109" s="927" t="s">
        <v>433</v>
      </c>
      <c r="DW109" s="925"/>
      <c r="DX109" s="925"/>
      <c r="DY109" s="925"/>
      <c r="DZ109" s="956"/>
    </row>
    <row r="110" spans="1:131" s="226" customFormat="1" ht="26.25" customHeight="1">
      <c r="A110" s="827" t="s">
        <v>435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4820305</v>
      </c>
      <c r="AB110" s="918"/>
      <c r="AC110" s="918"/>
      <c r="AD110" s="918"/>
      <c r="AE110" s="919"/>
      <c r="AF110" s="920">
        <v>4821698</v>
      </c>
      <c r="AG110" s="918"/>
      <c r="AH110" s="918"/>
      <c r="AI110" s="918"/>
      <c r="AJ110" s="919"/>
      <c r="AK110" s="920">
        <v>4613831</v>
      </c>
      <c r="AL110" s="918"/>
      <c r="AM110" s="918"/>
      <c r="AN110" s="918"/>
      <c r="AO110" s="919"/>
      <c r="AP110" s="921">
        <v>31.8</v>
      </c>
      <c r="AQ110" s="922"/>
      <c r="AR110" s="922"/>
      <c r="AS110" s="922"/>
      <c r="AT110" s="923"/>
      <c r="AU110" s="957" t="s">
        <v>66</v>
      </c>
      <c r="AV110" s="958"/>
      <c r="AW110" s="958"/>
      <c r="AX110" s="958"/>
      <c r="AY110" s="958"/>
      <c r="AZ110" s="883" t="s">
        <v>436</v>
      </c>
      <c r="BA110" s="828"/>
      <c r="BB110" s="828"/>
      <c r="BC110" s="828"/>
      <c r="BD110" s="828"/>
      <c r="BE110" s="828"/>
      <c r="BF110" s="828"/>
      <c r="BG110" s="828"/>
      <c r="BH110" s="828"/>
      <c r="BI110" s="828"/>
      <c r="BJ110" s="828"/>
      <c r="BK110" s="828"/>
      <c r="BL110" s="828"/>
      <c r="BM110" s="828"/>
      <c r="BN110" s="828"/>
      <c r="BO110" s="828"/>
      <c r="BP110" s="829"/>
      <c r="BQ110" s="884">
        <v>35457946</v>
      </c>
      <c r="BR110" s="865"/>
      <c r="BS110" s="865"/>
      <c r="BT110" s="865"/>
      <c r="BU110" s="865"/>
      <c r="BV110" s="865">
        <v>32510671</v>
      </c>
      <c r="BW110" s="865"/>
      <c r="BX110" s="865"/>
      <c r="BY110" s="865"/>
      <c r="BZ110" s="865"/>
      <c r="CA110" s="865">
        <v>29425064</v>
      </c>
      <c r="CB110" s="865"/>
      <c r="CC110" s="865"/>
      <c r="CD110" s="865"/>
      <c r="CE110" s="865"/>
      <c r="CF110" s="889">
        <v>203</v>
      </c>
      <c r="CG110" s="890"/>
      <c r="CH110" s="890"/>
      <c r="CI110" s="890"/>
      <c r="CJ110" s="890"/>
      <c r="CK110" s="953" t="s">
        <v>437</v>
      </c>
      <c r="CL110" s="839"/>
      <c r="CM110" s="914" t="s">
        <v>438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439</v>
      </c>
      <c r="DH110" s="865"/>
      <c r="DI110" s="865"/>
      <c r="DJ110" s="865"/>
      <c r="DK110" s="865"/>
      <c r="DL110" s="865" t="s">
        <v>400</v>
      </c>
      <c r="DM110" s="865"/>
      <c r="DN110" s="865"/>
      <c r="DO110" s="865"/>
      <c r="DP110" s="865"/>
      <c r="DQ110" s="865" t="s">
        <v>439</v>
      </c>
      <c r="DR110" s="865"/>
      <c r="DS110" s="865"/>
      <c r="DT110" s="865"/>
      <c r="DU110" s="865"/>
      <c r="DV110" s="866" t="s">
        <v>440</v>
      </c>
      <c r="DW110" s="866"/>
      <c r="DX110" s="866"/>
      <c r="DY110" s="866"/>
      <c r="DZ110" s="867"/>
    </row>
    <row r="111" spans="1:131" s="226" customFormat="1" ht="26.25" customHeight="1">
      <c r="A111" s="794" t="s">
        <v>441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442</v>
      </c>
      <c r="AB111" s="946"/>
      <c r="AC111" s="946"/>
      <c r="AD111" s="946"/>
      <c r="AE111" s="947"/>
      <c r="AF111" s="948" t="s">
        <v>439</v>
      </c>
      <c r="AG111" s="946"/>
      <c r="AH111" s="946"/>
      <c r="AI111" s="946"/>
      <c r="AJ111" s="947"/>
      <c r="AK111" s="948" t="s">
        <v>400</v>
      </c>
      <c r="AL111" s="946"/>
      <c r="AM111" s="946"/>
      <c r="AN111" s="946"/>
      <c r="AO111" s="947"/>
      <c r="AP111" s="949" t="s">
        <v>442</v>
      </c>
      <c r="AQ111" s="950"/>
      <c r="AR111" s="950"/>
      <c r="AS111" s="950"/>
      <c r="AT111" s="951"/>
      <c r="AU111" s="959"/>
      <c r="AV111" s="960"/>
      <c r="AW111" s="960"/>
      <c r="AX111" s="960"/>
      <c r="AY111" s="960"/>
      <c r="AZ111" s="835" t="s">
        <v>443</v>
      </c>
      <c r="BA111" s="770"/>
      <c r="BB111" s="770"/>
      <c r="BC111" s="770"/>
      <c r="BD111" s="770"/>
      <c r="BE111" s="770"/>
      <c r="BF111" s="770"/>
      <c r="BG111" s="770"/>
      <c r="BH111" s="770"/>
      <c r="BI111" s="770"/>
      <c r="BJ111" s="770"/>
      <c r="BK111" s="770"/>
      <c r="BL111" s="770"/>
      <c r="BM111" s="770"/>
      <c r="BN111" s="770"/>
      <c r="BO111" s="770"/>
      <c r="BP111" s="771"/>
      <c r="BQ111" s="836" t="s">
        <v>444</v>
      </c>
      <c r="BR111" s="837"/>
      <c r="BS111" s="837"/>
      <c r="BT111" s="837"/>
      <c r="BU111" s="837"/>
      <c r="BV111" s="837" t="s">
        <v>442</v>
      </c>
      <c r="BW111" s="837"/>
      <c r="BX111" s="837"/>
      <c r="BY111" s="837"/>
      <c r="BZ111" s="837"/>
      <c r="CA111" s="837" t="s">
        <v>445</v>
      </c>
      <c r="CB111" s="837"/>
      <c r="CC111" s="837"/>
      <c r="CD111" s="837"/>
      <c r="CE111" s="837"/>
      <c r="CF111" s="898" t="s">
        <v>400</v>
      </c>
      <c r="CG111" s="899"/>
      <c r="CH111" s="899"/>
      <c r="CI111" s="899"/>
      <c r="CJ111" s="899"/>
      <c r="CK111" s="954"/>
      <c r="CL111" s="841"/>
      <c r="CM111" s="844" t="s">
        <v>446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447</v>
      </c>
      <c r="DH111" s="837"/>
      <c r="DI111" s="837"/>
      <c r="DJ111" s="837"/>
      <c r="DK111" s="837"/>
      <c r="DL111" s="837" t="s">
        <v>442</v>
      </c>
      <c r="DM111" s="837"/>
      <c r="DN111" s="837"/>
      <c r="DO111" s="837"/>
      <c r="DP111" s="837"/>
      <c r="DQ111" s="837" t="s">
        <v>442</v>
      </c>
      <c r="DR111" s="837"/>
      <c r="DS111" s="837"/>
      <c r="DT111" s="837"/>
      <c r="DU111" s="837"/>
      <c r="DV111" s="814" t="s">
        <v>444</v>
      </c>
      <c r="DW111" s="814"/>
      <c r="DX111" s="814"/>
      <c r="DY111" s="814"/>
      <c r="DZ111" s="815"/>
    </row>
    <row r="112" spans="1:131" s="226" customFormat="1" ht="26.25" customHeight="1">
      <c r="A112" s="939" t="s">
        <v>448</v>
      </c>
      <c r="B112" s="940"/>
      <c r="C112" s="770" t="s">
        <v>449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124</v>
      </c>
      <c r="AB112" s="800"/>
      <c r="AC112" s="800"/>
      <c r="AD112" s="800"/>
      <c r="AE112" s="801"/>
      <c r="AF112" s="802" t="s">
        <v>124</v>
      </c>
      <c r="AG112" s="800"/>
      <c r="AH112" s="800"/>
      <c r="AI112" s="800"/>
      <c r="AJ112" s="801"/>
      <c r="AK112" s="802" t="s">
        <v>447</v>
      </c>
      <c r="AL112" s="800"/>
      <c r="AM112" s="800"/>
      <c r="AN112" s="800"/>
      <c r="AO112" s="801"/>
      <c r="AP112" s="847" t="s">
        <v>439</v>
      </c>
      <c r="AQ112" s="848"/>
      <c r="AR112" s="848"/>
      <c r="AS112" s="848"/>
      <c r="AT112" s="849"/>
      <c r="AU112" s="959"/>
      <c r="AV112" s="960"/>
      <c r="AW112" s="960"/>
      <c r="AX112" s="960"/>
      <c r="AY112" s="960"/>
      <c r="AZ112" s="835" t="s">
        <v>450</v>
      </c>
      <c r="BA112" s="770"/>
      <c r="BB112" s="770"/>
      <c r="BC112" s="770"/>
      <c r="BD112" s="770"/>
      <c r="BE112" s="770"/>
      <c r="BF112" s="770"/>
      <c r="BG112" s="770"/>
      <c r="BH112" s="770"/>
      <c r="BI112" s="770"/>
      <c r="BJ112" s="770"/>
      <c r="BK112" s="770"/>
      <c r="BL112" s="770"/>
      <c r="BM112" s="770"/>
      <c r="BN112" s="770"/>
      <c r="BO112" s="770"/>
      <c r="BP112" s="771"/>
      <c r="BQ112" s="836">
        <v>10557422</v>
      </c>
      <c r="BR112" s="837"/>
      <c r="BS112" s="837"/>
      <c r="BT112" s="837"/>
      <c r="BU112" s="837"/>
      <c r="BV112" s="837">
        <v>10710067</v>
      </c>
      <c r="BW112" s="837"/>
      <c r="BX112" s="837"/>
      <c r="BY112" s="837"/>
      <c r="BZ112" s="837"/>
      <c r="CA112" s="837">
        <v>10629310</v>
      </c>
      <c r="CB112" s="837"/>
      <c r="CC112" s="837"/>
      <c r="CD112" s="837"/>
      <c r="CE112" s="837"/>
      <c r="CF112" s="898">
        <v>73.3</v>
      </c>
      <c r="CG112" s="899"/>
      <c r="CH112" s="899"/>
      <c r="CI112" s="899"/>
      <c r="CJ112" s="899"/>
      <c r="CK112" s="954"/>
      <c r="CL112" s="841"/>
      <c r="CM112" s="844" t="s">
        <v>451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452</v>
      </c>
      <c r="DH112" s="837"/>
      <c r="DI112" s="837"/>
      <c r="DJ112" s="837"/>
      <c r="DK112" s="837"/>
      <c r="DL112" s="837" t="s">
        <v>447</v>
      </c>
      <c r="DM112" s="837"/>
      <c r="DN112" s="837"/>
      <c r="DO112" s="837"/>
      <c r="DP112" s="837"/>
      <c r="DQ112" s="837" t="s">
        <v>442</v>
      </c>
      <c r="DR112" s="837"/>
      <c r="DS112" s="837"/>
      <c r="DT112" s="837"/>
      <c r="DU112" s="837"/>
      <c r="DV112" s="814" t="s">
        <v>447</v>
      </c>
      <c r="DW112" s="814"/>
      <c r="DX112" s="814"/>
      <c r="DY112" s="814"/>
      <c r="DZ112" s="815"/>
    </row>
    <row r="113" spans="1:130" s="226" customFormat="1" ht="26.25" customHeight="1">
      <c r="A113" s="941"/>
      <c r="B113" s="942"/>
      <c r="C113" s="770" t="s">
        <v>453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586764</v>
      </c>
      <c r="AB113" s="946"/>
      <c r="AC113" s="946"/>
      <c r="AD113" s="946"/>
      <c r="AE113" s="947"/>
      <c r="AF113" s="948">
        <v>621385</v>
      </c>
      <c r="AG113" s="946"/>
      <c r="AH113" s="946"/>
      <c r="AI113" s="946"/>
      <c r="AJ113" s="947"/>
      <c r="AK113" s="948">
        <v>633868</v>
      </c>
      <c r="AL113" s="946"/>
      <c r="AM113" s="946"/>
      <c r="AN113" s="946"/>
      <c r="AO113" s="947"/>
      <c r="AP113" s="949">
        <v>4.4000000000000004</v>
      </c>
      <c r="AQ113" s="950"/>
      <c r="AR113" s="950"/>
      <c r="AS113" s="950"/>
      <c r="AT113" s="951"/>
      <c r="AU113" s="959"/>
      <c r="AV113" s="960"/>
      <c r="AW113" s="960"/>
      <c r="AX113" s="960"/>
      <c r="AY113" s="960"/>
      <c r="AZ113" s="835" t="s">
        <v>454</v>
      </c>
      <c r="BA113" s="770"/>
      <c r="BB113" s="770"/>
      <c r="BC113" s="770"/>
      <c r="BD113" s="770"/>
      <c r="BE113" s="770"/>
      <c r="BF113" s="770"/>
      <c r="BG113" s="770"/>
      <c r="BH113" s="770"/>
      <c r="BI113" s="770"/>
      <c r="BJ113" s="770"/>
      <c r="BK113" s="770"/>
      <c r="BL113" s="770"/>
      <c r="BM113" s="770"/>
      <c r="BN113" s="770"/>
      <c r="BO113" s="770"/>
      <c r="BP113" s="771"/>
      <c r="BQ113" s="836">
        <v>5061051</v>
      </c>
      <c r="BR113" s="837"/>
      <c r="BS113" s="837"/>
      <c r="BT113" s="837"/>
      <c r="BU113" s="837"/>
      <c r="BV113" s="837">
        <v>2704684</v>
      </c>
      <c r="BW113" s="837"/>
      <c r="BX113" s="837"/>
      <c r="BY113" s="837"/>
      <c r="BZ113" s="837"/>
      <c r="CA113" s="837">
        <v>2461420</v>
      </c>
      <c r="CB113" s="837"/>
      <c r="CC113" s="837"/>
      <c r="CD113" s="837"/>
      <c r="CE113" s="837"/>
      <c r="CF113" s="898">
        <v>17</v>
      </c>
      <c r="CG113" s="899"/>
      <c r="CH113" s="899"/>
      <c r="CI113" s="899"/>
      <c r="CJ113" s="899"/>
      <c r="CK113" s="954"/>
      <c r="CL113" s="841"/>
      <c r="CM113" s="844" t="s">
        <v>455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400</v>
      </c>
      <c r="DH113" s="800"/>
      <c r="DI113" s="800"/>
      <c r="DJ113" s="800"/>
      <c r="DK113" s="801"/>
      <c r="DL113" s="802" t="s">
        <v>124</v>
      </c>
      <c r="DM113" s="800"/>
      <c r="DN113" s="800"/>
      <c r="DO113" s="800"/>
      <c r="DP113" s="801"/>
      <c r="DQ113" s="802" t="s">
        <v>439</v>
      </c>
      <c r="DR113" s="800"/>
      <c r="DS113" s="800"/>
      <c r="DT113" s="800"/>
      <c r="DU113" s="801"/>
      <c r="DV113" s="847" t="s">
        <v>447</v>
      </c>
      <c r="DW113" s="848"/>
      <c r="DX113" s="848"/>
      <c r="DY113" s="848"/>
      <c r="DZ113" s="849"/>
    </row>
    <row r="114" spans="1:130" s="226" customFormat="1" ht="26.25" customHeight="1">
      <c r="A114" s="941"/>
      <c r="B114" s="942"/>
      <c r="C114" s="770" t="s">
        <v>456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319796</v>
      </c>
      <c r="AB114" s="800"/>
      <c r="AC114" s="800"/>
      <c r="AD114" s="800"/>
      <c r="AE114" s="801"/>
      <c r="AF114" s="802">
        <v>330954</v>
      </c>
      <c r="AG114" s="800"/>
      <c r="AH114" s="800"/>
      <c r="AI114" s="800"/>
      <c r="AJ114" s="801"/>
      <c r="AK114" s="802">
        <v>354565</v>
      </c>
      <c r="AL114" s="800"/>
      <c r="AM114" s="800"/>
      <c r="AN114" s="800"/>
      <c r="AO114" s="801"/>
      <c r="AP114" s="847">
        <v>2.4</v>
      </c>
      <c r="AQ114" s="848"/>
      <c r="AR114" s="848"/>
      <c r="AS114" s="848"/>
      <c r="AT114" s="849"/>
      <c r="AU114" s="959"/>
      <c r="AV114" s="960"/>
      <c r="AW114" s="960"/>
      <c r="AX114" s="960"/>
      <c r="AY114" s="960"/>
      <c r="AZ114" s="835" t="s">
        <v>457</v>
      </c>
      <c r="BA114" s="770"/>
      <c r="BB114" s="770"/>
      <c r="BC114" s="770"/>
      <c r="BD114" s="770"/>
      <c r="BE114" s="770"/>
      <c r="BF114" s="770"/>
      <c r="BG114" s="770"/>
      <c r="BH114" s="770"/>
      <c r="BI114" s="770"/>
      <c r="BJ114" s="770"/>
      <c r="BK114" s="770"/>
      <c r="BL114" s="770"/>
      <c r="BM114" s="770"/>
      <c r="BN114" s="770"/>
      <c r="BO114" s="770"/>
      <c r="BP114" s="771"/>
      <c r="BQ114" s="836">
        <v>4990768</v>
      </c>
      <c r="BR114" s="837"/>
      <c r="BS114" s="837"/>
      <c r="BT114" s="837"/>
      <c r="BU114" s="837"/>
      <c r="BV114" s="837">
        <v>4706466</v>
      </c>
      <c r="BW114" s="837"/>
      <c r="BX114" s="837"/>
      <c r="BY114" s="837"/>
      <c r="BZ114" s="837"/>
      <c r="CA114" s="837">
        <v>4565589</v>
      </c>
      <c r="CB114" s="837"/>
      <c r="CC114" s="837"/>
      <c r="CD114" s="837"/>
      <c r="CE114" s="837"/>
      <c r="CF114" s="898">
        <v>31.5</v>
      </c>
      <c r="CG114" s="899"/>
      <c r="CH114" s="899"/>
      <c r="CI114" s="899"/>
      <c r="CJ114" s="899"/>
      <c r="CK114" s="954"/>
      <c r="CL114" s="841"/>
      <c r="CM114" s="844" t="s">
        <v>458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447</v>
      </c>
      <c r="DH114" s="800"/>
      <c r="DI114" s="800"/>
      <c r="DJ114" s="800"/>
      <c r="DK114" s="801"/>
      <c r="DL114" s="802" t="s">
        <v>442</v>
      </c>
      <c r="DM114" s="800"/>
      <c r="DN114" s="800"/>
      <c r="DO114" s="800"/>
      <c r="DP114" s="801"/>
      <c r="DQ114" s="802" t="s">
        <v>444</v>
      </c>
      <c r="DR114" s="800"/>
      <c r="DS114" s="800"/>
      <c r="DT114" s="800"/>
      <c r="DU114" s="801"/>
      <c r="DV114" s="847" t="s">
        <v>442</v>
      </c>
      <c r="DW114" s="848"/>
      <c r="DX114" s="848"/>
      <c r="DY114" s="848"/>
      <c r="DZ114" s="849"/>
    </row>
    <row r="115" spans="1:130" s="226" customFormat="1" ht="26.25" customHeight="1">
      <c r="A115" s="941"/>
      <c r="B115" s="942"/>
      <c r="C115" s="770" t="s">
        <v>459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124</v>
      </c>
      <c r="AB115" s="946"/>
      <c r="AC115" s="946"/>
      <c r="AD115" s="946"/>
      <c r="AE115" s="947"/>
      <c r="AF115" s="948" t="s">
        <v>124</v>
      </c>
      <c r="AG115" s="946"/>
      <c r="AH115" s="946"/>
      <c r="AI115" s="946"/>
      <c r="AJ115" s="947"/>
      <c r="AK115" s="948" t="s">
        <v>447</v>
      </c>
      <c r="AL115" s="946"/>
      <c r="AM115" s="946"/>
      <c r="AN115" s="946"/>
      <c r="AO115" s="947"/>
      <c r="AP115" s="949" t="s">
        <v>124</v>
      </c>
      <c r="AQ115" s="950"/>
      <c r="AR115" s="950"/>
      <c r="AS115" s="950"/>
      <c r="AT115" s="951"/>
      <c r="AU115" s="959"/>
      <c r="AV115" s="960"/>
      <c r="AW115" s="960"/>
      <c r="AX115" s="960"/>
      <c r="AY115" s="960"/>
      <c r="AZ115" s="835" t="s">
        <v>460</v>
      </c>
      <c r="BA115" s="770"/>
      <c r="BB115" s="770"/>
      <c r="BC115" s="770"/>
      <c r="BD115" s="770"/>
      <c r="BE115" s="770"/>
      <c r="BF115" s="770"/>
      <c r="BG115" s="770"/>
      <c r="BH115" s="770"/>
      <c r="BI115" s="770"/>
      <c r="BJ115" s="770"/>
      <c r="BK115" s="770"/>
      <c r="BL115" s="770"/>
      <c r="BM115" s="770"/>
      <c r="BN115" s="770"/>
      <c r="BO115" s="770"/>
      <c r="BP115" s="771"/>
      <c r="BQ115" s="836" t="s">
        <v>439</v>
      </c>
      <c r="BR115" s="837"/>
      <c r="BS115" s="837"/>
      <c r="BT115" s="837"/>
      <c r="BU115" s="837"/>
      <c r="BV115" s="837" t="s">
        <v>124</v>
      </c>
      <c r="BW115" s="837"/>
      <c r="BX115" s="837"/>
      <c r="BY115" s="837"/>
      <c r="BZ115" s="837"/>
      <c r="CA115" s="837" t="s">
        <v>442</v>
      </c>
      <c r="CB115" s="837"/>
      <c r="CC115" s="837"/>
      <c r="CD115" s="837"/>
      <c r="CE115" s="837"/>
      <c r="CF115" s="898" t="s">
        <v>400</v>
      </c>
      <c r="CG115" s="899"/>
      <c r="CH115" s="899"/>
      <c r="CI115" s="899"/>
      <c r="CJ115" s="899"/>
      <c r="CK115" s="954"/>
      <c r="CL115" s="841"/>
      <c r="CM115" s="835" t="s">
        <v>461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439</v>
      </c>
      <c r="DH115" s="800"/>
      <c r="DI115" s="800"/>
      <c r="DJ115" s="800"/>
      <c r="DK115" s="801"/>
      <c r="DL115" s="802" t="s">
        <v>442</v>
      </c>
      <c r="DM115" s="800"/>
      <c r="DN115" s="800"/>
      <c r="DO115" s="800"/>
      <c r="DP115" s="801"/>
      <c r="DQ115" s="802" t="s">
        <v>442</v>
      </c>
      <c r="DR115" s="800"/>
      <c r="DS115" s="800"/>
      <c r="DT115" s="800"/>
      <c r="DU115" s="801"/>
      <c r="DV115" s="847" t="s">
        <v>452</v>
      </c>
      <c r="DW115" s="848"/>
      <c r="DX115" s="848"/>
      <c r="DY115" s="848"/>
      <c r="DZ115" s="849"/>
    </row>
    <row r="116" spans="1:130" s="226" customFormat="1" ht="26.25" customHeight="1">
      <c r="A116" s="943"/>
      <c r="B116" s="944"/>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444</v>
      </c>
      <c r="AB116" s="800"/>
      <c r="AC116" s="800"/>
      <c r="AD116" s="800"/>
      <c r="AE116" s="801"/>
      <c r="AF116" s="802" t="s">
        <v>124</v>
      </c>
      <c r="AG116" s="800"/>
      <c r="AH116" s="800"/>
      <c r="AI116" s="800"/>
      <c r="AJ116" s="801"/>
      <c r="AK116" s="802" t="s">
        <v>124</v>
      </c>
      <c r="AL116" s="800"/>
      <c r="AM116" s="800"/>
      <c r="AN116" s="800"/>
      <c r="AO116" s="801"/>
      <c r="AP116" s="847" t="s">
        <v>442</v>
      </c>
      <c r="AQ116" s="848"/>
      <c r="AR116" s="848"/>
      <c r="AS116" s="848"/>
      <c r="AT116" s="849"/>
      <c r="AU116" s="959"/>
      <c r="AV116" s="960"/>
      <c r="AW116" s="960"/>
      <c r="AX116" s="960"/>
      <c r="AY116" s="960"/>
      <c r="AZ116" s="886" t="s">
        <v>463</v>
      </c>
      <c r="BA116" s="887"/>
      <c r="BB116" s="887"/>
      <c r="BC116" s="887"/>
      <c r="BD116" s="887"/>
      <c r="BE116" s="887"/>
      <c r="BF116" s="887"/>
      <c r="BG116" s="887"/>
      <c r="BH116" s="887"/>
      <c r="BI116" s="887"/>
      <c r="BJ116" s="887"/>
      <c r="BK116" s="887"/>
      <c r="BL116" s="887"/>
      <c r="BM116" s="887"/>
      <c r="BN116" s="887"/>
      <c r="BO116" s="887"/>
      <c r="BP116" s="888"/>
      <c r="BQ116" s="836" t="s">
        <v>440</v>
      </c>
      <c r="BR116" s="837"/>
      <c r="BS116" s="837"/>
      <c r="BT116" s="837"/>
      <c r="BU116" s="837"/>
      <c r="BV116" s="837" t="s">
        <v>439</v>
      </c>
      <c r="BW116" s="837"/>
      <c r="BX116" s="837"/>
      <c r="BY116" s="837"/>
      <c r="BZ116" s="837"/>
      <c r="CA116" s="837" t="s">
        <v>439</v>
      </c>
      <c r="CB116" s="837"/>
      <c r="CC116" s="837"/>
      <c r="CD116" s="837"/>
      <c r="CE116" s="837"/>
      <c r="CF116" s="898" t="s">
        <v>447</v>
      </c>
      <c r="CG116" s="899"/>
      <c r="CH116" s="899"/>
      <c r="CI116" s="899"/>
      <c r="CJ116" s="899"/>
      <c r="CK116" s="954"/>
      <c r="CL116" s="841"/>
      <c r="CM116" s="844" t="s">
        <v>464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442</v>
      </c>
      <c r="DH116" s="800"/>
      <c r="DI116" s="800"/>
      <c r="DJ116" s="800"/>
      <c r="DK116" s="801"/>
      <c r="DL116" s="802" t="s">
        <v>439</v>
      </c>
      <c r="DM116" s="800"/>
      <c r="DN116" s="800"/>
      <c r="DO116" s="800"/>
      <c r="DP116" s="801"/>
      <c r="DQ116" s="802" t="s">
        <v>442</v>
      </c>
      <c r="DR116" s="800"/>
      <c r="DS116" s="800"/>
      <c r="DT116" s="800"/>
      <c r="DU116" s="801"/>
      <c r="DV116" s="847" t="s">
        <v>439</v>
      </c>
      <c r="DW116" s="848"/>
      <c r="DX116" s="848"/>
      <c r="DY116" s="848"/>
      <c r="DZ116" s="849"/>
    </row>
    <row r="117" spans="1:130" s="226" customFormat="1" ht="26.25" customHeight="1">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465</v>
      </c>
      <c r="Z117" s="926"/>
      <c r="AA117" s="931">
        <v>5726865</v>
      </c>
      <c r="AB117" s="932"/>
      <c r="AC117" s="932"/>
      <c r="AD117" s="932"/>
      <c r="AE117" s="933"/>
      <c r="AF117" s="934">
        <v>5774037</v>
      </c>
      <c r="AG117" s="932"/>
      <c r="AH117" s="932"/>
      <c r="AI117" s="932"/>
      <c r="AJ117" s="933"/>
      <c r="AK117" s="934">
        <v>5602264</v>
      </c>
      <c r="AL117" s="932"/>
      <c r="AM117" s="932"/>
      <c r="AN117" s="932"/>
      <c r="AO117" s="933"/>
      <c r="AP117" s="935"/>
      <c r="AQ117" s="936"/>
      <c r="AR117" s="936"/>
      <c r="AS117" s="936"/>
      <c r="AT117" s="937"/>
      <c r="AU117" s="959"/>
      <c r="AV117" s="960"/>
      <c r="AW117" s="960"/>
      <c r="AX117" s="960"/>
      <c r="AY117" s="960"/>
      <c r="AZ117" s="886" t="s">
        <v>466</v>
      </c>
      <c r="BA117" s="887"/>
      <c r="BB117" s="887"/>
      <c r="BC117" s="887"/>
      <c r="BD117" s="887"/>
      <c r="BE117" s="887"/>
      <c r="BF117" s="887"/>
      <c r="BG117" s="887"/>
      <c r="BH117" s="887"/>
      <c r="BI117" s="887"/>
      <c r="BJ117" s="887"/>
      <c r="BK117" s="887"/>
      <c r="BL117" s="887"/>
      <c r="BM117" s="887"/>
      <c r="BN117" s="887"/>
      <c r="BO117" s="887"/>
      <c r="BP117" s="888"/>
      <c r="BQ117" s="836" t="s">
        <v>124</v>
      </c>
      <c r="BR117" s="837"/>
      <c r="BS117" s="837"/>
      <c r="BT117" s="837"/>
      <c r="BU117" s="837"/>
      <c r="BV117" s="837" t="s">
        <v>440</v>
      </c>
      <c r="BW117" s="837"/>
      <c r="BX117" s="837"/>
      <c r="BY117" s="837"/>
      <c r="BZ117" s="837"/>
      <c r="CA117" s="837" t="s">
        <v>400</v>
      </c>
      <c r="CB117" s="837"/>
      <c r="CC117" s="837"/>
      <c r="CD117" s="837"/>
      <c r="CE117" s="837"/>
      <c r="CF117" s="898" t="s">
        <v>440</v>
      </c>
      <c r="CG117" s="899"/>
      <c r="CH117" s="899"/>
      <c r="CI117" s="899"/>
      <c r="CJ117" s="899"/>
      <c r="CK117" s="954"/>
      <c r="CL117" s="841"/>
      <c r="CM117" s="844" t="s">
        <v>467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439</v>
      </c>
      <c r="DH117" s="800"/>
      <c r="DI117" s="800"/>
      <c r="DJ117" s="800"/>
      <c r="DK117" s="801"/>
      <c r="DL117" s="802" t="s">
        <v>440</v>
      </c>
      <c r="DM117" s="800"/>
      <c r="DN117" s="800"/>
      <c r="DO117" s="800"/>
      <c r="DP117" s="801"/>
      <c r="DQ117" s="802" t="s">
        <v>400</v>
      </c>
      <c r="DR117" s="800"/>
      <c r="DS117" s="800"/>
      <c r="DT117" s="800"/>
      <c r="DU117" s="801"/>
      <c r="DV117" s="847" t="s">
        <v>439</v>
      </c>
      <c r="DW117" s="848"/>
      <c r="DX117" s="848"/>
      <c r="DY117" s="848"/>
      <c r="DZ117" s="849"/>
    </row>
    <row r="118" spans="1:130" s="226" customFormat="1" ht="26.25" customHeight="1">
      <c r="A118" s="924" t="s">
        <v>434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432</v>
      </c>
      <c r="AB118" s="925"/>
      <c r="AC118" s="925"/>
      <c r="AD118" s="925"/>
      <c r="AE118" s="926"/>
      <c r="AF118" s="927" t="s">
        <v>303</v>
      </c>
      <c r="AG118" s="925"/>
      <c r="AH118" s="925"/>
      <c r="AI118" s="925"/>
      <c r="AJ118" s="926"/>
      <c r="AK118" s="927" t="s">
        <v>302</v>
      </c>
      <c r="AL118" s="925"/>
      <c r="AM118" s="925"/>
      <c r="AN118" s="925"/>
      <c r="AO118" s="926"/>
      <c r="AP118" s="928" t="s">
        <v>433</v>
      </c>
      <c r="AQ118" s="929"/>
      <c r="AR118" s="929"/>
      <c r="AS118" s="929"/>
      <c r="AT118" s="930"/>
      <c r="AU118" s="959"/>
      <c r="AV118" s="960"/>
      <c r="AW118" s="960"/>
      <c r="AX118" s="960"/>
      <c r="AY118" s="960"/>
      <c r="AZ118" s="902" t="s">
        <v>468</v>
      </c>
      <c r="BA118" s="903"/>
      <c r="BB118" s="903"/>
      <c r="BC118" s="903"/>
      <c r="BD118" s="903"/>
      <c r="BE118" s="903"/>
      <c r="BF118" s="903"/>
      <c r="BG118" s="903"/>
      <c r="BH118" s="903"/>
      <c r="BI118" s="903"/>
      <c r="BJ118" s="903"/>
      <c r="BK118" s="903"/>
      <c r="BL118" s="903"/>
      <c r="BM118" s="903"/>
      <c r="BN118" s="903"/>
      <c r="BO118" s="903"/>
      <c r="BP118" s="904"/>
      <c r="BQ118" s="905" t="s">
        <v>439</v>
      </c>
      <c r="BR118" s="868"/>
      <c r="BS118" s="868"/>
      <c r="BT118" s="868"/>
      <c r="BU118" s="868"/>
      <c r="BV118" s="868" t="s">
        <v>439</v>
      </c>
      <c r="BW118" s="868"/>
      <c r="BX118" s="868"/>
      <c r="BY118" s="868"/>
      <c r="BZ118" s="868"/>
      <c r="CA118" s="868" t="s">
        <v>444</v>
      </c>
      <c r="CB118" s="868"/>
      <c r="CC118" s="868"/>
      <c r="CD118" s="868"/>
      <c r="CE118" s="868"/>
      <c r="CF118" s="898" t="s">
        <v>439</v>
      </c>
      <c r="CG118" s="899"/>
      <c r="CH118" s="899"/>
      <c r="CI118" s="899"/>
      <c r="CJ118" s="899"/>
      <c r="CK118" s="954"/>
      <c r="CL118" s="841"/>
      <c r="CM118" s="844" t="s">
        <v>469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452</v>
      </c>
      <c r="DH118" s="800"/>
      <c r="DI118" s="800"/>
      <c r="DJ118" s="800"/>
      <c r="DK118" s="801"/>
      <c r="DL118" s="802" t="s">
        <v>440</v>
      </c>
      <c r="DM118" s="800"/>
      <c r="DN118" s="800"/>
      <c r="DO118" s="800"/>
      <c r="DP118" s="801"/>
      <c r="DQ118" s="802" t="s">
        <v>452</v>
      </c>
      <c r="DR118" s="800"/>
      <c r="DS118" s="800"/>
      <c r="DT118" s="800"/>
      <c r="DU118" s="801"/>
      <c r="DV118" s="847" t="s">
        <v>440</v>
      </c>
      <c r="DW118" s="848"/>
      <c r="DX118" s="848"/>
      <c r="DY118" s="848"/>
      <c r="DZ118" s="849"/>
    </row>
    <row r="119" spans="1:130" s="226" customFormat="1" ht="26.25" customHeight="1">
      <c r="A119" s="838" t="s">
        <v>437</v>
      </c>
      <c r="B119" s="839"/>
      <c r="C119" s="914" t="s">
        <v>438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439</v>
      </c>
      <c r="AB119" s="918"/>
      <c r="AC119" s="918"/>
      <c r="AD119" s="918"/>
      <c r="AE119" s="919"/>
      <c r="AF119" s="920" t="s">
        <v>452</v>
      </c>
      <c r="AG119" s="918"/>
      <c r="AH119" s="918"/>
      <c r="AI119" s="918"/>
      <c r="AJ119" s="919"/>
      <c r="AK119" s="920" t="s">
        <v>440</v>
      </c>
      <c r="AL119" s="918"/>
      <c r="AM119" s="918"/>
      <c r="AN119" s="918"/>
      <c r="AO119" s="919"/>
      <c r="AP119" s="921" t="s">
        <v>452</v>
      </c>
      <c r="AQ119" s="922"/>
      <c r="AR119" s="922"/>
      <c r="AS119" s="922"/>
      <c r="AT119" s="923"/>
      <c r="AU119" s="961"/>
      <c r="AV119" s="962"/>
      <c r="AW119" s="962"/>
      <c r="AX119" s="962"/>
      <c r="AY119" s="962"/>
      <c r="AZ119" s="257" t="s">
        <v>184</v>
      </c>
      <c r="BA119" s="257"/>
      <c r="BB119" s="257"/>
      <c r="BC119" s="257"/>
      <c r="BD119" s="257"/>
      <c r="BE119" s="257"/>
      <c r="BF119" s="257"/>
      <c r="BG119" s="257"/>
      <c r="BH119" s="257"/>
      <c r="BI119" s="257"/>
      <c r="BJ119" s="257"/>
      <c r="BK119" s="257"/>
      <c r="BL119" s="257"/>
      <c r="BM119" s="257"/>
      <c r="BN119" s="257"/>
      <c r="BO119" s="900" t="s">
        <v>470</v>
      </c>
      <c r="BP119" s="901"/>
      <c r="BQ119" s="905">
        <v>56067187</v>
      </c>
      <c r="BR119" s="868"/>
      <c r="BS119" s="868"/>
      <c r="BT119" s="868"/>
      <c r="BU119" s="868"/>
      <c r="BV119" s="868">
        <v>50631888</v>
      </c>
      <c r="BW119" s="868"/>
      <c r="BX119" s="868"/>
      <c r="BY119" s="868"/>
      <c r="BZ119" s="868"/>
      <c r="CA119" s="868">
        <v>47081383</v>
      </c>
      <c r="CB119" s="868"/>
      <c r="CC119" s="868"/>
      <c r="CD119" s="868"/>
      <c r="CE119" s="868"/>
      <c r="CF119" s="766"/>
      <c r="CG119" s="767"/>
      <c r="CH119" s="767"/>
      <c r="CI119" s="767"/>
      <c r="CJ119" s="857"/>
      <c r="CK119" s="955"/>
      <c r="CL119" s="843"/>
      <c r="CM119" s="861" t="s">
        <v>471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444</v>
      </c>
      <c r="DH119" s="783"/>
      <c r="DI119" s="783"/>
      <c r="DJ119" s="783"/>
      <c r="DK119" s="784"/>
      <c r="DL119" s="785" t="s">
        <v>444</v>
      </c>
      <c r="DM119" s="783"/>
      <c r="DN119" s="783"/>
      <c r="DO119" s="783"/>
      <c r="DP119" s="784"/>
      <c r="DQ119" s="785" t="s">
        <v>400</v>
      </c>
      <c r="DR119" s="783"/>
      <c r="DS119" s="783"/>
      <c r="DT119" s="783"/>
      <c r="DU119" s="784"/>
      <c r="DV119" s="871" t="s">
        <v>452</v>
      </c>
      <c r="DW119" s="872"/>
      <c r="DX119" s="872"/>
      <c r="DY119" s="872"/>
      <c r="DZ119" s="873"/>
    </row>
    <row r="120" spans="1:130" s="226" customFormat="1" ht="26.25" customHeight="1">
      <c r="A120" s="840"/>
      <c r="B120" s="841"/>
      <c r="C120" s="844" t="s">
        <v>446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452</v>
      </c>
      <c r="AB120" s="800"/>
      <c r="AC120" s="800"/>
      <c r="AD120" s="800"/>
      <c r="AE120" s="801"/>
      <c r="AF120" s="802" t="s">
        <v>439</v>
      </c>
      <c r="AG120" s="800"/>
      <c r="AH120" s="800"/>
      <c r="AI120" s="800"/>
      <c r="AJ120" s="801"/>
      <c r="AK120" s="802" t="s">
        <v>452</v>
      </c>
      <c r="AL120" s="800"/>
      <c r="AM120" s="800"/>
      <c r="AN120" s="800"/>
      <c r="AO120" s="801"/>
      <c r="AP120" s="847" t="s">
        <v>400</v>
      </c>
      <c r="AQ120" s="848"/>
      <c r="AR120" s="848"/>
      <c r="AS120" s="848"/>
      <c r="AT120" s="849"/>
      <c r="AU120" s="906" t="s">
        <v>472</v>
      </c>
      <c r="AV120" s="907"/>
      <c r="AW120" s="907"/>
      <c r="AX120" s="907"/>
      <c r="AY120" s="908"/>
      <c r="AZ120" s="883" t="s">
        <v>473</v>
      </c>
      <c r="BA120" s="828"/>
      <c r="BB120" s="828"/>
      <c r="BC120" s="828"/>
      <c r="BD120" s="828"/>
      <c r="BE120" s="828"/>
      <c r="BF120" s="828"/>
      <c r="BG120" s="828"/>
      <c r="BH120" s="828"/>
      <c r="BI120" s="828"/>
      <c r="BJ120" s="828"/>
      <c r="BK120" s="828"/>
      <c r="BL120" s="828"/>
      <c r="BM120" s="828"/>
      <c r="BN120" s="828"/>
      <c r="BO120" s="828"/>
      <c r="BP120" s="829"/>
      <c r="BQ120" s="884">
        <v>8783115</v>
      </c>
      <c r="BR120" s="865"/>
      <c r="BS120" s="865"/>
      <c r="BT120" s="865"/>
      <c r="BU120" s="865"/>
      <c r="BV120" s="865">
        <v>7966447</v>
      </c>
      <c r="BW120" s="865"/>
      <c r="BX120" s="865"/>
      <c r="BY120" s="865"/>
      <c r="BZ120" s="865"/>
      <c r="CA120" s="865">
        <v>8889937</v>
      </c>
      <c r="CB120" s="865"/>
      <c r="CC120" s="865"/>
      <c r="CD120" s="865"/>
      <c r="CE120" s="865"/>
      <c r="CF120" s="889">
        <v>61.3</v>
      </c>
      <c r="CG120" s="890"/>
      <c r="CH120" s="890"/>
      <c r="CI120" s="890"/>
      <c r="CJ120" s="890"/>
      <c r="CK120" s="891" t="s">
        <v>474</v>
      </c>
      <c r="CL120" s="875"/>
      <c r="CM120" s="875"/>
      <c r="CN120" s="875"/>
      <c r="CO120" s="876"/>
      <c r="CP120" s="895" t="s">
        <v>475</v>
      </c>
      <c r="CQ120" s="896"/>
      <c r="CR120" s="896"/>
      <c r="CS120" s="896"/>
      <c r="CT120" s="896"/>
      <c r="CU120" s="896"/>
      <c r="CV120" s="896"/>
      <c r="CW120" s="896"/>
      <c r="CX120" s="896"/>
      <c r="CY120" s="896"/>
      <c r="CZ120" s="896"/>
      <c r="DA120" s="896"/>
      <c r="DB120" s="896"/>
      <c r="DC120" s="896"/>
      <c r="DD120" s="896"/>
      <c r="DE120" s="896"/>
      <c r="DF120" s="897"/>
      <c r="DG120" s="884">
        <v>9423112</v>
      </c>
      <c r="DH120" s="865"/>
      <c r="DI120" s="865"/>
      <c r="DJ120" s="865"/>
      <c r="DK120" s="865"/>
      <c r="DL120" s="865">
        <v>9375376</v>
      </c>
      <c r="DM120" s="865"/>
      <c r="DN120" s="865"/>
      <c r="DO120" s="865"/>
      <c r="DP120" s="865"/>
      <c r="DQ120" s="865">
        <v>9282961</v>
      </c>
      <c r="DR120" s="865"/>
      <c r="DS120" s="865"/>
      <c r="DT120" s="865"/>
      <c r="DU120" s="865"/>
      <c r="DV120" s="866">
        <v>64</v>
      </c>
      <c r="DW120" s="866"/>
      <c r="DX120" s="866"/>
      <c r="DY120" s="866"/>
      <c r="DZ120" s="867"/>
    </row>
    <row r="121" spans="1:130" s="226" customFormat="1" ht="26.25" customHeight="1">
      <c r="A121" s="840"/>
      <c r="B121" s="841"/>
      <c r="C121" s="886" t="s">
        <v>476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400</v>
      </c>
      <c r="AB121" s="800"/>
      <c r="AC121" s="800"/>
      <c r="AD121" s="800"/>
      <c r="AE121" s="801"/>
      <c r="AF121" s="802" t="s">
        <v>439</v>
      </c>
      <c r="AG121" s="800"/>
      <c r="AH121" s="800"/>
      <c r="AI121" s="800"/>
      <c r="AJ121" s="801"/>
      <c r="AK121" s="802" t="s">
        <v>444</v>
      </c>
      <c r="AL121" s="800"/>
      <c r="AM121" s="800"/>
      <c r="AN121" s="800"/>
      <c r="AO121" s="801"/>
      <c r="AP121" s="847" t="s">
        <v>439</v>
      </c>
      <c r="AQ121" s="848"/>
      <c r="AR121" s="848"/>
      <c r="AS121" s="848"/>
      <c r="AT121" s="849"/>
      <c r="AU121" s="909"/>
      <c r="AV121" s="910"/>
      <c r="AW121" s="910"/>
      <c r="AX121" s="910"/>
      <c r="AY121" s="911"/>
      <c r="AZ121" s="835" t="s">
        <v>477</v>
      </c>
      <c r="BA121" s="770"/>
      <c r="BB121" s="770"/>
      <c r="BC121" s="770"/>
      <c r="BD121" s="770"/>
      <c r="BE121" s="770"/>
      <c r="BF121" s="770"/>
      <c r="BG121" s="770"/>
      <c r="BH121" s="770"/>
      <c r="BI121" s="770"/>
      <c r="BJ121" s="770"/>
      <c r="BK121" s="770"/>
      <c r="BL121" s="770"/>
      <c r="BM121" s="770"/>
      <c r="BN121" s="770"/>
      <c r="BO121" s="770"/>
      <c r="BP121" s="771"/>
      <c r="BQ121" s="836">
        <v>3823343</v>
      </c>
      <c r="BR121" s="837"/>
      <c r="BS121" s="837"/>
      <c r="BT121" s="837"/>
      <c r="BU121" s="837"/>
      <c r="BV121" s="837">
        <v>3702905</v>
      </c>
      <c r="BW121" s="837"/>
      <c r="BX121" s="837"/>
      <c r="BY121" s="837"/>
      <c r="BZ121" s="837"/>
      <c r="CA121" s="837">
        <v>3419559</v>
      </c>
      <c r="CB121" s="837"/>
      <c r="CC121" s="837"/>
      <c r="CD121" s="837"/>
      <c r="CE121" s="837"/>
      <c r="CF121" s="898">
        <v>23.6</v>
      </c>
      <c r="CG121" s="899"/>
      <c r="CH121" s="899"/>
      <c r="CI121" s="899"/>
      <c r="CJ121" s="899"/>
      <c r="CK121" s="892"/>
      <c r="CL121" s="878"/>
      <c r="CM121" s="878"/>
      <c r="CN121" s="878"/>
      <c r="CO121" s="879"/>
      <c r="CP121" s="858" t="s">
        <v>478</v>
      </c>
      <c r="CQ121" s="859"/>
      <c r="CR121" s="859"/>
      <c r="CS121" s="859"/>
      <c r="CT121" s="859"/>
      <c r="CU121" s="859"/>
      <c r="CV121" s="859"/>
      <c r="CW121" s="859"/>
      <c r="CX121" s="859"/>
      <c r="CY121" s="859"/>
      <c r="CZ121" s="859"/>
      <c r="DA121" s="859"/>
      <c r="DB121" s="859"/>
      <c r="DC121" s="859"/>
      <c r="DD121" s="859"/>
      <c r="DE121" s="859"/>
      <c r="DF121" s="860"/>
      <c r="DG121" s="836">
        <v>731713</v>
      </c>
      <c r="DH121" s="837"/>
      <c r="DI121" s="837"/>
      <c r="DJ121" s="837"/>
      <c r="DK121" s="837"/>
      <c r="DL121" s="837">
        <v>929906</v>
      </c>
      <c r="DM121" s="837"/>
      <c r="DN121" s="837"/>
      <c r="DO121" s="837"/>
      <c r="DP121" s="837"/>
      <c r="DQ121" s="837">
        <v>952026</v>
      </c>
      <c r="DR121" s="837"/>
      <c r="DS121" s="837"/>
      <c r="DT121" s="837"/>
      <c r="DU121" s="837"/>
      <c r="DV121" s="814">
        <v>6.6</v>
      </c>
      <c r="DW121" s="814"/>
      <c r="DX121" s="814"/>
      <c r="DY121" s="814"/>
      <c r="DZ121" s="815"/>
    </row>
    <row r="122" spans="1:130" s="226" customFormat="1" ht="26.25" customHeight="1">
      <c r="A122" s="840"/>
      <c r="B122" s="841"/>
      <c r="C122" s="844" t="s">
        <v>458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452</v>
      </c>
      <c r="AB122" s="800"/>
      <c r="AC122" s="800"/>
      <c r="AD122" s="800"/>
      <c r="AE122" s="801"/>
      <c r="AF122" s="802" t="s">
        <v>444</v>
      </c>
      <c r="AG122" s="800"/>
      <c r="AH122" s="800"/>
      <c r="AI122" s="800"/>
      <c r="AJ122" s="801"/>
      <c r="AK122" s="802" t="s">
        <v>444</v>
      </c>
      <c r="AL122" s="800"/>
      <c r="AM122" s="800"/>
      <c r="AN122" s="800"/>
      <c r="AO122" s="801"/>
      <c r="AP122" s="847" t="s">
        <v>439</v>
      </c>
      <c r="AQ122" s="848"/>
      <c r="AR122" s="848"/>
      <c r="AS122" s="848"/>
      <c r="AT122" s="849"/>
      <c r="AU122" s="909"/>
      <c r="AV122" s="910"/>
      <c r="AW122" s="910"/>
      <c r="AX122" s="910"/>
      <c r="AY122" s="911"/>
      <c r="AZ122" s="902" t="s">
        <v>479</v>
      </c>
      <c r="BA122" s="903"/>
      <c r="BB122" s="903"/>
      <c r="BC122" s="903"/>
      <c r="BD122" s="903"/>
      <c r="BE122" s="903"/>
      <c r="BF122" s="903"/>
      <c r="BG122" s="903"/>
      <c r="BH122" s="903"/>
      <c r="BI122" s="903"/>
      <c r="BJ122" s="903"/>
      <c r="BK122" s="903"/>
      <c r="BL122" s="903"/>
      <c r="BM122" s="903"/>
      <c r="BN122" s="903"/>
      <c r="BO122" s="903"/>
      <c r="BP122" s="904"/>
      <c r="BQ122" s="905">
        <v>37829015</v>
      </c>
      <c r="BR122" s="868"/>
      <c r="BS122" s="868"/>
      <c r="BT122" s="868"/>
      <c r="BU122" s="868"/>
      <c r="BV122" s="868">
        <v>35739394</v>
      </c>
      <c r="BW122" s="868"/>
      <c r="BX122" s="868"/>
      <c r="BY122" s="868"/>
      <c r="BZ122" s="868"/>
      <c r="CA122" s="868">
        <v>35090120</v>
      </c>
      <c r="CB122" s="868"/>
      <c r="CC122" s="868"/>
      <c r="CD122" s="868"/>
      <c r="CE122" s="868"/>
      <c r="CF122" s="869">
        <v>242</v>
      </c>
      <c r="CG122" s="870"/>
      <c r="CH122" s="870"/>
      <c r="CI122" s="870"/>
      <c r="CJ122" s="870"/>
      <c r="CK122" s="892"/>
      <c r="CL122" s="878"/>
      <c r="CM122" s="878"/>
      <c r="CN122" s="878"/>
      <c r="CO122" s="879"/>
      <c r="CP122" s="858" t="s">
        <v>480</v>
      </c>
      <c r="CQ122" s="859"/>
      <c r="CR122" s="859"/>
      <c r="CS122" s="859"/>
      <c r="CT122" s="859"/>
      <c r="CU122" s="859"/>
      <c r="CV122" s="859"/>
      <c r="CW122" s="859"/>
      <c r="CX122" s="859"/>
      <c r="CY122" s="859"/>
      <c r="CZ122" s="859"/>
      <c r="DA122" s="859"/>
      <c r="DB122" s="859"/>
      <c r="DC122" s="859"/>
      <c r="DD122" s="859"/>
      <c r="DE122" s="859"/>
      <c r="DF122" s="860"/>
      <c r="DG122" s="836">
        <v>306859</v>
      </c>
      <c r="DH122" s="837"/>
      <c r="DI122" s="837"/>
      <c r="DJ122" s="837"/>
      <c r="DK122" s="837"/>
      <c r="DL122" s="837">
        <v>313151</v>
      </c>
      <c r="DM122" s="837"/>
      <c r="DN122" s="837"/>
      <c r="DO122" s="837"/>
      <c r="DP122" s="837"/>
      <c r="DQ122" s="837">
        <v>329883</v>
      </c>
      <c r="DR122" s="837"/>
      <c r="DS122" s="837"/>
      <c r="DT122" s="837"/>
      <c r="DU122" s="837"/>
      <c r="DV122" s="814">
        <v>2.2999999999999998</v>
      </c>
      <c r="DW122" s="814"/>
      <c r="DX122" s="814"/>
      <c r="DY122" s="814"/>
      <c r="DZ122" s="815"/>
    </row>
    <row r="123" spans="1:130" s="226" customFormat="1" ht="26.25" customHeight="1">
      <c r="A123" s="840"/>
      <c r="B123" s="841"/>
      <c r="C123" s="844" t="s">
        <v>464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439</v>
      </c>
      <c r="AB123" s="800"/>
      <c r="AC123" s="800"/>
      <c r="AD123" s="800"/>
      <c r="AE123" s="801"/>
      <c r="AF123" s="802" t="s">
        <v>439</v>
      </c>
      <c r="AG123" s="800"/>
      <c r="AH123" s="800"/>
      <c r="AI123" s="800"/>
      <c r="AJ123" s="801"/>
      <c r="AK123" s="802" t="s">
        <v>452</v>
      </c>
      <c r="AL123" s="800"/>
      <c r="AM123" s="800"/>
      <c r="AN123" s="800"/>
      <c r="AO123" s="801"/>
      <c r="AP123" s="847" t="s">
        <v>444</v>
      </c>
      <c r="AQ123" s="848"/>
      <c r="AR123" s="848"/>
      <c r="AS123" s="848"/>
      <c r="AT123" s="849"/>
      <c r="AU123" s="912"/>
      <c r="AV123" s="913"/>
      <c r="AW123" s="913"/>
      <c r="AX123" s="913"/>
      <c r="AY123" s="913"/>
      <c r="AZ123" s="257" t="s">
        <v>184</v>
      </c>
      <c r="BA123" s="257"/>
      <c r="BB123" s="257"/>
      <c r="BC123" s="257"/>
      <c r="BD123" s="257"/>
      <c r="BE123" s="257"/>
      <c r="BF123" s="257"/>
      <c r="BG123" s="257"/>
      <c r="BH123" s="257"/>
      <c r="BI123" s="257"/>
      <c r="BJ123" s="257"/>
      <c r="BK123" s="257"/>
      <c r="BL123" s="257"/>
      <c r="BM123" s="257"/>
      <c r="BN123" s="257"/>
      <c r="BO123" s="900" t="s">
        <v>481</v>
      </c>
      <c r="BP123" s="901"/>
      <c r="BQ123" s="855">
        <v>50435473</v>
      </c>
      <c r="BR123" s="856"/>
      <c r="BS123" s="856"/>
      <c r="BT123" s="856"/>
      <c r="BU123" s="856"/>
      <c r="BV123" s="856">
        <v>47408746</v>
      </c>
      <c r="BW123" s="856"/>
      <c r="BX123" s="856"/>
      <c r="BY123" s="856"/>
      <c r="BZ123" s="856"/>
      <c r="CA123" s="856">
        <v>47399616</v>
      </c>
      <c r="CB123" s="856"/>
      <c r="CC123" s="856"/>
      <c r="CD123" s="856"/>
      <c r="CE123" s="856"/>
      <c r="CF123" s="766"/>
      <c r="CG123" s="767"/>
      <c r="CH123" s="767"/>
      <c r="CI123" s="767"/>
      <c r="CJ123" s="857"/>
      <c r="CK123" s="892"/>
      <c r="CL123" s="878"/>
      <c r="CM123" s="878"/>
      <c r="CN123" s="878"/>
      <c r="CO123" s="879"/>
      <c r="CP123" s="858" t="s">
        <v>482</v>
      </c>
      <c r="CQ123" s="859"/>
      <c r="CR123" s="859"/>
      <c r="CS123" s="859"/>
      <c r="CT123" s="859"/>
      <c r="CU123" s="859"/>
      <c r="CV123" s="859"/>
      <c r="CW123" s="859"/>
      <c r="CX123" s="859"/>
      <c r="CY123" s="859"/>
      <c r="CZ123" s="859"/>
      <c r="DA123" s="859"/>
      <c r="DB123" s="859"/>
      <c r="DC123" s="859"/>
      <c r="DD123" s="859"/>
      <c r="DE123" s="859"/>
      <c r="DF123" s="860"/>
      <c r="DG123" s="799">
        <v>74973</v>
      </c>
      <c r="DH123" s="800"/>
      <c r="DI123" s="800"/>
      <c r="DJ123" s="800"/>
      <c r="DK123" s="801"/>
      <c r="DL123" s="802">
        <v>73534</v>
      </c>
      <c r="DM123" s="800"/>
      <c r="DN123" s="800"/>
      <c r="DO123" s="800"/>
      <c r="DP123" s="801"/>
      <c r="DQ123" s="802">
        <v>64034</v>
      </c>
      <c r="DR123" s="800"/>
      <c r="DS123" s="800"/>
      <c r="DT123" s="800"/>
      <c r="DU123" s="801"/>
      <c r="DV123" s="847">
        <v>0.4</v>
      </c>
      <c r="DW123" s="848"/>
      <c r="DX123" s="848"/>
      <c r="DY123" s="848"/>
      <c r="DZ123" s="849"/>
    </row>
    <row r="124" spans="1:130" s="226" customFormat="1" ht="26.25" customHeight="1" thickBot="1">
      <c r="A124" s="840"/>
      <c r="B124" s="841"/>
      <c r="C124" s="844" t="s">
        <v>467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444</v>
      </c>
      <c r="AB124" s="800"/>
      <c r="AC124" s="800"/>
      <c r="AD124" s="800"/>
      <c r="AE124" s="801"/>
      <c r="AF124" s="802" t="s">
        <v>444</v>
      </c>
      <c r="AG124" s="800"/>
      <c r="AH124" s="800"/>
      <c r="AI124" s="800"/>
      <c r="AJ124" s="801"/>
      <c r="AK124" s="802" t="s">
        <v>444</v>
      </c>
      <c r="AL124" s="800"/>
      <c r="AM124" s="800"/>
      <c r="AN124" s="800"/>
      <c r="AO124" s="801"/>
      <c r="AP124" s="847" t="s">
        <v>444</v>
      </c>
      <c r="AQ124" s="848"/>
      <c r="AR124" s="848"/>
      <c r="AS124" s="848"/>
      <c r="AT124" s="849"/>
      <c r="AU124" s="850" t="s">
        <v>483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37.700000000000003</v>
      </c>
      <c r="BR124" s="854"/>
      <c r="BS124" s="854"/>
      <c r="BT124" s="854"/>
      <c r="BU124" s="854"/>
      <c r="BV124" s="854">
        <v>22</v>
      </c>
      <c r="BW124" s="854"/>
      <c r="BX124" s="854"/>
      <c r="BY124" s="854"/>
      <c r="BZ124" s="854"/>
      <c r="CA124" s="854" t="s">
        <v>439</v>
      </c>
      <c r="CB124" s="854"/>
      <c r="CC124" s="854"/>
      <c r="CD124" s="854"/>
      <c r="CE124" s="854"/>
      <c r="CF124" s="744"/>
      <c r="CG124" s="745"/>
      <c r="CH124" s="745"/>
      <c r="CI124" s="745"/>
      <c r="CJ124" s="885"/>
      <c r="CK124" s="893"/>
      <c r="CL124" s="893"/>
      <c r="CM124" s="893"/>
      <c r="CN124" s="893"/>
      <c r="CO124" s="894"/>
      <c r="CP124" s="858" t="s">
        <v>484</v>
      </c>
      <c r="CQ124" s="859"/>
      <c r="CR124" s="859"/>
      <c r="CS124" s="859"/>
      <c r="CT124" s="859"/>
      <c r="CU124" s="859"/>
      <c r="CV124" s="859"/>
      <c r="CW124" s="859"/>
      <c r="CX124" s="859"/>
      <c r="CY124" s="859"/>
      <c r="CZ124" s="859"/>
      <c r="DA124" s="859"/>
      <c r="DB124" s="859"/>
      <c r="DC124" s="859"/>
      <c r="DD124" s="859"/>
      <c r="DE124" s="859"/>
      <c r="DF124" s="860"/>
      <c r="DG124" s="782">
        <v>20765</v>
      </c>
      <c r="DH124" s="783"/>
      <c r="DI124" s="783"/>
      <c r="DJ124" s="783"/>
      <c r="DK124" s="784"/>
      <c r="DL124" s="785">
        <v>18100</v>
      </c>
      <c r="DM124" s="783"/>
      <c r="DN124" s="783"/>
      <c r="DO124" s="783"/>
      <c r="DP124" s="784"/>
      <c r="DQ124" s="785">
        <v>406</v>
      </c>
      <c r="DR124" s="783"/>
      <c r="DS124" s="783"/>
      <c r="DT124" s="783"/>
      <c r="DU124" s="784"/>
      <c r="DV124" s="871">
        <v>0</v>
      </c>
      <c r="DW124" s="872"/>
      <c r="DX124" s="872"/>
      <c r="DY124" s="872"/>
      <c r="DZ124" s="873"/>
    </row>
    <row r="125" spans="1:130" s="226" customFormat="1" ht="26.25" customHeight="1">
      <c r="A125" s="840"/>
      <c r="B125" s="841"/>
      <c r="C125" s="844" t="s">
        <v>469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124</v>
      </c>
      <c r="AB125" s="800"/>
      <c r="AC125" s="800"/>
      <c r="AD125" s="800"/>
      <c r="AE125" s="801"/>
      <c r="AF125" s="802" t="s">
        <v>440</v>
      </c>
      <c r="AG125" s="800"/>
      <c r="AH125" s="800"/>
      <c r="AI125" s="800"/>
      <c r="AJ125" s="801"/>
      <c r="AK125" s="802" t="s">
        <v>124</v>
      </c>
      <c r="AL125" s="800"/>
      <c r="AM125" s="800"/>
      <c r="AN125" s="800"/>
      <c r="AO125" s="801"/>
      <c r="AP125" s="847" t="s">
        <v>444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485</v>
      </c>
      <c r="CL125" s="875"/>
      <c r="CM125" s="875"/>
      <c r="CN125" s="875"/>
      <c r="CO125" s="876"/>
      <c r="CP125" s="883" t="s">
        <v>486</v>
      </c>
      <c r="CQ125" s="828"/>
      <c r="CR125" s="828"/>
      <c r="CS125" s="828"/>
      <c r="CT125" s="828"/>
      <c r="CU125" s="828"/>
      <c r="CV125" s="828"/>
      <c r="CW125" s="828"/>
      <c r="CX125" s="828"/>
      <c r="CY125" s="828"/>
      <c r="CZ125" s="828"/>
      <c r="DA125" s="828"/>
      <c r="DB125" s="828"/>
      <c r="DC125" s="828"/>
      <c r="DD125" s="828"/>
      <c r="DE125" s="828"/>
      <c r="DF125" s="829"/>
      <c r="DG125" s="884" t="s">
        <v>124</v>
      </c>
      <c r="DH125" s="865"/>
      <c r="DI125" s="865"/>
      <c r="DJ125" s="865"/>
      <c r="DK125" s="865"/>
      <c r="DL125" s="865" t="s">
        <v>487</v>
      </c>
      <c r="DM125" s="865"/>
      <c r="DN125" s="865"/>
      <c r="DO125" s="865"/>
      <c r="DP125" s="865"/>
      <c r="DQ125" s="865" t="s">
        <v>444</v>
      </c>
      <c r="DR125" s="865"/>
      <c r="DS125" s="865"/>
      <c r="DT125" s="865"/>
      <c r="DU125" s="865"/>
      <c r="DV125" s="866" t="s">
        <v>440</v>
      </c>
      <c r="DW125" s="866"/>
      <c r="DX125" s="866"/>
      <c r="DY125" s="866"/>
      <c r="DZ125" s="867"/>
    </row>
    <row r="126" spans="1:130" s="226" customFormat="1" ht="26.25" customHeight="1" thickBot="1">
      <c r="A126" s="840"/>
      <c r="B126" s="841"/>
      <c r="C126" s="844" t="s">
        <v>471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487</v>
      </c>
      <c r="AB126" s="800"/>
      <c r="AC126" s="800"/>
      <c r="AD126" s="800"/>
      <c r="AE126" s="801"/>
      <c r="AF126" s="802" t="s">
        <v>440</v>
      </c>
      <c r="AG126" s="800"/>
      <c r="AH126" s="800"/>
      <c r="AI126" s="800"/>
      <c r="AJ126" s="801"/>
      <c r="AK126" s="802" t="s">
        <v>440</v>
      </c>
      <c r="AL126" s="800"/>
      <c r="AM126" s="800"/>
      <c r="AN126" s="800"/>
      <c r="AO126" s="801"/>
      <c r="AP126" s="847" t="s">
        <v>488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489</v>
      </c>
      <c r="CQ126" s="770"/>
      <c r="CR126" s="770"/>
      <c r="CS126" s="770"/>
      <c r="CT126" s="770"/>
      <c r="CU126" s="770"/>
      <c r="CV126" s="770"/>
      <c r="CW126" s="770"/>
      <c r="CX126" s="770"/>
      <c r="CY126" s="770"/>
      <c r="CZ126" s="770"/>
      <c r="DA126" s="770"/>
      <c r="DB126" s="770"/>
      <c r="DC126" s="770"/>
      <c r="DD126" s="770"/>
      <c r="DE126" s="770"/>
      <c r="DF126" s="771"/>
      <c r="DG126" s="836" t="s">
        <v>400</v>
      </c>
      <c r="DH126" s="837"/>
      <c r="DI126" s="837"/>
      <c r="DJ126" s="837"/>
      <c r="DK126" s="837"/>
      <c r="DL126" s="837" t="s">
        <v>400</v>
      </c>
      <c r="DM126" s="837"/>
      <c r="DN126" s="837"/>
      <c r="DO126" s="837"/>
      <c r="DP126" s="837"/>
      <c r="DQ126" s="837" t="s">
        <v>124</v>
      </c>
      <c r="DR126" s="837"/>
      <c r="DS126" s="837"/>
      <c r="DT126" s="837"/>
      <c r="DU126" s="837"/>
      <c r="DV126" s="814" t="s">
        <v>440</v>
      </c>
      <c r="DW126" s="814"/>
      <c r="DX126" s="814"/>
      <c r="DY126" s="814"/>
      <c r="DZ126" s="815"/>
    </row>
    <row r="127" spans="1:130" s="226" customFormat="1" ht="26.25" customHeight="1">
      <c r="A127" s="842"/>
      <c r="B127" s="843"/>
      <c r="C127" s="861" t="s">
        <v>490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491</v>
      </c>
      <c r="AB127" s="800"/>
      <c r="AC127" s="800"/>
      <c r="AD127" s="800"/>
      <c r="AE127" s="801"/>
      <c r="AF127" s="802" t="s">
        <v>487</v>
      </c>
      <c r="AG127" s="800"/>
      <c r="AH127" s="800"/>
      <c r="AI127" s="800"/>
      <c r="AJ127" s="801"/>
      <c r="AK127" s="802" t="s">
        <v>487</v>
      </c>
      <c r="AL127" s="800"/>
      <c r="AM127" s="800"/>
      <c r="AN127" s="800"/>
      <c r="AO127" s="801"/>
      <c r="AP127" s="847" t="s">
        <v>444</v>
      </c>
      <c r="AQ127" s="848"/>
      <c r="AR127" s="848"/>
      <c r="AS127" s="848"/>
      <c r="AT127" s="849"/>
      <c r="AU127" s="262"/>
      <c r="AV127" s="262"/>
      <c r="AW127" s="262"/>
      <c r="AX127" s="864" t="s">
        <v>492</v>
      </c>
      <c r="AY127" s="832"/>
      <c r="AZ127" s="832"/>
      <c r="BA127" s="832"/>
      <c r="BB127" s="832"/>
      <c r="BC127" s="832"/>
      <c r="BD127" s="832"/>
      <c r="BE127" s="833"/>
      <c r="BF127" s="831" t="s">
        <v>493</v>
      </c>
      <c r="BG127" s="832"/>
      <c r="BH127" s="832"/>
      <c r="BI127" s="832"/>
      <c r="BJ127" s="832"/>
      <c r="BK127" s="832"/>
      <c r="BL127" s="833"/>
      <c r="BM127" s="831" t="s">
        <v>494</v>
      </c>
      <c r="BN127" s="832"/>
      <c r="BO127" s="832"/>
      <c r="BP127" s="832"/>
      <c r="BQ127" s="832"/>
      <c r="BR127" s="832"/>
      <c r="BS127" s="833"/>
      <c r="BT127" s="831" t="s">
        <v>495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496</v>
      </c>
      <c r="CQ127" s="770"/>
      <c r="CR127" s="770"/>
      <c r="CS127" s="770"/>
      <c r="CT127" s="770"/>
      <c r="CU127" s="770"/>
      <c r="CV127" s="770"/>
      <c r="CW127" s="770"/>
      <c r="CX127" s="770"/>
      <c r="CY127" s="770"/>
      <c r="CZ127" s="770"/>
      <c r="DA127" s="770"/>
      <c r="DB127" s="770"/>
      <c r="DC127" s="770"/>
      <c r="DD127" s="770"/>
      <c r="DE127" s="770"/>
      <c r="DF127" s="771"/>
      <c r="DG127" s="836" t="s">
        <v>444</v>
      </c>
      <c r="DH127" s="837"/>
      <c r="DI127" s="837"/>
      <c r="DJ127" s="837"/>
      <c r="DK127" s="837"/>
      <c r="DL127" s="837" t="s">
        <v>497</v>
      </c>
      <c r="DM127" s="837"/>
      <c r="DN127" s="837"/>
      <c r="DO127" s="837"/>
      <c r="DP127" s="837"/>
      <c r="DQ127" s="837" t="s">
        <v>400</v>
      </c>
      <c r="DR127" s="837"/>
      <c r="DS127" s="837"/>
      <c r="DT127" s="837"/>
      <c r="DU127" s="837"/>
      <c r="DV127" s="814" t="s">
        <v>124</v>
      </c>
      <c r="DW127" s="814"/>
      <c r="DX127" s="814"/>
      <c r="DY127" s="814"/>
      <c r="DZ127" s="815"/>
    </row>
    <row r="128" spans="1:130" s="226" customFormat="1" ht="26.25" customHeight="1" thickBot="1">
      <c r="A128" s="816" t="s">
        <v>498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499</v>
      </c>
      <c r="X128" s="818"/>
      <c r="Y128" s="818"/>
      <c r="Z128" s="819"/>
      <c r="AA128" s="820">
        <v>264939</v>
      </c>
      <c r="AB128" s="821"/>
      <c r="AC128" s="821"/>
      <c r="AD128" s="821"/>
      <c r="AE128" s="822"/>
      <c r="AF128" s="823">
        <v>270672</v>
      </c>
      <c r="AG128" s="821"/>
      <c r="AH128" s="821"/>
      <c r="AI128" s="821"/>
      <c r="AJ128" s="822"/>
      <c r="AK128" s="823">
        <v>318368</v>
      </c>
      <c r="AL128" s="821"/>
      <c r="AM128" s="821"/>
      <c r="AN128" s="821"/>
      <c r="AO128" s="822"/>
      <c r="AP128" s="824"/>
      <c r="AQ128" s="825"/>
      <c r="AR128" s="825"/>
      <c r="AS128" s="825"/>
      <c r="AT128" s="826"/>
      <c r="AU128" s="262"/>
      <c r="AV128" s="262"/>
      <c r="AW128" s="262"/>
      <c r="AX128" s="827" t="s">
        <v>500</v>
      </c>
      <c r="AY128" s="828"/>
      <c r="AZ128" s="828"/>
      <c r="BA128" s="828"/>
      <c r="BB128" s="828"/>
      <c r="BC128" s="828"/>
      <c r="BD128" s="828"/>
      <c r="BE128" s="829"/>
      <c r="BF128" s="806" t="s">
        <v>124</v>
      </c>
      <c r="BG128" s="807"/>
      <c r="BH128" s="807"/>
      <c r="BI128" s="807"/>
      <c r="BJ128" s="807"/>
      <c r="BK128" s="807"/>
      <c r="BL128" s="830"/>
      <c r="BM128" s="806">
        <v>12.57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501</v>
      </c>
      <c r="CQ128" s="748"/>
      <c r="CR128" s="748"/>
      <c r="CS128" s="748"/>
      <c r="CT128" s="748"/>
      <c r="CU128" s="748"/>
      <c r="CV128" s="748"/>
      <c r="CW128" s="748"/>
      <c r="CX128" s="748"/>
      <c r="CY128" s="748"/>
      <c r="CZ128" s="748"/>
      <c r="DA128" s="748"/>
      <c r="DB128" s="748"/>
      <c r="DC128" s="748"/>
      <c r="DD128" s="748"/>
      <c r="DE128" s="748"/>
      <c r="DF128" s="749"/>
      <c r="DG128" s="810" t="s">
        <v>491</v>
      </c>
      <c r="DH128" s="811"/>
      <c r="DI128" s="811"/>
      <c r="DJ128" s="811"/>
      <c r="DK128" s="811"/>
      <c r="DL128" s="811" t="s">
        <v>487</v>
      </c>
      <c r="DM128" s="811"/>
      <c r="DN128" s="811"/>
      <c r="DO128" s="811"/>
      <c r="DP128" s="811"/>
      <c r="DQ128" s="811" t="s">
        <v>124</v>
      </c>
      <c r="DR128" s="811"/>
      <c r="DS128" s="811"/>
      <c r="DT128" s="811"/>
      <c r="DU128" s="811"/>
      <c r="DV128" s="812" t="s">
        <v>444</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502</v>
      </c>
      <c r="X129" s="797"/>
      <c r="Y129" s="797"/>
      <c r="Z129" s="798"/>
      <c r="AA129" s="799">
        <v>18798639</v>
      </c>
      <c r="AB129" s="800"/>
      <c r="AC129" s="800"/>
      <c r="AD129" s="800"/>
      <c r="AE129" s="801"/>
      <c r="AF129" s="802">
        <v>18637672</v>
      </c>
      <c r="AG129" s="800"/>
      <c r="AH129" s="800"/>
      <c r="AI129" s="800"/>
      <c r="AJ129" s="801"/>
      <c r="AK129" s="802">
        <v>18543987</v>
      </c>
      <c r="AL129" s="800"/>
      <c r="AM129" s="800"/>
      <c r="AN129" s="800"/>
      <c r="AO129" s="801"/>
      <c r="AP129" s="803"/>
      <c r="AQ129" s="804"/>
      <c r="AR129" s="804"/>
      <c r="AS129" s="804"/>
      <c r="AT129" s="805"/>
      <c r="AU129" s="264"/>
      <c r="AV129" s="264"/>
      <c r="AW129" s="264"/>
      <c r="AX129" s="769" t="s">
        <v>503</v>
      </c>
      <c r="AY129" s="770"/>
      <c r="AZ129" s="770"/>
      <c r="BA129" s="770"/>
      <c r="BB129" s="770"/>
      <c r="BC129" s="770"/>
      <c r="BD129" s="770"/>
      <c r="BE129" s="771"/>
      <c r="BF129" s="789" t="s">
        <v>400</v>
      </c>
      <c r="BG129" s="790"/>
      <c r="BH129" s="790"/>
      <c r="BI129" s="790"/>
      <c r="BJ129" s="790"/>
      <c r="BK129" s="790"/>
      <c r="BL129" s="791"/>
      <c r="BM129" s="789">
        <v>17.57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505</v>
      </c>
      <c r="X130" s="797"/>
      <c r="Y130" s="797"/>
      <c r="Z130" s="798"/>
      <c r="AA130" s="799">
        <v>3862548</v>
      </c>
      <c r="AB130" s="800"/>
      <c r="AC130" s="800"/>
      <c r="AD130" s="800"/>
      <c r="AE130" s="801"/>
      <c r="AF130" s="802">
        <v>3994189</v>
      </c>
      <c r="AG130" s="800"/>
      <c r="AH130" s="800"/>
      <c r="AI130" s="800"/>
      <c r="AJ130" s="801"/>
      <c r="AK130" s="802">
        <v>4046541</v>
      </c>
      <c r="AL130" s="800"/>
      <c r="AM130" s="800"/>
      <c r="AN130" s="800"/>
      <c r="AO130" s="801"/>
      <c r="AP130" s="803"/>
      <c r="AQ130" s="804"/>
      <c r="AR130" s="804"/>
      <c r="AS130" s="804"/>
      <c r="AT130" s="805"/>
      <c r="AU130" s="264"/>
      <c r="AV130" s="264"/>
      <c r="AW130" s="264"/>
      <c r="AX130" s="769" t="s">
        <v>506</v>
      </c>
      <c r="AY130" s="770"/>
      <c r="AZ130" s="770"/>
      <c r="BA130" s="770"/>
      <c r="BB130" s="770"/>
      <c r="BC130" s="770"/>
      <c r="BD130" s="770"/>
      <c r="BE130" s="771"/>
      <c r="BF130" s="772">
        <v>9.8000000000000007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507</v>
      </c>
      <c r="X131" s="780"/>
      <c r="Y131" s="780"/>
      <c r="Z131" s="781"/>
      <c r="AA131" s="782">
        <v>14936091</v>
      </c>
      <c r="AB131" s="783"/>
      <c r="AC131" s="783"/>
      <c r="AD131" s="783"/>
      <c r="AE131" s="784"/>
      <c r="AF131" s="785">
        <v>14643483</v>
      </c>
      <c r="AG131" s="783"/>
      <c r="AH131" s="783"/>
      <c r="AI131" s="783"/>
      <c r="AJ131" s="784"/>
      <c r="AK131" s="785">
        <v>14497446</v>
      </c>
      <c r="AL131" s="783"/>
      <c r="AM131" s="783"/>
      <c r="AN131" s="783"/>
      <c r="AO131" s="784"/>
      <c r="AP131" s="786"/>
      <c r="AQ131" s="787"/>
      <c r="AR131" s="787"/>
      <c r="AS131" s="787"/>
      <c r="AT131" s="788"/>
      <c r="AU131" s="264"/>
      <c r="AV131" s="264"/>
      <c r="AW131" s="264"/>
      <c r="AX131" s="747" t="s">
        <v>508</v>
      </c>
      <c r="AY131" s="748"/>
      <c r="AZ131" s="748"/>
      <c r="BA131" s="748"/>
      <c r="BB131" s="748"/>
      <c r="BC131" s="748"/>
      <c r="BD131" s="748"/>
      <c r="BE131" s="749"/>
      <c r="BF131" s="750" t="s">
        <v>444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510</v>
      </c>
      <c r="W132" s="760"/>
      <c r="X132" s="760"/>
      <c r="Y132" s="760"/>
      <c r="Z132" s="761"/>
      <c r="AA132" s="762">
        <v>10.70814311</v>
      </c>
      <c r="AB132" s="763"/>
      <c r="AC132" s="763"/>
      <c r="AD132" s="763"/>
      <c r="AE132" s="764"/>
      <c r="AF132" s="765">
        <v>10.306127310000001</v>
      </c>
      <c r="AG132" s="763"/>
      <c r="AH132" s="763"/>
      <c r="AI132" s="763"/>
      <c r="AJ132" s="764"/>
      <c r="AK132" s="765">
        <v>8.5349860930000006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511</v>
      </c>
      <c r="W133" s="739"/>
      <c r="X133" s="739"/>
      <c r="Y133" s="739"/>
      <c r="Z133" s="740"/>
      <c r="AA133" s="741">
        <v>12</v>
      </c>
      <c r="AB133" s="742"/>
      <c r="AC133" s="742"/>
      <c r="AD133" s="742"/>
      <c r="AE133" s="743"/>
      <c r="AF133" s="741">
        <v>11.1</v>
      </c>
      <c r="AG133" s="742"/>
      <c r="AH133" s="742"/>
      <c r="AI133" s="742"/>
      <c r="AJ133" s="743"/>
      <c r="AK133" s="741">
        <v>9.8000000000000007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zV78Qcigmd50R/gx9GOoxCAIDmQzIIugQkuPuo4GhzfmtsBG4cKxqUOj4RPvSRV95Y/kP1YH917OpV4yVbPyQ==" saltValue="wHWrhqgEDJeXNyqAQNaB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mbs3OWSP0zUEnUIvHKCjuxProLGC/qSNvXRnmtAkDbr1WVEM5iLgxWx5PQZRFo9+fjNMGo0oM2eVarxnYZyWA==" saltValue="SiqInAI2FMc3KQSUm09L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0S5vxlslb66EZ3vbo1mF7sV1ig8Q5cFVWTf7j5P/LxebxD6pL9JrAYx1vo2gUgKGFOzsTZq6D8nqS5+96H4DQ==" saltValue="P54soh4BCFqVR9JgsmG+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515</v>
      </c>
      <c r="AP7" s="283"/>
      <c r="AQ7" s="284" t="s">
        <v>516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517</v>
      </c>
      <c r="AQ8" s="290" t="s">
        <v>518</v>
      </c>
      <c r="AR8" s="291" t="s">
        <v>519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520</v>
      </c>
      <c r="AL9" s="1169"/>
      <c r="AM9" s="1169"/>
      <c r="AN9" s="1170"/>
      <c r="AO9" s="292">
        <v>4343309</v>
      </c>
      <c r="AP9" s="292">
        <v>68245</v>
      </c>
      <c r="AQ9" s="293">
        <v>72828</v>
      </c>
      <c r="AR9" s="294">
        <v>-6.3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521</v>
      </c>
      <c r="AL10" s="1169"/>
      <c r="AM10" s="1169"/>
      <c r="AN10" s="1170"/>
      <c r="AO10" s="295">
        <v>283068</v>
      </c>
      <c r="AP10" s="295">
        <v>4448</v>
      </c>
      <c r="AQ10" s="296">
        <v>5865</v>
      </c>
      <c r="AR10" s="297">
        <v>-24.2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522</v>
      </c>
      <c r="AL11" s="1169"/>
      <c r="AM11" s="1169"/>
      <c r="AN11" s="1170"/>
      <c r="AO11" s="295">
        <v>634083</v>
      </c>
      <c r="AP11" s="295">
        <v>9963</v>
      </c>
      <c r="AQ11" s="296">
        <v>5145</v>
      </c>
      <c r="AR11" s="297">
        <v>93.6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523</v>
      </c>
      <c r="AL12" s="1169"/>
      <c r="AM12" s="1169"/>
      <c r="AN12" s="1170"/>
      <c r="AO12" s="295">
        <v>181544</v>
      </c>
      <c r="AP12" s="295">
        <v>2853</v>
      </c>
      <c r="AQ12" s="296">
        <v>1255</v>
      </c>
      <c r="AR12" s="297">
        <v>127.3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524</v>
      </c>
      <c r="AL13" s="1169"/>
      <c r="AM13" s="1169"/>
      <c r="AN13" s="1170"/>
      <c r="AO13" s="295" t="s">
        <v>525</v>
      </c>
      <c r="AP13" s="295" t="s">
        <v>525</v>
      </c>
      <c r="AQ13" s="296">
        <v>1</v>
      </c>
      <c r="AR13" s="297" t="s">
        <v>525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526</v>
      </c>
      <c r="AL14" s="1169"/>
      <c r="AM14" s="1169"/>
      <c r="AN14" s="1170"/>
      <c r="AO14" s="295">
        <v>209362</v>
      </c>
      <c r="AP14" s="295">
        <v>3290</v>
      </c>
      <c r="AQ14" s="296">
        <v>3026</v>
      </c>
      <c r="AR14" s="297">
        <v>8.6999999999999993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527</v>
      </c>
      <c r="AL15" s="1169"/>
      <c r="AM15" s="1169"/>
      <c r="AN15" s="1170"/>
      <c r="AO15" s="295">
        <v>72218</v>
      </c>
      <c r="AP15" s="295">
        <v>1135</v>
      </c>
      <c r="AQ15" s="296">
        <v>1617</v>
      </c>
      <c r="AR15" s="297">
        <v>-29.8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528</v>
      </c>
      <c r="AL16" s="1172"/>
      <c r="AM16" s="1172"/>
      <c r="AN16" s="1173"/>
      <c r="AO16" s="295">
        <v>-480082</v>
      </c>
      <c r="AP16" s="295">
        <v>-7543</v>
      </c>
      <c r="AQ16" s="296">
        <v>-6841</v>
      </c>
      <c r="AR16" s="297">
        <v>10.3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184</v>
      </c>
      <c r="AL17" s="1172"/>
      <c r="AM17" s="1172"/>
      <c r="AN17" s="1173"/>
      <c r="AO17" s="295">
        <v>5243502</v>
      </c>
      <c r="AP17" s="295">
        <v>82389</v>
      </c>
      <c r="AQ17" s="296">
        <v>82896</v>
      </c>
      <c r="AR17" s="297">
        <v>-0.6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530</v>
      </c>
      <c r="AP20" s="303" t="s">
        <v>531</v>
      </c>
      <c r="AQ20" s="304" t="s">
        <v>532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533</v>
      </c>
      <c r="AL21" s="1166"/>
      <c r="AM21" s="1166"/>
      <c r="AN21" s="1167"/>
      <c r="AO21" s="307">
        <v>7.68</v>
      </c>
      <c r="AP21" s="308">
        <v>8.3000000000000007</v>
      </c>
      <c r="AQ21" s="309">
        <v>-0.62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534</v>
      </c>
      <c r="AL22" s="1166"/>
      <c r="AM22" s="1166"/>
      <c r="AN22" s="1167"/>
      <c r="AO22" s="312">
        <v>98.7</v>
      </c>
      <c r="AP22" s="313">
        <v>98</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536</v>
      </c>
      <c r="AO27" s="273"/>
      <c r="AP27" s="273"/>
      <c r="AQ27" s="273"/>
      <c r="AR27" s="273"/>
      <c r="AS27" s="273"/>
      <c r="AT27" s="273"/>
    </row>
    <row r="28" spans="1:46" ht="17.25">
      <c r="A28" s="274" t="s">
        <v>537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515</v>
      </c>
      <c r="AP30" s="283"/>
      <c r="AQ30" s="284" t="s">
        <v>516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517</v>
      </c>
      <c r="AQ31" s="290" t="s">
        <v>518</v>
      </c>
      <c r="AR31" s="291" t="s">
        <v>519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539</v>
      </c>
      <c r="AL32" s="1157"/>
      <c r="AM32" s="1157"/>
      <c r="AN32" s="1158"/>
      <c r="AO32" s="322">
        <v>4613831</v>
      </c>
      <c r="AP32" s="322">
        <v>72495</v>
      </c>
      <c r="AQ32" s="323">
        <v>54128</v>
      </c>
      <c r="AR32" s="324">
        <v>33.9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540</v>
      </c>
      <c r="AL33" s="1157"/>
      <c r="AM33" s="1157"/>
      <c r="AN33" s="1158"/>
      <c r="AO33" s="322" t="s">
        <v>525</v>
      </c>
      <c r="AP33" s="322" t="s">
        <v>525</v>
      </c>
      <c r="AQ33" s="323" t="s">
        <v>525</v>
      </c>
      <c r="AR33" s="324" t="s">
        <v>525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541</v>
      </c>
      <c r="AL34" s="1157"/>
      <c r="AM34" s="1157"/>
      <c r="AN34" s="1158"/>
      <c r="AO34" s="322" t="s">
        <v>525</v>
      </c>
      <c r="AP34" s="322" t="s">
        <v>525</v>
      </c>
      <c r="AQ34" s="323">
        <v>36</v>
      </c>
      <c r="AR34" s="324" t="s">
        <v>525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542</v>
      </c>
      <c r="AL35" s="1157"/>
      <c r="AM35" s="1157"/>
      <c r="AN35" s="1158"/>
      <c r="AO35" s="322">
        <v>633868</v>
      </c>
      <c r="AP35" s="322">
        <v>9960</v>
      </c>
      <c r="AQ35" s="323">
        <v>14780</v>
      </c>
      <c r="AR35" s="324">
        <v>-32.6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543</v>
      </c>
      <c r="AL36" s="1157"/>
      <c r="AM36" s="1157"/>
      <c r="AN36" s="1158"/>
      <c r="AO36" s="322">
        <v>354565</v>
      </c>
      <c r="AP36" s="322">
        <v>5571</v>
      </c>
      <c r="AQ36" s="323">
        <v>1208</v>
      </c>
      <c r="AR36" s="324">
        <v>361.2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544</v>
      </c>
      <c r="AL37" s="1157"/>
      <c r="AM37" s="1157"/>
      <c r="AN37" s="1158"/>
      <c r="AO37" s="322" t="s">
        <v>525</v>
      </c>
      <c r="AP37" s="322" t="s">
        <v>525</v>
      </c>
      <c r="AQ37" s="323">
        <v>884</v>
      </c>
      <c r="AR37" s="324" t="s">
        <v>525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545</v>
      </c>
      <c r="AL38" s="1160"/>
      <c r="AM38" s="1160"/>
      <c r="AN38" s="1161"/>
      <c r="AO38" s="325" t="s">
        <v>525</v>
      </c>
      <c r="AP38" s="325" t="s">
        <v>525</v>
      </c>
      <c r="AQ38" s="326">
        <v>2</v>
      </c>
      <c r="AR38" s="314" t="s">
        <v>525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546</v>
      </c>
      <c r="AL39" s="1160"/>
      <c r="AM39" s="1160"/>
      <c r="AN39" s="1161"/>
      <c r="AO39" s="322">
        <v>-318368</v>
      </c>
      <c r="AP39" s="322">
        <v>-5002</v>
      </c>
      <c r="AQ39" s="323">
        <v>-4266</v>
      </c>
      <c r="AR39" s="324">
        <v>17.3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547</v>
      </c>
      <c r="AL40" s="1157"/>
      <c r="AM40" s="1157"/>
      <c r="AN40" s="1158"/>
      <c r="AO40" s="322">
        <v>-4046541</v>
      </c>
      <c r="AP40" s="322">
        <v>-63582</v>
      </c>
      <c r="AQ40" s="323">
        <v>-48487</v>
      </c>
      <c r="AR40" s="324">
        <v>31.1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297</v>
      </c>
      <c r="AL41" s="1163"/>
      <c r="AM41" s="1163"/>
      <c r="AN41" s="1164"/>
      <c r="AO41" s="322">
        <v>1237355</v>
      </c>
      <c r="AP41" s="322">
        <v>19442</v>
      </c>
      <c r="AQ41" s="323">
        <v>18285</v>
      </c>
      <c r="AR41" s="324">
        <v>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515</v>
      </c>
      <c r="AN49" s="1151" t="s">
        <v>551</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552</v>
      </c>
      <c r="AO50" s="339" t="s">
        <v>553</v>
      </c>
      <c r="AP50" s="340" t="s">
        <v>554</v>
      </c>
      <c r="AQ50" s="341" t="s">
        <v>555</v>
      </c>
      <c r="AR50" s="342" t="s">
        <v>556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557</v>
      </c>
      <c r="AL51" s="335"/>
      <c r="AM51" s="343">
        <v>4922740</v>
      </c>
      <c r="AN51" s="344">
        <v>74125</v>
      </c>
      <c r="AO51" s="345">
        <v>-32.9</v>
      </c>
      <c r="AP51" s="346">
        <v>63956</v>
      </c>
      <c r="AQ51" s="347">
        <v>25.7</v>
      </c>
      <c r="AR51" s="348">
        <v>-58.6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558</v>
      </c>
      <c r="AM52" s="351">
        <v>2438382</v>
      </c>
      <c r="AN52" s="352">
        <v>36717</v>
      </c>
      <c r="AO52" s="353">
        <v>-54.4</v>
      </c>
      <c r="AP52" s="354">
        <v>29239</v>
      </c>
      <c r="AQ52" s="355">
        <v>8.8000000000000007</v>
      </c>
      <c r="AR52" s="356">
        <v>-63.2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559</v>
      </c>
      <c r="AL53" s="335"/>
      <c r="AM53" s="343">
        <v>6341713</v>
      </c>
      <c r="AN53" s="344">
        <v>96113</v>
      </c>
      <c r="AO53" s="345">
        <v>29.7</v>
      </c>
      <c r="AP53" s="346">
        <v>66255</v>
      </c>
      <c r="AQ53" s="347">
        <v>3.6</v>
      </c>
      <c r="AR53" s="348">
        <v>26.1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558</v>
      </c>
      <c r="AM54" s="351">
        <v>2326613</v>
      </c>
      <c r="AN54" s="352">
        <v>35261</v>
      </c>
      <c r="AO54" s="353">
        <v>-4</v>
      </c>
      <c r="AP54" s="354">
        <v>31822</v>
      </c>
      <c r="AQ54" s="355">
        <v>8.8000000000000007</v>
      </c>
      <c r="AR54" s="356">
        <v>-12.8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560</v>
      </c>
      <c r="AL55" s="335"/>
      <c r="AM55" s="343">
        <v>4688048</v>
      </c>
      <c r="AN55" s="344">
        <v>71773</v>
      </c>
      <c r="AO55" s="345">
        <v>-25.3</v>
      </c>
      <c r="AP55" s="346">
        <v>92247</v>
      </c>
      <c r="AQ55" s="347">
        <v>39.200000000000003</v>
      </c>
      <c r="AR55" s="348">
        <v>-64.5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558</v>
      </c>
      <c r="AM56" s="351">
        <v>2069622</v>
      </c>
      <c r="AN56" s="352">
        <v>31685</v>
      </c>
      <c r="AO56" s="353">
        <v>-10.1</v>
      </c>
      <c r="AP56" s="354">
        <v>37204</v>
      </c>
      <c r="AQ56" s="355">
        <v>16.899999999999999</v>
      </c>
      <c r="AR56" s="356">
        <v>-27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561</v>
      </c>
      <c r="AL57" s="335"/>
      <c r="AM57" s="343">
        <v>2713014</v>
      </c>
      <c r="AN57" s="344">
        <v>42055</v>
      </c>
      <c r="AO57" s="345">
        <v>-41.4</v>
      </c>
      <c r="AP57" s="346">
        <v>67319</v>
      </c>
      <c r="AQ57" s="347">
        <v>-27</v>
      </c>
      <c r="AR57" s="348">
        <v>-14.4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558</v>
      </c>
      <c r="AM58" s="351">
        <v>1406412</v>
      </c>
      <c r="AN58" s="352">
        <v>21801</v>
      </c>
      <c r="AO58" s="353">
        <v>-31.2</v>
      </c>
      <c r="AP58" s="354">
        <v>38101</v>
      </c>
      <c r="AQ58" s="355">
        <v>2.4</v>
      </c>
      <c r="AR58" s="356">
        <v>-33.6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562</v>
      </c>
      <c r="AL59" s="335"/>
      <c r="AM59" s="343">
        <v>2545713</v>
      </c>
      <c r="AN59" s="344">
        <v>40000</v>
      </c>
      <c r="AO59" s="345">
        <v>-4.9000000000000004</v>
      </c>
      <c r="AP59" s="346">
        <v>70615</v>
      </c>
      <c r="AQ59" s="347">
        <v>4.9000000000000004</v>
      </c>
      <c r="AR59" s="348">
        <v>-9.8000000000000007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558</v>
      </c>
      <c r="AM60" s="351">
        <v>1364007</v>
      </c>
      <c r="AN60" s="352">
        <v>21432</v>
      </c>
      <c r="AO60" s="353">
        <v>-1.7</v>
      </c>
      <c r="AP60" s="354">
        <v>37382</v>
      </c>
      <c r="AQ60" s="355">
        <v>-1.9</v>
      </c>
      <c r="AR60" s="356">
        <v>0.2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563</v>
      </c>
      <c r="AL61" s="357"/>
      <c r="AM61" s="358">
        <v>4242246</v>
      </c>
      <c r="AN61" s="359">
        <v>64813</v>
      </c>
      <c r="AO61" s="360">
        <v>-15</v>
      </c>
      <c r="AP61" s="361">
        <v>72078</v>
      </c>
      <c r="AQ61" s="362">
        <v>9.3000000000000007</v>
      </c>
      <c r="AR61" s="348">
        <v>-24.3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558</v>
      </c>
      <c r="AM62" s="351">
        <v>1921007</v>
      </c>
      <c r="AN62" s="352">
        <v>29379</v>
      </c>
      <c r="AO62" s="353">
        <v>-20.3</v>
      </c>
      <c r="AP62" s="354">
        <v>34750</v>
      </c>
      <c r="AQ62" s="355">
        <v>7</v>
      </c>
      <c r="AR62" s="356">
        <v>-27.3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w9Tyct9FZ6dVNGE3lZpHqCjfCR6PmjnzxkWFYmBZHXmiYV8+M3AxtBEj/CMUbuZfLDXE5j8Oy6WYVfMyaWP1g==" saltValue="w6i87aVBh7l6zsSH8gc80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aOf7JzzSlkW3bxmvEvCx8rDiVxlPGWP58Ddc6rXD2pgEDPztO/o+yWXDv4hRgEFLAXXUo/pCoNvdGfIumgcqg==" saltValue="4Kd1Yvp3bptv3T+b/v90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KmTMX/4F0qV4/6qoqBOX4KlvFJpPbx0gFEURYyiMKNoF4MzZgfblJpM9wbvFCAQCUvMK4YRLZtyjvVssqtQUw==" saltValue="vq6K8F9WAe4NUnbgtpoa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74" t="s">
        <v>3</v>
      </c>
      <c r="D47" s="1174"/>
      <c r="E47" s="1175"/>
      <c r="F47" s="11">
        <v>28.24</v>
      </c>
      <c r="G47" s="12">
        <v>24.99</v>
      </c>
      <c r="H47" s="12">
        <v>24.95</v>
      </c>
      <c r="I47" s="12">
        <v>22.44</v>
      </c>
      <c r="J47" s="13">
        <v>26.24</v>
      </c>
    </row>
    <row r="48" spans="2:10" ht="57.75" customHeight="1">
      <c r="B48" s="14"/>
      <c r="C48" s="1176" t="s">
        <v>4</v>
      </c>
      <c r="D48" s="1176"/>
      <c r="E48" s="1177"/>
      <c r="F48" s="15">
        <v>3.49</v>
      </c>
      <c r="G48" s="16">
        <v>2.66</v>
      </c>
      <c r="H48" s="16">
        <v>3.95</v>
      </c>
      <c r="I48" s="16">
        <v>3.26</v>
      </c>
      <c r="J48" s="17">
        <v>4.1100000000000003</v>
      </c>
    </row>
    <row r="49" spans="2:10" ht="57.75" customHeight="1" thickBot="1">
      <c r="B49" s="18"/>
      <c r="C49" s="1178" t="s">
        <v>5</v>
      </c>
      <c r="D49" s="1178"/>
      <c r="E49" s="1179"/>
      <c r="F49" s="19" t="s">
        <v>572</v>
      </c>
      <c r="G49" s="20" t="s">
        <v>573</v>
      </c>
      <c r="H49" s="20">
        <v>1.96</v>
      </c>
      <c r="I49" s="20">
        <v>1.36</v>
      </c>
      <c r="J49" s="21">
        <v>11.56</v>
      </c>
    </row>
    <row r="50" spans="2:10" ht="13.5" customHeight="1"/>
    <row r="51" spans="2:10" ht="13.5" hidden="1" customHeight="1"/>
    <row r="52" spans="2:10" ht="13.5" hidden="1" customHeight="1"/>
    <row r="53" spans="2:10" ht="13.5" hidden="1" customHeight="1"/>
  </sheetData>
  <sheetProtection algorithmName="SHA-512" hashValue="a2ezU93yEG8m38k+eu+m6tnkf0rMsL7LiEXSPSsuTu/6wyc1zyF/irO2M3SNcGPogarJJIw12T6jNH18t/5l8g==" saltValue="3I6YjvTnSZVKJD8gBiCb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財務課　平　憲司</cp:lastModifiedBy>
  <cp:lastPrinted>2019-03-19T01:17:29Z</cp:lastPrinted>
  <dcterms:created xsi:type="dcterms:W3CDTF">2019-02-14T04:02:10Z</dcterms:created>
  <dcterms:modified xsi:type="dcterms:W3CDTF">2019-03-19T01:19:21Z</dcterms:modified>
  <cp:category/>
</cp:coreProperties>
</file>