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O35" i="9"/>
  <c r="CO34" i="9"/>
  <c r="BW34" i="9"/>
  <c r="BW35" i="9" s="1"/>
  <c r="BW36" i="9" s="1"/>
  <c r="BW37" i="9" s="1"/>
  <c r="BW38" i="9" s="1"/>
  <c r="BW39" i="9" s="1"/>
  <c r="BW40" i="9" s="1"/>
  <c r="BW41" i="9" s="1"/>
  <c r="BW42" i="9" s="1"/>
  <c r="BW43"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c r="BE35" i="9" s="1"/>
  <c r="BE36" i="9" s="1"/>
  <c r="BE37" i="9" s="1"/>
</calcChain>
</file>

<file path=xl/sharedStrings.xml><?xml version="1.0" encoding="utf-8"?>
<sst xmlns="http://schemas.openxmlformats.org/spreadsheetml/2006/main" count="1106" uniqueCount="579">
  <si>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</si>
  <si>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</si>
  <si>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</si>
  <si>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</si>
  <si>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</si>
  <si>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</si>
  <si>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</si>
  <si>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</si>
  <si>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</si>
  <si>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</si>
  <si>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</si>
  <si>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</si>
  <si>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</si>
  <si>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</si>
  <si>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</si>
  <si>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</si>
  <si>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</si>
  <si>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</si>
  <si>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</si>
  <si>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</si>
  <si>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</si>
  <si>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</si>
  <si>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</si>
  <si>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</si>
  <si>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</si>
  <si>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</si>
  <si>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</si>
  <si>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</si>
  <si>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</si>
  <si>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</si>
  <si>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</si>
  <si>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</si>
  <si>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</si>
  <si>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</si>
  <si>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</si>
  <si>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</si>
  <si>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</si>
  <si>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</si>
  <si>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</si>
  <si>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</si>
  <si>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</si>
  <si>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</si>
  <si>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</si>
  <si>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</si>
  <si>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</si>
  <si>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</si>
  <si>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</si>
  <si>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</si>
  <si>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</si>
  <si>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</si>
  <si>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</si>
  <si>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</si>
  <si>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</si>
  <si>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</si>
  <si>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</si>
  <si>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</si>
  <si>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</si>
  <si>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</si>
  <si>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</si>
  <si>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</si>
  <si>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</si>
  <si>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</si>
  <si>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</si>
  <si>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</si>
  <si>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</si>
  <si>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</si>
  <si>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</si>
  <si>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</si>
  <si>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</si>
  <si>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</si>
  <si>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</si>
  <si>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</si>
  <si>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</si>
  <si>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</si>
  <si>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</si>
  <si>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</si>
  <si>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</si>
  <si>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</si>
  <si>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</si>
  <si>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</si>
  <si>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</si>
  <si>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</si>
  <si>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紀の川市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</si>
  <si>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</si>
  <si>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</si>
  <si>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</si>
  <si>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</si>
  <si>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</si>
  <si>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</si>
  <si>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</si>
  <si>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</si>
  <si>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</si>
  <si>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</si>
  <si>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</si>
  <si>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</si>
  <si>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</si>
  <si>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</si>
  <si>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</si>
  <si>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</si>
  <si>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</si>
  <si>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</si>
  <si>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</si>
  <si>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</si>
  <si>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</si>
  <si>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</si>
  <si>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</si>
  <si>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</si>
  <si>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</si>
  <si>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</si>
  <si>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</si>
  <si>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</si>
  <si>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</si>
  <si>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</si>
  <si>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</si>
  <si>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</si>
  <si>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</si>
  <si>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</si>
  <si>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</si>
  <si>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</si>
  <si>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</si>
  <si>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</si>
  <si>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</si>
  <si>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</si>
  <si>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</si>
  <si>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</si>
  <si>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</si>
  <si>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</si>
  <si>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</si>
  <si>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</si>
  <si>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</si>
  <si>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</si>
  <si>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</si>
  <si>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</si>
  <si>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</si>
  <si>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</si>
  <si>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</si>
  <si>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</si>
  <si>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</si>
  <si>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</si>
  <si>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</si>
  <si>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</si>
  <si>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</si>
  <si>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</si>
  <si>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</si>
  <si>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</si>
  <si>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</si>
  <si>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</si>
  <si>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</si>
  <si>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</si>
  <si>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</si>
  <si>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</si>
  <si>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</si>
  <si>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</si>
  <si>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</si>
  <si>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</si>
  <si>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</si>
  <si>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</si>
  <si>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</si>
  <si>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</si>
  <si>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</si>
  <si>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</si>
  <si>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</si>
  <si>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</si>
  <si>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</si>
  <si>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</si>
  <si>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</si>
  <si>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</si>
  <si>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</si>
  <si>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</si>
  <si>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</si>
  <si>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</si>
  <si>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</si>
  <si>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</si>
  <si>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</si>
  <si>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</si>
  <si>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</si>
  <si>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</si>
  <si>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</si>
  <si>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</si>
  <si>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</si>
  <si>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</si>
  <si>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</si>
  <si>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</si>
  <si>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</si>
  <si>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</si>
  <si>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</si>
  <si>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</si>
  <si>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</si>
  <si>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</si>
  <si>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</si>
  <si>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</si>
  <si>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</si>
  <si>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</si>
  <si>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</si>
  <si>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</si>
  <si>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</si>
  <si>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</si>
  <si>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和歌山県紀の川市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</si>
  <si>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</si>
  <si>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</si>
  <si>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</si>
  <si>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</si>
  <si>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</si>
  <si>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</si>
  <si>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</si>
  <si>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</si>
  <si>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</si>
  <si>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</si>
  <si>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</si>
  <si>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</si>
  <si>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</si>
  <si>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</si>
  <si>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</si>
  <si>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</si>
  <si>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</si>
  <si>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</si>
  <si>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</si>
  <si>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</si>
  <si>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</si>
  <si>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</si>
  <si>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</si>
  <si>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</si>
  <si>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</si>
  <si>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</si>
  <si>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</si>
  <si>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</si>
  <si>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</si>
  <si>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</si>
  <si>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</si>
  <si>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</si>
  <si>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</si>
  <si>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</si>
  <si>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</si>
  <si>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</si>
  <si>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</si>
  <si>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</si>
  <si>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</si>
  <si>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</si>
  <si>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</si>
  <si>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</si>
  <si>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</si>
  <si>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</si>
  <si>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</si>
  <si>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</si>
  <si>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</si>
  <si>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</si>
  <si>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</si>
  <si>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</si>
  <si>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</si>
  <si>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</si>
  <si>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</si>
  <si>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</si>
  <si>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</si>
  <si>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</si>
  <si>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</si>
  <si>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</si>
  <si>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</si>
  <si>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</si>
  <si>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</si>
  <si>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</si>
  <si>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</si>
  <si>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</si>
  <si>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</si>
  <si>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</si>
  <si>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</si>
  <si>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</si>
  <si>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</si>
  <si>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</si>
  <si>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</si>
  <si>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</si>
  <si>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</si>
  <si>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</si>
  <si>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</si>
  <si>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</si>
  <si>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</si>
  <si>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</si>
  <si>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</si>
  <si>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</si>
  <si>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</si>
  <si>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</si>
  <si>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</si>
  <si>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</si>
  <si>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</si>
  <si>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</si>
  <si>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</si>
  <si>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</si>
  <si>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</si>
  <si>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</si>
  <si>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</si>
  <si>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</si>
  <si>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</si>
  <si>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</si>
  <si>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</si>
  <si>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</si>
  <si>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</si>
  <si>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</si>
  <si>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</si>
  <si>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</si>
  <si>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</si>
  <si>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</si>
  <si>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</si>
  <si>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</si>
  <si>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</si>
  <si>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</si>
  <si>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</si>
  <si>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</si>
  <si>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</si>
  <si>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</si>
  <si>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</si>
  <si>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</si>
  <si>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</si>
  <si>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</si>
  <si>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</si>
  <si>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</si>
  <si>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</si>
  <si>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</si>
  <si>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</si>
  <si>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</si>
  <si>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</si>
  <si>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</si>
  <si>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</si>
  <si>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</si>
  <si>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</si>
  <si>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</si>
  <si>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</si>
  <si>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</si>
  <si>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</si>
  <si>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</si>
  <si>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</si>
  <si>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</si>
  <si>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</si>
  <si>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</si>
  <si>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</si>
  <si>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</si>
  <si>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</si>
  <si>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</si>
  <si>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</si>
  <si>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</si>
  <si>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</si>
  <si>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</si>
  <si>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</si>
  <si>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</si>
  <si>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</si>
  <si>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</si>
  <si>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</si>
  <si>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</si>
  <si>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和歌山県紀の川市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</si>
  <si>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</si>
  <si>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</si>
  <si>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</si>
  <si>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</si>
  <si>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</si>
  <si>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</si>
  <si>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</si>
  <si>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</si>
  <si>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</si>
  <si>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</si>
  <si>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</si>
  <si>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</si>
  <si>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</si>
  <si>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</si>
  <si>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</si>
  <si>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</si>
  <si>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</si>
  <si>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</si>
  <si>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</si>
  <si>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</si>
  <si>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</si>
  <si>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</si>
  <si>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</si>
  <si>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</si>
  <si>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</si>
  <si>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</si>
  <si>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</si>
  <si>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</si>
  <si>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</si>
  <si>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</si>
  <si>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</si>
  <si>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</si>
  <si>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</si>
  <si>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</si>
  <si>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</si>
  <si>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</si>
  <si>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</si>
  <si>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</si>
  <si>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</si>
  <si>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介護保険事業勘定特別会計</t>
    <phoneticPr fontId="5"/>
  </si>
  <si>
    <t>水道事業会計</t>
    <phoneticPr fontId="5"/>
  </si>
  <si>
    <t>法適用企業</t>
    <phoneticPr fontId="5"/>
  </si>
  <si>
    <t>工業用水道事業会計</t>
    <phoneticPr fontId="5"/>
  </si>
  <si>
    <t>公共下水道事業特別会計</t>
    <phoneticPr fontId="5"/>
  </si>
  <si>
    <t>法非適用企業</t>
    <phoneticPr fontId="5"/>
  </si>
  <si>
    <t>特定環境保全公共下水道事業特別会計</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</si>
  <si>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</si>
  <si>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</si>
  <si>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</si>
  <si>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</si>
  <si>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</si>
  <si>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</si>
  <si>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</si>
  <si>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</si>
  <si>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</si>
  <si>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</si>
  <si>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</si>
  <si>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</si>
  <si>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</si>
  <si>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</si>
  <si>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</si>
  <si>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</si>
  <si>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</si>
  <si>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</si>
  <si>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</si>
  <si>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</si>
  <si>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</si>
  <si>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</si>
  <si>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</si>
  <si>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</si>
  <si>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</si>
  <si>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</si>
  <si>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</si>
  <si>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</si>
  <si>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</si>
  <si>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</si>
  <si>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</si>
  <si>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</si>
  <si>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</si>
  <si>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</si>
  <si>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</si>
  <si>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</si>
  <si>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</si>
  <si>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</si>
  <si>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</si>
  <si>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</si>
  <si>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</si>
  <si>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</si>
  <si>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</si>
  <si>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</si>
  <si>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</si>
  <si>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</si>
  <si>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</si>
  <si>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</si>
  <si>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</si>
  <si>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</si>
  <si>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</si>
  <si>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</si>
  <si>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</si>
  <si>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</si>
  <si>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</si>
  <si>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</si>
  <si>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</si>
  <si>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</si>
  <si>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</si>
  <si>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</si>
  <si>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</si>
  <si>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</si>
  <si>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</si>
  <si>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</si>
  <si>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</si>
  <si>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</si>
  <si>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</si>
  <si>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</si>
  <si>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</si>
  <si>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</si>
  <si>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</si>
  <si>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</si>
  <si>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</si>
  <si>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</si>
  <si>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</si>
  <si>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</si>
  <si>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</si>
  <si>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</si>
  <si>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</si>
  <si>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</si>
  <si>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</si>
  <si>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</si>
  <si>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</si>
  <si>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</si>
  <si>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</si>
  <si>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</si>
  <si>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</si>
  <si>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</si>
  <si>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</si>
  <si>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</si>
  <si>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</si>
  <si>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</si>
  <si>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</si>
  <si>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</si>
  <si>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</si>
  <si>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</si>
  <si>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</si>
  <si>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</si>
  <si>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</si>
  <si>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</si>
  <si>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</si>
  <si>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</si>
  <si>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</si>
  <si>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</si>
  <si>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</si>
  <si>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</si>
  <si>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</si>
  <si>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</si>
  <si>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</si>
  <si>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</si>
  <si>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</si>
  <si>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</si>
  <si>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</si>
  <si>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</si>
  <si>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</si>
  <si>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</si>
  <si>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</si>
  <si>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</si>
  <si>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</si>
  <si>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</si>
  <si>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</si>
  <si>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</si>
  <si>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</si>
  <si>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</si>
  <si>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</si>
  <si>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</si>
  <si>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</si>
  <si>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</si>
  <si>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</si>
  <si>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</si>
  <si>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</si>
  <si>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</si>
  <si>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</si>
  <si>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</si>
  <si>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</si>
  <si>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</si>
  <si>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</si>
  <si>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</si>
  <si>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0.71</t>
  </si>
  <si>
    <t>▲ 0.29</t>
  </si>
  <si>
    <t>▲ 4.09</t>
  </si>
  <si>
    <t>水道事業会計</t>
  </si>
  <si>
    <t>一般会計</t>
  </si>
  <si>
    <t>国民健康保険事業勘定特別会計</t>
  </si>
  <si>
    <t>介護保険事業勘定特別会計</t>
  </si>
  <si>
    <t>工業用水道事業会計</t>
  </si>
  <si>
    <t>公共下水道事業特別会計</t>
  </si>
  <si>
    <t>簡易水道事業特別会計</t>
  </si>
  <si>
    <t>住宅新築資金等貸付事業特別会計</t>
  </si>
  <si>
    <t>その他会計（赤字）</t>
  </si>
  <si>
    <t>その他会計（黒字）</t>
  </si>
  <si>
    <t>-</t>
    <phoneticPr fontId="2"/>
  </si>
  <si>
    <t>-</t>
    <phoneticPr fontId="2"/>
  </si>
  <si>
    <t>-</t>
    <phoneticPr fontId="2"/>
  </si>
  <si>
    <t>-</t>
    <phoneticPr fontId="2"/>
  </si>
  <si>
    <t>-</t>
    <phoneticPr fontId="2"/>
  </si>
  <si>
    <t>-</t>
    <phoneticPr fontId="2"/>
  </si>
  <si>
    <t>公立那賀病院経営事務組合</t>
    <rPh sb="0" eb="2">
      <t>コウリツ</t>
    </rPh>
    <rPh sb="2" eb="4">
      <t>ナガ</t>
    </rPh>
    <rPh sb="4" eb="6">
      <t>ビョウイン</t>
    </rPh>
    <rPh sb="6" eb="8">
      <t>ケイエイ</t>
    </rPh>
    <rPh sb="8" eb="10">
      <t>ジム</t>
    </rPh>
    <rPh sb="10" eb="12">
      <t>クミアイ</t>
    </rPh>
    <phoneticPr fontId="5"/>
  </si>
  <si>
    <t>那賀衛生環境整備組合</t>
    <rPh sb="0" eb="2">
      <t>ナガ</t>
    </rPh>
    <rPh sb="2" eb="4">
      <t>エイセイ</t>
    </rPh>
    <rPh sb="4" eb="6">
      <t>カンキョウ</t>
    </rPh>
    <rPh sb="6" eb="8">
      <t>セイビ</t>
    </rPh>
    <rPh sb="8" eb="10">
      <t>クミアイ</t>
    </rPh>
    <phoneticPr fontId="5"/>
  </si>
  <si>
    <t>那賀消防組合</t>
    <rPh sb="0" eb="2">
      <t>ナガ</t>
    </rPh>
    <rPh sb="2" eb="4">
      <t>ショウボウ</t>
    </rPh>
    <rPh sb="4" eb="6">
      <t>クミアイ</t>
    </rPh>
    <phoneticPr fontId="5"/>
  </si>
  <si>
    <t>和歌山県市町村総合事務組合</t>
    <rPh sb="0" eb="4">
      <t>ワカヤマケン</t>
    </rPh>
    <rPh sb="4" eb="7">
      <t>シチョウソン</t>
    </rPh>
    <rPh sb="7" eb="9">
      <t>ソウゴウ</t>
    </rPh>
    <rPh sb="9" eb="11">
      <t>ジム</t>
    </rPh>
    <rPh sb="11" eb="13">
      <t>クミアイ</t>
    </rPh>
    <phoneticPr fontId="5"/>
  </si>
  <si>
    <t>那賀児童福祉施設組合</t>
    <rPh sb="0" eb="2">
      <t>ナガ</t>
    </rPh>
    <rPh sb="2" eb="4">
      <t>ジドウ</t>
    </rPh>
    <rPh sb="4" eb="6">
      <t>フクシ</t>
    </rPh>
    <rPh sb="6" eb="8">
      <t>シセツ</t>
    </rPh>
    <rPh sb="8" eb="10">
      <t>クミアイ</t>
    </rPh>
    <phoneticPr fontId="5"/>
  </si>
  <si>
    <t>那賀広域事務組合</t>
    <rPh sb="0" eb="2">
      <t>ナガ</t>
    </rPh>
    <rPh sb="2" eb="4">
      <t>コウイキ</t>
    </rPh>
    <rPh sb="4" eb="6">
      <t>ジム</t>
    </rPh>
    <rPh sb="6" eb="8">
      <t>クミアイ</t>
    </rPh>
    <phoneticPr fontId="5"/>
  </si>
  <si>
    <t>那賀休日急患診療所経営事務組合</t>
    <rPh sb="0" eb="2">
      <t>ナガ</t>
    </rPh>
    <rPh sb="2" eb="4">
      <t>キュウジツ</t>
    </rPh>
    <rPh sb="4" eb="6">
      <t>キュウカン</t>
    </rPh>
    <rPh sb="6" eb="8">
      <t>シンリョウ</t>
    </rPh>
    <rPh sb="8" eb="9">
      <t>ショ</t>
    </rPh>
    <rPh sb="9" eb="11">
      <t>ケイエイ</t>
    </rPh>
    <rPh sb="11" eb="13">
      <t>ジム</t>
    </rPh>
    <rPh sb="13" eb="15">
      <t>クミアイ</t>
    </rPh>
    <phoneticPr fontId="5"/>
  </si>
  <si>
    <t>五色台広域施設組合</t>
    <rPh sb="0" eb="2">
      <t>ゴシキ</t>
    </rPh>
    <rPh sb="2" eb="3">
      <t>ダイ</t>
    </rPh>
    <rPh sb="3" eb="5">
      <t>コウイキ</t>
    </rPh>
    <rPh sb="5" eb="7">
      <t>シセツ</t>
    </rPh>
    <rPh sb="7" eb="9">
      <t>クミアイ</t>
    </rPh>
    <phoneticPr fontId="5"/>
  </si>
  <si>
    <t>和歌山地方税回収機構</t>
    <rPh sb="0" eb="3">
      <t>ワカヤマ</t>
    </rPh>
    <rPh sb="3" eb="6">
      <t>チホウゼイ</t>
    </rPh>
    <rPh sb="6" eb="8">
      <t>カイシュウ</t>
    </rPh>
    <rPh sb="8" eb="10">
      <t>キコウ</t>
    </rPh>
    <phoneticPr fontId="5"/>
  </si>
  <si>
    <t>和歌山県後期高齢者医療広域連合</t>
    <rPh sb="0" eb="2">
      <t>ワカ</t>
    </rPh>
    <rPh sb="2" eb="3">
      <t>ヤマ</t>
    </rPh>
    <rPh sb="3" eb="4">
      <t>ケン</t>
    </rPh>
    <rPh sb="4" eb="6">
      <t>コウキ</t>
    </rPh>
    <rPh sb="6" eb="9">
      <t>コウレイシャ</t>
    </rPh>
    <rPh sb="9" eb="11">
      <t>イリョウ</t>
    </rPh>
    <rPh sb="11" eb="13">
      <t>コウイキ</t>
    </rPh>
    <rPh sb="13" eb="15">
      <t>レンゴウ</t>
    </rPh>
    <phoneticPr fontId="5"/>
  </si>
  <si>
    <t>和歌山県後期高齢者医療広域連合（特別会計）</t>
    <rPh sb="0" eb="2">
      <t>ワカ</t>
    </rPh>
    <rPh sb="2" eb="3">
      <t>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5"/>
  </si>
  <si>
    <t>紀の海広域施設組合</t>
    <rPh sb="0" eb="1">
      <t>キ</t>
    </rPh>
    <rPh sb="2" eb="3">
      <t>ウミ</t>
    </rPh>
    <rPh sb="3" eb="5">
      <t>コウイキ</t>
    </rPh>
    <rPh sb="5" eb="7">
      <t>シセツ</t>
    </rPh>
    <rPh sb="7" eb="9">
      <t>クミアイ</t>
    </rPh>
    <phoneticPr fontId="5"/>
  </si>
  <si>
    <t>-</t>
    <phoneticPr fontId="2"/>
  </si>
  <si>
    <t>-</t>
    <phoneticPr fontId="2"/>
  </si>
  <si>
    <t>青洲の里</t>
    <rPh sb="0" eb="2">
      <t>セイシュウ</t>
    </rPh>
    <rPh sb="3" eb="4">
      <t>サト</t>
    </rPh>
    <phoneticPr fontId="2"/>
  </si>
  <si>
    <t>紀の川市土地開発公社</t>
    <rPh sb="0" eb="1">
      <t>キ</t>
    </rPh>
    <rPh sb="2" eb="3">
      <t>カワ</t>
    </rPh>
    <rPh sb="3" eb="4">
      <t>シ</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</si>
  <si>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</si>
  <si>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</si>
  <si>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</si>
  <si>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</si>
  <si>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</si>
  <si>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</si>
  <si>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</si>
  <si>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</si>
  <si>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</si>
  <si>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</si>
  <si>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とほぼ同水準にある一方、有形固定資産減価償却率は類似団体平均よりも高い水準となっている。将来負担比率については、借入利率の高い市債の繰上償還を実施していること、市町村合併から10年が過ぎ、大型の建設事業がピークを過ぎたことで市債の借入額が減少していくことなどから、今後は低下していくことが見込まれる。</t>
    <rPh sb="45" eb="46">
      <t>タカ</t>
    </rPh>
    <rPh sb="83" eb="85">
      <t>ジッシ</t>
    </rPh>
    <phoneticPr fontId="5"/>
  </si>
  <si>
    <t>有形固定資産減価償却率</t>
    <phoneticPr fontId="5"/>
  </si>
  <si>
    <t>　実質公債費比率は類似団体と比較して高いものの、借入利率の高い市債の繰上償還の実施により、緩やかに減少する見込みである。将来負担比率は類似団体平均より低いが、長期総合計画実施計画に基づいた適正な実施事業の選択を行い起債の抑制を図ることで引き続き比率の減少に努めていく。</t>
    <rPh sb="24" eb="26">
      <t>カリイレ</t>
    </rPh>
    <rPh sb="26" eb="28">
      <t>リリツ</t>
    </rPh>
    <rPh sb="29" eb="30">
      <t>タカ</t>
    </rPh>
    <rPh sb="31" eb="33">
      <t>シサイ</t>
    </rPh>
    <rPh sb="34" eb="36">
      <t>クリアゲ</t>
    </rPh>
    <rPh sb="36" eb="38">
      <t>ショウカン</t>
    </rPh>
    <rPh sb="39" eb="41">
      <t>ジッシ</t>
    </rPh>
    <rPh sb="45" eb="46">
      <t>ユル</t>
    </rPh>
    <rPh sb="49" eb="51">
      <t>ゲンショウ</t>
    </rPh>
    <rPh sb="53" eb="55">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</si>
</sst>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110531</c:v>
                </c:pt>
                <c:pt idx="1">
                  <c:v>74125</c:v>
                </c:pt>
                <c:pt idx="2">
                  <c:v>96113</c:v>
                </c:pt>
                <c:pt idx="3">
                  <c:v>71773</c:v>
                </c:pt>
                <c:pt idx="4">
                  <c:v>42055</c:v>
                </c:pt>
              </c:numCache>
            </c:numRef>
          </c:val>
          <c:smooth val="0"/>
        </c:ser>
        <c:dLbls>
          <c:showLegendKey val="0"/>
          <c:showVal val="0"/>
          <c:showCatName val="0"/>
          <c:showSerName val="0"/>
          <c:showPercent val="0"/>
          <c:showBubbleSize val="0"/>
        </c:dLbls>
        <c:marker val="1"/>
        <c:smooth val="0"/>
        <c:axId val="141389184"/>
        <c:axId val="141424128"/>
      </c:lineChart>
      <c:catAx>
        <c:axId val="1413891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424128"/>
        <c:crosses val="autoZero"/>
        <c:auto val="1"/>
        <c:lblAlgn val="ctr"/>
        <c:lblOffset val="100"/>
        <c:tickLblSkip val="1"/>
        <c:tickMarkSkip val="1"/>
        <c:noMultiLvlLbl val="0"/>
      </c:catAx>
      <c:valAx>
        <c:axId val="1414241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389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3.05</c:v>
                </c:pt>
                <c:pt idx="1">
                  <c:v>3.49</c:v>
                </c:pt>
                <c:pt idx="2">
                  <c:v>2.66</c:v>
                </c:pt>
                <c:pt idx="3">
                  <c:v>3.95</c:v>
                </c:pt>
                <c:pt idx="4">
                  <c:v>3.26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30.93</c:v>
                </c:pt>
                <c:pt idx="1">
                  <c:v>28.24</c:v>
                </c:pt>
                <c:pt idx="2">
                  <c:v>24.99</c:v>
                </c:pt>
                <c:pt idx="3">
                  <c:v>24.95</c:v>
                </c:pt>
                <c:pt idx="4">
                  <c:v>22.44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2428800"/>
        <c:axId val="14243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-0.71</c:v>
                </c:pt>
                <c:pt idx="1">
                  <c:v>-0.28999999999999998</c:v>
                </c:pt>
                <c:pt idx="2">
                  <c:v>-4.09</c:v>
                </c:pt>
                <c:pt idx="3">
                  <c:v>1.96</c:v>
                </c:pt>
                <c:pt idx="4">
                  <c:v>1.36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2428800"/>
        <c:axId val="142430976"/>
      </c:lineChart>
      <c:catAx>
        <c:axId val="14242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430976"/>
        <c:crosses val="autoZero"/>
        <c:auto val="1"/>
        <c:lblAlgn val="ctr"/>
        <c:lblOffset val="100"/>
        <c:tickLblSkip val="1"/>
        <c:tickMarkSkip val="1"/>
        <c:noMultiLvlLbl val="0"/>
      </c:catAx>
      <c:valAx>
        <c:axId val="14243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2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0.06</c:v>
                </c:pt>
                <c:pt idx="4">
                  <c:v>#N/A</c:v>
                </c:pt>
                <c:pt idx="5">
                  <c:v>0.05</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c:v>
                </c:pt>
                <c:pt idx="4">
                  <c:v>#N/A</c:v>
                </c:pt>
                <c:pt idx="5">
                  <c:v>0.05</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0.12</c:v>
                </c:pt>
                <c:pt idx="4">
                  <c:v>#N/A</c:v>
                </c:pt>
                <c:pt idx="5">
                  <c:v>0.09</c:v>
                </c:pt>
                <c:pt idx="6">
                  <c:v>#N/A</c:v>
                </c:pt>
                <c:pt idx="7">
                  <c:v>0.1</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0.22</c:v>
                </c:pt>
                <c:pt idx="2">
                  <c:v>#N/A</c:v>
                </c:pt>
                <c:pt idx="3">
                  <c:v>0.33</c:v>
                </c:pt>
                <c:pt idx="4">
                  <c:v>#N/A</c:v>
                </c:pt>
                <c:pt idx="5">
                  <c:v>0.43</c:v>
                </c:pt>
                <c:pt idx="6">
                  <c:v>#N/A</c:v>
                </c:pt>
                <c:pt idx="7">
                  <c:v>0.65</c:v>
                </c:pt>
                <c:pt idx="8">
                  <c:v>#N/A</c:v>
                </c:pt>
                <c:pt idx="9">
                  <c:v>0.65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0.18</c:v>
                </c:pt>
                <c:pt idx="4">
                  <c:v>#N/A</c:v>
                </c:pt>
                <c:pt idx="5">
                  <c:v>0.23</c:v>
                </c:pt>
                <c:pt idx="6">
                  <c:v>#N/A</c:v>
                </c:pt>
                <c:pt idx="7">
                  <c:v>0.5</c:v>
                </c:pt>
                <c:pt idx="8">
                  <c:v>#N/A</c:v>
                </c:pt>
                <c:pt idx="9">
                  <c:v>0.83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c:v>
                </c:pt>
                <c:pt idx="2">
                  <c:v>#N/A</c:v>
                </c:pt>
                <c:pt idx="3">
                  <c:v>0.92</c:v>
                </c:pt>
                <c:pt idx="4">
                  <c:v>#N/A</c:v>
                </c:pt>
                <c:pt idx="5">
                  <c:v>0.16</c:v>
                </c:pt>
                <c:pt idx="6">
                  <c:v>#N/A</c:v>
                </c:pt>
                <c:pt idx="7">
                  <c:v>0</c:v>
                </c:pt>
                <c:pt idx="8">
                  <c:v>#N/A</c:v>
                </c:pt>
                <c:pt idx="9">
                  <c:v>1.84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3.01</c:v>
                </c:pt>
                <c:pt idx="2">
                  <c:v>#N/A</c:v>
                </c:pt>
                <c:pt idx="3">
                  <c:v>3.41</c:v>
                </c:pt>
                <c:pt idx="4">
                  <c:v>#N/A</c:v>
                </c:pt>
                <c:pt idx="5">
                  <c:v>2.6</c:v>
                </c:pt>
                <c:pt idx="6">
                  <c:v>#N/A</c:v>
                </c:pt>
                <c:pt idx="7">
                  <c:v>3.93</c:v>
                </c:pt>
                <c:pt idx="8">
                  <c:v>#N/A</c:v>
                </c:pt>
                <c:pt idx="9">
                  <c:v>3.23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13.11</c:v>
                </c:pt>
                <c:pt idx="2">
                  <c:v>#N/A</c:v>
                </c:pt>
                <c:pt idx="3">
                  <c:v>13.07</c:v>
                </c:pt>
                <c:pt idx="4">
                  <c:v>#N/A</c:v>
                </c:pt>
                <c:pt idx="5">
                  <c:v>12.93</c:v>
                </c:pt>
                <c:pt idx="6">
                  <c:v>#N/A</c:v>
                </c:pt>
                <c:pt idx="7">
                  <c:v>12.75</c:v>
                </c:pt>
                <c:pt idx="8">
                  <c:v>#N/A</c:v>
                </c:pt>
                <c:pt idx="9">
                  <c:v>12.33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43520"/>
        <c:axId val="148445056"/>
      </c:barChart>
      <c:catAx>
        <c:axId val="14844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45056"/>
        <c:crosses val="autoZero"/>
        <c:auto val="1"/>
        <c:lblAlgn val="ctr"/>
        <c:lblOffset val="100"/>
        <c:tickLblSkip val="1"/>
        <c:tickMarkSkip val="1"/>
        <c:noMultiLvlLbl val="0"/>
      </c:catAx>
      <c:valAx>
        <c:axId val="14844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43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3537</c:v>
                </c:pt>
                <c:pt idx="5">
                  <c:v>3701</c:v>
                </c:pt>
                <c:pt idx="8">
                  <c:v>3876</c:v>
                </c:pt>
                <c:pt idx="11">
                  <c:v>4127</c:v>
                </c:pt>
                <c:pt idx="14">
                  <c:v>4265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390</c:v>
                </c:pt>
                <c:pt idx="3">
                  <c:v>417</c:v>
                </c:pt>
                <c:pt idx="6">
                  <c:v>361</c:v>
                </c:pt>
                <c:pt idx="9">
                  <c:v>320</c:v>
                </c:pt>
                <c:pt idx="12">
                  <c:v>331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396</c:v>
                </c:pt>
                <c:pt idx="3">
                  <c:v>450</c:v>
                </c:pt>
                <c:pt idx="6">
                  <c:v>523</c:v>
                </c:pt>
                <c:pt idx="9">
                  <c:v>587</c:v>
                </c:pt>
                <c:pt idx="12">
                  <c:v>621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4626</c:v>
                </c:pt>
                <c:pt idx="3">
                  <c:v>4794</c:v>
                </c:pt>
                <c:pt idx="6">
                  <c:v>4813</c:v>
                </c:pt>
                <c:pt idx="9">
                  <c:v>4820</c:v>
                </c:pt>
                <c:pt idx="12">
                  <c:v>4822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1540736"/>
        <c:axId val="141542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1875</c:v>
                </c:pt>
                <c:pt idx="2">
                  <c:v>#N/A</c:v>
                </c:pt>
                <c:pt idx="3">
                  <c:v>#N/A</c:v>
                </c:pt>
                <c:pt idx="4">
                  <c:v>1960</c:v>
                </c:pt>
                <c:pt idx="5">
                  <c:v>#N/A</c:v>
                </c:pt>
                <c:pt idx="6">
                  <c:v>#N/A</c:v>
                </c:pt>
                <c:pt idx="7">
                  <c:v>1821</c:v>
                </c:pt>
                <c:pt idx="8">
                  <c:v>#N/A</c:v>
                </c:pt>
                <c:pt idx="9">
                  <c:v>#N/A</c:v>
                </c:pt>
                <c:pt idx="10">
                  <c:v>1600</c:v>
                </c:pt>
                <c:pt idx="11">
                  <c:v>#N/A</c:v>
                </c:pt>
                <c:pt idx="12">
                  <c:v>#N/A</c:v>
                </c:pt>
                <c:pt idx="13">
                  <c:v>1509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1540736"/>
        <c:axId val="141542912"/>
      </c:lineChart>
      <c:catAx>
        <c:axId val="14154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542912"/>
        <c:crosses val="autoZero"/>
        <c:auto val="1"/>
        <c:lblAlgn val="ctr"/>
        <c:lblOffset val="100"/>
        <c:tickLblSkip val="1"/>
        <c:tickMarkSkip val="1"/>
        <c:noMultiLvlLbl val="0"/>
      </c:catAx>
      <c:valAx>
        <c:axId val="14154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54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34475</c:v>
                </c:pt>
                <c:pt idx="5">
                  <c:v>35841</c:v>
                </c:pt>
                <c:pt idx="8">
                  <c:v>37534</c:v>
                </c:pt>
                <c:pt idx="11">
                  <c:v>37829</c:v>
                </c:pt>
                <c:pt idx="14">
                  <c:v>35739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5147</c:v>
                </c:pt>
                <c:pt idx="5">
                  <c:v>4498</c:v>
                </c:pt>
                <c:pt idx="8">
                  <c:v>4002</c:v>
                </c:pt>
                <c:pt idx="11">
                  <c:v>3823</c:v>
                </c:pt>
                <c:pt idx="14">
                  <c:v>3703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8602</c:v>
                </c:pt>
                <c:pt idx="5">
                  <c:v>8453</c:v>
                </c:pt>
                <c:pt idx="8">
                  <c:v>8341</c:v>
                </c:pt>
                <c:pt idx="11">
                  <c:v>8783</c:v>
                </c:pt>
                <c:pt idx="14">
                  <c:v>7966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201</c:v>
                </c:pt>
                <c:pt idx="3">
                  <c:v>71</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6083</c:v>
                </c:pt>
                <c:pt idx="3">
                  <c:v>5860</c:v>
                </c:pt>
                <c:pt idx="6">
                  <c:v>5418</c:v>
                </c:pt>
                <c:pt idx="9">
                  <c:v>4991</c:v>
                </c:pt>
                <c:pt idx="12">
                  <c:v>4706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5327</c:v>
                </c:pt>
                <c:pt idx="3">
                  <c:v>5404</c:v>
                </c:pt>
                <c:pt idx="6">
                  <c:v>5328</c:v>
                </c:pt>
                <c:pt idx="9">
                  <c:v>5061</c:v>
                </c:pt>
                <c:pt idx="12">
                  <c:v>2705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9678</c:v>
                </c:pt>
                <c:pt idx="3">
                  <c:v>10069</c:v>
                </c:pt>
                <c:pt idx="6">
                  <c:v>10384</c:v>
                </c:pt>
                <c:pt idx="9">
                  <c:v>10557</c:v>
                </c:pt>
                <c:pt idx="12">
                  <c:v>10710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35145</c:v>
                </c:pt>
                <c:pt idx="3">
                  <c:v>34834</c:v>
                </c:pt>
                <c:pt idx="6">
                  <c:v>35657</c:v>
                </c:pt>
                <c:pt idx="9">
                  <c:v>35458</c:v>
                </c:pt>
                <c:pt idx="12">
                  <c:v>32511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1680"/>
        <c:axId val="1353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8211</c:v>
                </c:pt>
                <c:pt idx="2">
                  <c:v>#N/A</c:v>
                </c:pt>
                <c:pt idx="3">
                  <c:v>#N/A</c:v>
                </c:pt>
                <c:pt idx="4">
                  <c:v>7446</c:v>
                </c:pt>
                <c:pt idx="5">
                  <c:v>#N/A</c:v>
                </c:pt>
                <c:pt idx="6">
                  <c:v>#N/A</c:v>
                </c:pt>
                <c:pt idx="7">
                  <c:v>6911</c:v>
                </c:pt>
                <c:pt idx="8">
                  <c:v>#N/A</c:v>
                </c:pt>
                <c:pt idx="9">
                  <c:v>#N/A</c:v>
                </c:pt>
                <c:pt idx="10">
                  <c:v>5632</c:v>
                </c:pt>
                <c:pt idx="11">
                  <c:v>#N/A</c:v>
                </c:pt>
                <c:pt idx="12">
                  <c:v>#N/A</c:v>
                </c:pt>
                <c:pt idx="13">
                  <c:v>3223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1680"/>
        <c:axId val="1353600"/>
      </c:lineChart>
      <c:catAx>
        <c:axId val="135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3600"/>
        <c:crosses val="autoZero"/>
        <c:auto val="1"/>
        <c:lblAlgn val="ctr"/>
        <c:lblOffset val="100"/>
        <c:tickLblSkip val="1"/>
        <c:tickMarkSkip val="1"/>
        <c:noMultiLvlLbl val="0"/>
      </c:catAx>
      <c:valAx>
        <c:axId val="135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61.3</c:v>
                </c:pt>
              </c:numCache>
            </c:numRef>
          </c:xVal>
          <c:yVal>
            <c:numRef>
              <c:f>公会計指標分析・財政指標組合せ分析表!$K$51:$O$51</c:f>
              <c:numCache>
                <c:formatCode>#,##0.0;"▲ "#,##0.0</c:formatCode>
                <c:ptCount val="5"/>
                <c:pt idx="3">
                  <c:v>37.700000000000003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9336064"/>
        <c:axId val="149337984"/>
      </c:scatterChart>
      <c:valAx>
        <c:axId val="149336064"/>
        <c:scaling>
          <c:orientation val="minMax"/>
          <c:max val="61.800000000000004"/>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337984"/>
        <c:crosses val="autoZero"/>
        <c:crossBetween val="midCat"/>
      </c:valAx>
      <c:valAx>
        <c:axId val="149337984"/>
        <c:scaling>
          <c:orientation val="minMax"/>
          <c:max val="39.300000000000004"/>
          <c:min val="37.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336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12.4</c:v>
                </c:pt>
                <c:pt idx="2">
                  <c:v>12.7</c:v>
                </c:pt>
                <c:pt idx="3">
                  <c:v>12</c:v>
                </c:pt>
                <c:pt idx="4">
                  <c:v>11.1</c:v>
                </c:pt>
              </c:numCache>
            </c:numRef>
          </c:xVal>
          <c:yVal>
            <c:numRef>
              <c:f>公会計指標分析・財政指標組合せ分析表!$K$73:$O$73</c:f>
              <c:numCache>
                <c:formatCode>#,##0.0;"▲ "#,##0.0</c:formatCode>
                <c:ptCount val="5"/>
                <c:pt idx="0">
                  <c:v>55</c:v>
                </c:pt>
                <c:pt idx="1">
                  <c:v>49.9</c:v>
                </c:pt>
                <c:pt idx="2">
                  <c:v>46.9</c:v>
                </c:pt>
                <c:pt idx="3">
                  <c:v>37.700000000000003</c:v>
                </c:pt>
                <c:pt idx="4">
                  <c:v>22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9354752"/>
        <c:axId val="149463424"/>
      </c:scatterChart>
      <c:valAx>
        <c:axId val="149354752"/>
        <c:scaling>
          <c:orientation val="minMax"/>
          <c:max val="13.1"/>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463424"/>
        <c:crosses val="autoZero"/>
        <c:crossBetween val="midCat"/>
      </c:valAx>
      <c:valAx>
        <c:axId val="149463424"/>
        <c:scaling>
          <c:orientation val="minMax"/>
          <c:max val="65"/>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354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元利償還金は、平成</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年度と平成</a:t>
          </a:r>
          <a:r>
            <a:rPr kumimoji="1" lang="en-US" altLang="ja-JP" sz="1400" baseline="0">
              <a:latin typeface="ＭＳ ゴシック" pitchFamily="49" charset="-128"/>
              <a:ea typeface="ＭＳ ゴシック" pitchFamily="49" charset="-128"/>
            </a:rPr>
            <a:t>29</a:t>
          </a:r>
          <a:r>
            <a:rPr kumimoji="1" lang="ja-JP" altLang="en-US" sz="1400" baseline="0">
              <a:latin typeface="ＭＳ ゴシック" pitchFamily="49" charset="-128"/>
              <a:ea typeface="ＭＳ ゴシック" pitchFamily="49" charset="-128"/>
            </a:rPr>
            <a:t>年度に借入利率の高い市債の繰上償還を行うことで将来の利子償還額の抑制を図っている。</a:t>
          </a:r>
        </a:p>
        <a:p>
          <a:r>
            <a:rPr kumimoji="1" lang="ja-JP" altLang="en-US" sz="1400" baseline="0">
              <a:latin typeface="ＭＳ ゴシック" pitchFamily="49" charset="-128"/>
              <a:ea typeface="ＭＳ ゴシック" pitchFamily="49" charset="-128"/>
            </a:rPr>
            <a:t>　一方、公営企業債の元利償還金に対する繰入金については、簡易水道事業及び公共下水道事業の事業拡大に伴い増加している状況である。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額については、合併特例債借入額が減少傾向になる見通しであり、繰上償還を行ったことにより地方債現在高は大幅に減少する。基金についても、財政調整基金は取崩し額が増加していたが、普通建設事業の減少に伴い今後取崩し額は減少していくと思われる。しかし、簡易水道事業や公共下水道事業については、事業拡大に係る償還額の増加により将来負担が増加すると思われる。　</a:t>
          </a:r>
        </a:p>
        <a:p>
          <a:r>
            <a:rPr kumimoji="1" lang="ja-JP" altLang="en-US" sz="1400">
              <a:latin typeface="ＭＳ ゴシック" pitchFamily="49" charset="-128"/>
              <a:ea typeface="ＭＳ ゴシック" pitchFamily="49" charset="-128"/>
            </a:rPr>
            <a:t>　また、合併以降の検討課題である公共施設の今後のあり方については、平成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年度に策定した紀の川市公共施設マネジメント計画を基に有効的な利活用方法、統廃合について、平成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年度から担当課を創設し積極的に対応していく。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64,511
64,201
228.21
30,571,911
29,914,967
606,883
18,637,672
32,510,671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22.0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公共施設等総合管理計画において、公共施設等の延べ床面積を</a:t>
          </a:r>
          <a:r>
            <a:rPr kumimoji="1" lang="en-US" altLang="ja-JP" sz="1100">
              <a:latin typeface="ＭＳ Ｐゴシック"/>
            </a:rPr>
            <a:t>35</a:t>
          </a:r>
          <a:r>
            <a:rPr kumimoji="1" lang="ja-JP" altLang="en-US" sz="1100">
              <a:latin typeface="ＭＳ Ｐゴシック"/>
            </a:rPr>
            <a:t>％削減するという目標を掲げ、老朽化した施設の集約化・複合化や除却を進めている。廃校となった校舎や旧ごみ処理施設、市営住宅の除却を積極的に進め、公共施設等の適正な管理を行っていく。類似団体を上回っているが、今後は改善していく見込みである。</a:t>
          </a:r>
        </a:p>
        <a:p>
          <a:endParaRPr kumimoji="1" lang="ja-JP" altLang="en-US"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128016</xdr:rowOff>
    </xdr:from>
    <xdr:to>
      <xdr:col>3</xdr:col>
      <xdr:colOff>511175</xdr:colOff>
      <xdr:row>29</xdr:row>
      <xdr:rowOff>58166</xdr:rowOff>
    </xdr:to>
    <xdr:sp macro="" textlink="">
      <xdr:nvSpPr>
        <xdr:cNvPr id="75" name="円/楕円 74"/>
        <xdr:cNvSpPr/>
      </xdr:nvSpPr>
      <xdr:spPr>
        <a:xfrm>
          <a:off x="40005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132605</xdr:rowOff>
    </xdr:from>
    <xdr:ext cx="405111" cy="259045"/>
    <xdr:sp macro="" textlink="">
      <xdr:nvSpPr>
        <xdr:cNvPr id="76" name="n_1aveValue有形固定資産減価償却率"/>
        <xdr:cNvSpPr txBox="1"/>
      </xdr:nvSpPr>
      <xdr:spPr>
        <a:xfrm>
          <a:off x="3836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74693</xdr:rowOff>
    </xdr:from>
    <xdr:ext cx="405111" cy="259045"/>
    <xdr:sp macro="" textlink="">
      <xdr:nvSpPr>
        <xdr:cNvPr id="77" name="n_1mainValue有形固定資産減価償却率"/>
        <xdr:cNvSpPr txBox="1"/>
      </xdr:nvSpPr>
      <xdr:spPr>
        <a:xfrm>
          <a:off x="3836043" y="548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64,511
64,201
228.21
30,571,911
29,914,967
606,883
18,637,672
32,510,671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8255</xdr:rowOff>
    </xdr:from>
    <xdr:to>
      <xdr:col>5</xdr:col>
      <xdr:colOff>409575</xdr:colOff>
      <xdr:row>34</xdr:row>
      <xdr:rowOff>109855</xdr:rowOff>
    </xdr:to>
    <xdr:sp macro="" textlink="">
      <xdr:nvSpPr>
        <xdr:cNvPr id="74" name="円/楕円 73"/>
        <xdr:cNvSpPr/>
      </xdr:nvSpPr>
      <xdr:spPr>
        <a:xfrm>
          <a:off x="3746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120985</xdr:rowOff>
    </xdr:from>
    <xdr:ext cx="405111" cy="259045"/>
    <xdr:sp macro="" textlink="">
      <xdr:nvSpPr>
        <xdr:cNvPr id="75" name="n_1aveValue【道路】&#10;有形固定資産減価償却率"/>
        <xdr:cNvSpPr txBox="1"/>
      </xdr:nvSpPr>
      <xdr:spPr>
        <a:xfrm>
          <a:off x="3582043" y="612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126382</xdr:rowOff>
    </xdr:from>
    <xdr:ext cx="405111" cy="259045"/>
    <xdr:sp macro="" textlink="">
      <xdr:nvSpPr>
        <xdr:cNvPr id="76" name="n_1mainValue【道路】&#10;有形固定資産減価償却率"/>
        <xdr:cNvSpPr txBox="1"/>
      </xdr:nvSpPr>
      <xdr:spPr>
        <a:xfrm>
          <a:off x="3582043"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5" name="フローチャート : 判断 104"/>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58684</xdr:rowOff>
    </xdr:from>
    <xdr:to>
      <xdr:col>14</xdr:col>
      <xdr:colOff>79375</xdr:colOff>
      <xdr:row>37</xdr:row>
      <xdr:rowOff>160284</xdr:rowOff>
    </xdr:to>
    <xdr:sp macro="" textlink="">
      <xdr:nvSpPr>
        <xdr:cNvPr id="111" name="円/楕円 110"/>
        <xdr:cNvSpPr/>
      </xdr:nvSpPr>
      <xdr:spPr>
        <a:xfrm>
          <a:off x="9588500" y="64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116872</xdr:rowOff>
    </xdr:from>
    <xdr:ext cx="534377" cy="259045"/>
    <xdr:sp macro="" textlink="">
      <xdr:nvSpPr>
        <xdr:cNvPr id="112"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151411</xdr:rowOff>
    </xdr:from>
    <xdr:ext cx="534377" cy="259045"/>
    <xdr:sp macro="" textlink="">
      <xdr:nvSpPr>
        <xdr:cNvPr id="113" name="n_1mainValue【道路】&#10;一人当たり延長"/>
        <xdr:cNvSpPr txBox="1"/>
      </xdr:nvSpPr>
      <xdr:spPr>
        <a:xfrm>
          <a:off x="9359410" y="649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5" name="直線コネクタ 12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6" name="テキスト ボックス 12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7" name="直線コネクタ 12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8" name="テキスト ボックス 12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9" name="直線コネクタ 12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0" name="テキスト ボックス 12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3" name="直線コネクタ 13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4" name="テキスト ボックス 13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7" name="直線コネクタ 13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8" name="テキスト ボックス 137"/>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2" name="直線コネクタ 141"/>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3"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44" name="直線コネクタ 143"/>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45"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6" name="直線コネクタ 145"/>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7"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8" name="フローチャート : 判断 147"/>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9" name="フローチャート : 判断 148"/>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109220</xdr:rowOff>
    </xdr:from>
    <xdr:to>
      <xdr:col>5</xdr:col>
      <xdr:colOff>409575</xdr:colOff>
      <xdr:row>59</xdr:row>
      <xdr:rowOff>39370</xdr:rowOff>
    </xdr:to>
    <xdr:sp macro="" textlink="">
      <xdr:nvSpPr>
        <xdr:cNvPr id="155" name="円/楕円 154"/>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27640</xdr:rowOff>
    </xdr:from>
    <xdr:ext cx="405111" cy="259045"/>
    <xdr:sp macro="" textlink="">
      <xdr:nvSpPr>
        <xdr:cNvPr id="156" name="n_1aveValue【橋りょう・トンネル】&#10;有形固定資産減価償却率"/>
        <xdr:cNvSpPr txBox="1"/>
      </xdr:nvSpPr>
      <xdr:spPr>
        <a:xfrm>
          <a:off x="3582043" y="1065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55897</xdr:rowOff>
    </xdr:from>
    <xdr:ext cx="405111" cy="259045"/>
    <xdr:sp macro="" textlink="">
      <xdr:nvSpPr>
        <xdr:cNvPr id="157" name="n_1mainValue【橋りょう・トンネル】&#10;有形固定資産減価償却率"/>
        <xdr:cNvSpPr txBox="1"/>
      </xdr:nvSpPr>
      <xdr:spPr>
        <a:xfrm>
          <a:off x="3582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1" name="直線コネクタ 180"/>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2"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3" name="直線コネクタ 182"/>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4"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5" name="直線コネクタ 184"/>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6"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7" name="フローチャート : 判断 186"/>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8" name="フローチャート : 判断 187"/>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131057</xdr:rowOff>
    </xdr:from>
    <xdr:to>
      <xdr:col>14</xdr:col>
      <xdr:colOff>79375</xdr:colOff>
      <xdr:row>61</xdr:row>
      <xdr:rowOff>61207</xdr:rowOff>
    </xdr:to>
    <xdr:sp macro="" textlink="">
      <xdr:nvSpPr>
        <xdr:cNvPr id="194" name="円/楕円 193"/>
        <xdr:cNvSpPr/>
      </xdr:nvSpPr>
      <xdr:spPr>
        <a:xfrm>
          <a:off x="9588500" y="104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75592</xdr:rowOff>
    </xdr:from>
    <xdr:ext cx="599010" cy="259045"/>
    <xdr:sp macro="" textlink="">
      <xdr:nvSpPr>
        <xdr:cNvPr id="195" name="n_1aveValue【橋りょう・トンネル】&#10;一人当たり有形固定資産（償却資産）額"/>
        <xdr:cNvSpPr txBox="1"/>
      </xdr:nvSpPr>
      <xdr:spPr>
        <a:xfrm>
          <a:off x="9327094" y="1053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77734</xdr:rowOff>
    </xdr:from>
    <xdr:ext cx="599010" cy="259045"/>
    <xdr:sp macro="" textlink="">
      <xdr:nvSpPr>
        <xdr:cNvPr id="196" name="n_1mainValue【橋りょう・トンネル】&#10;一人当たり有形固定資産（償却資産）額"/>
        <xdr:cNvSpPr txBox="1"/>
      </xdr:nvSpPr>
      <xdr:spPr>
        <a:xfrm>
          <a:off x="9327094" y="1019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9" name="テキスト ボックス 21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23" name="直線コネクタ 222"/>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24"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25" name="直線コネクタ 22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6"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7" name="直線コネクタ 226"/>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8"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9" name="フローチャート : 判断 228"/>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30" name="フローチャート : 判断 229"/>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103232</xdr:rowOff>
    </xdr:from>
    <xdr:to>
      <xdr:col>5</xdr:col>
      <xdr:colOff>409575</xdr:colOff>
      <xdr:row>80</xdr:row>
      <xdr:rowOff>33382</xdr:rowOff>
    </xdr:to>
    <xdr:sp macro="" textlink="">
      <xdr:nvSpPr>
        <xdr:cNvPr id="236" name="円/楕円 235"/>
        <xdr:cNvSpPr/>
      </xdr:nvSpPr>
      <xdr:spPr>
        <a:xfrm>
          <a:off x="37465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44104</xdr:rowOff>
    </xdr:from>
    <xdr:ext cx="405111" cy="259045"/>
    <xdr:sp macro="" textlink="">
      <xdr:nvSpPr>
        <xdr:cNvPr id="237"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49909</xdr:rowOff>
    </xdr:from>
    <xdr:ext cx="405111" cy="259045"/>
    <xdr:sp macro="" textlink="">
      <xdr:nvSpPr>
        <xdr:cNvPr id="238" name="n_1mainValue【公営住宅】&#10;有形固定資産減価償却率"/>
        <xdr:cNvSpPr txBox="1"/>
      </xdr:nvSpPr>
      <xdr:spPr>
        <a:xfrm>
          <a:off x="3582043" y="134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62" name="直線コネクタ 261"/>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63"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64" name="直線コネクタ 263"/>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65"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6" name="直線コネクタ 265"/>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7"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8" name="フローチャート : 判断 267"/>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9" name="フローチャート : 判断 268"/>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164846</xdr:rowOff>
    </xdr:from>
    <xdr:to>
      <xdr:col>14</xdr:col>
      <xdr:colOff>79375</xdr:colOff>
      <xdr:row>85</xdr:row>
      <xdr:rowOff>94996</xdr:rowOff>
    </xdr:to>
    <xdr:sp macro="" textlink="">
      <xdr:nvSpPr>
        <xdr:cNvPr id="275" name="円/楕円 274"/>
        <xdr:cNvSpPr/>
      </xdr:nvSpPr>
      <xdr:spPr>
        <a:xfrm>
          <a:off x="9588500" y="14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19321</xdr:rowOff>
    </xdr:from>
    <xdr:ext cx="469744" cy="259045"/>
    <xdr:sp macro="" textlink="">
      <xdr:nvSpPr>
        <xdr:cNvPr id="276"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86123</xdr:rowOff>
    </xdr:from>
    <xdr:ext cx="469744" cy="259045"/>
    <xdr:sp macro="" textlink="">
      <xdr:nvSpPr>
        <xdr:cNvPr id="277" name="n_1mainValue【公営住宅】&#10;一人当たり面積"/>
        <xdr:cNvSpPr txBox="1"/>
      </xdr:nvSpPr>
      <xdr:spPr>
        <a:xfrm>
          <a:off x="9391727" y="1465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18" name="直線コネクタ 317"/>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19"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20" name="直線コネクタ 319"/>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2" name="直線コネクタ 3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23"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24" name="フローチャート : 判断 323"/>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25" name="フローチャート : 判断 324"/>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46355</xdr:rowOff>
    </xdr:from>
    <xdr:to>
      <xdr:col>22</xdr:col>
      <xdr:colOff>415925</xdr:colOff>
      <xdr:row>37</xdr:row>
      <xdr:rowOff>147955</xdr:rowOff>
    </xdr:to>
    <xdr:sp macro="" textlink="">
      <xdr:nvSpPr>
        <xdr:cNvPr id="331" name="円/楕円 330"/>
        <xdr:cNvSpPr/>
      </xdr:nvSpPr>
      <xdr:spPr>
        <a:xfrm>
          <a:off x="15430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32"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164482</xdr:rowOff>
    </xdr:from>
    <xdr:ext cx="405111" cy="259045"/>
    <xdr:sp macro="" textlink="">
      <xdr:nvSpPr>
        <xdr:cNvPr id="333" name="n_1mainValue【認定こども園・幼稚園・保育所】&#10;有形固定資産減価償却率"/>
        <xdr:cNvSpPr txBox="1"/>
      </xdr:nvSpPr>
      <xdr:spPr>
        <a:xfrm>
          <a:off x="15266043"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55" name="直線コネクタ 354"/>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56"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57" name="直線コネクタ 356"/>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58"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59" name="直線コネクタ 358"/>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60"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61" name="フローチャート : 判断 360"/>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62" name="フローチャート : 判断 361"/>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27686</xdr:rowOff>
    </xdr:from>
    <xdr:to>
      <xdr:col>31</xdr:col>
      <xdr:colOff>85725</xdr:colOff>
      <xdr:row>35</xdr:row>
      <xdr:rowOff>129286</xdr:rowOff>
    </xdr:to>
    <xdr:sp macro="" textlink="">
      <xdr:nvSpPr>
        <xdr:cNvPr id="368" name="円/楕円 367"/>
        <xdr:cNvSpPr/>
      </xdr:nvSpPr>
      <xdr:spPr>
        <a:xfrm>
          <a:off x="21272500" y="60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99839</xdr:rowOff>
    </xdr:from>
    <xdr:ext cx="469744" cy="259045"/>
    <xdr:sp macro="" textlink="">
      <xdr:nvSpPr>
        <xdr:cNvPr id="369" name="n_1aveValue【認定こども園・幼稚園・保育所】&#10;一人当たり面積"/>
        <xdr:cNvSpPr txBox="1"/>
      </xdr:nvSpPr>
      <xdr:spPr>
        <a:xfrm>
          <a:off x="21075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145813</xdr:rowOff>
    </xdr:from>
    <xdr:ext cx="469744" cy="259045"/>
    <xdr:sp macro="" textlink="">
      <xdr:nvSpPr>
        <xdr:cNvPr id="370" name="n_1mainValue【認定こども園・幼稚園・保育所】&#10;一人当たり面積"/>
        <xdr:cNvSpPr txBox="1"/>
      </xdr:nvSpPr>
      <xdr:spPr>
        <a:xfrm>
          <a:off x="21075727" y="580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95" name="直線コネクタ 394"/>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96"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97" name="直線コネクタ 396"/>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98"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99" name="直線コネクタ 398"/>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00"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01" name="フローチャート : 判断 40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02" name="フローチャート : 判断 401"/>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78740</xdr:rowOff>
    </xdr:from>
    <xdr:to>
      <xdr:col>22</xdr:col>
      <xdr:colOff>415925</xdr:colOff>
      <xdr:row>62</xdr:row>
      <xdr:rowOff>8890</xdr:rowOff>
    </xdr:to>
    <xdr:sp macro="" textlink="">
      <xdr:nvSpPr>
        <xdr:cNvPr id="408" name="円/楕円 407"/>
        <xdr:cNvSpPr/>
      </xdr:nvSpPr>
      <xdr:spPr>
        <a:xfrm>
          <a:off x="1543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10177</xdr:rowOff>
    </xdr:from>
    <xdr:ext cx="405111" cy="259045"/>
    <xdr:sp macro="" textlink="">
      <xdr:nvSpPr>
        <xdr:cNvPr id="409"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17</xdr:rowOff>
    </xdr:from>
    <xdr:ext cx="405111" cy="259045"/>
    <xdr:sp macro="" textlink="">
      <xdr:nvSpPr>
        <xdr:cNvPr id="410" name="n_1mainValue【学校施設】&#10;有形固定資産減価償却率"/>
        <xdr:cNvSpPr txBox="1"/>
      </xdr:nvSpPr>
      <xdr:spPr>
        <a:xfrm>
          <a:off x="15266043"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1" name="テキスト ボックス 4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3" name="テキスト ボックス 4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37" name="直線コネクタ 436"/>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38"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39" name="直線コネクタ 438"/>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40"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41" name="直線コネクタ 440"/>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442"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43" name="フローチャート : 判断 442"/>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444" name="フローチャート : 判断 443"/>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157117</xdr:rowOff>
    </xdr:from>
    <xdr:to>
      <xdr:col>31</xdr:col>
      <xdr:colOff>85725</xdr:colOff>
      <xdr:row>59</xdr:row>
      <xdr:rowOff>87267</xdr:rowOff>
    </xdr:to>
    <xdr:sp macro="" textlink="">
      <xdr:nvSpPr>
        <xdr:cNvPr id="450" name="円/楕円 449"/>
        <xdr:cNvSpPr/>
      </xdr:nvSpPr>
      <xdr:spPr>
        <a:xfrm>
          <a:off x="21272500" y="1010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100165</xdr:rowOff>
    </xdr:from>
    <xdr:ext cx="469744" cy="259045"/>
    <xdr:sp macro="" textlink="">
      <xdr:nvSpPr>
        <xdr:cNvPr id="451" name="n_1aveValue【学校施設】&#10;一人当たり面積"/>
        <xdr:cNvSpPr txBox="1"/>
      </xdr:nvSpPr>
      <xdr:spPr>
        <a:xfrm>
          <a:off x="210757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103794</xdr:rowOff>
    </xdr:from>
    <xdr:ext cx="469744" cy="259045"/>
    <xdr:sp macro="" textlink="">
      <xdr:nvSpPr>
        <xdr:cNvPr id="452" name="n_1mainValue【学校施設】&#10;一人当たり面積"/>
        <xdr:cNvSpPr txBox="1"/>
      </xdr:nvSpPr>
      <xdr:spPr>
        <a:xfrm>
          <a:off x="21075727" y="987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3" name="テキスト ボックス 46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64" name="直線コネクタ 46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5" name="テキスト ボックス 46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6" name="直線コネクタ 46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7" name="テキスト ボックス 46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8" name="直線コネクタ 46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9" name="テキスト ボックス 46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70" name="直線コネクタ 46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71" name="テキスト ボックス 47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2" name="直線コネクタ 4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3" name="テキスト ボックス 4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86106</xdr:rowOff>
    </xdr:from>
    <xdr:to>
      <xdr:col>23</xdr:col>
      <xdr:colOff>516889</xdr:colOff>
      <xdr:row>86</xdr:row>
      <xdr:rowOff>124968</xdr:rowOff>
    </xdr:to>
    <xdr:cxnSp macro="">
      <xdr:nvCxnSpPr>
        <xdr:cNvPr id="475" name="直線コネクタ 474"/>
        <xdr:cNvCxnSpPr/>
      </xdr:nvCxnSpPr>
      <xdr:spPr>
        <a:xfrm flipV="1">
          <a:off x="16318864" y="13287756"/>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128795</xdr:rowOff>
    </xdr:from>
    <xdr:ext cx="405111" cy="259045"/>
    <xdr:sp macro="" textlink="">
      <xdr:nvSpPr>
        <xdr:cNvPr id="476" name="【児童館】&#10;有形固定資産減価償却率最小値テキスト"/>
        <xdr:cNvSpPr txBox="1"/>
      </xdr:nvSpPr>
      <xdr:spPr>
        <a:xfrm>
          <a:off x="16408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86</xdr:row>
      <xdr:rowOff>124968</xdr:rowOff>
    </xdr:from>
    <xdr:to>
      <xdr:col>23</xdr:col>
      <xdr:colOff>606425</xdr:colOff>
      <xdr:row>86</xdr:row>
      <xdr:rowOff>124968</xdr:rowOff>
    </xdr:to>
    <xdr:cxnSp macro="">
      <xdr:nvCxnSpPr>
        <xdr:cNvPr id="477" name="直線コネクタ 476"/>
        <xdr:cNvCxnSpPr/>
      </xdr:nvCxnSpPr>
      <xdr:spPr>
        <a:xfrm>
          <a:off x="16230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32783</xdr:rowOff>
    </xdr:from>
    <xdr:ext cx="405111" cy="259045"/>
    <xdr:sp macro="" textlink="">
      <xdr:nvSpPr>
        <xdr:cNvPr id="478" name="【児童館】&#10;有形固定資産減価償却率最大値テキスト"/>
        <xdr:cNvSpPr txBox="1"/>
      </xdr:nvSpPr>
      <xdr:spPr>
        <a:xfrm>
          <a:off x="16408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77</xdr:row>
      <xdr:rowOff>86106</xdr:rowOff>
    </xdr:from>
    <xdr:to>
      <xdr:col>23</xdr:col>
      <xdr:colOff>606425</xdr:colOff>
      <xdr:row>77</xdr:row>
      <xdr:rowOff>86106</xdr:rowOff>
    </xdr:to>
    <xdr:cxnSp macro="">
      <xdr:nvCxnSpPr>
        <xdr:cNvPr id="479" name="直線コネクタ 478"/>
        <xdr:cNvCxnSpPr/>
      </xdr:nvCxnSpPr>
      <xdr:spPr>
        <a:xfrm>
          <a:off x="16230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112031</xdr:rowOff>
    </xdr:from>
    <xdr:ext cx="405111" cy="259045"/>
    <xdr:sp macro="" textlink="">
      <xdr:nvSpPr>
        <xdr:cNvPr id="480" name="【児童館】&#10;有形固定資産減価償却率平均値テキスト"/>
        <xdr:cNvSpPr txBox="1"/>
      </xdr:nvSpPr>
      <xdr:spPr>
        <a:xfrm>
          <a:off x="16408400" y="14513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133604</xdr:rowOff>
    </xdr:from>
    <xdr:to>
      <xdr:col>23</xdr:col>
      <xdr:colOff>568325</xdr:colOff>
      <xdr:row>85</xdr:row>
      <xdr:rowOff>63754</xdr:rowOff>
    </xdr:to>
    <xdr:sp macro="" textlink="">
      <xdr:nvSpPr>
        <xdr:cNvPr id="481" name="フローチャート : 判断 480"/>
        <xdr:cNvSpPr/>
      </xdr:nvSpPr>
      <xdr:spPr>
        <a:xfrm>
          <a:off x="162687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126746</xdr:rowOff>
    </xdr:from>
    <xdr:to>
      <xdr:col>22</xdr:col>
      <xdr:colOff>415925</xdr:colOff>
      <xdr:row>86</xdr:row>
      <xdr:rowOff>56896</xdr:rowOff>
    </xdr:to>
    <xdr:sp macro="" textlink="">
      <xdr:nvSpPr>
        <xdr:cNvPr id="482" name="フローチャート : 判断 481"/>
        <xdr:cNvSpPr/>
      </xdr:nvSpPr>
      <xdr:spPr>
        <a:xfrm>
          <a:off x="15430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3" name="テキスト ボックス 4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4" name="テキスト ボックス 4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5" name="テキスト ボックス 4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6" name="テキスト ボックス 4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7" name="テキスト ボックス 4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122174</xdr:rowOff>
    </xdr:from>
    <xdr:to>
      <xdr:col>22</xdr:col>
      <xdr:colOff>415925</xdr:colOff>
      <xdr:row>80</xdr:row>
      <xdr:rowOff>52324</xdr:rowOff>
    </xdr:to>
    <xdr:sp macro="" textlink="">
      <xdr:nvSpPr>
        <xdr:cNvPr id="488" name="円/楕円 487"/>
        <xdr:cNvSpPr/>
      </xdr:nvSpPr>
      <xdr:spPr>
        <a:xfrm>
          <a:off x="15430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48023</xdr:rowOff>
    </xdr:from>
    <xdr:ext cx="405111" cy="259045"/>
    <xdr:sp macro="" textlink="">
      <xdr:nvSpPr>
        <xdr:cNvPr id="489" name="n_1aveValue【児童館】&#10;有形固定資産減価償却率"/>
        <xdr:cNvSpPr txBox="1"/>
      </xdr:nvSpPr>
      <xdr:spPr>
        <a:xfrm>
          <a:off x="15266043" y="147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68851</xdr:rowOff>
    </xdr:from>
    <xdr:ext cx="405111" cy="259045"/>
    <xdr:sp macro="" textlink="">
      <xdr:nvSpPr>
        <xdr:cNvPr id="490" name="n_1mainValue【児童館】&#10;有形固定資産減価償却率"/>
        <xdr:cNvSpPr txBox="1"/>
      </xdr:nvSpPr>
      <xdr:spPr>
        <a:xfrm>
          <a:off x="15266043"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8" name="正方形/長方形 4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9" name="テキスト ボックス 4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0" name="直線コネクタ 4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1" name="直線コネクタ 5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2" name="テキスト ボックス 5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3" name="直線コネクタ 5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4" name="テキスト ボックス 5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5" name="直線コネクタ 5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6" name="テキスト ボックス 5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7" name="直線コネクタ 5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8" name="テキスト ボックス 5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12" name="直線コネクタ 511"/>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13"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14" name="直線コネクタ 5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5"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6" name="直線コネクタ 51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17"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18" name="フローチャート : 判断 517"/>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19" name="フローチャート : 判断 51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67311</xdr:rowOff>
    </xdr:from>
    <xdr:to>
      <xdr:col>31</xdr:col>
      <xdr:colOff>85725</xdr:colOff>
      <xdr:row>79</xdr:row>
      <xdr:rowOff>168911</xdr:rowOff>
    </xdr:to>
    <xdr:sp macro="" textlink="">
      <xdr:nvSpPr>
        <xdr:cNvPr id="525" name="円/楕円 524"/>
        <xdr:cNvSpPr/>
      </xdr:nvSpPr>
      <xdr:spPr>
        <a:xfrm>
          <a:off x="21272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68597</xdr:rowOff>
    </xdr:from>
    <xdr:ext cx="469744" cy="259045"/>
    <xdr:sp macro="" textlink="">
      <xdr:nvSpPr>
        <xdr:cNvPr id="526"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13988</xdr:rowOff>
    </xdr:from>
    <xdr:ext cx="469744" cy="259045"/>
    <xdr:sp macro="" textlink="">
      <xdr:nvSpPr>
        <xdr:cNvPr id="527" name="n_1mainValue【児童館】&#10;一人当たり面積"/>
        <xdr:cNvSpPr txBox="1"/>
      </xdr:nvSpPr>
      <xdr:spPr>
        <a:xfrm>
          <a:off x="21075727"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8" name="テキスト ボックス 53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9" name="直線コネクタ 5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0" name="テキスト ボックス 53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1" name="直線コネクタ 5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2" name="テキスト ボックス 5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3" name="直線コネクタ 5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4" name="テキスト ボックス 5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5" name="直線コネクタ 5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6" name="テキスト ボックス 5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7" name="直線コネクタ 5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8" name="テキスト ボックス 54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52" name="直線コネクタ 551"/>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53"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4" name="直線コネクタ 553"/>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55"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56" name="直線コネクタ 555"/>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57"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58" name="フローチャート : 判断 557"/>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59" name="フローチャート : 判断 558"/>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162561</xdr:rowOff>
    </xdr:from>
    <xdr:to>
      <xdr:col>22</xdr:col>
      <xdr:colOff>415925</xdr:colOff>
      <xdr:row>105</xdr:row>
      <xdr:rowOff>92711</xdr:rowOff>
    </xdr:to>
    <xdr:sp macro="" textlink="">
      <xdr:nvSpPr>
        <xdr:cNvPr id="565" name="円/楕円 564"/>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160672</xdr:rowOff>
    </xdr:from>
    <xdr:ext cx="405111" cy="259045"/>
    <xdr:sp macro="" textlink="">
      <xdr:nvSpPr>
        <xdr:cNvPr id="566" name="n_1aveValue【公民館】&#10;有形固定資産減価償却率"/>
        <xdr:cNvSpPr txBox="1"/>
      </xdr:nvSpPr>
      <xdr:spPr>
        <a:xfrm>
          <a:off x="15266043"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83838</xdr:rowOff>
    </xdr:from>
    <xdr:ext cx="405111" cy="259045"/>
    <xdr:sp macro="" textlink="">
      <xdr:nvSpPr>
        <xdr:cNvPr id="567" name="n_1mainValue【公民館】&#10;有形固定資産減価償却率"/>
        <xdr:cNvSpPr txBox="1"/>
      </xdr:nvSpPr>
      <xdr:spPr>
        <a:xfrm>
          <a:off x="15266043"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8" name="直線コネクタ 5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9" name="テキスト ボックス 5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0" name="直線コネクタ 5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1" name="テキスト ボックス 5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2" name="直線コネクタ 5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3" name="テキスト ボックス 5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4" name="直線コネクタ 5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5" name="テキスト ボックス 5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6" name="直線コネクタ 5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7" name="テキスト ボックス 5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91" name="直線コネクタ 590"/>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92"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93" name="直線コネクタ 592"/>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94"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95" name="直線コネクタ 594"/>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96"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97" name="フローチャート : 判断 596"/>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598" name="フローチャート : 判断 597"/>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67311</xdr:rowOff>
    </xdr:from>
    <xdr:to>
      <xdr:col>31</xdr:col>
      <xdr:colOff>85725</xdr:colOff>
      <xdr:row>102</xdr:row>
      <xdr:rowOff>168911</xdr:rowOff>
    </xdr:to>
    <xdr:sp macro="" textlink="">
      <xdr:nvSpPr>
        <xdr:cNvPr id="604" name="円/楕円 603"/>
        <xdr:cNvSpPr/>
      </xdr:nvSpPr>
      <xdr:spPr>
        <a:xfrm>
          <a:off x="21272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49547</xdr:rowOff>
    </xdr:from>
    <xdr:ext cx="469744" cy="259045"/>
    <xdr:sp macro="" textlink="">
      <xdr:nvSpPr>
        <xdr:cNvPr id="605"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13988</xdr:rowOff>
    </xdr:from>
    <xdr:ext cx="469744" cy="259045"/>
    <xdr:sp macro="" textlink="">
      <xdr:nvSpPr>
        <xdr:cNvPr id="606" name="n_1mainValue【公民館】&#10;一人当たり面積"/>
        <xdr:cNvSpPr txBox="1"/>
      </xdr:nvSpPr>
      <xdr:spPr>
        <a:xfrm>
          <a:off x="21075727"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a:t>
          </a:r>
          <a:r>
            <a:rPr kumimoji="1" lang="ja-JP" altLang="en-US" sz="1100">
              <a:solidFill>
                <a:schemeClr val="dk1"/>
              </a:solidFill>
              <a:effectLst/>
              <a:latin typeface="+mn-lt"/>
              <a:ea typeface="+mn-ea"/>
              <a:cs typeface="+mn-cs"/>
            </a:rPr>
            <a:t>る。橋りょうは、長寿命化修繕計画等に従い順次進めていく。市営住宅は、</a:t>
          </a:r>
          <a:r>
            <a:rPr kumimoji="1" lang="ja-JP" altLang="ja-JP" sz="1100">
              <a:solidFill>
                <a:schemeClr val="dk1"/>
              </a:solidFill>
              <a:effectLst/>
              <a:latin typeface="+mn-lt"/>
              <a:ea typeface="+mn-ea"/>
              <a:cs typeface="+mn-cs"/>
            </a:rPr>
            <a:t>入居者のいなくなった住宅を順次取壊しを</a:t>
          </a:r>
          <a:r>
            <a:rPr kumimoji="1" lang="ja-JP" altLang="en-US" sz="1100">
              <a:solidFill>
                <a:schemeClr val="dk1"/>
              </a:solidFill>
              <a:effectLst/>
              <a:latin typeface="+mn-lt"/>
              <a:ea typeface="+mn-ea"/>
              <a:cs typeface="+mn-cs"/>
            </a:rPr>
            <a:t>行っていく。児童館は、公共施設等総合管理計画により、集約化・複合化を進めていく。</a:t>
          </a:r>
          <a:r>
            <a:rPr kumimoji="1" lang="ja-JP" altLang="ja-JP" sz="1100">
              <a:solidFill>
                <a:schemeClr val="dk1"/>
              </a:solidFill>
              <a:effectLst/>
              <a:latin typeface="+mn-lt"/>
              <a:ea typeface="+mn-ea"/>
              <a:cs typeface="+mn-cs"/>
            </a:rPr>
            <a:t>今後も計画的に老朽化対策に取り組んでい</a:t>
          </a:r>
          <a:r>
            <a:rPr kumimoji="1" lang="ja-JP" altLang="en-US" sz="1100">
              <a:solidFill>
                <a:schemeClr val="dk1"/>
              </a:solidFill>
              <a:effectLst/>
              <a:latin typeface="+mn-lt"/>
              <a:ea typeface="+mn-ea"/>
              <a:cs typeface="+mn-cs"/>
            </a:rPr>
            <a:t>き、改善を図っていく</a:t>
          </a:r>
          <a:r>
            <a:rPr kumimoji="1" lang="ja-JP" altLang="ja-JP" sz="1100">
              <a:solidFill>
                <a:schemeClr val="dk1"/>
              </a:solidFill>
              <a:effectLst/>
              <a:latin typeface="+mn-lt"/>
              <a:ea typeface="+mn-ea"/>
              <a:cs typeface="+mn-cs"/>
            </a:rPr>
            <a:t>。一方で、</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については、同水準となっている。保育所は、粉河地区の３保育所が私立保育所へ統合することにより、除却が進む見込みである。また、学校施設</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市町村合併後、</a:t>
          </a:r>
          <a:r>
            <a:rPr kumimoji="1" lang="ja-JP" altLang="ja-JP" sz="1100">
              <a:solidFill>
                <a:schemeClr val="dk1"/>
              </a:solidFill>
              <a:effectLst/>
              <a:latin typeface="+mn-lt"/>
              <a:ea typeface="+mn-ea"/>
              <a:cs typeface="+mn-cs"/>
            </a:rPr>
            <a:t>中学校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校、小学校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校の建て替えを行った影響</a:t>
          </a:r>
          <a:r>
            <a:rPr kumimoji="1" lang="ja-JP" altLang="en-US" sz="1100">
              <a:solidFill>
                <a:schemeClr val="dk1"/>
              </a:solidFill>
              <a:effectLst/>
              <a:latin typeface="+mn-lt"/>
              <a:ea typeface="+mn-ea"/>
              <a:cs typeface="+mn-cs"/>
            </a:rPr>
            <a:t>が大きく、さらに</a:t>
          </a:r>
          <a:r>
            <a:rPr kumimoji="1" lang="ja-JP" altLang="ja-JP" sz="1100">
              <a:solidFill>
                <a:schemeClr val="dk1"/>
              </a:solidFill>
              <a:effectLst/>
              <a:latin typeface="+mn-lt"/>
              <a:ea typeface="+mn-ea"/>
              <a:cs typeface="+mn-cs"/>
            </a:rPr>
            <a:t>中学校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校の建て替え、</a:t>
          </a:r>
          <a:r>
            <a:rPr kumimoji="1" lang="ja-JP" altLang="en-US" sz="1100">
              <a:solidFill>
                <a:schemeClr val="dk1"/>
              </a:solidFill>
              <a:effectLst/>
              <a:latin typeface="+mn-lt"/>
              <a:ea typeface="+mn-ea"/>
              <a:cs typeface="+mn-cs"/>
            </a:rPr>
            <a:t>休校施設の除却を進めるため、今後は類似団体より低くなっていく見込みである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64,511
64,201
228.21
30,571,911
29,914,967
606,883
18,637,672
32,510,671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124460</xdr:rowOff>
    </xdr:from>
    <xdr:to>
      <xdr:col>5</xdr:col>
      <xdr:colOff>409575</xdr:colOff>
      <xdr:row>37</xdr:row>
      <xdr:rowOff>54610</xdr:rowOff>
    </xdr:to>
    <xdr:sp macro="" textlink="">
      <xdr:nvSpPr>
        <xdr:cNvPr id="71" name="円/楕円 70"/>
        <xdr:cNvSpPr/>
      </xdr:nvSpPr>
      <xdr:spPr>
        <a:xfrm>
          <a:off x="3746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71137</xdr:rowOff>
    </xdr:from>
    <xdr:ext cx="405111" cy="259045"/>
    <xdr:sp macro="" textlink="">
      <xdr:nvSpPr>
        <xdr:cNvPr id="72" name="n_1mainValue【図書館】&#10;有形固定資産減価償却率"/>
        <xdr:cNvSpPr txBox="1"/>
      </xdr:nvSpPr>
      <xdr:spPr>
        <a:xfrm>
          <a:off x="3582043"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118127</xdr:rowOff>
    </xdr:from>
    <xdr:ext cx="469744" cy="259045"/>
    <xdr:sp macro="" textlink="">
      <xdr:nvSpPr>
        <xdr:cNvPr id="102" name="n_1ave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13970</xdr:rowOff>
    </xdr:from>
    <xdr:to>
      <xdr:col>14</xdr:col>
      <xdr:colOff>79375</xdr:colOff>
      <xdr:row>35</xdr:row>
      <xdr:rowOff>115570</xdr:rowOff>
    </xdr:to>
    <xdr:sp macro="" textlink="">
      <xdr:nvSpPr>
        <xdr:cNvPr id="108" name="円/楕円 107"/>
        <xdr:cNvSpPr/>
      </xdr:nvSpPr>
      <xdr:spPr>
        <a:xfrm>
          <a:off x="9588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132097</xdr:rowOff>
    </xdr:from>
    <xdr:ext cx="469744" cy="259045"/>
    <xdr:sp macro="" textlink="">
      <xdr:nvSpPr>
        <xdr:cNvPr id="109" name="n_1mainValue【図書館】&#10;一人当たり面積"/>
        <xdr:cNvSpPr txBox="1"/>
      </xdr:nvSpPr>
      <xdr:spPr>
        <a:xfrm>
          <a:off x="9391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74185</xdr:rowOff>
    </xdr:from>
    <xdr:ext cx="405111" cy="259045"/>
    <xdr:sp macro="" textlink="">
      <xdr:nvSpPr>
        <xdr:cNvPr id="140" name="n_1aveValue【体育館・プール】&#10;有形固定資産減価償却率"/>
        <xdr:cNvSpPr txBox="1"/>
      </xdr:nvSpPr>
      <xdr:spPr>
        <a:xfrm>
          <a:off x="3582043"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95504</xdr:rowOff>
    </xdr:from>
    <xdr:to>
      <xdr:col>5</xdr:col>
      <xdr:colOff>409575</xdr:colOff>
      <xdr:row>64</xdr:row>
      <xdr:rowOff>25654</xdr:rowOff>
    </xdr:to>
    <xdr:sp macro="" textlink="">
      <xdr:nvSpPr>
        <xdr:cNvPr id="146" name="円/楕円 145"/>
        <xdr:cNvSpPr/>
      </xdr:nvSpPr>
      <xdr:spPr>
        <a:xfrm>
          <a:off x="3746500" y="108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16781</xdr:rowOff>
    </xdr:from>
    <xdr:ext cx="405111" cy="259045"/>
    <xdr:sp macro="" textlink="">
      <xdr:nvSpPr>
        <xdr:cNvPr id="147" name="n_1mainValue【体育館・プール】&#10;有形固定資産減価償却率"/>
        <xdr:cNvSpPr txBox="1"/>
      </xdr:nvSpPr>
      <xdr:spPr>
        <a:xfrm>
          <a:off x="3582043" y="1098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6" name="フローチャート : 判断 17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25925</xdr:rowOff>
    </xdr:from>
    <xdr:ext cx="469744" cy="259045"/>
    <xdr:sp macro="" textlink="">
      <xdr:nvSpPr>
        <xdr:cNvPr id="177" name="n_1aveValue【体育館・プール】&#10;一人当たり面積"/>
        <xdr:cNvSpPr txBox="1"/>
      </xdr:nvSpPr>
      <xdr:spPr>
        <a:xfrm>
          <a:off x="9391727" y="101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84074</xdr:rowOff>
    </xdr:from>
    <xdr:to>
      <xdr:col>14</xdr:col>
      <xdr:colOff>79375</xdr:colOff>
      <xdr:row>58</xdr:row>
      <xdr:rowOff>14224</xdr:rowOff>
    </xdr:to>
    <xdr:sp macro="" textlink="">
      <xdr:nvSpPr>
        <xdr:cNvPr id="183" name="円/楕円 182"/>
        <xdr:cNvSpPr/>
      </xdr:nvSpPr>
      <xdr:spPr>
        <a:xfrm>
          <a:off x="9588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30751</xdr:rowOff>
    </xdr:from>
    <xdr:ext cx="469744" cy="259045"/>
    <xdr:sp macro="" textlink="">
      <xdr:nvSpPr>
        <xdr:cNvPr id="184" name="n_1mainValue【体育館・プール】&#10;一人当たり面積"/>
        <xdr:cNvSpPr txBox="1"/>
      </xdr:nvSpPr>
      <xdr:spPr>
        <a:xfrm>
          <a:off x="9391727" y="963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7" name="直線コネクタ 206"/>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08"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09" name="直線コネクタ 208"/>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0"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1" name="直線コネクタ 210"/>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2"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14" name="フローチャート : 判断 213"/>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215"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163322</xdr:rowOff>
    </xdr:from>
    <xdr:to>
      <xdr:col>5</xdr:col>
      <xdr:colOff>409575</xdr:colOff>
      <xdr:row>79</xdr:row>
      <xdr:rowOff>93472</xdr:rowOff>
    </xdr:to>
    <xdr:sp macro="" textlink="">
      <xdr:nvSpPr>
        <xdr:cNvPr id="221" name="円/楕円 220"/>
        <xdr:cNvSpPr/>
      </xdr:nvSpPr>
      <xdr:spPr>
        <a:xfrm>
          <a:off x="3746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109999</xdr:rowOff>
    </xdr:from>
    <xdr:ext cx="405111" cy="259045"/>
    <xdr:sp macro="" textlink="">
      <xdr:nvSpPr>
        <xdr:cNvPr id="222" name="n_1mainValue【福祉施設】&#10;有形固定資産減価償却率"/>
        <xdr:cNvSpPr txBox="1"/>
      </xdr:nvSpPr>
      <xdr:spPr>
        <a:xfrm>
          <a:off x="3582043" y="1331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6" name="直線コネクタ 245"/>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7"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48" name="直線コネクタ 247"/>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49"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0" name="直線コネクタ 24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1"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2" name="フローチャート : 判断 251"/>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53" name="フローチャート : 判断 252"/>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25416</xdr:rowOff>
    </xdr:from>
    <xdr:ext cx="469744" cy="259045"/>
    <xdr:sp macro="" textlink="">
      <xdr:nvSpPr>
        <xdr:cNvPr id="254" name="n_1aveValue【福祉施設】&#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21589</xdr:rowOff>
    </xdr:from>
    <xdr:to>
      <xdr:col>14</xdr:col>
      <xdr:colOff>79375</xdr:colOff>
      <xdr:row>85</xdr:row>
      <xdr:rowOff>123189</xdr:rowOff>
    </xdr:to>
    <xdr:sp macro="" textlink="">
      <xdr:nvSpPr>
        <xdr:cNvPr id="260" name="円/楕円 259"/>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114316</xdr:rowOff>
    </xdr:from>
    <xdr:ext cx="469744" cy="259045"/>
    <xdr:sp macro="" textlink="">
      <xdr:nvSpPr>
        <xdr:cNvPr id="261" name="n_1main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3" name="直線コネクタ 2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4" name="テキスト ボックス 27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5" name="直線コネクタ 2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6" name="テキスト ボックス 2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7" name="直線コネクタ 2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8" name="テキスト ボックス 2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9" name="直線コネクタ 2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0" name="テキスト ボックス 27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4" name="直線コネクタ 283"/>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5"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6" name="直線コネクタ 28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7"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88" name="直線コネクタ 287"/>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89"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0" name="フローチャート : 判断 289"/>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291" name="フローチャート : 判断 290"/>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52088</xdr:rowOff>
    </xdr:from>
    <xdr:ext cx="405111" cy="259045"/>
    <xdr:sp macro="" textlink="">
      <xdr:nvSpPr>
        <xdr:cNvPr id="292" name="n_1aveValue【市民会館】&#10;有形固定資産減価償却率"/>
        <xdr:cNvSpPr txBox="1"/>
      </xdr:nvSpPr>
      <xdr:spPr>
        <a:xfrm>
          <a:off x="3582043"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20828</xdr:rowOff>
    </xdr:from>
    <xdr:to>
      <xdr:col>5</xdr:col>
      <xdr:colOff>409575</xdr:colOff>
      <xdr:row>105</xdr:row>
      <xdr:rowOff>122428</xdr:rowOff>
    </xdr:to>
    <xdr:sp macro="" textlink="">
      <xdr:nvSpPr>
        <xdr:cNvPr id="298" name="円/楕円 297"/>
        <xdr:cNvSpPr/>
      </xdr:nvSpPr>
      <xdr:spPr>
        <a:xfrm>
          <a:off x="3746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113555</xdr:rowOff>
    </xdr:from>
    <xdr:ext cx="405111" cy="259045"/>
    <xdr:sp macro="" textlink="">
      <xdr:nvSpPr>
        <xdr:cNvPr id="299" name="n_1mainValue【市民会館】&#10;有形固定資産減価償却率"/>
        <xdr:cNvSpPr txBox="1"/>
      </xdr:nvSpPr>
      <xdr:spPr>
        <a:xfrm>
          <a:off x="3582043"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0" name="テキスト ボックス 30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2" name="テキスト ボックス 3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4" name="テキスト ボックス 3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6" name="テキスト ボックス 3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8" name="テキスト ボックス 3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0" name="テキスト ボックス 3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4" name="直線コネクタ 323"/>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6" name="直線コネクタ 32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7"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28" name="直線コネクタ 327"/>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29"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0" name="フローチャート : 判断 329"/>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31" name="フローチャート : 判断 330"/>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120666</xdr:rowOff>
    </xdr:from>
    <xdr:ext cx="469744" cy="259045"/>
    <xdr:sp macro="" textlink="">
      <xdr:nvSpPr>
        <xdr:cNvPr id="332"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113030</xdr:rowOff>
    </xdr:from>
    <xdr:to>
      <xdr:col>14</xdr:col>
      <xdr:colOff>79375</xdr:colOff>
      <xdr:row>108</xdr:row>
      <xdr:rowOff>43180</xdr:rowOff>
    </xdr:to>
    <xdr:sp macro="" textlink="">
      <xdr:nvSpPr>
        <xdr:cNvPr id="338" name="円/楕円 337"/>
        <xdr:cNvSpPr/>
      </xdr:nvSpPr>
      <xdr:spPr>
        <a:xfrm>
          <a:off x="9588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34307</xdr:rowOff>
    </xdr:from>
    <xdr:ext cx="469744" cy="259045"/>
    <xdr:sp macro="" textlink="">
      <xdr:nvSpPr>
        <xdr:cNvPr id="339" name="n_1mainValue【市民会館】&#10;一人当たり面積"/>
        <xdr:cNvSpPr txBox="1"/>
      </xdr:nvSpPr>
      <xdr:spPr>
        <a:xfrm>
          <a:off x="9391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95250</xdr:rowOff>
    </xdr:from>
    <xdr:to>
      <xdr:col>23</xdr:col>
      <xdr:colOff>516889</xdr:colOff>
      <xdr:row>40</xdr:row>
      <xdr:rowOff>41910</xdr:rowOff>
    </xdr:to>
    <xdr:cxnSp macro="">
      <xdr:nvCxnSpPr>
        <xdr:cNvPr id="364" name="直線コネクタ 363"/>
        <xdr:cNvCxnSpPr/>
      </xdr:nvCxnSpPr>
      <xdr:spPr>
        <a:xfrm flipV="1">
          <a:off x="16318864" y="575310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45737</xdr:rowOff>
    </xdr:from>
    <xdr:ext cx="405111" cy="259045"/>
    <xdr:sp macro="" textlink="">
      <xdr:nvSpPr>
        <xdr:cNvPr id="365" name="【一般廃棄物処理施設】&#10;有形固定資産減価償却率最小値テキスト"/>
        <xdr:cNvSpPr txBox="1"/>
      </xdr:nvSpPr>
      <xdr:spPr>
        <a:xfrm>
          <a:off x="1640840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40</xdr:row>
      <xdr:rowOff>41910</xdr:rowOff>
    </xdr:from>
    <xdr:to>
      <xdr:col>23</xdr:col>
      <xdr:colOff>606425</xdr:colOff>
      <xdr:row>40</xdr:row>
      <xdr:rowOff>41910</xdr:rowOff>
    </xdr:to>
    <xdr:cxnSp macro="">
      <xdr:nvCxnSpPr>
        <xdr:cNvPr id="366" name="直線コネクタ 365"/>
        <xdr:cNvCxnSpPr/>
      </xdr:nvCxnSpPr>
      <xdr:spPr>
        <a:xfrm>
          <a:off x="16230600" y="689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41927</xdr:rowOff>
    </xdr:from>
    <xdr:ext cx="405111" cy="259045"/>
    <xdr:sp macro="" textlink="">
      <xdr:nvSpPr>
        <xdr:cNvPr id="367" name="【一般廃棄物処理施設】&#10;有形固定資産減価償却率最大値テキスト"/>
        <xdr:cNvSpPr txBox="1"/>
      </xdr:nvSpPr>
      <xdr:spPr>
        <a:xfrm>
          <a:off x="164084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33</xdr:row>
      <xdr:rowOff>95250</xdr:rowOff>
    </xdr:from>
    <xdr:to>
      <xdr:col>23</xdr:col>
      <xdr:colOff>606425</xdr:colOff>
      <xdr:row>33</xdr:row>
      <xdr:rowOff>95250</xdr:rowOff>
    </xdr:to>
    <xdr:cxnSp macro="">
      <xdr:nvCxnSpPr>
        <xdr:cNvPr id="368" name="直線コネクタ 367"/>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72407</xdr:rowOff>
    </xdr:from>
    <xdr:ext cx="405111" cy="259045"/>
    <xdr:sp macro="" textlink="">
      <xdr:nvSpPr>
        <xdr:cNvPr id="369" name="【一般廃棄物処理施設】&#10;有形固定資産減価償却率平均値テキスト"/>
        <xdr:cNvSpPr txBox="1"/>
      </xdr:nvSpPr>
      <xdr:spPr>
        <a:xfrm>
          <a:off x="16408400" y="641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70" name="フローチャート : 判断 369"/>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164465</xdr:rowOff>
    </xdr:from>
    <xdr:to>
      <xdr:col>22</xdr:col>
      <xdr:colOff>415925</xdr:colOff>
      <xdr:row>38</xdr:row>
      <xdr:rowOff>94615</xdr:rowOff>
    </xdr:to>
    <xdr:sp macro="" textlink="">
      <xdr:nvSpPr>
        <xdr:cNvPr id="371" name="フローチャート : 判断 370"/>
        <xdr:cNvSpPr/>
      </xdr:nvSpPr>
      <xdr:spPr>
        <a:xfrm>
          <a:off x="15430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111142</xdr:rowOff>
    </xdr:from>
    <xdr:ext cx="405111" cy="259045"/>
    <xdr:sp macro="" textlink="">
      <xdr:nvSpPr>
        <xdr:cNvPr id="372" name="n_1aveValue【一般廃棄物処理施設】&#10;有形固定資産減価償却率"/>
        <xdr:cNvSpPr txBox="1"/>
      </xdr:nvSpPr>
      <xdr:spPr>
        <a:xfrm>
          <a:off x="15266043"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635</xdr:rowOff>
    </xdr:from>
    <xdr:to>
      <xdr:col>22</xdr:col>
      <xdr:colOff>415925</xdr:colOff>
      <xdr:row>41</xdr:row>
      <xdr:rowOff>102235</xdr:rowOff>
    </xdr:to>
    <xdr:sp macro="" textlink="">
      <xdr:nvSpPr>
        <xdr:cNvPr id="378" name="円/楕円 377"/>
        <xdr:cNvSpPr/>
      </xdr:nvSpPr>
      <xdr:spPr>
        <a:xfrm>
          <a:off x="154305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93362</xdr:rowOff>
    </xdr:from>
    <xdr:ext cx="405111" cy="259045"/>
    <xdr:sp macro="" textlink="">
      <xdr:nvSpPr>
        <xdr:cNvPr id="379" name="n_1mainValue【一般廃棄物処理施設】&#10;有形固定資産減価償却率"/>
        <xdr:cNvSpPr txBox="1"/>
      </xdr:nvSpPr>
      <xdr:spPr>
        <a:xfrm>
          <a:off x="15266043" y="712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1" name="テキスト ボックス 39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3" name="テキスト ボックス 39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5" name="テキスト ボックス 39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7" name="テキスト ボックス 39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9" name="テキスト ボックス 39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1" name="テキスト ボックス 4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03" name="直線コネクタ 402"/>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04"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05" name="直線コネクタ 404"/>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06"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07" name="直線コネクタ 406"/>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08"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09" name="フローチャート : 判断 408"/>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10" name="フローチャート : 判断 409"/>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144281</xdr:rowOff>
    </xdr:from>
    <xdr:ext cx="534377" cy="259045"/>
    <xdr:sp macro="" textlink="">
      <xdr:nvSpPr>
        <xdr:cNvPr id="411" name="n_1aveValue【一般廃棄物処理施設】&#10;一人当たり有形固定資産（償却資産）額"/>
        <xdr:cNvSpPr txBox="1"/>
      </xdr:nvSpPr>
      <xdr:spPr>
        <a:xfrm>
          <a:off x="210434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38156</xdr:rowOff>
    </xdr:from>
    <xdr:to>
      <xdr:col>31</xdr:col>
      <xdr:colOff>85725</xdr:colOff>
      <xdr:row>40</xdr:row>
      <xdr:rowOff>139756</xdr:rowOff>
    </xdr:to>
    <xdr:sp macro="" textlink="">
      <xdr:nvSpPr>
        <xdr:cNvPr id="417" name="円/楕円 416"/>
        <xdr:cNvSpPr/>
      </xdr:nvSpPr>
      <xdr:spPr>
        <a:xfrm>
          <a:off x="21272500" y="68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130883</xdr:rowOff>
    </xdr:from>
    <xdr:ext cx="534377" cy="259045"/>
    <xdr:sp macro="" textlink="">
      <xdr:nvSpPr>
        <xdr:cNvPr id="418" name="n_1mainValue【一般廃棄物処理施設】&#10;一人当たり有形固定資産（償却資産）額"/>
        <xdr:cNvSpPr txBox="1"/>
      </xdr:nvSpPr>
      <xdr:spPr>
        <a:xfrm>
          <a:off x="21043411" y="698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9" name="テキスト ボックス 42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0" name="直線コネクタ 42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1" name="テキスト ボックス 43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2" name="直線コネクタ 43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3" name="テキスト ボックス 43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4" name="直線コネクタ 43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5" name="テキスト ボックス 43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6" name="直線コネクタ 43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7" name="テキスト ボックス 43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9" name="テキスト ボックス 4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41" name="直線コネクタ 440"/>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42"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43" name="直線コネクタ 442"/>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44"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45" name="直線コネクタ 444"/>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446"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47" name="フローチャート : 判断 446"/>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48" name="フローチャート : 判断 447"/>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62755</xdr:rowOff>
    </xdr:from>
    <xdr:ext cx="405111" cy="259045"/>
    <xdr:sp macro="" textlink="">
      <xdr:nvSpPr>
        <xdr:cNvPr id="449" name="n_1aveValue【保健センター・保健所】&#10;有形固定資産減価償却率"/>
        <xdr:cNvSpPr txBox="1"/>
      </xdr:nvSpPr>
      <xdr:spPr>
        <a:xfrm>
          <a:off x="15266043"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63500</xdr:rowOff>
    </xdr:from>
    <xdr:to>
      <xdr:col>22</xdr:col>
      <xdr:colOff>415925</xdr:colOff>
      <xdr:row>61</xdr:row>
      <xdr:rowOff>165100</xdr:rowOff>
    </xdr:to>
    <xdr:sp macro="" textlink="">
      <xdr:nvSpPr>
        <xdr:cNvPr id="455" name="円/楕円 454"/>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156227</xdr:rowOff>
    </xdr:from>
    <xdr:ext cx="405111" cy="259045"/>
    <xdr:sp macro="" textlink="">
      <xdr:nvSpPr>
        <xdr:cNvPr id="456" name="n_1mainValue【保健センター・保健所】&#10;有形固定資産減価償却率"/>
        <xdr:cNvSpPr txBox="1"/>
      </xdr:nvSpPr>
      <xdr:spPr>
        <a:xfrm>
          <a:off x="15266043"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7" name="正方形/長方形 4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8" name="正方形/長方形 4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9" name="正方形/長方形 4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0" name="正方形/長方形 4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1" name="正方形/長方形 4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2" name="正方形/長方形 4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3" name="正方形/長方形 4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4" name="正方形/長方形 4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5" name="テキスト ボックス 4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6" name="直線コネクタ 4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7" name="直線コネクタ 4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8" name="テキスト ボックス 4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9" name="直線コネクタ 4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0" name="テキスト ボックス 4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1" name="直線コネクタ 4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2" name="テキスト ボックス 4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3" name="直線コネクタ 4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4" name="テキスト ボックス 4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5" name="直線コネクタ 4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6" name="テキスト ボックス 4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7" name="直線コネクタ 4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8" name="テキスト ボックス 4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41910</xdr:rowOff>
    </xdr:from>
    <xdr:to>
      <xdr:col>32</xdr:col>
      <xdr:colOff>186689</xdr:colOff>
      <xdr:row>64</xdr:row>
      <xdr:rowOff>0</xdr:rowOff>
    </xdr:to>
    <xdr:cxnSp macro="">
      <xdr:nvCxnSpPr>
        <xdr:cNvPr id="480" name="直線コネクタ 479"/>
        <xdr:cNvCxnSpPr/>
      </xdr:nvCxnSpPr>
      <xdr:spPr>
        <a:xfrm flipV="1">
          <a:off x="22160864" y="98145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81"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82" name="直線コネクタ 48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160037</xdr:rowOff>
    </xdr:from>
    <xdr:ext cx="469744" cy="259045"/>
    <xdr:sp macro="" textlink="">
      <xdr:nvSpPr>
        <xdr:cNvPr id="483" name="【保健センター・保健所】&#10;一人当たり面積最大値テキスト"/>
        <xdr:cNvSpPr txBox="1"/>
      </xdr:nvSpPr>
      <xdr:spPr>
        <a:xfrm>
          <a:off x="22250400" y="958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57</xdr:row>
      <xdr:rowOff>41910</xdr:rowOff>
    </xdr:from>
    <xdr:to>
      <xdr:col>32</xdr:col>
      <xdr:colOff>276225</xdr:colOff>
      <xdr:row>57</xdr:row>
      <xdr:rowOff>41910</xdr:rowOff>
    </xdr:to>
    <xdr:cxnSp macro="">
      <xdr:nvCxnSpPr>
        <xdr:cNvPr id="484" name="直線コネクタ 483"/>
        <xdr:cNvCxnSpPr/>
      </xdr:nvCxnSpPr>
      <xdr:spPr>
        <a:xfrm>
          <a:off x="22072600" y="981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99077</xdr:rowOff>
    </xdr:from>
    <xdr:ext cx="469744" cy="259045"/>
    <xdr:sp macro="" textlink="">
      <xdr:nvSpPr>
        <xdr:cNvPr id="485" name="【保健センター・保健所】&#10;一人当たり面積平均値テキスト"/>
        <xdr:cNvSpPr txBox="1"/>
      </xdr:nvSpPr>
      <xdr:spPr>
        <a:xfrm>
          <a:off x="222504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120650</xdr:rowOff>
    </xdr:from>
    <xdr:to>
      <xdr:col>32</xdr:col>
      <xdr:colOff>238125</xdr:colOff>
      <xdr:row>62</xdr:row>
      <xdr:rowOff>50800</xdr:rowOff>
    </xdr:to>
    <xdr:sp macro="" textlink="">
      <xdr:nvSpPr>
        <xdr:cNvPr id="486" name="フローチャート : 判断 485"/>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120650</xdr:rowOff>
    </xdr:from>
    <xdr:to>
      <xdr:col>31</xdr:col>
      <xdr:colOff>85725</xdr:colOff>
      <xdr:row>62</xdr:row>
      <xdr:rowOff>50800</xdr:rowOff>
    </xdr:to>
    <xdr:sp macro="" textlink="">
      <xdr:nvSpPr>
        <xdr:cNvPr id="487" name="フローチャート : 判断 486"/>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41927</xdr:rowOff>
    </xdr:from>
    <xdr:ext cx="469744" cy="259045"/>
    <xdr:sp macro="" textlink="">
      <xdr:nvSpPr>
        <xdr:cNvPr id="488"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89" name="テキスト ボックス 4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0" name="テキスト ボックス 4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1" name="テキスト ボックス 4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2" name="テキスト ボックス 4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3" name="テキスト ボックス 4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33020</xdr:rowOff>
    </xdr:from>
    <xdr:to>
      <xdr:col>31</xdr:col>
      <xdr:colOff>85725</xdr:colOff>
      <xdr:row>56</xdr:row>
      <xdr:rowOff>134620</xdr:rowOff>
    </xdr:to>
    <xdr:sp macro="" textlink="">
      <xdr:nvSpPr>
        <xdr:cNvPr id="494" name="円/楕円 493"/>
        <xdr:cNvSpPr/>
      </xdr:nvSpPr>
      <xdr:spPr>
        <a:xfrm>
          <a:off x="21272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151147</xdr:rowOff>
    </xdr:from>
    <xdr:ext cx="469744" cy="259045"/>
    <xdr:sp macro="" textlink="">
      <xdr:nvSpPr>
        <xdr:cNvPr id="495" name="n_1mainValue【保健センター・保健所】&#10;一人当たり面積"/>
        <xdr:cNvSpPr txBox="1"/>
      </xdr:nvSpPr>
      <xdr:spPr>
        <a:xfrm>
          <a:off x="21075727"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6" name="テキスト ボックス 50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8" name="テキスト ボックス 5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16" name="テキスト ボックス 5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8" name="テキスト ボックス 51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20" name="直線コネクタ 519"/>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21"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22" name="直線コネクタ 521"/>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23"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24" name="直線コネクタ 523"/>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525"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26" name="フローチャート : 判断 525"/>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527" name="フローチャート : 判断 526"/>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36847</xdr:rowOff>
    </xdr:from>
    <xdr:ext cx="405111" cy="259045"/>
    <xdr:sp macro="" textlink="">
      <xdr:nvSpPr>
        <xdr:cNvPr id="528"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120650</xdr:rowOff>
    </xdr:from>
    <xdr:to>
      <xdr:col>22</xdr:col>
      <xdr:colOff>415925</xdr:colOff>
      <xdr:row>84</xdr:row>
      <xdr:rowOff>50800</xdr:rowOff>
    </xdr:to>
    <xdr:sp macro="" textlink="">
      <xdr:nvSpPr>
        <xdr:cNvPr id="534" name="円/楕円 533"/>
        <xdr:cNvSpPr/>
      </xdr:nvSpPr>
      <xdr:spPr>
        <a:xfrm>
          <a:off x="15430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41927</xdr:rowOff>
    </xdr:from>
    <xdr:ext cx="405111" cy="259045"/>
    <xdr:sp macro="" textlink="">
      <xdr:nvSpPr>
        <xdr:cNvPr id="535" name="n_1mainValue【消防施設】&#10;有形固定資産減価償却率"/>
        <xdr:cNvSpPr txBox="1"/>
      </xdr:nvSpPr>
      <xdr:spPr>
        <a:xfrm>
          <a:off x="15266043"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6" name="直線コネクタ 54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7" name="テキスト ボックス 54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8" name="直線コネクタ 54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9" name="テキスト ボックス 54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0" name="直線コネクタ 54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1" name="テキスト ボックス 55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2" name="直線コネクタ 55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3" name="テキスト ボックス 55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4" name="直線コネクタ 55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5" name="テキスト ボックス 55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6" name="直線コネクタ 55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7" name="テキスト ボックス 55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61" name="直線コネクタ 560"/>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2"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63" name="直線コネクタ 562"/>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64"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65" name="直線コネクタ 56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66"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67" name="フローチャート : 判断 566"/>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68" name="フローチャート : 判断 567"/>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88191</xdr:rowOff>
    </xdr:from>
    <xdr:ext cx="469744" cy="259045"/>
    <xdr:sp macro="" textlink="">
      <xdr:nvSpPr>
        <xdr:cNvPr id="569" name="n_1aveValue【消防施設】&#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169636</xdr:rowOff>
    </xdr:from>
    <xdr:to>
      <xdr:col>31</xdr:col>
      <xdr:colOff>85725</xdr:colOff>
      <xdr:row>78</xdr:row>
      <xdr:rowOff>99786</xdr:rowOff>
    </xdr:to>
    <xdr:sp macro="" textlink="">
      <xdr:nvSpPr>
        <xdr:cNvPr id="575" name="円/楕円 574"/>
        <xdr:cNvSpPr/>
      </xdr:nvSpPr>
      <xdr:spPr>
        <a:xfrm>
          <a:off x="21272500" y="133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116313</xdr:rowOff>
    </xdr:from>
    <xdr:ext cx="469744" cy="259045"/>
    <xdr:sp macro="" textlink="">
      <xdr:nvSpPr>
        <xdr:cNvPr id="576" name="n_1mainValue【消防施設】&#10;一人当たり面積"/>
        <xdr:cNvSpPr txBox="1"/>
      </xdr:nvSpPr>
      <xdr:spPr>
        <a:xfrm>
          <a:off x="21075727" y="1314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87" name="直線コネクタ 5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88" name="テキスト ボックス 58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9" name="直線コネクタ 5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0" name="テキスト ボックス 5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1" name="直線コネクタ 5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2" name="テキスト ボックス 5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3" name="直線コネクタ 5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4" name="テキスト ボックス 5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5" name="直線コネクタ 5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96" name="テキスト ボックス 59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7" name="直線コネクタ 5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8" name="テキスト ボックス 5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600" name="直線コネクタ 599"/>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601"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602" name="直線コネクタ 601"/>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603"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604" name="直線コネクタ 603"/>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605"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06" name="フローチャート : 判断 605"/>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607" name="フローチャート : 判断 606"/>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93997</xdr:rowOff>
    </xdr:from>
    <xdr:ext cx="405111" cy="259045"/>
    <xdr:sp macro="" textlink="">
      <xdr:nvSpPr>
        <xdr:cNvPr id="608" name="n_1aveValue【庁舎】&#10;有形固定資産減価償却率"/>
        <xdr:cNvSpPr txBox="1"/>
      </xdr:nvSpPr>
      <xdr:spPr>
        <a:xfrm>
          <a:off x="15266043"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93980</xdr:rowOff>
    </xdr:from>
    <xdr:to>
      <xdr:col>22</xdr:col>
      <xdr:colOff>415925</xdr:colOff>
      <xdr:row>105</xdr:row>
      <xdr:rowOff>24130</xdr:rowOff>
    </xdr:to>
    <xdr:sp macro="" textlink="">
      <xdr:nvSpPr>
        <xdr:cNvPr id="614" name="円/楕円 613"/>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15257</xdr:rowOff>
    </xdr:from>
    <xdr:ext cx="405111" cy="259045"/>
    <xdr:sp macro="" textlink="">
      <xdr:nvSpPr>
        <xdr:cNvPr id="615" name="n_1mainValue【庁舎】&#10;有形固定資産減価償却率"/>
        <xdr:cNvSpPr txBox="1"/>
      </xdr:nvSpPr>
      <xdr:spPr>
        <a:xfrm>
          <a:off x="15266043"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6" name="正方形/長方形 6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7" name="正方形/長方形 6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8" name="正方形/長方形 6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9" name="正方形/長方形 6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0" name="正方形/長方形 6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1" name="正方形/長方形 6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2" name="正方形/長方形 6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3" name="正方形/長方形 6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4" name="テキスト ボックス 6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5" name="直線コネクタ 6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6" name="テキスト ボックス 62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27" name="直線コネクタ 6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8" name="テキスト ボックス 6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9" name="直線コネクタ 6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0" name="テキスト ボックス 6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1" name="直線コネクタ 6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2" name="テキスト ボックス 6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3" name="直線コネクタ 6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4" name="テキスト ボックス 6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5" name="直線コネクタ 6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6" name="テキスト ボックス 6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7" name="直線コネクタ 6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8" name="テキスト ボックス 6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140970</xdr:rowOff>
    </xdr:from>
    <xdr:to>
      <xdr:col>32</xdr:col>
      <xdr:colOff>186689</xdr:colOff>
      <xdr:row>108</xdr:row>
      <xdr:rowOff>68580</xdr:rowOff>
    </xdr:to>
    <xdr:cxnSp macro="">
      <xdr:nvCxnSpPr>
        <xdr:cNvPr id="640" name="直線コネクタ 639"/>
        <xdr:cNvCxnSpPr/>
      </xdr:nvCxnSpPr>
      <xdr:spPr>
        <a:xfrm flipV="1">
          <a:off x="22160864" y="1745742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72407</xdr:rowOff>
    </xdr:from>
    <xdr:ext cx="469744" cy="259045"/>
    <xdr:sp macro="" textlink="">
      <xdr:nvSpPr>
        <xdr:cNvPr id="641" name="【庁舎】&#10;一人当たり面積最小値テキスト"/>
        <xdr:cNvSpPr txBox="1"/>
      </xdr:nvSpPr>
      <xdr:spPr>
        <a:xfrm>
          <a:off x="222504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108</xdr:row>
      <xdr:rowOff>68580</xdr:rowOff>
    </xdr:from>
    <xdr:to>
      <xdr:col>32</xdr:col>
      <xdr:colOff>276225</xdr:colOff>
      <xdr:row>108</xdr:row>
      <xdr:rowOff>68580</xdr:rowOff>
    </xdr:to>
    <xdr:cxnSp macro="">
      <xdr:nvCxnSpPr>
        <xdr:cNvPr id="642" name="直線コネクタ 641"/>
        <xdr:cNvCxnSpPr/>
      </xdr:nvCxnSpPr>
      <xdr:spPr>
        <a:xfrm>
          <a:off x="22072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87647</xdr:rowOff>
    </xdr:from>
    <xdr:ext cx="469744" cy="259045"/>
    <xdr:sp macro="" textlink="">
      <xdr:nvSpPr>
        <xdr:cNvPr id="643" name="【庁舎】&#10;一人当たり面積最大値テキスト"/>
        <xdr:cNvSpPr txBox="1"/>
      </xdr:nvSpPr>
      <xdr:spPr>
        <a:xfrm>
          <a:off x="22250400" y="1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101</xdr:row>
      <xdr:rowOff>140970</xdr:rowOff>
    </xdr:from>
    <xdr:to>
      <xdr:col>32</xdr:col>
      <xdr:colOff>276225</xdr:colOff>
      <xdr:row>101</xdr:row>
      <xdr:rowOff>140970</xdr:rowOff>
    </xdr:to>
    <xdr:cxnSp macro="">
      <xdr:nvCxnSpPr>
        <xdr:cNvPr id="644" name="直線コネクタ 643"/>
        <xdr:cNvCxnSpPr/>
      </xdr:nvCxnSpPr>
      <xdr:spPr>
        <a:xfrm>
          <a:off x="22072600" y="1745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645" name="【庁舎】&#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46" name="フローチャート : 判断 64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120650</xdr:rowOff>
    </xdr:from>
    <xdr:to>
      <xdr:col>31</xdr:col>
      <xdr:colOff>85725</xdr:colOff>
      <xdr:row>106</xdr:row>
      <xdr:rowOff>50800</xdr:rowOff>
    </xdr:to>
    <xdr:sp macro="" textlink="">
      <xdr:nvSpPr>
        <xdr:cNvPr id="647" name="フローチャート : 判断 646"/>
        <xdr:cNvSpPr/>
      </xdr:nvSpPr>
      <xdr:spPr>
        <a:xfrm>
          <a:off x="21272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41927</xdr:rowOff>
    </xdr:from>
    <xdr:ext cx="469744" cy="259045"/>
    <xdr:sp macro="" textlink="">
      <xdr:nvSpPr>
        <xdr:cNvPr id="648" name="n_1aveValue【庁舎】&#10;一人当たり面積"/>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90170</xdr:rowOff>
    </xdr:from>
    <xdr:to>
      <xdr:col>31</xdr:col>
      <xdr:colOff>85725</xdr:colOff>
      <xdr:row>100</xdr:row>
      <xdr:rowOff>20320</xdr:rowOff>
    </xdr:to>
    <xdr:sp macro="" textlink="">
      <xdr:nvSpPr>
        <xdr:cNvPr id="654" name="円/楕円 653"/>
        <xdr:cNvSpPr/>
      </xdr:nvSpPr>
      <xdr:spPr>
        <a:xfrm>
          <a:off x="212725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36847</xdr:rowOff>
    </xdr:from>
    <xdr:ext cx="469744" cy="259045"/>
    <xdr:sp macro="" textlink="">
      <xdr:nvSpPr>
        <xdr:cNvPr id="655" name="n_1mainValue【庁舎】&#10;一人当たり面積"/>
        <xdr:cNvSpPr txBox="1"/>
      </xdr:nvSpPr>
      <xdr:spPr>
        <a:xfrm>
          <a:off x="21075727"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ある。河南図書館は、市町村合併前の貴志川町庁舎を改修して使用しているため有形固定資産減価償却率が高くなっている。福祉施設は、児童館と同様、公共施設等総合管理計画により、集約化・複合化を進めていく。今後も計画的に老朽化対策に取り組み、改善を図っていく。</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64,511
64,201
228.21
30,571,911
29,914,967
606,883
18,637,672
32,510,671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公債費算入の増加により基準財政需要額が増えたことなどが影響し、財政力指数は対前年比</a:t>
          </a:r>
          <a:r>
            <a:rPr kumimoji="1" lang="en-US" altLang="ja-JP" sz="1300">
              <a:latin typeface="ＭＳ Ｐゴシック"/>
            </a:rPr>
            <a:t>0.02</a:t>
          </a:r>
          <a:r>
            <a:rPr kumimoji="1" lang="ja-JP" altLang="en-US" sz="1300">
              <a:latin typeface="ＭＳ Ｐゴシック"/>
            </a:rPr>
            <a:t>ポイント低下し、引き続き類似団体平均を下回った。安定した税収確保に向け、引き続き企業誘致を積極的に進め、人口増加対策にもこれまで以上に取り組んでいく。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166158</xdr:rowOff>
    </xdr:to>
    <xdr:cxnSp macro="">
      <xdr:nvCxnSpPr>
        <xdr:cNvPr id="68" name="直線コネクタ 67"/>
        <xdr:cNvCxnSpPr/>
      </xdr:nvCxnSpPr>
      <xdr:spPr>
        <a:xfrm>
          <a:off x="4114800" y="73268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1" name="直線コネクタ 70"/>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105833</xdr:rowOff>
    </xdr:to>
    <xdr:cxnSp macro="">
      <xdr:nvCxnSpPr>
        <xdr:cNvPr id="74" name="直線コネクタ 73"/>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85725</xdr:rowOff>
    </xdr:to>
    <xdr:cxnSp macro="">
      <xdr:nvCxnSpPr>
        <xdr:cNvPr id="77" name="直線コネクタ 76"/>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3" name="円/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94" name="テキスト ボックス 93"/>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96" name="テキスト ボックス 95"/>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歳入について、地方税では増加となったが、合併算定替分の逓減が始まったことによる地方交付税の減少、臨時財政対策債や地方消費税交付金の減少により、総額で</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a:t>
          </a:r>
          <a:r>
            <a:rPr kumimoji="1" lang="ja-JP" altLang="en-US" sz="1300">
              <a:latin typeface="+mn-ea"/>
              <a:ea typeface="+mn-ea"/>
            </a:rPr>
            <a:t>（</a:t>
          </a:r>
          <a:r>
            <a:rPr kumimoji="1" lang="en-US" altLang="ja-JP" sz="1300">
              <a:solidFill>
                <a:schemeClr val="dk1"/>
              </a:solidFill>
              <a:effectLst/>
              <a:latin typeface="+mn-ea"/>
              <a:ea typeface="+mn-ea"/>
              <a:cs typeface="+mn-cs"/>
            </a:rPr>
            <a:t>361</a:t>
          </a:r>
          <a:r>
            <a:rPr kumimoji="1" lang="ja-JP" altLang="ja-JP" sz="1300">
              <a:solidFill>
                <a:schemeClr val="dk1"/>
              </a:solidFill>
              <a:effectLst/>
              <a:latin typeface="+mn-ea"/>
              <a:ea typeface="+mn-ea"/>
              <a:cs typeface="+mn-cs"/>
            </a:rPr>
            <a:t>百万円</a:t>
          </a:r>
          <a:r>
            <a:rPr kumimoji="1" lang="ja-JP" altLang="en-US" sz="1300">
              <a:latin typeface="+mn-ea"/>
              <a:ea typeface="+mn-ea"/>
            </a:rPr>
            <a:t>）</a:t>
          </a:r>
          <a:r>
            <a:rPr kumimoji="1" lang="ja-JP" altLang="ja-JP" sz="1300">
              <a:solidFill>
                <a:schemeClr val="dk1"/>
              </a:solidFill>
              <a:effectLst/>
              <a:latin typeface="+mn-ea"/>
              <a:ea typeface="+mn-ea"/>
              <a:cs typeface="+mn-cs"/>
            </a:rPr>
            <a:t>減少</a:t>
          </a:r>
          <a:r>
            <a:rPr kumimoji="1" lang="ja-JP" altLang="en-US" sz="1300">
              <a:latin typeface="+mn-ea"/>
              <a:ea typeface="+mn-ea"/>
            </a:rPr>
            <a:t>となった。一方、経常支出については、人件費、物件費、扶助費は若干減少したものの、補助費等において</a:t>
          </a:r>
          <a:r>
            <a:rPr kumimoji="1" lang="en-US" altLang="ja-JP" sz="1300">
              <a:solidFill>
                <a:schemeClr val="dk1"/>
              </a:solidFill>
              <a:effectLst/>
              <a:latin typeface="+mn-ea"/>
              <a:ea typeface="+mn-ea"/>
              <a:cs typeface="+mn-cs"/>
            </a:rPr>
            <a:t>7.6</a:t>
          </a:r>
          <a:r>
            <a:rPr kumimoji="1" lang="ja-JP" altLang="ja-JP" sz="1300">
              <a:solidFill>
                <a:schemeClr val="dk1"/>
              </a:solidFill>
              <a:effectLst/>
              <a:latin typeface="+mn-ea"/>
              <a:ea typeface="+mn-ea"/>
              <a:cs typeface="+mn-cs"/>
            </a:rPr>
            <a:t>％</a:t>
          </a:r>
          <a:r>
            <a:rPr kumimoji="1" lang="ja-JP" altLang="en-US" sz="1300">
              <a:latin typeface="+mn-ea"/>
              <a:ea typeface="+mn-ea"/>
            </a:rPr>
            <a:t>（</a:t>
          </a:r>
          <a:r>
            <a:rPr kumimoji="1" lang="en-US" altLang="ja-JP" sz="1300">
              <a:solidFill>
                <a:schemeClr val="dk1"/>
              </a:solidFill>
              <a:effectLst/>
              <a:latin typeface="+mn-ea"/>
              <a:ea typeface="+mn-ea"/>
              <a:cs typeface="+mn-cs"/>
            </a:rPr>
            <a:t>167</a:t>
          </a:r>
          <a:r>
            <a:rPr kumimoji="1" lang="ja-JP" altLang="ja-JP" sz="1300">
              <a:solidFill>
                <a:schemeClr val="dk1"/>
              </a:solidFill>
              <a:effectLst/>
              <a:latin typeface="+mn-ea"/>
              <a:ea typeface="+mn-ea"/>
              <a:cs typeface="+mn-cs"/>
            </a:rPr>
            <a:t>百万円</a:t>
          </a:r>
          <a:r>
            <a:rPr kumimoji="1" lang="ja-JP" altLang="en-US" sz="1300">
              <a:latin typeface="+mn-ea"/>
              <a:ea typeface="+mn-ea"/>
            </a:rPr>
            <a:t>）</a:t>
          </a:r>
          <a:r>
            <a:rPr kumimoji="1" lang="ja-JP" altLang="ja-JP" sz="1300">
              <a:solidFill>
                <a:schemeClr val="dk1"/>
              </a:solidFill>
              <a:effectLst/>
              <a:latin typeface="+mn-ea"/>
              <a:ea typeface="+mn-ea"/>
              <a:cs typeface="+mn-cs"/>
            </a:rPr>
            <a:t>増加</a:t>
          </a:r>
          <a:r>
            <a:rPr kumimoji="1" lang="ja-JP" altLang="en-US" sz="1300">
              <a:latin typeface="+mn-ea"/>
              <a:ea typeface="+mn-ea"/>
            </a:rPr>
            <a:t>、また繰出金において</a:t>
          </a:r>
          <a:r>
            <a:rPr kumimoji="1" lang="en-US" altLang="ja-JP" sz="1300">
              <a:solidFill>
                <a:schemeClr val="dk1"/>
              </a:solidFill>
              <a:effectLst/>
              <a:latin typeface="+mn-ea"/>
              <a:ea typeface="+mn-ea"/>
              <a:cs typeface="+mn-cs"/>
            </a:rPr>
            <a:t>4.3</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108</a:t>
          </a:r>
          <a:r>
            <a:rPr kumimoji="1" lang="ja-JP" altLang="ja-JP" sz="1300">
              <a:solidFill>
                <a:schemeClr val="dk1"/>
              </a:solidFill>
              <a:effectLst/>
              <a:latin typeface="+mn-ea"/>
              <a:ea typeface="+mn-ea"/>
              <a:cs typeface="+mn-cs"/>
            </a:rPr>
            <a:t>百万円</a:t>
          </a:r>
          <a:r>
            <a:rPr kumimoji="1" lang="ja-JP" altLang="en-US" sz="1300">
              <a:solidFill>
                <a:schemeClr val="dk1"/>
              </a:solidFill>
              <a:effectLst/>
              <a:latin typeface="+mn-ea"/>
              <a:ea typeface="+mn-ea"/>
              <a:cs typeface="+mn-cs"/>
            </a:rPr>
            <a:t>）増加</a:t>
          </a:r>
          <a:r>
            <a:rPr kumimoji="1" lang="ja-JP" altLang="en-US" sz="1300">
              <a:latin typeface="+mn-ea"/>
              <a:ea typeface="+mn-ea"/>
            </a:rPr>
            <a:t>により、総額</a:t>
          </a:r>
          <a:r>
            <a:rPr kumimoji="1" lang="en-US" altLang="ja-JP" sz="1300">
              <a:latin typeface="+mn-ea"/>
              <a:ea typeface="+mn-ea"/>
            </a:rPr>
            <a:t>0.5</a:t>
          </a:r>
          <a:r>
            <a:rPr kumimoji="1" lang="ja-JP" altLang="en-US" sz="1300">
              <a:latin typeface="+mn-ea"/>
              <a:ea typeface="+mn-ea"/>
            </a:rPr>
            <a:t>％（</a:t>
          </a:r>
          <a:r>
            <a:rPr kumimoji="1" lang="en-US" altLang="ja-JP" sz="1300">
              <a:solidFill>
                <a:schemeClr val="dk1"/>
              </a:solidFill>
              <a:effectLst/>
              <a:latin typeface="+mn-ea"/>
              <a:ea typeface="+mn-ea"/>
              <a:cs typeface="+mn-cs"/>
            </a:rPr>
            <a:t>96</a:t>
          </a:r>
          <a:r>
            <a:rPr kumimoji="1" lang="ja-JP" altLang="ja-JP" sz="1300">
              <a:solidFill>
                <a:schemeClr val="dk1"/>
              </a:solidFill>
              <a:effectLst/>
              <a:latin typeface="+mn-ea"/>
              <a:ea typeface="+mn-ea"/>
              <a:cs typeface="+mn-cs"/>
            </a:rPr>
            <a:t>百万円</a:t>
          </a:r>
          <a:r>
            <a:rPr kumimoji="1" lang="ja-JP" altLang="en-US" sz="1300">
              <a:latin typeface="+mn-ea"/>
              <a:ea typeface="+mn-ea"/>
            </a:rPr>
            <a:t>）</a:t>
          </a:r>
          <a:r>
            <a:rPr kumimoji="1" lang="ja-JP" altLang="ja-JP" sz="1300">
              <a:solidFill>
                <a:schemeClr val="dk1"/>
              </a:solidFill>
              <a:effectLst/>
              <a:latin typeface="+mn-ea"/>
              <a:ea typeface="+mn-ea"/>
              <a:cs typeface="+mn-cs"/>
            </a:rPr>
            <a:t>増加</a:t>
          </a:r>
          <a:r>
            <a:rPr kumimoji="1" lang="ja-JP" altLang="en-US" sz="1300">
              <a:latin typeface="+mn-ea"/>
              <a:ea typeface="+mn-ea"/>
            </a:rPr>
            <a:t>となった。これらが大きな要因となった結果、前年度と比べ</a:t>
          </a:r>
          <a:r>
            <a:rPr kumimoji="1" lang="en-US" altLang="ja-JP" sz="1300">
              <a:latin typeface="+mn-ea"/>
              <a:ea typeface="+mn-ea"/>
            </a:rPr>
            <a:t>2.3</a:t>
          </a:r>
          <a:r>
            <a:rPr kumimoji="1" lang="ja-JP" altLang="en-US" sz="1300">
              <a:latin typeface="+mn-ea"/>
              <a:ea typeface="+mn-ea"/>
            </a:rPr>
            <a:t>ポイント増加の</a:t>
          </a:r>
          <a:r>
            <a:rPr kumimoji="1" lang="en-US" altLang="ja-JP" sz="1300">
              <a:latin typeface="+mn-ea"/>
              <a:ea typeface="+mn-ea"/>
            </a:rPr>
            <a:t>95.5</a:t>
          </a:r>
          <a:r>
            <a:rPr kumimoji="1" lang="ja-JP" altLang="en-US" sz="1300">
              <a:latin typeface="+mn-ea"/>
              <a:ea typeface="+mn-ea"/>
            </a:rPr>
            <a:t>％となった。今後も行財政改革を進め経常経費の削減に努めていく。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79587</xdr:rowOff>
    </xdr:from>
    <xdr:to>
      <xdr:col>7</xdr:col>
      <xdr:colOff>152400</xdr:colOff>
      <xdr:row>65</xdr:row>
      <xdr:rowOff>93133</xdr:rowOff>
    </xdr:to>
    <xdr:cxnSp macro="">
      <xdr:nvCxnSpPr>
        <xdr:cNvPr id="131" name="直線コネクタ 130"/>
        <xdr:cNvCxnSpPr/>
      </xdr:nvCxnSpPr>
      <xdr:spPr>
        <a:xfrm>
          <a:off x="4114800" y="11052387"/>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79587</xdr:rowOff>
    </xdr:from>
    <xdr:to>
      <xdr:col>6</xdr:col>
      <xdr:colOff>0</xdr:colOff>
      <xdr:row>65</xdr:row>
      <xdr:rowOff>149437</xdr:rowOff>
    </xdr:to>
    <xdr:cxnSp macro="">
      <xdr:nvCxnSpPr>
        <xdr:cNvPr id="134" name="直線コネクタ 133"/>
        <xdr:cNvCxnSpPr/>
      </xdr:nvCxnSpPr>
      <xdr:spPr>
        <a:xfrm flipV="1">
          <a:off x="3225800" y="1105238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143933</xdr:rowOff>
    </xdr:from>
    <xdr:to>
      <xdr:col>4</xdr:col>
      <xdr:colOff>482600</xdr:colOff>
      <xdr:row>65</xdr:row>
      <xdr:rowOff>149437</xdr:rowOff>
    </xdr:to>
    <xdr:cxnSp macro="">
      <xdr:nvCxnSpPr>
        <xdr:cNvPr id="137" name="直線コネクタ 136"/>
        <xdr:cNvCxnSpPr/>
      </xdr:nvCxnSpPr>
      <xdr:spPr>
        <a:xfrm>
          <a:off x="2336800" y="1111673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95673</xdr:rowOff>
    </xdr:from>
    <xdr:to>
      <xdr:col>3</xdr:col>
      <xdr:colOff>279400</xdr:colOff>
      <xdr:row>64</xdr:row>
      <xdr:rowOff>143933</xdr:rowOff>
    </xdr:to>
    <xdr:cxnSp macro="">
      <xdr:nvCxnSpPr>
        <xdr:cNvPr id="140" name="直線コネクタ 139"/>
        <xdr:cNvCxnSpPr/>
      </xdr:nvCxnSpPr>
      <xdr:spPr>
        <a:xfrm>
          <a:off x="1447800" y="110684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42333</xdr:rowOff>
    </xdr:from>
    <xdr:to>
      <xdr:col>7</xdr:col>
      <xdr:colOff>203200</xdr:colOff>
      <xdr:row>65</xdr:row>
      <xdr:rowOff>143933</xdr:rowOff>
    </xdr:to>
    <xdr:sp macro="" textlink="">
      <xdr:nvSpPr>
        <xdr:cNvPr id="150" name="円/楕円 149"/>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14410</xdr:rowOff>
    </xdr:from>
    <xdr:ext cx="762000" cy="259045"/>
    <xdr:sp macro="" textlink="">
      <xdr:nvSpPr>
        <xdr:cNvPr id="151"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28787</xdr:rowOff>
    </xdr:from>
    <xdr:to>
      <xdr:col>6</xdr:col>
      <xdr:colOff>50800</xdr:colOff>
      <xdr:row>64</xdr:row>
      <xdr:rowOff>130387</xdr:rowOff>
    </xdr:to>
    <xdr:sp macro="" textlink="">
      <xdr:nvSpPr>
        <xdr:cNvPr id="152" name="円/楕円 151"/>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115164</xdr:rowOff>
    </xdr:from>
    <xdr:ext cx="736600" cy="259045"/>
    <xdr:sp macro="" textlink="">
      <xdr:nvSpPr>
        <xdr:cNvPr id="153" name="テキスト ボックス 152"/>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98637</xdr:rowOff>
    </xdr:from>
    <xdr:to>
      <xdr:col>4</xdr:col>
      <xdr:colOff>533400</xdr:colOff>
      <xdr:row>66</xdr:row>
      <xdr:rowOff>28787</xdr:rowOff>
    </xdr:to>
    <xdr:sp macro="" textlink="">
      <xdr:nvSpPr>
        <xdr:cNvPr id="154" name="円/楕円 153"/>
        <xdr:cNvSpPr/>
      </xdr:nvSpPr>
      <xdr:spPr>
        <a:xfrm>
          <a:off x="3175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13564</xdr:rowOff>
    </xdr:from>
    <xdr:ext cx="762000" cy="259045"/>
    <xdr:sp macro="" textlink="">
      <xdr:nvSpPr>
        <xdr:cNvPr id="155" name="テキスト ボックス 154"/>
        <xdr:cNvSpPr txBox="1"/>
      </xdr:nvSpPr>
      <xdr:spPr>
        <a:xfrm>
          <a:off x="2844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93133</xdr:rowOff>
    </xdr:from>
    <xdr:to>
      <xdr:col>3</xdr:col>
      <xdr:colOff>330200</xdr:colOff>
      <xdr:row>65</xdr:row>
      <xdr:rowOff>23283</xdr:rowOff>
    </xdr:to>
    <xdr:sp macro="" textlink="">
      <xdr:nvSpPr>
        <xdr:cNvPr id="156" name="円/楕円 155"/>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8060</xdr:rowOff>
    </xdr:from>
    <xdr:ext cx="762000" cy="259045"/>
    <xdr:sp macro="" textlink="">
      <xdr:nvSpPr>
        <xdr:cNvPr id="157" name="テキスト ボックス 156"/>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44873</xdr:rowOff>
    </xdr:from>
    <xdr:to>
      <xdr:col>2</xdr:col>
      <xdr:colOff>127000</xdr:colOff>
      <xdr:row>64</xdr:row>
      <xdr:rowOff>146473</xdr:rowOff>
    </xdr:to>
    <xdr:sp macro="" textlink="">
      <xdr:nvSpPr>
        <xdr:cNvPr id="158" name="円/楕円 157"/>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131250</xdr:rowOff>
    </xdr:from>
    <xdr:ext cx="762000" cy="259045"/>
    <xdr:sp macro="" textlink="">
      <xdr:nvSpPr>
        <xdr:cNvPr id="159" name="テキスト ボックス 158"/>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[116,704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5</a:t>
          </a:r>
          <a:r>
            <a:rPr kumimoji="1" lang="ja-JP" altLang="en-US" sz="1300">
              <a:latin typeface="ＭＳ Ｐゴシック"/>
            </a:rPr>
            <a:t>年連続して類似団体を下回る結果となった。</a:t>
          </a:r>
          <a:r>
            <a:rPr kumimoji="1" lang="en-US" altLang="ja-JP" sz="1300">
              <a:latin typeface="ＭＳ Ｐゴシック"/>
            </a:rPr>
            <a:t>55</a:t>
          </a:r>
          <a:r>
            <a:rPr kumimoji="1" lang="ja-JP" altLang="en-US" sz="1300">
              <a:latin typeface="ＭＳ Ｐゴシック"/>
            </a:rPr>
            <a:t>歳を超える職員の昇給停止について平成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月から実施し、人件費の抑制に繋げている。物件費については平成</a:t>
          </a:r>
          <a:r>
            <a:rPr kumimoji="1" lang="en-US" altLang="ja-JP" sz="1300">
              <a:latin typeface="ＭＳ Ｐゴシック"/>
            </a:rPr>
            <a:t>27</a:t>
          </a:r>
          <a:r>
            <a:rPr kumimoji="1" lang="ja-JP" altLang="en-US" sz="1300">
              <a:latin typeface="ＭＳ Ｐゴシック"/>
            </a:rPr>
            <a:t>年度に策定した紀の川市公共施設マネジメント計画を活用し、保育所の統合など公共施設の効率的な統廃合を進めていくことにより歳出削減に努めており、今後は、市民体育館などへの指定管理者制度の導入なども検討しながらコスト削減を図っ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103420</xdr:rowOff>
    </xdr:from>
    <xdr:to>
      <xdr:col>7</xdr:col>
      <xdr:colOff>152400</xdr:colOff>
      <xdr:row>83</xdr:row>
      <xdr:rowOff>106838</xdr:rowOff>
    </xdr:to>
    <xdr:cxnSp macro="">
      <xdr:nvCxnSpPr>
        <xdr:cNvPr id="194" name="直線コネクタ 193"/>
        <xdr:cNvCxnSpPr/>
      </xdr:nvCxnSpPr>
      <xdr:spPr>
        <a:xfrm>
          <a:off x="4114800" y="14333770"/>
          <a:ext cx="8382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103420</xdr:rowOff>
    </xdr:from>
    <xdr:to>
      <xdr:col>6</xdr:col>
      <xdr:colOff>0</xdr:colOff>
      <xdr:row>83</xdr:row>
      <xdr:rowOff>107829</xdr:rowOff>
    </xdr:to>
    <xdr:cxnSp macro="">
      <xdr:nvCxnSpPr>
        <xdr:cNvPr id="197" name="直線コネクタ 196"/>
        <xdr:cNvCxnSpPr/>
      </xdr:nvCxnSpPr>
      <xdr:spPr>
        <a:xfrm flipV="1">
          <a:off x="3225800" y="14333770"/>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62705</xdr:rowOff>
    </xdr:from>
    <xdr:to>
      <xdr:col>4</xdr:col>
      <xdr:colOff>482600</xdr:colOff>
      <xdr:row>83</xdr:row>
      <xdr:rowOff>107829</xdr:rowOff>
    </xdr:to>
    <xdr:cxnSp macro="">
      <xdr:nvCxnSpPr>
        <xdr:cNvPr id="200" name="直線コネクタ 199"/>
        <xdr:cNvCxnSpPr/>
      </xdr:nvCxnSpPr>
      <xdr:spPr>
        <a:xfrm>
          <a:off x="2336800" y="14293055"/>
          <a:ext cx="889000" cy="4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62705</xdr:rowOff>
    </xdr:from>
    <xdr:to>
      <xdr:col>3</xdr:col>
      <xdr:colOff>279400</xdr:colOff>
      <xdr:row>83</xdr:row>
      <xdr:rowOff>80449</xdr:rowOff>
    </xdr:to>
    <xdr:cxnSp macro="">
      <xdr:nvCxnSpPr>
        <xdr:cNvPr id="203" name="直線コネクタ 202"/>
        <xdr:cNvCxnSpPr/>
      </xdr:nvCxnSpPr>
      <xdr:spPr>
        <a:xfrm flipV="1">
          <a:off x="1447800" y="14293055"/>
          <a:ext cx="88900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56038</xdr:rowOff>
    </xdr:from>
    <xdr:to>
      <xdr:col>7</xdr:col>
      <xdr:colOff>203200</xdr:colOff>
      <xdr:row>83</xdr:row>
      <xdr:rowOff>157638</xdr:rowOff>
    </xdr:to>
    <xdr:sp macro="" textlink="">
      <xdr:nvSpPr>
        <xdr:cNvPr id="213" name="円/楕円 212"/>
        <xdr:cNvSpPr/>
      </xdr:nvSpPr>
      <xdr:spPr>
        <a:xfrm>
          <a:off x="4902200" y="1428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72565</xdr:rowOff>
    </xdr:from>
    <xdr:ext cx="762000" cy="259045"/>
    <xdr:sp macro="" textlink="">
      <xdr:nvSpPr>
        <xdr:cNvPr id="214" name="人件費・物件費等の状況該当値テキスト"/>
        <xdr:cNvSpPr txBox="1"/>
      </xdr:nvSpPr>
      <xdr:spPr>
        <a:xfrm>
          <a:off x="5041900" y="1413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116,704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52620</xdr:rowOff>
    </xdr:from>
    <xdr:to>
      <xdr:col>6</xdr:col>
      <xdr:colOff>50800</xdr:colOff>
      <xdr:row>83</xdr:row>
      <xdr:rowOff>154220</xdr:rowOff>
    </xdr:to>
    <xdr:sp macro="" textlink="">
      <xdr:nvSpPr>
        <xdr:cNvPr id="215" name="円/楕円 214"/>
        <xdr:cNvSpPr/>
      </xdr:nvSpPr>
      <xdr:spPr>
        <a:xfrm>
          <a:off x="4064000" y="142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164397</xdr:rowOff>
    </xdr:from>
    <xdr:ext cx="736600" cy="259045"/>
    <xdr:sp macro="" textlink="">
      <xdr:nvSpPr>
        <xdr:cNvPr id="216" name="テキスト ボックス 215"/>
        <xdr:cNvSpPr txBox="1"/>
      </xdr:nvSpPr>
      <xdr:spPr>
        <a:xfrm>
          <a:off x="3733800" y="1405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116,279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57029</xdr:rowOff>
    </xdr:from>
    <xdr:to>
      <xdr:col>4</xdr:col>
      <xdr:colOff>533400</xdr:colOff>
      <xdr:row>83</xdr:row>
      <xdr:rowOff>158629</xdr:rowOff>
    </xdr:to>
    <xdr:sp macro="" textlink="">
      <xdr:nvSpPr>
        <xdr:cNvPr id="217" name="円/楕円 216"/>
        <xdr:cNvSpPr/>
      </xdr:nvSpPr>
      <xdr:spPr>
        <a:xfrm>
          <a:off x="3175000" y="1428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168806</xdr:rowOff>
    </xdr:from>
    <xdr:ext cx="762000" cy="259045"/>
    <xdr:sp macro="" textlink="">
      <xdr:nvSpPr>
        <xdr:cNvPr id="218" name="テキスト ボックス 217"/>
        <xdr:cNvSpPr txBox="1"/>
      </xdr:nvSpPr>
      <xdr:spPr>
        <a:xfrm>
          <a:off x="2844800" y="1405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116,827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11905</xdr:rowOff>
    </xdr:from>
    <xdr:to>
      <xdr:col>3</xdr:col>
      <xdr:colOff>330200</xdr:colOff>
      <xdr:row>83</xdr:row>
      <xdr:rowOff>113505</xdr:rowOff>
    </xdr:to>
    <xdr:sp macro="" textlink="">
      <xdr:nvSpPr>
        <xdr:cNvPr id="219" name="円/楕円 218"/>
        <xdr:cNvSpPr/>
      </xdr:nvSpPr>
      <xdr:spPr>
        <a:xfrm>
          <a:off x="2286000" y="142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123682</xdr:rowOff>
    </xdr:from>
    <xdr:ext cx="762000" cy="259045"/>
    <xdr:sp macro="" textlink="">
      <xdr:nvSpPr>
        <xdr:cNvPr id="220" name="テキスト ボックス 219"/>
        <xdr:cNvSpPr txBox="1"/>
      </xdr:nvSpPr>
      <xdr:spPr>
        <a:xfrm>
          <a:off x="1955800" y="1401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111,217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29649</xdr:rowOff>
    </xdr:from>
    <xdr:to>
      <xdr:col>2</xdr:col>
      <xdr:colOff>127000</xdr:colOff>
      <xdr:row>83</xdr:row>
      <xdr:rowOff>131249</xdr:rowOff>
    </xdr:to>
    <xdr:sp macro="" textlink="">
      <xdr:nvSpPr>
        <xdr:cNvPr id="221" name="円/楕円 220"/>
        <xdr:cNvSpPr/>
      </xdr:nvSpPr>
      <xdr:spPr>
        <a:xfrm>
          <a:off x="1397000" y="1425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141426</xdr:rowOff>
    </xdr:from>
    <xdr:ext cx="762000" cy="259045"/>
    <xdr:sp macro="" textlink="">
      <xdr:nvSpPr>
        <xdr:cNvPr id="222" name="テキスト ボックス 221"/>
        <xdr:cNvSpPr txBox="1"/>
      </xdr:nvSpPr>
      <xdr:spPr>
        <a:xfrm>
          <a:off x="1066800" y="1402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０．６ポイント上回っているが、５５歳以上の昇給停止を実施しており、総人件費の抑制を図っている。今後は、職員年齢構成の平準化や職務・職責に応じた給与水準の適正化を更に推進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83</xdr:row>
      <xdr:rowOff>167821</xdr:rowOff>
    </xdr:to>
    <xdr:cxnSp macro="">
      <xdr:nvCxnSpPr>
        <xdr:cNvPr id="258" name="直線コネクタ 257"/>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84</xdr:row>
      <xdr:rowOff>42334</xdr:rowOff>
    </xdr:to>
    <xdr:cxnSp macro="">
      <xdr:nvCxnSpPr>
        <xdr:cNvPr id="261" name="直線コネクタ 260"/>
        <xdr:cNvCxnSpPr/>
      </xdr:nvCxnSpPr>
      <xdr:spPr>
        <a:xfrm flipV="1">
          <a:off x="15290800" y="143981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84</xdr:row>
      <xdr:rowOff>42334</xdr:rowOff>
    </xdr:to>
    <xdr:cxnSp macro="">
      <xdr:nvCxnSpPr>
        <xdr:cNvPr id="264" name="直線コネクタ 263"/>
        <xdr:cNvCxnSpPr/>
      </xdr:nvCxnSpPr>
      <xdr:spPr>
        <a:xfrm>
          <a:off x="14401800" y="144326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89</xdr:row>
      <xdr:rowOff>23888</xdr:rowOff>
    </xdr:to>
    <xdr:cxnSp macro="">
      <xdr:nvCxnSpPr>
        <xdr:cNvPr id="267" name="直線コネクタ 266"/>
        <xdr:cNvCxnSpPr/>
      </xdr:nvCxnSpPr>
      <xdr:spPr>
        <a:xfrm flipV="1">
          <a:off x="13512800" y="14432643"/>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9" name="テキスト ボックス 268"/>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7" name="円/楕円 276"/>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89098</xdr:rowOff>
    </xdr:from>
    <xdr:ext cx="762000" cy="259045"/>
    <xdr:sp macro="" textlink="">
      <xdr:nvSpPr>
        <xdr:cNvPr id="278" name="給与水準   （国との比較）該当値テキスト"/>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9" name="円/楕円 278"/>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80" name="テキスト ボックス 279"/>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1" name="円/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82" name="テキスト ボックス 28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151493</xdr:rowOff>
    </xdr:from>
    <xdr:to>
      <xdr:col>21</xdr:col>
      <xdr:colOff>50800</xdr:colOff>
      <xdr:row>84</xdr:row>
      <xdr:rowOff>81643</xdr:rowOff>
    </xdr:to>
    <xdr:sp macro="" textlink="">
      <xdr:nvSpPr>
        <xdr:cNvPr id="283" name="円/楕円 282"/>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84" name="テキスト ボックス 283"/>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5" name="円/楕円 284"/>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6" name="テキスト ボックス 285"/>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ほぼ横ばいであるが、平成２８年度から第３次職員適正化計画を策定し、適正規模に留意しつつ、職員数削減と望ましい職員年齢構成の平準化を実施している。今後も行政経営の観点から適正な人員管理を進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158690</xdr:rowOff>
    </xdr:from>
    <xdr:to>
      <xdr:col>24</xdr:col>
      <xdr:colOff>558800</xdr:colOff>
      <xdr:row>61</xdr:row>
      <xdr:rowOff>1028</xdr:rowOff>
    </xdr:to>
    <xdr:cxnSp macro="">
      <xdr:nvCxnSpPr>
        <xdr:cNvPr id="323" name="直線コネクタ 322"/>
        <xdr:cNvCxnSpPr/>
      </xdr:nvCxnSpPr>
      <xdr:spPr>
        <a:xfrm>
          <a:off x="16179800" y="1044569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158690</xdr:rowOff>
    </xdr:from>
    <xdr:to>
      <xdr:col>23</xdr:col>
      <xdr:colOff>406400</xdr:colOff>
      <xdr:row>61</xdr:row>
      <xdr:rowOff>14817</xdr:rowOff>
    </xdr:to>
    <xdr:cxnSp macro="">
      <xdr:nvCxnSpPr>
        <xdr:cNvPr id="326" name="直線コネクタ 325"/>
        <xdr:cNvCxnSpPr/>
      </xdr:nvCxnSpPr>
      <xdr:spPr>
        <a:xfrm flipV="1">
          <a:off x="15290800" y="1044569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14817</xdr:rowOff>
    </xdr:from>
    <xdr:to>
      <xdr:col>22</xdr:col>
      <xdr:colOff>203200</xdr:colOff>
      <xdr:row>61</xdr:row>
      <xdr:rowOff>35499</xdr:rowOff>
    </xdr:to>
    <xdr:cxnSp macro="">
      <xdr:nvCxnSpPr>
        <xdr:cNvPr id="329" name="直線コネクタ 328"/>
        <xdr:cNvCxnSpPr/>
      </xdr:nvCxnSpPr>
      <xdr:spPr>
        <a:xfrm flipV="1">
          <a:off x="14401800" y="1047326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35499</xdr:rowOff>
    </xdr:from>
    <xdr:to>
      <xdr:col>21</xdr:col>
      <xdr:colOff>0</xdr:colOff>
      <xdr:row>61</xdr:row>
      <xdr:rowOff>45841</xdr:rowOff>
    </xdr:to>
    <xdr:cxnSp macro="">
      <xdr:nvCxnSpPr>
        <xdr:cNvPr id="332" name="直線コネクタ 331"/>
        <xdr:cNvCxnSpPr/>
      </xdr:nvCxnSpPr>
      <xdr:spPr>
        <a:xfrm flipV="1">
          <a:off x="13512800" y="1049394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121678</xdr:rowOff>
    </xdr:from>
    <xdr:to>
      <xdr:col>24</xdr:col>
      <xdr:colOff>609600</xdr:colOff>
      <xdr:row>61</xdr:row>
      <xdr:rowOff>51828</xdr:rowOff>
    </xdr:to>
    <xdr:sp macro="" textlink="">
      <xdr:nvSpPr>
        <xdr:cNvPr id="342" name="円/楕円 341"/>
        <xdr:cNvSpPr/>
      </xdr:nvSpPr>
      <xdr:spPr>
        <a:xfrm>
          <a:off x="169672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138205</xdr:rowOff>
    </xdr:from>
    <xdr:ext cx="762000" cy="259045"/>
    <xdr:sp macro="" textlink="">
      <xdr:nvSpPr>
        <xdr:cNvPr id="343" name="定員管理の状況該当値テキスト"/>
        <xdr:cNvSpPr txBox="1"/>
      </xdr:nvSpPr>
      <xdr:spPr>
        <a:xfrm>
          <a:off x="17106900" y="1025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107890</xdr:rowOff>
    </xdr:from>
    <xdr:to>
      <xdr:col>23</xdr:col>
      <xdr:colOff>457200</xdr:colOff>
      <xdr:row>61</xdr:row>
      <xdr:rowOff>38040</xdr:rowOff>
    </xdr:to>
    <xdr:sp macro="" textlink="">
      <xdr:nvSpPr>
        <xdr:cNvPr id="344" name="円/楕円 343"/>
        <xdr:cNvSpPr/>
      </xdr:nvSpPr>
      <xdr:spPr>
        <a:xfrm>
          <a:off x="16129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48217</xdr:rowOff>
    </xdr:from>
    <xdr:ext cx="736600" cy="259045"/>
    <xdr:sp macro="" textlink="">
      <xdr:nvSpPr>
        <xdr:cNvPr id="345" name="テキスト ボックス 344"/>
        <xdr:cNvSpPr txBox="1"/>
      </xdr:nvSpPr>
      <xdr:spPr>
        <a:xfrm>
          <a:off x="15798800" y="10163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135467</xdr:rowOff>
    </xdr:from>
    <xdr:to>
      <xdr:col>22</xdr:col>
      <xdr:colOff>254000</xdr:colOff>
      <xdr:row>61</xdr:row>
      <xdr:rowOff>65617</xdr:rowOff>
    </xdr:to>
    <xdr:sp macro="" textlink="">
      <xdr:nvSpPr>
        <xdr:cNvPr id="346" name="円/楕円 345"/>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50394</xdr:rowOff>
    </xdr:from>
    <xdr:ext cx="762000" cy="259045"/>
    <xdr:sp macro="" textlink="">
      <xdr:nvSpPr>
        <xdr:cNvPr id="347" name="テキスト ボックス 346"/>
        <xdr:cNvSpPr txBox="1"/>
      </xdr:nvSpPr>
      <xdr:spPr>
        <a:xfrm>
          <a:off x="14909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156149</xdr:rowOff>
    </xdr:from>
    <xdr:to>
      <xdr:col>21</xdr:col>
      <xdr:colOff>50800</xdr:colOff>
      <xdr:row>61</xdr:row>
      <xdr:rowOff>86299</xdr:rowOff>
    </xdr:to>
    <xdr:sp macro="" textlink="">
      <xdr:nvSpPr>
        <xdr:cNvPr id="348" name="円/楕円 347"/>
        <xdr:cNvSpPr/>
      </xdr:nvSpPr>
      <xdr:spPr>
        <a:xfrm>
          <a:off x="14351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71076</xdr:rowOff>
    </xdr:from>
    <xdr:ext cx="762000" cy="259045"/>
    <xdr:sp macro="" textlink="">
      <xdr:nvSpPr>
        <xdr:cNvPr id="349" name="テキスト ボックス 348"/>
        <xdr:cNvSpPr txBox="1"/>
      </xdr:nvSpPr>
      <xdr:spPr>
        <a:xfrm>
          <a:off x="14020800" y="1052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166491</xdr:rowOff>
    </xdr:from>
    <xdr:to>
      <xdr:col>19</xdr:col>
      <xdr:colOff>533400</xdr:colOff>
      <xdr:row>61</xdr:row>
      <xdr:rowOff>96641</xdr:rowOff>
    </xdr:to>
    <xdr:sp macro="" textlink="">
      <xdr:nvSpPr>
        <xdr:cNvPr id="350" name="円/楕円 349"/>
        <xdr:cNvSpPr/>
      </xdr:nvSpPr>
      <xdr:spPr>
        <a:xfrm>
          <a:off x="13462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81418</xdr:rowOff>
    </xdr:from>
    <xdr:ext cx="762000" cy="259045"/>
    <xdr:sp macro="" textlink="">
      <xdr:nvSpPr>
        <xdr:cNvPr id="351" name="テキスト ボックス 350"/>
        <xdr:cNvSpPr txBox="1"/>
      </xdr:nvSpPr>
      <xdr:spPr>
        <a:xfrm>
          <a:off x="13131800" y="1053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0.9</a:t>
          </a:r>
          <a:r>
            <a:rPr kumimoji="1" lang="ja-JP" altLang="en-US" sz="1300">
              <a:latin typeface="ＭＳ Ｐゴシック"/>
            </a:rPr>
            <a:t>ポイント改善したものの、類似団体平均を</a:t>
          </a:r>
          <a:r>
            <a:rPr kumimoji="1" lang="en-US" altLang="ja-JP" sz="1300">
              <a:latin typeface="ＭＳ Ｐゴシック"/>
            </a:rPr>
            <a:t>2.9</a:t>
          </a:r>
          <a:r>
            <a:rPr kumimoji="1" lang="ja-JP" altLang="en-US" sz="1300">
              <a:latin typeface="ＭＳ Ｐゴシック"/>
            </a:rPr>
            <a:t>ポイント上回っている。合併特例債を充当できる期限までは集中的に建設事業を行っていることや、簡易水道事業や公共下水道事業などの公営企業債の増により比率が高い水準となっている。今後は、的確に実施事業を選択し、将来の公債費負担を勘案しながら起債発行額の抑制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131572</xdr:rowOff>
    </xdr:from>
    <xdr:to>
      <xdr:col>24</xdr:col>
      <xdr:colOff>558800</xdr:colOff>
      <xdr:row>43</xdr:row>
      <xdr:rowOff>46990</xdr:rowOff>
    </xdr:to>
    <xdr:cxnSp macro="">
      <xdr:nvCxnSpPr>
        <xdr:cNvPr id="383" name="直線コネクタ 382"/>
        <xdr:cNvCxnSpPr/>
      </xdr:nvCxnSpPr>
      <xdr:spPr>
        <a:xfrm flipV="1">
          <a:off x="16179800" y="73324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43</xdr:row>
      <xdr:rowOff>114554</xdr:rowOff>
    </xdr:to>
    <xdr:cxnSp macro="">
      <xdr:nvCxnSpPr>
        <xdr:cNvPr id="386" name="直線コネクタ 385"/>
        <xdr:cNvCxnSpPr/>
      </xdr:nvCxnSpPr>
      <xdr:spPr>
        <a:xfrm flipV="1">
          <a:off x="15290800" y="74193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85598</xdr:rowOff>
    </xdr:from>
    <xdr:to>
      <xdr:col>22</xdr:col>
      <xdr:colOff>203200</xdr:colOff>
      <xdr:row>43</xdr:row>
      <xdr:rowOff>114554</xdr:rowOff>
    </xdr:to>
    <xdr:cxnSp macro="">
      <xdr:nvCxnSpPr>
        <xdr:cNvPr id="389" name="直線コネクタ 388"/>
        <xdr:cNvCxnSpPr/>
      </xdr:nvCxnSpPr>
      <xdr:spPr>
        <a:xfrm>
          <a:off x="14401800" y="745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18034</xdr:rowOff>
    </xdr:from>
    <xdr:to>
      <xdr:col>21</xdr:col>
      <xdr:colOff>0</xdr:colOff>
      <xdr:row>43</xdr:row>
      <xdr:rowOff>85598</xdr:rowOff>
    </xdr:to>
    <xdr:cxnSp macro="">
      <xdr:nvCxnSpPr>
        <xdr:cNvPr id="392" name="直線コネクタ 391"/>
        <xdr:cNvCxnSpPr/>
      </xdr:nvCxnSpPr>
      <xdr:spPr>
        <a:xfrm>
          <a:off x="13512800" y="73903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80772</xdr:rowOff>
    </xdr:from>
    <xdr:to>
      <xdr:col>24</xdr:col>
      <xdr:colOff>609600</xdr:colOff>
      <xdr:row>43</xdr:row>
      <xdr:rowOff>10922</xdr:rowOff>
    </xdr:to>
    <xdr:sp macro="" textlink="">
      <xdr:nvSpPr>
        <xdr:cNvPr id="402" name="円/楕円 401"/>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52849</xdr:rowOff>
    </xdr:from>
    <xdr:ext cx="762000" cy="259045"/>
    <xdr:sp macro="" textlink="">
      <xdr:nvSpPr>
        <xdr:cNvPr id="403" name="公債費負担の状況該当値テキスト"/>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404" name="円/楕円 403"/>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05" name="テキスト ボックス 404"/>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63754</xdr:rowOff>
    </xdr:from>
    <xdr:to>
      <xdr:col>22</xdr:col>
      <xdr:colOff>254000</xdr:colOff>
      <xdr:row>43</xdr:row>
      <xdr:rowOff>165354</xdr:rowOff>
    </xdr:to>
    <xdr:sp macro="" textlink="">
      <xdr:nvSpPr>
        <xdr:cNvPr id="406" name="円/楕円 405"/>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150131</xdr:rowOff>
    </xdr:from>
    <xdr:ext cx="762000" cy="259045"/>
    <xdr:sp macro="" textlink="">
      <xdr:nvSpPr>
        <xdr:cNvPr id="407" name="テキスト ボックス 406"/>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34798</xdr:rowOff>
    </xdr:from>
    <xdr:to>
      <xdr:col>21</xdr:col>
      <xdr:colOff>50800</xdr:colOff>
      <xdr:row>43</xdr:row>
      <xdr:rowOff>136398</xdr:rowOff>
    </xdr:to>
    <xdr:sp macro="" textlink="">
      <xdr:nvSpPr>
        <xdr:cNvPr id="408" name="円/楕円 407"/>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121175</xdr:rowOff>
    </xdr:from>
    <xdr:ext cx="762000" cy="259045"/>
    <xdr:sp macro="" textlink="">
      <xdr:nvSpPr>
        <xdr:cNvPr id="409" name="テキスト ボックス 408"/>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138684</xdr:rowOff>
    </xdr:from>
    <xdr:to>
      <xdr:col>19</xdr:col>
      <xdr:colOff>533400</xdr:colOff>
      <xdr:row>43</xdr:row>
      <xdr:rowOff>68834</xdr:rowOff>
    </xdr:to>
    <xdr:sp macro="" textlink="">
      <xdr:nvSpPr>
        <xdr:cNvPr id="410" name="円/楕円 409"/>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53611</xdr:rowOff>
    </xdr:from>
    <xdr:ext cx="762000" cy="259045"/>
    <xdr:sp macro="" textlink="">
      <xdr:nvSpPr>
        <xdr:cNvPr id="411" name="テキスト ボックス 410"/>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地方債の繰上償還を実施し地方債現在高が大幅に減少したこと、職員数の減による退職手当負担見込額の減少等により、対前年度比</a:t>
          </a:r>
          <a:r>
            <a:rPr kumimoji="1" lang="en-US" altLang="ja-JP" sz="1300" baseline="0">
              <a:latin typeface="ＭＳ Ｐゴシック"/>
            </a:rPr>
            <a:t>15.7</a:t>
          </a:r>
          <a:r>
            <a:rPr kumimoji="1" lang="ja-JP" altLang="en-US" sz="1300" baseline="0">
              <a:latin typeface="ＭＳ Ｐゴシック"/>
            </a:rPr>
            <a:t>ポイント改善し類似団体平均を下回る結果となった。今後、公営企業への繰出金の増加も予想されることから急激な改善は難しいが、引き続き負債の圧縮に取組んでいく。</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147320</xdr:rowOff>
    </xdr:from>
    <xdr:to>
      <xdr:col>24</xdr:col>
      <xdr:colOff>558800</xdr:colOff>
      <xdr:row>15</xdr:row>
      <xdr:rowOff>102150</xdr:rowOff>
    </xdr:to>
    <xdr:cxnSp macro="">
      <xdr:nvCxnSpPr>
        <xdr:cNvPr id="445" name="直線コネクタ 444"/>
        <xdr:cNvCxnSpPr/>
      </xdr:nvCxnSpPr>
      <xdr:spPr>
        <a:xfrm flipV="1">
          <a:off x="16179800" y="2547620"/>
          <a:ext cx="8382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102150</xdr:rowOff>
    </xdr:from>
    <xdr:to>
      <xdr:col>23</xdr:col>
      <xdr:colOff>406400</xdr:colOff>
      <xdr:row>16</xdr:row>
      <xdr:rowOff>4699</xdr:rowOff>
    </xdr:to>
    <xdr:cxnSp macro="">
      <xdr:nvCxnSpPr>
        <xdr:cNvPr id="448" name="直線コネクタ 447"/>
        <xdr:cNvCxnSpPr/>
      </xdr:nvCxnSpPr>
      <xdr:spPr>
        <a:xfrm flipV="1">
          <a:off x="15290800" y="2673900"/>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4699</xdr:rowOff>
    </xdr:from>
    <xdr:to>
      <xdr:col>22</xdr:col>
      <xdr:colOff>203200</xdr:colOff>
      <xdr:row>16</xdr:row>
      <xdr:rowOff>28829</xdr:rowOff>
    </xdr:to>
    <xdr:cxnSp macro="">
      <xdr:nvCxnSpPr>
        <xdr:cNvPr id="451" name="直線コネクタ 450"/>
        <xdr:cNvCxnSpPr/>
      </xdr:nvCxnSpPr>
      <xdr:spPr>
        <a:xfrm flipV="1">
          <a:off x="14401800" y="274789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28829</xdr:rowOff>
    </xdr:from>
    <xdr:to>
      <xdr:col>21</xdr:col>
      <xdr:colOff>0</xdr:colOff>
      <xdr:row>16</xdr:row>
      <xdr:rowOff>69850</xdr:rowOff>
    </xdr:to>
    <xdr:cxnSp macro="">
      <xdr:nvCxnSpPr>
        <xdr:cNvPr id="454" name="直線コネクタ 453"/>
        <xdr:cNvCxnSpPr/>
      </xdr:nvCxnSpPr>
      <xdr:spPr>
        <a:xfrm flipV="1">
          <a:off x="13512800" y="2772029"/>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96520</xdr:rowOff>
    </xdr:from>
    <xdr:to>
      <xdr:col>24</xdr:col>
      <xdr:colOff>609600</xdr:colOff>
      <xdr:row>15</xdr:row>
      <xdr:rowOff>26670</xdr:rowOff>
    </xdr:to>
    <xdr:sp macro="" textlink="">
      <xdr:nvSpPr>
        <xdr:cNvPr id="464" name="円/楕円 463"/>
        <xdr:cNvSpPr/>
      </xdr:nvSpPr>
      <xdr:spPr>
        <a:xfrm>
          <a:off x="169672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113047</xdr:rowOff>
    </xdr:from>
    <xdr:ext cx="762000" cy="259045"/>
    <xdr:sp macro="" textlink="">
      <xdr:nvSpPr>
        <xdr:cNvPr id="465" name="将来負担の状況該当値テキスト"/>
        <xdr:cNvSpPr txBox="1"/>
      </xdr:nvSpPr>
      <xdr:spPr>
        <a:xfrm>
          <a:off x="17106900" y="234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51350</xdr:rowOff>
    </xdr:from>
    <xdr:to>
      <xdr:col>23</xdr:col>
      <xdr:colOff>457200</xdr:colOff>
      <xdr:row>15</xdr:row>
      <xdr:rowOff>152950</xdr:rowOff>
    </xdr:to>
    <xdr:sp macro="" textlink="">
      <xdr:nvSpPr>
        <xdr:cNvPr id="466" name="円/楕円 465"/>
        <xdr:cNvSpPr/>
      </xdr:nvSpPr>
      <xdr:spPr>
        <a:xfrm>
          <a:off x="161290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163127</xdr:rowOff>
    </xdr:from>
    <xdr:ext cx="736600" cy="259045"/>
    <xdr:sp macro="" textlink="">
      <xdr:nvSpPr>
        <xdr:cNvPr id="467" name="テキスト ボックス 466"/>
        <xdr:cNvSpPr txBox="1"/>
      </xdr:nvSpPr>
      <xdr:spPr>
        <a:xfrm>
          <a:off x="15798800" y="23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125349</xdr:rowOff>
    </xdr:from>
    <xdr:to>
      <xdr:col>22</xdr:col>
      <xdr:colOff>254000</xdr:colOff>
      <xdr:row>16</xdr:row>
      <xdr:rowOff>55499</xdr:rowOff>
    </xdr:to>
    <xdr:sp macro="" textlink="">
      <xdr:nvSpPr>
        <xdr:cNvPr id="468" name="円/楕円 467"/>
        <xdr:cNvSpPr/>
      </xdr:nvSpPr>
      <xdr:spPr>
        <a:xfrm>
          <a:off x="15240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40276</xdr:rowOff>
    </xdr:from>
    <xdr:ext cx="762000" cy="259045"/>
    <xdr:sp macro="" textlink="">
      <xdr:nvSpPr>
        <xdr:cNvPr id="469" name="テキスト ボックス 468"/>
        <xdr:cNvSpPr txBox="1"/>
      </xdr:nvSpPr>
      <xdr:spPr>
        <a:xfrm>
          <a:off x="14909800" y="278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149479</xdr:rowOff>
    </xdr:from>
    <xdr:to>
      <xdr:col>21</xdr:col>
      <xdr:colOff>50800</xdr:colOff>
      <xdr:row>16</xdr:row>
      <xdr:rowOff>79629</xdr:rowOff>
    </xdr:to>
    <xdr:sp macro="" textlink="">
      <xdr:nvSpPr>
        <xdr:cNvPr id="470" name="円/楕円 469"/>
        <xdr:cNvSpPr/>
      </xdr:nvSpPr>
      <xdr:spPr>
        <a:xfrm>
          <a:off x="14351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89806</xdr:rowOff>
    </xdr:from>
    <xdr:ext cx="762000" cy="259045"/>
    <xdr:sp macro="" textlink="">
      <xdr:nvSpPr>
        <xdr:cNvPr id="471" name="テキスト ボックス 470"/>
        <xdr:cNvSpPr txBox="1"/>
      </xdr:nvSpPr>
      <xdr:spPr>
        <a:xfrm>
          <a:off x="14020800" y="24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19050</xdr:rowOff>
    </xdr:from>
    <xdr:to>
      <xdr:col>19</xdr:col>
      <xdr:colOff>533400</xdr:colOff>
      <xdr:row>16</xdr:row>
      <xdr:rowOff>120650</xdr:rowOff>
    </xdr:to>
    <xdr:sp macro="" textlink="">
      <xdr:nvSpPr>
        <xdr:cNvPr id="472" name="円/楕円 471"/>
        <xdr:cNvSpPr/>
      </xdr:nvSpPr>
      <xdr:spPr>
        <a:xfrm>
          <a:off x="1346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130827</xdr:rowOff>
    </xdr:from>
    <xdr:ext cx="762000" cy="259045"/>
    <xdr:sp macro="" textlink="">
      <xdr:nvSpPr>
        <xdr:cNvPr id="473" name="テキスト ボックス 472"/>
        <xdr:cNvSpPr txBox="1"/>
      </xdr:nvSpPr>
      <xdr:spPr>
        <a:xfrm>
          <a:off x="13131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64,511
64,201
228.21
30,571,911
29,914,967
606,883
18,637,672
32,510,671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事院勧告による給与引上げがあったが、職員数の削減や時間外手当の抑制などにより、前年度とほぼ横ばいで、類似団体平均値を下回った数値となった。今後も職員適正化計画に基づく適正な人員管理と業務の平準化を図り、時間外手当等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35560</xdr:rowOff>
    </xdr:to>
    <xdr:cxnSp macro="">
      <xdr:nvCxnSpPr>
        <xdr:cNvPr id="66" name="直線コネクタ 65"/>
        <xdr:cNvCxnSpPr/>
      </xdr:nvCxnSpPr>
      <xdr:spPr>
        <a:xfrm>
          <a:off x="3987800" y="6200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73660</xdr:rowOff>
    </xdr:to>
    <xdr:cxnSp macro="">
      <xdr:nvCxnSpPr>
        <xdr:cNvPr id="69" name="直線コネクタ 68"/>
        <xdr:cNvCxnSpPr/>
      </xdr:nvCxnSpPr>
      <xdr:spPr>
        <a:xfrm flipV="1">
          <a:off x="3098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73660</xdr:rowOff>
    </xdr:to>
    <xdr:cxnSp macro="">
      <xdr:nvCxnSpPr>
        <xdr:cNvPr id="72" name="直線コネクタ 71"/>
        <xdr:cNvCxnSpPr/>
      </xdr:nvCxnSpPr>
      <xdr:spPr>
        <a:xfrm>
          <a:off x="2209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43180</xdr:rowOff>
    </xdr:from>
    <xdr:to>
      <xdr:col>3</xdr:col>
      <xdr:colOff>142875</xdr:colOff>
      <xdr:row>37</xdr:row>
      <xdr:rowOff>1270</xdr:rowOff>
    </xdr:to>
    <xdr:cxnSp macro="">
      <xdr:nvCxnSpPr>
        <xdr:cNvPr id="75" name="直線コネクタ 74"/>
        <xdr:cNvCxnSpPr/>
      </xdr:nvCxnSpPr>
      <xdr:spPr>
        <a:xfrm flipV="1">
          <a:off x="1320800" y="62153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5" name="円/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91" name="円/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3" name="円/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物件費にかかる経常収支比率は前年度比</a:t>
          </a:r>
          <a:r>
            <a:rPr kumimoji="1" lang="en-US" altLang="ja-JP" sz="1300">
              <a:latin typeface="ＭＳ Ｐゴシック"/>
            </a:rPr>
            <a:t>0.1</a:t>
          </a:r>
          <a:r>
            <a:rPr kumimoji="1" lang="ja-JP" altLang="en-US" sz="1300">
              <a:latin typeface="ＭＳ Ｐゴシック"/>
            </a:rPr>
            <a:t>ポイント増の</a:t>
          </a:r>
          <a:r>
            <a:rPr kumimoji="1" lang="en-US" altLang="ja-JP" sz="1300">
              <a:latin typeface="ＭＳ Ｐゴシック"/>
            </a:rPr>
            <a:t>11.0</a:t>
          </a:r>
          <a:r>
            <a:rPr kumimoji="1" lang="ja-JP" altLang="en-US" sz="1300">
              <a:latin typeface="ＭＳ Ｐゴシック"/>
            </a:rPr>
            <a:t>％となり、今年度も類似団体・県平均を下回る結果となった。対前年度比が増となった要因としては、地籍調査事業の委託料の増などが影響している。今後も物件費の抑制に努めていく。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153126</xdr:rowOff>
    </xdr:from>
    <xdr:to>
      <xdr:col>24</xdr:col>
      <xdr:colOff>31750</xdr:colOff>
      <xdr:row>14</xdr:row>
      <xdr:rowOff>159657</xdr:rowOff>
    </xdr:to>
    <xdr:cxnSp macro="">
      <xdr:nvCxnSpPr>
        <xdr:cNvPr id="129" name="直線コネクタ 128"/>
        <xdr:cNvCxnSpPr/>
      </xdr:nvCxnSpPr>
      <xdr:spPr>
        <a:xfrm>
          <a:off x="15671800" y="25534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153126</xdr:rowOff>
    </xdr:from>
    <xdr:to>
      <xdr:col>22</xdr:col>
      <xdr:colOff>565150</xdr:colOff>
      <xdr:row>15</xdr:row>
      <xdr:rowOff>14333</xdr:rowOff>
    </xdr:to>
    <xdr:cxnSp macro="">
      <xdr:nvCxnSpPr>
        <xdr:cNvPr id="132" name="直線コネクタ 131"/>
        <xdr:cNvCxnSpPr/>
      </xdr:nvCxnSpPr>
      <xdr:spPr>
        <a:xfrm flipV="1">
          <a:off x="14782800" y="25534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14333</xdr:rowOff>
    </xdr:to>
    <xdr:cxnSp macro="">
      <xdr:nvCxnSpPr>
        <xdr:cNvPr id="135" name="直線コネクタ 134"/>
        <xdr:cNvCxnSpPr/>
      </xdr:nvCxnSpPr>
      <xdr:spPr>
        <a:xfrm>
          <a:off x="13893800" y="25730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133531</xdr:rowOff>
    </xdr:from>
    <xdr:to>
      <xdr:col>20</xdr:col>
      <xdr:colOff>158750</xdr:colOff>
      <xdr:row>15</xdr:row>
      <xdr:rowOff>1270</xdr:rowOff>
    </xdr:to>
    <xdr:cxnSp macro="">
      <xdr:nvCxnSpPr>
        <xdr:cNvPr id="138" name="直線コネクタ 137"/>
        <xdr:cNvCxnSpPr/>
      </xdr:nvCxnSpPr>
      <xdr:spPr>
        <a:xfrm>
          <a:off x="13004800" y="25338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108857</xdr:rowOff>
    </xdr:from>
    <xdr:to>
      <xdr:col>24</xdr:col>
      <xdr:colOff>82550</xdr:colOff>
      <xdr:row>15</xdr:row>
      <xdr:rowOff>39007</xdr:rowOff>
    </xdr:to>
    <xdr:sp macro="" textlink="">
      <xdr:nvSpPr>
        <xdr:cNvPr id="148" name="円/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102326</xdr:rowOff>
    </xdr:from>
    <xdr:to>
      <xdr:col>22</xdr:col>
      <xdr:colOff>615950</xdr:colOff>
      <xdr:row>15</xdr:row>
      <xdr:rowOff>32476</xdr:rowOff>
    </xdr:to>
    <xdr:sp macro="" textlink="">
      <xdr:nvSpPr>
        <xdr:cNvPr id="150" name="円/楕円 149"/>
        <xdr:cNvSpPr/>
      </xdr:nvSpPr>
      <xdr:spPr>
        <a:xfrm>
          <a:off x="15621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42653</xdr:rowOff>
    </xdr:from>
    <xdr:ext cx="736600" cy="259045"/>
    <xdr:sp macro="" textlink="">
      <xdr:nvSpPr>
        <xdr:cNvPr id="151" name="テキスト ボックス 150"/>
        <xdr:cNvSpPr txBox="1"/>
      </xdr:nvSpPr>
      <xdr:spPr>
        <a:xfrm>
          <a:off x="15290800" y="227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134983</xdr:rowOff>
    </xdr:from>
    <xdr:to>
      <xdr:col>21</xdr:col>
      <xdr:colOff>412750</xdr:colOff>
      <xdr:row>15</xdr:row>
      <xdr:rowOff>65133</xdr:rowOff>
    </xdr:to>
    <xdr:sp macro="" textlink="">
      <xdr:nvSpPr>
        <xdr:cNvPr id="152" name="円/楕円 151"/>
        <xdr:cNvSpPr/>
      </xdr:nvSpPr>
      <xdr:spPr>
        <a:xfrm>
          <a:off x="14732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75310</xdr:rowOff>
    </xdr:from>
    <xdr:ext cx="762000" cy="259045"/>
    <xdr:sp macro="" textlink="">
      <xdr:nvSpPr>
        <xdr:cNvPr id="153" name="テキスト ボックス 152"/>
        <xdr:cNvSpPr txBox="1"/>
      </xdr:nvSpPr>
      <xdr:spPr>
        <a:xfrm>
          <a:off x="14401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54" name="円/楕円 153"/>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55" name="テキスト ボックス 154"/>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56" name="円/楕円 155"/>
        <xdr:cNvSpPr/>
      </xdr:nvSpPr>
      <xdr:spPr>
        <a:xfrm>
          <a:off x="12954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23058</xdr:rowOff>
    </xdr:from>
    <xdr:ext cx="762000" cy="259045"/>
    <xdr:sp macro="" textlink="">
      <xdr:nvSpPr>
        <xdr:cNvPr id="157" name="テキスト ボックス 156"/>
        <xdr:cNvSpPr txBox="1"/>
      </xdr:nvSpPr>
      <xdr:spPr>
        <a:xfrm>
          <a:off x="12623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扶助費にかかる経常収支比率は前年度比</a:t>
          </a:r>
          <a:r>
            <a:rPr kumimoji="1" lang="en-US" altLang="ja-JP" sz="1300" baseline="0">
              <a:latin typeface="ＭＳ Ｐゴシック"/>
            </a:rPr>
            <a:t>0.2</a:t>
          </a:r>
          <a:r>
            <a:rPr kumimoji="1" lang="ja-JP" altLang="en-US" sz="1300" baseline="0">
              <a:latin typeface="ＭＳ Ｐゴシック"/>
            </a:rPr>
            <a:t>ポイント減となり、今年度も類似団体平均を下回っている。障害福祉サービス費や私立保育園運営委託料が増加しているなかで、今後も事務の効率化、適正な制度の運用を図り、扶助費の適正化に努めていく。</a:t>
          </a:r>
          <a:endParaRPr kumimoji="1" lang="en-US" altLang="ja-JP" sz="1300" baseline="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149860</xdr:rowOff>
    </xdr:from>
    <xdr:to>
      <xdr:col>7</xdr:col>
      <xdr:colOff>15875</xdr:colOff>
      <xdr:row>54</xdr:row>
      <xdr:rowOff>165100</xdr:rowOff>
    </xdr:to>
    <xdr:cxnSp macro="">
      <xdr:nvCxnSpPr>
        <xdr:cNvPr id="190" name="直線コネクタ 189"/>
        <xdr:cNvCxnSpPr/>
      </xdr:nvCxnSpPr>
      <xdr:spPr>
        <a:xfrm flipV="1">
          <a:off x="3987800" y="9408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24130</xdr:rowOff>
    </xdr:to>
    <xdr:cxnSp macro="">
      <xdr:nvCxnSpPr>
        <xdr:cNvPr id="193" name="直線コネクタ 192"/>
        <xdr:cNvCxnSpPr/>
      </xdr:nvCxnSpPr>
      <xdr:spPr>
        <a:xfrm flipV="1">
          <a:off x="3098800" y="942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157480</xdr:rowOff>
    </xdr:from>
    <xdr:to>
      <xdr:col>4</xdr:col>
      <xdr:colOff>346075</xdr:colOff>
      <xdr:row>55</xdr:row>
      <xdr:rowOff>24130</xdr:rowOff>
    </xdr:to>
    <xdr:cxnSp macro="">
      <xdr:nvCxnSpPr>
        <xdr:cNvPr id="196" name="直線コネクタ 195"/>
        <xdr:cNvCxnSpPr/>
      </xdr:nvCxnSpPr>
      <xdr:spPr>
        <a:xfrm>
          <a:off x="2209800" y="9415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73660</xdr:rowOff>
    </xdr:from>
    <xdr:to>
      <xdr:col>3</xdr:col>
      <xdr:colOff>142875</xdr:colOff>
      <xdr:row>54</xdr:row>
      <xdr:rowOff>157480</xdr:rowOff>
    </xdr:to>
    <xdr:cxnSp macro="">
      <xdr:nvCxnSpPr>
        <xdr:cNvPr id="199" name="直線コネクタ 198"/>
        <xdr:cNvCxnSpPr/>
      </xdr:nvCxnSpPr>
      <xdr:spPr>
        <a:xfrm>
          <a:off x="1320800" y="9331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99060</xdr:rowOff>
    </xdr:from>
    <xdr:to>
      <xdr:col>7</xdr:col>
      <xdr:colOff>66675</xdr:colOff>
      <xdr:row>55</xdr:row>
      <xdr:rowOff>29210</xdr:rowOff>
    </xdr:to>
    <xdr:sp macro="" textlink="">
      <xdr:nvSpPr>
        <xdr:cNvPr id="209" name="円/楕円 208"/>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115587</xdr:rowOff>
    </xdr:from>
    <xdr:ext cx="762000" cy="259045"/>
    <xdr:sp macro="" textlink="">
      <xdr:nvSpPr>
        <xdr:cNvPr id="210"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11" name="円/楕円 210"/>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12" name="テキスト ボックス 211"/>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144780</xdr:rowOff>
    </xdr:from>
    <xdr:to>
      <xdr:col>4</xdr:col>
      <xdr:colOff>396875</xdr:colOff>
      <xdr:row>55</xdr:row>
      <xdr:rowOff>74930</xdr:rowOff>
    </xdr:to>
    <xdr:sp macro="" textlink="">
      <xdr:nvSpPr>
        <xdr:cNvPr id="213" name="円/楕円 212"/>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85107</xdr:rowOff>
    </xdr:from>
    <xdr:ext cx="762000" cy="259045"/>
    <xdr:sp macro="" textlink="">
      <xdr:nvSpPr>
        <xdr:cNvPr id="214" name="テキスト ボックス 213"/>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106680</xdr:rowOff>
    </xdr:from>
    <xdr:to>
      <xdr:col>3</xdr:col>
      <xdr:colOff>193675</xdr:colOff>
      <xdr:row>55</xdr:row>
      <xdr:rowOff>36830</xdr:rowOff>
    </xdr:to>
    <xdr:sp macro="" textlink="">
      <xdr:nvSpPr>
        <xdr:cNvPr id="215" name="円/楕円 214"/>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47007</xdr:rowOff>
    </xdr:from>
    <xdr:ext cx="762000" cy="259045"/>
    <xdr:sp macro="" textlink="">
      <xdr:nvSpPr>
        <xdr:cNvPr id="216" name="テキスト ボックス 215"/>
        <xdr:cNvSpPr txBox="1"/>
      </xdr:nvSpPr>
      <xdr:spPr>
        <a:xfrm>
          <a:off x="1828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22860</xdr:rowOff>
    </xdr:from>
    <xdr:to>
      <xdr:col>1</xdr:col>
      <xdr:colOff>676275</xdr:colOff>
      <xdr:row>54</xdr:row>
      <xdr:rowOff>124460</xdr:rowOff>
    </xdr:to>
    <xdr:sp macro="" textlink="">
      <xdr:nvSpPr>
        <xdr:cNvPr id="217" name="円/楕円 216"/>
        <xdr:cNvSpPr/>
      </xdr:nvSpPr>
      <xdr:spPr>
        <a:xfrm>
          <a:off x="1270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134637</xdr:rowOff>
    </xdr:from>
    <xdr:ext cx="762000" cy="259045"/>
    <xdr:sp macro="" textlink="">
      <xdr:nvSpPr>
        <xdr:cNvPr id="218" name="テキスト ボックス 217"/>
        <xdr:cNvSpPr txBox="1"/>
      </xdr:nvSpPr>
      <xdr:spPr>
        <a:xfrm>
          <a:off x="939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かかる経常収支比率について、繰出金は引き続き増加（悪化）の状況となっている。本市の人口は減少及び高齢化が今後も進むと予測されるため、国民健康保険や介護保険の保険料の適正化をはじめとして、特別会計の自立的な運営を行なっていく必要がある。また、同様に繰出金が多額となっている簡易水道事業、公共下水道事業についても、経営基盤の強化を求め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39370</xdr:rowOff>
    </xdr:to>
    <xdr:cxnSp macro="">
      <xdr:nvCxnSpPr>
        <xdr:cNvPr id="251" name="直線コネクタ 250"/>
        <xdr:cNvCxnSpPr/>
      </xdr:nvCxnSpPr>
      <xdr:spPr>
        <a:xfrm>
          <a:off x="15671800" y="9758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56</xdr:row>
      <xdr:rowOff>165100</xdr:rowOff>
    </xdr:to>
    <xdr:cxnSp macro="">
      <xdr:nvCxnSpPr>
        <xdr:cNvPr id="254" name="直線コネクタ 253"/>
        <xdr:cNvCxnSpPr/>
      </xdr:nvCxnSpPr>
      <xdr:spPr>
        <a:xfrm flipV="1">
          <a:off x="14782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56</xdr:row>
      <xdr:rowOff>165100</xdr:rowOff>
    </xdr:to>
    <xdr:cxnSp macro="">
      <xdr:nvCxnSpPr>
        <xdr:cNvPr id="257" name="直線コネクタ 256"/>
        <xdr:cNvCxnSpPr/>
      </xdr:nvCxnSpPr>
      <xdr:spPr>
        <a:xfrm>
          <a:off x="13893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119380</xdr:rowOff>
    </xdr:to>
    <xdr:cxnSp macro="">
      <xdr:nvCxnSpPr>
        <xdr:cNvPr id="260" name="直線コネクタ 259"/>
        <xdr:cNvCxnSpPr/>
      </xdr:nvCxnSpPr>
      <xdr:spPr>
        <a:xfrm>
          <a:off x="13004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70" name="円/楕円 269"/>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5097</xdr:rowOff>
    </xdr:from>
    <xdr:ext cx="762000" cy="259045"/>
    <xdr:sp macro="" textlink="">
      <xdr:nvSpPr>
        <xdr:cNvPr id="271"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2" name="円/楕円 271"/>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3" name="テキスト ボックス 272"/>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4" name="円/楕円 273"/>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75" name="テキスト ボックス 27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6" name="円/楕円 275"/>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7" name="テキスト ボックス 27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8" name="円/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かかる経常収支比率が今年度も類似団体・県平均を上回っているのは、一部事務組合への負担金が多額になっていることによるものである。これは土地開発公社への支援経費や、一部事務組合で実施しているごみ処理施設の建設が主な要因である。引き続き、これらの各団体の財政状況を注視し、適切な対応を図り、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155575</xdr:rowOff>
    </xdr:from>
    <xdr:to>
      <xdr:col>24</xdr:col>
      <xdr:colOff>31750</xdr:colOff>
      <xdr:row>38</xdr:row>
      <xdr:rowOff>52705</xdr:rowOff>
    </xdr:to>
    <xdr:cxnSp macro="">
      <xdr:nvCxnSpPr>
        <xdr:cNvPr id="307" name="直線コネクタ 306"/>
        <xdr:cNvCxnSpPr/>
      </xdr:nvCxnSpPr>
      <xdr:spPr>
        <a:xfrm>
          <a:off x="15671800" y="649922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155575</xdr:rowOff>
    </xdr:from>
    <xdr:to>
      <xdr:col>22</xdr:col>
      <xdr:colOff>565150</xdr:colOff>
      <xdr:row>38</xdr:row>
      <xdr:rowOff>12700</xdr:rowOff>
    </xdr:to>
    <xdr:cxnSp macro="">
      <xdr:nvCxnSpPr>
        <xdr:cNvPr id="310" name="直線コネクタ 309"/>
        <xdr:cNvCxnSpPr/>
      </xdr:nvCxnSpPr>
      <xdr:spPr>
        <a:xfrm flipV="1">
          <a:off x="14782800" y="6499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38</xdr:row>
      <xdr:rowOff>12700</xdr:rowOff>
    </xdr:to>
    <xdr:cxnSp macro="">
      <xdr:nvCxnSpPr>
        <xdr:cNvPr id="313" name="直線コネクタ 312"/>
        <xdr:cNvCxnSpPr/>
      </xdr:nvCxnSpPr>
      <xdr:spPr>
        <a:xfrm>
          <a:off x="13893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38</xdr:row>
      <xdr:rowOff>18415</xdr:rowOff>
    </xdr:to>
    <xdr:cxnSp macro="">
      <xdr:nvCxnSpPr>
        <xdr:cNvPr id="316" name="直線コネクタ 315"/>
        <xdr:cNvCxnSpPr/>
      </xdr:nvCxnSpPr>
      <xdr:spPr>
        <a:xfrm flipV="1">
          <a:off x="13004800" y="65049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1905</xdr:rowOff>
    </xdr:from>
    <xdr:to>
      <xdr:col>24</xdr:col>
      <xdr:colOff>82550</xdr:colOff>
      <xdr:row>38</xdr:row>
      <xdr:rowOff>103505</xdr:rowOff>
    </xdr:to>
    <xdr:sp macro="" textlink="">
      <xdr:nvSpPr>
        <xdr:cNvPr id="326" name="円/楕円 325"/>
        <xdr:cNvSpPr/>
      </xdr:nvSpPr>
      <xdr:spPr>
        <a:xfrm>
          <a:off x="164592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145432</xdr:rowOff>
    </xdr:from>
    <xdr:ext cx="762000" cy="259045"/>
    <xdr:sp macro="" textlink="">
      <xdr:nvSpPr>
        <xdr:cNvPr id="327" name="補助費等該当値テキスト"/>
        <xdr:cNvSpPr txBox="1"/>
      </xdr:nvSpPr>
      <xdr:spPr>
        <a:xfrm>
          <a:off x="16598900" y="648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104775</xdr:rowOff>
    </xdr:from>
    <xdr:to>
      <xdr:col>22</xdr:col>
      <xdr:colOff>615950</xdr:colOff>
      <xdr:row>38</xdr:row>
      <xdr:rowOff>34925</xdr:rowOff>
    </xdr:to>
    <xdr:sp macro="" textlink="">
      <xdr:nvSpPr>
        <xdr:cNvPr id="328" name="円/楕円 327"/>
        <xdr:cNvSpPr/>
      </xdr:nvSpPr>
      <xdr:spPr>
        <a:xfrm>
          <a:off x="15621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19702</xdr:rowOff>
    </xdr:from>
    <xdr:ext cx="736600" cy="259045"/>
    <xdr:sp macro="" textlink="">
      <xdr:nvSpPr>
        <xdr:cNvPr id="329" name="テキスト ボックス 328"/>
        <xdr:cNvSpPr txBox="1"/>
      </xdr:nvSpPr>
      <xdr:spPr>
        <a:xfrm>
          <a:off x="15290800" y="653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133350</xdr:rowOff>
    </xdr:from>
    <xdr:to>
      <xdr:col>21</xdr:col>
      <xdr:colOff>412750</xdr:colOff>
      <xdr:row>38</xdr:row>
      <xdr:rowOff>63500</xdr:rowOff>
    </xdr:to>
    <xdr:sp macro="" textlink="">
      <xdr:nvSpPr>
        <xdr:cNvPr id="330" name="円/楕円 329"/>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31" name="テキスト ボックス 330"/>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32" name="円/楕円 331"/>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25417</xdr:rowOff>
    </xdr:from>
    <xdr:ext cx="762000" cy="259045"/>
    <xdr:sp macro="" textlink="">
      <xdr:nvSpPr>
        <xdr:cNvPr id="333" name="テキスト ボックス 332"/>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139065</xdr:rowOff>
    </xdr:from>
    <xdr:to>
      <xdr:col>19</xdr:col>
      <xdr:colOff>6350</xdr:colOff>
      <xdr:row>38</xdr:row>
      <xdr:rowOff>69215</xdr:rowOff>
    </xdr:to>
    <xdr:sp macro="" textlink="">
      <xdr:nvSpPr>
        <xdr:cNvPr id="334" name="円/楕円 333"/>
        <xdr:cNvSpPr/>
      </xdr:nvSpPr>
      <xdr:spPr>
        <a:xfrm>
          <a:off x="12954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53992</xdr:rowOff>
    </xdr:from>
    <xdr:ext cx="762000" cy="259045"/>
    <xdr:sp macro="" textlink="">
      <xdr:nvSpPr>
        <xdr:cNvPr id="335" name="テキスト ボックス 334"/>
        <xdr:cNvSpPr txBox="1"/>
      </xdr:nvSpPr>
      <xdr:spPr>
        <a:xfrm>
          <a:off x="12623800" y="65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市町村</a:t>
          </a:r>
          <a:r>
            <a:rPr kumimoji="1" lang="ja-JP" altLang="ja-JP" sz="1300">
              <a:solidFill>
                <a:schemeClr val="dk1"/>
              </a:solidFill>
              <a:effectLst/>
              <a:latin typeface="+mn-ea"/>
              <a:ea typeface="+mn-ea"/>
              <a:cs typeface="+mn-cs"/>
            </a:rPr>
            <a:t>合併以降、大型の普通建設事業を集中して実施しており、その財源となる地方債借入額が増加しているため、年々、元利償還金が増加している状況であるが、大型事業がほとんど完了</a:t>
          </a:r>
          <a:r>
            <a:rPr kumimoji="1" lang="ja-JP" altLang="en-US" sz="1300">
              <a:solidFill>
                <a:schemeClr val="dk1"/>
              </a:solidFill>
              <a:effectLst/>
              <a:latin typeface="+mn-ea"/>
              <a:ea typeface="+mn-ea"/>
              <a:cs typeface="+mn-cs"/>
            </a:rPr>
            <a:t>した</a:t>
          </a:r>
          <a:r>
            <a:rPr kumimoji="1" lang="ja-JP" altLang="ja-JP" sz="1300">
              <a:solidFill>
                <a:schemeClr val="dk1"/>
              </a:solidFill>
              <a:effectLst/>
              <a:latin typeface="+mn-ea"/>
              <a:ea typeface="+mn-ea"/>
              <a:cs typeface="+mn-cs"/>
            </a:rPr>
            <a:t>ため、今後、借入額も減少していくと思われる。また減債基金を</a:t>
          </a:r>
          <a:r>
            <a:rPr kumimoji="1" lang="ja-JP" altLang="en-US" sz="1300">
              <a:solidFill>
                <a:schemeClr val="dk1"/>
              </a:solidFill>
              <a:effectLst/>
              <a:latin typeface="+mn-ea"/>
              <a:ea typeface="+mn-ea"/>
              <a:cs typeface="+mn-cs"/>
            </a:rPr>
            <a:t>充当し、</a:t>
          </a:r>
          <a:r>
            <a:rPr kumimoji="1" lang="ja-JP" altLang="ja-JP" sz="1300">
              <a:solidFill>
                <a:schemeClr val="dk1"/>
              </a:solidFill>
              <a:effectLst/>
              <a:latin typeface="+mn-ea"/>
              <a:ea typeface="+mn-ea"/>
              <a:cs typeface="+mn-cs"/>
            </a:rPr>
            <a:t>借入利率の高い市債</a:t>
          </a:r>
          <a:r>
            <a:rPr kumimoji="1" lang="ja-JP" altLang="en-US" sz="1300">
              <a:solidFill>
                <a:schemeClr val="dk1"/>
              </a:solidFill>
              <a:effectLst/>
              <a:latin typeface="+mn-ea"/>
              <a:ea typeface="+mn-ea"/>
              <a:cs typeface="+mn-cs"/>
            </a:rPr>
            <a:t>について</a:t>
          </a:r>
          <a:r>
            <a:rPr kumimoji="1" lang="ja-JP" altLang="ja-JP" sz="1300">
              <a:solidFill>
                <a:schemeClr val="dk1"/>
              </a:solidFill>
              <a:effectLst/>
              <a:latin typeface="+mn-ea"/>
              <a:ea typeface="+mn-ea"/>
              <a:cs typeface="+mn-cs"/>
            </a:rPr>
            <a:t>繰上償還</a:t>
          </a:r>
          <a:r>
            <a:rPr kumimoji="1" lang="ja-JP" altLang="en-US" sz="1300">
              <a:solidFill>
                <a:schemeClr val="dk1"/>
              </a:solidFill>
              <a:effectLst/>
              <a:latin typeface="+mn-ea"/>
              <a:ea typeface="+mn-ea"/>
              <a:cs typeface="+mn-cs"/>
            </a:rPr>
            <a:t>を実施した影響で一時的に公債費が増加している。今後も</a:t>
          </a:r>
          <a:r>
            <a:rPr kumimoji="1" lang="ja-JP" altLang="ja-JP" sz="1300">
              <a:solidFill>
                <a:schemeClr val="dk1"/>
              </a:solidFill>
              <a:effectLst/>
              <a:latin typeface="+mn-ea"/>
              <a:ea typeface="+mn-ea"/>
              <a:cs typeface="+mn-cs"/>
            </a:rPr>
            <a:t>公債費の抑制及び健全な財政運営に努めていく。</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58420</xdr:rowOff>
    </xdr:from>
    <xdr:to>
      <xdr:col>7</xdr:col>
      <xdr:colOff>15875</xdr:colOff>
      <xdr:row>80</xdr:row>
      <xdr:rowOff>84545</xdr:rowOff>
    </xdr:to>
    <xdr:cxnSp macro="">
      <xdr:nvCxnSpPr>
        <xdr:cNvPr id="370" name="直線コネクタ 369"/>
        <xdr:cNvCxnSpPr/>
      </xdr:nvCxnSpPr>
      <xdr:spPr>
        <a:xfrm>
          <a:off x="3987800" y="1377442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58420</xdr:rowOff>
    </xdr:from>
    <xdr:to>
      <xdr:col>5</xdr:col>
      <xdr:colOff>549275</xdr:colOff>
      <xdr:row>80</xdr:row>
      <xdr:rowOff>117202</xdr:rowOff>
    </xdr:to>
    <xdr:cxnSp macro="">
      <xdr:nvCxnSpPr>
        <xdr:cNvPr id="373" name="直線コネクタ 372"/>
        <xdr:cNvCxnSpPr/>
      </xdr:nvCxnSpPr>
      <xdr:spPr>
        <a:xfrm flipV="1">
          <a:off x="3098800" y="1377442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110671</xdr:rowOff>
    </xdr:from>
    <xdr:to>
      <xdr:col>4</xdr:col>
      <xdr:colOff>346075</xdr:colOff>
      <xdr:row>80</xdr:row>
      <xdr:rowOff>117202</xdr:rowOff>
    </xdr:to>
    <xdr:cxnSp macro="">
      <xdr:nvCxnSpPr>
        <xdr:cNvPr id="376" name="直線コネクタ 375"/>
        <xdr:cNvCxnSpPr/>
      </xdr:nvCxnSpPr>
      <xdr:spPr>
        <a:xfrm>
          <a:off x="2209800" y="138266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64951</xdr:rowOff>
    </xdr:from>
    <xdr:to>
      <xdr:col>3</xdr:col>
      <xdr:colOff>142875</xdr:colOff>
      <xdr:row>80</xdr:row>
      <xdr:rowOff>110671</xdr:rowOff>
    </xdr:to>
    <xdr:cxnSp macro="">
      <xdr:nvCxnSpPr>
        <xdr:cNvPr id="379" name="直線コネクタ 378"/>
        <xdr:cNvCxnSpPr/>
      </xdr:nvCxnSpPr>
      <xdr:spPr>
        <a:xfrm>
          <a:off x="1320800" y="1378095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33745</xdr:rowOff>
    </xdr:from>
    <xdr:to>
      <xdr:col>7</xdr:col>
      <xdr:colOff>66675</xdr:colOff>
      <xdr:row>80</xdr:row>
      <xdr:rowOff>135345</xdr:rowOff>
    </xdr:to>
    <xdr:sp macro="" textlink="">
      <xdr:nvSpPr>
        <xdr:cNvPr id="389" name="円/楕円 388"/>
        <xdr:cNvSpPr/>
      </xdr:nvSpPr>
      <xdr:spPr>
        <a:xfrm>
          <a:off x="47752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113772</xdr:rowOff>
    </xdr:from>
    <xdr:ext cx="762000" cy="259045"/>
    <xdr:sp macro="" textlink="">
      <xdr:nvSpPr>
        <xdr:cNvPr id="390" name="公債費該当値テキスト"/>
        <xdr:cNvSpPr txBox="1"/>
      </xdr:nvSpPr>
      <xdr:spPr>
        <a:xfrm>
          <a:off x="4914900" y="1365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7620</xdr:rowOff>
    </xdr:from>
    <xdr:to>
      <xdr:col>5</xdr:col>
      <xdr:colOff>600075</xdr:colOff>
      <xdr:row>80</xdr:row>
      <xdr:rowOff>109220</xdr:rowOff>
    </xdr:to>
    <xdr:sp macro="" textlink="">
      <xdr:nvSpPr>
        <xdr:cNvPr id="391" name="円/楕円 390"/>
        <xdr:cNvSpPr/>
      </xdr:nvSpPr>
      <xdr:spPr>
        <a:xfrm>
          <a:off x="3937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93997</xdr:rowOff>
    </xdr:from>
    <xdr:ext cx="736600" cy="259045"/>
    <xdr:sp macro="" textlink="">
      <xdr:nvSpPr>
        <xdr:cNvPr id="392" name="テキスト ボックス 391"/>
        <xdr:cNvSpPr txBox="1"/>
      </xdr:nvSpPr>
      <xdr:spPr>
        <a:xfrm>
          <a:off x="3606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66402</xdr:rowOff>
    </xdr:from>
    <xdr:to>
      <xdr:col>4</xdr:col>
      <xdr:colOff>396875</xdr:colOff>
      <xdr:row>80</xdr:row>
      <xdr:rowOff>168002</xdr:rowOff>
    </xdr:to>
    <xdr:sp macro="" textlink="">
      <xdr:nvSpPr>
        <xdr:cNvPr id="393" name="円/楕円 392"/>
        <xdr:cNvSpPr/>
      </xdr:nvSpPr>
      <xdr:spPr>
        <a:xfrm>
          <a:off x="3048000" y="13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152779</xdr:rowOff>
    </xdr:from>
    <xdr:ext cx="762000" cy="259045"/>
    <xdr:sp macro="" textlink="">
      <xdr:nvSpPr>
        <xdr:cNvPr id="394" name="テキスト ボックス 393"/>
        <xdr:cNvSpPr txBox="1"/>
      </xdr:nvSpPr>
      <xdr:spPr>
        <a:xfrm>
          <a:off x="2717800" y="1386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59871</xdr:rowOff>
    </xdr:from>
    <xdr:to>
      <xdr:col>3</xdr:col>
      <xdr:colOff>193675</xdr:colOff>
      <xdr:row>80</xdr:row>
      <xdr:rowOff>161471</xdr:rowOff>
    </xdr:to>
    <xdr:sp macro="" textlink="">
      <xdr:nvSpPr>
        <xdr:cNvPr id="395" name="円/楕円 394"/>
        <xdr:cNvSpPr/>
      </xdr:nvSpPr>
      <xdr:spPr>
        <a:xfrm>
          <a:off x="2159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146248</xdr:rowOff>
    </xdr:from>
    <xdr:ext cx="762000" cy="259045"/>
    <xdr:sp macro="" textlink="">
      <xdr:nvSpPr>
        <xdr:cNvPr id="396" name="テキスト ボックス 395"/>
        <xdr:cNvSpPr txBox="1"/>
      </xdr:nvSpPr>
      <xdr:spPr>
        <a:xfrm>
          <a:off x="1828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14151</xdr:rowOff>
    </xdr:from>
    <xdr:to>
      <xdr:col>1</xdr:col>
      <xdr:colOff>676275</xdr:colOff>
      <xdr:row>80</xdr:row>
      <xdr:rowOff>115751</xdr:rowOff>
    </xdr:to>
    <xdr:sp macro="" textlink="">
      <xdr:nvSpPr>
        <xdr:cNvPr id="397" name="円/楕円 396"/>
        <xdr:cNvSpPr/>
      </xdr:nvSpPr>
      <xdr:spPr>
        <a:xfrm>
          <a:off x="1270000" y="137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100528</xdr:rowOff>
    </xdr:from>
    <xdr:ext cx="762000" cy="259045"/>
    <xdr:sp macro="" textlink="">
      <xdr:nvSpPr>
        <xdr:cNvPr id="398" name="テキスト ボックス 397"/>
        <xdr:cNvSpPr txBox="1"/>
      </xdr:nvSpPr>
      <xdr:spPr>
        <a:xfrm>
          <a:off x="939800" y="1381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公債費以外の経常収支比率については、引き続き類似団体・県平均を下回っているものの、対前年度比で</a:t>
          </a:r>
          <a:r>
            <a:rPr kumimoji="1" lang="en-US" altLang="ja-JP" sz="1300">
              <a:latin typeface="ＭＳ Ｐゴシック"/>
            </a:rPr>
            <a:t>1.9</a:t>
          </a:r>
          <a:r>
            <a:rPr kumimoji="1" lang="ja-JP" altLang="en-US" sz="1300">
              <a:latin typeface="ＭＳ Ｐゴシック"/>
            </a:rPr>
            <a:t>ポイント悪化した。今後は、一部事務組合への負担金や特別会計への繰出金の抑制を図るとともに、使用料や手数料といった自主財源の確保に努め財政基盤の強化を図っていく。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76</xdr:row>
      <xdr:rowOff>8128</xdr:rowOff>
    </xdr:to>
    <xdr:cxnSp macro="">
      <xdr:nvCxnSpPr>
        <xdr:cNvPr id="429" name="直線コネクタ 428"/>
        <xdr:cNvCxnSpPr/>
      </xdr:nvCxnSpPr>
      <xdr:spPr>
        <a:xfrm>
          <a:off x="15671800" y="129514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76</xdr:row>
      <xdr:rowOff>17272</xdr:rowOff>
    </xdr:to>
    <xdr:cxnSp macro="">
      <xdr:nvCxnSpPr>
        <xdr:cNvPr id="432" name="直線コネクタ 431"/>
        <xdr:cNvCxnSpPr/>
      </xdr:nvCxnSpPr>
      <xdr:spPr>
        <a:xfrm flipV="1">
          <a:off x="14782800" y="129514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76</xdr:row>
      <xdr:rowOff>17272</xdr:rowOff>
    </xdr:to>
    <xdr:cxnSp macro="">
      <xdr:nvCxnSpPr>
        <xdr:cNvPr id="435" name="直線コネクタ 434"/>
        <xdr:cNvCxnSpPr/>
      </xdr:nvCxnSpPr>
      <xdr:spPr>
        <a:xfrm>
          <a:off x="13893800" y="129514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75</xdr:row>
      <xdr:rowOff>97282</xdr:rowOff>
    </xdr:to>
    <xdr:cxnSp macro="">
      <xdr:nvCxnSpPr>
        <xdr:cNvPr id="438" name="直線コネクタ 437"/>
        <xdr:cNvCxnSpPr/>
      </xdr:nvCxnSpPr>
      <xdr:spPr>
        <a:xfrm flipV="1">
          <a:off x="13004800" y="12951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128778</xdr:rowOff>
    </xdr:from>
    <xdr:to>
      <xdr:col>24</xdr:col>
      <xdr:colOff>82550</xdr:colOff>
      <xdr:row>76</xdr:row>
      <xdr:rowOff>58928</xdr:rowOff>
    </xdr:to>
    <xdr:sp macro="" textlink="">
      <xdr:nvSpPr>
        <xdr:cNvPr id="448" name="円/楕円 447"/>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145305</xdr:rowOff>
    </xdr:from>
    <xdr:ext cx="762000" cy="259045"/>
    <xdr:sp macro="" textlink="">
      <xdr:nvSpPr>
        <xdr:cNvPr id="449" name="公債費以外該当値テキスト"/>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50" name="円/楕円 449"/>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51" name="テキスト ボックス 45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137922</xdr:rowOff>
    </xdr:from>
    <xdr:to>
      <xdr:col>21</xdr:col>
      <xdr:colOff>412750</xdr:colOff>
      <xdr:row>76</xdr:row>
      <xdr:rowOff>68072</xdr:rowOff>
    </xdr:to>
    <xdr:sp macro="" textlink="">
      <xdr:nvSpPr>
        <xdr:cNvPr id="452" name="円/楕円 451"/>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78249</xdr:rowOff>
    </xdr:from>
    <xdr:ext cx="762000" cy="259045"/>
    <xdr:sp macro="" textlink="">
      <xdr:nvSpPr>
        <xdr:cNvPr id="453" name="テキスト ボックス 452"/>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4" name="円/楕円 453"/>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55" name="テキスト ボックス 454"/>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46482</xdr:rowOff>
    </xdr:from>
    <xdr:to>
      <xdr:col>19</xdr:col>
      <xdr:colOff>6350</xdr:colOff>
      <xdr:row>75</xdr:row>
      <xdr:rowOff>148081</xdr:rowOff>
    </xdr:to>
    <xdr:sp macro="" textlink="">
      <xdr:nvSpPr>
        <xdr:cNvPr id="456" name="円/楕円 455"/>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158259</xdr:rowOff>
    </xdr:from>
    <xdr:ext cx="762000" cy="259045"/>
    <xdr:sp macro="" textlink="">
      <xdr:nvSpPr>
        <xdr:cNvPr id="457" name="テキスト ボックス 456"/>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和歌山県紀の川市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85830</xdr:rowOff>
    </xdr:from>
    <xdr:to>
      <xdr:col>4</xdr:col>
      <xdr:colOff>1117600</xdr:colOff>
      <xdr:row>16</xdr:row>
      <xdr:rowOff>153937</xdr:rowOff>
    </xdr:to>
    <xdr:cxnSp macro="">
      <xdr:nvCxnSpPr>
        <xdr:cNvPr id="52" name="直線コネクタ 51"/>
        <xdr:cNvCxnSpPr/>
      </xdr:nvCxnSpPr>
      <xdr:spPr bwMode="auto">
        <a:xfrm>
          <a:off x="5003800" y="2876655"/>
          <a:ext cx="647700" cy="68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49009</xdr:rowOff>
    </xdr:from>
    <xdr:to>
      <xdr:col>4</xdr:col>
      <xdr:colOff>469900</xdr:colOff>
      <xdr:row>16</xdr:row>
      <xdr:rowOff>85830</xdr:rowOff>
    </xdr:to>
    <xdr:cxnSp macro="">
      <xdr:nvCxnSpPr>
        <xdr:cNvPr id="55" name="直線コネクタ 54"/>
        <xdr:cNvCxnSpPr/>
      </xdr:nvCxnSpPr>
      <xdr:spPr bwMode="auto">
        <a:xfrm>
          <a:off x="4305300" y="2839834"/>
          <a:ext cx="698500" cy="3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49009</xdr:rowOff>
    </xdr:from>
    <xdr:to>
      <xdr:col>3</xdr:col>
      <xdr:colOff>904875</xdr:colOff>
      <xdr:row>16</xdr:row>
      <xdr:rowOff>70612</xdr:rowOff>
    </xdr:to>
    <xdr:cxnSp macro="">
      <xdr:nvCxnSpPr>
        <xdr:cNvPr id="58" name="直線コネクタ 57"/>
        <xdr:cNvCxnSpPr/>
      </xdr:nvCxnSpPr>
      <xdr:spPr bwMode="auto">
        <a:xfrm flipV="1">
          <a:off x="3606800" y="2839834"/>
          <a:ext cx="698500" cy="2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12515</xdr:rowOff>
    </xdr:from>
    <xdr:to>
      <xdr:col>3</xdr:col>
      <xdr:colOff>206375</xdr:colOff>
      <xdr:row>16</xdr:row>
      <xdr:rowOff>70612</xdr:rowOff>
    </xdr:to>
    <xdr:cxnSp macro="">
      <xdr:nvCxnSpPr>
        <xdr:cNvPr id="61" name="直線コネクタ 60"/>
        <xdr:cNvCxnSpPr/>
      </xdr:nvCxnSpPr>
      <xdr:spPr bwMode="auto">
        <a:xfrm>
          <a:off x="2908300" y="2803340"/>
          <a:ext cx="698500" cy="5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103137</xdr:rowOff>
    </xdr:from>
    <xdr:to>
      <xdr:col>5</xdr:col>
      <xdr:colOff>34925</xdr:colOff>
      <xdr:row>17</xdr:row>
      <xdr:rowOff>33287</xdr:rowOff>
    </xdr:to>
    <xdr:sp macro="" textlink="">
      <xdr:nvSpPr>
        <xdr:cNvPr id="71" name="円/楕円 70"/>
        <xdr:cNvSpPr/>
      </xdr:nvSpPr>
      <xdr:spPr bwMode="auto">
        <a:xfrm>
          <a:off x="5600700" y="289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75214</xdr:rowOff>
    </xdr:from>
    <xdr:ext cx="762000" cy="259045"/>
    <xdr:sp macro="" textlink="">
      <xdr:nvSpPr>
        <xdr:cNvPr id="72" name="人口1人当たり決算額の推移該当値テキスト130"/>
        <xdr:cNvSpPr txBox="1"/>
      </xdr:nvSpPr>
      <xdr:spPr>
        <a:xfrm>
          <a:off x="5740400" y="286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80,767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35030</xdr:rowOff>
    </xdr:from>
    <xdr:to>
      <xdr:col>4</xdr:col>
      <xdr:colOff>520700</xdr:colOff>
      <xdr:row>16</xdr:row>
      <xdr:rowOff>136630</xdr:rowOff>
    </xdr:to>
    <xdr:sp macro="" textlink="">
      <xdr:nvSpPr>
        <xdr:cNvPr id="73" name="円/楕円 72"/>
        <xdr:cNvSpPr/>
      </xdr:nvSpPr>
      <xdr:spPr bwMode="auto">
        <a:xfrm>
          <a:off x="4953000" y="2825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146807</xdr:rowOff>
    </xdr:from>
    <xdr:ext cx="736600" cy="259045"/>
    <xdr:sp macro="" textlink="">
      <xdr:nvSpPr>
        <xdr:cNvPr id="74" name="テキスト ボックス 73"/>
        <xdr:cNvSpPr txBox="1"/>
      </xdr:nvSpPr>
      <xdr:spPr>
        <a:xfrm>
          <a:off x="4622800" y="2594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84,938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169659</xdr:rowOff>
    </xdr:from>
    <xdr:to>
      <xdr:col>3</xdr:col>
      <xdr:colOff>955675</xdr:colOff>
      <xdr:row>16</xdr:row>
      <xdr:rowOff>99809</xdr:rowOff>
    </xdr:to>
    <xdr:sp macro="" textlink="">
      <xdr:nvSpPr>
        <xdr:cNvPr id="75" name="円/楕円 74"/>
        <xdr:cNvSpPr/>
      </xdr:nvSpPr>
      <xdr:spPr bwMode="auto">
        <a:xfrm>
          <a:off x="4254500" y="278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109986</xdr:rowOff>
    </xdr:from>
    <xdr:ext cx="762000" cy="259045"/>
    <xdr:sp macro="" textlink="">
      <xdr:nvSpPr>
        <xdr:cNvPr id="76" name="テキスト ボックス 75"/>
        <xdr:cNvSpPr txBox="1"/>
      </xdr:nvSpPr>
      <xdr:spPr>
        <a:xfrm>
          <a:off x="3924300" y="255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87,193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19812</xdr:rowOff>
    </xdr:from>
    <xdr:to>
      <xdr:col>3</xdr:col>
      <xdr:colOff>257175</xdr:colOff>
      <xdr:row>16</xdr:row>
      <xdr:rowOff>121412</xdr:rowOff>
    </xdr:to>
    <xdr:sp macro="" textlink="">
      <xdr:nvSpPr>
        <xdr:cNvPr id="77" name="円/楕円 76"/>
        <xdr:cNvSpPr/>
      </xdr:nvSpPr>
      <xdr:spPr bwMode="auto">
        <a:xfrm>
          <a:off x="3556000" y="281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131589</xdr:rowOff>
    </xdr:from>
    <xdr:ext cx="762000" cy="259045"/>
    <xdr:sp macro="" textlink="">
      <xdr:nvSpPr>
        <xdr:cNvPr id="78" name="テキスト ボックス 77"/>
        <xdr:cNvSpPr txBox="1"/>
      </xdr:nvSpPr>
      <xdr:spPr>
        <a:xfrm>
          <a:off x="3225800" y="257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85,870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133165</xdr:rowOff>
    </xdr:from>
    <xdr:to>
      <xdr:col>2</xdr:col>
      <xdr:colOff>692150</xdr:colOff>
      <xdr:row>16</xdr:row>
      <xdr:rowOff>63315</xdr:rowOff>
    </xdr:to>
    <xdr:sp macro="" textlink="">
      <xdr:nvSpPr>
        <xdr:cNvPr id="79" name="円/楕円 78"/>
        <xdr:cNvSpPr/>
      </xdr:nvSpPr>
      <xdr:spPr bwMode="auto">
        <a:xfrm>
          <a:off x="2857500" y="275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73492</xdr:rowOff>
    </xdr:from>
    <xdr:ext cx="762000" cy="259045"/>
    <xdr:sp macro="" textlink="">
      <xdr:nvSpPr>
        <xdr:cNvPr id="80" name="テキスト ボックス 79"/>
        <xdr:cNvSpPr txBox="1"/>
      </xdr:nvSpPr>
      <xdr:spPr>
        <a:xfrm>
          <a:off x="2527300" y="25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310269</xdr:rowOff>
    </xdr:from>
    <xdr:to>
      <xdr:col>4</xdr:col>
      <xdr:colOff>1117600</xdr:colOff>
      <xdr:row>35</xdr:row>
      <xdr:rowOff>335163</xdr:rowOff>
    </xdr:to>
    <xdr:cxnSp macro="">
      <xdr:nvCxnSpPr>
        <xdr:cNvPr id="112" name="直線コネクタ 111"/>
        <xdr:cNvCxnSpPr/>
      </xdr:nvCxnSpPr>
      <xdr:spPr bwMode="auto">
        <a:xfrm>
          <a:off x="5003800" y="6920619"/>
          <a:ext cx="647700" cy="24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239106</xdr:rowOff>
    </xdr:from>
    <xdr:to>
      <xdr:col>4</xdr:col>
      <xdr:colOff>469900</xdr:colOff>
      <xdr:row>35</xdr:row>
      <xdr:rowOff>310269</xdr:rowOff>
    </xdr:to>
    <xdr:cxnSp macro="">
      <xdr:nvCxnSpPr>
        <xdr:cNvPr id="115" name="直線コネクタ 114"/>
        <xdr:cNvCxnSpPr/>
      </xdr:nvCxnSpPr>
      <xdr:spPr bwMode="auto">
        <a:xfrm>
          <a:off x="4305300" y="6849456"/>
          <a:ext cx="698500" cy="71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194894</xdr:rowOff>
    </xdr:from>
    <xdr:to>
      <xdr:col>3</xdr:col>
      <xdr:colOff>904875</xdr:colOff>
      <xdr:row>35</xdr:row>
      <xdr:rowOff>239106</xdr:rowOff>
    </xdr:to>
    <xdr:cxnSp macro="">
      <xdr:nvCxnSpPr>
        <xdr:cNvPr id="118" name="直線コネクタ 117"/>
        <xdr:cNvCxnSpPr/>
      </xdr:nvCxnSpPr>
      <xdr:spPr bwMode="auto">
        <a:xfrm>
          <a:off x="3606800" y="6805244"/>
          <a:ext cx="698500" cy="4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194894</xdr:rowOff>
    </xdr:from>
    <xdr:to>
      <xdr:col>3</xdr:col>
      <xdr:colOff>206375</xdr:colOff>
      <xdr:row>35</xdr:row>
      <xdr:rowOff>228864</xdr:rowOff>
    </xdr:to>
    <xdr:cxnSp macro="">
      <xdr:nvCxnSpPr>
        <xdr:cNvPr id="121" name="直線コネクタ 120"/>
        <xdr:cNvCxnSpPr/>
      </xdr:nvCxnSpPr>
      <xdr:spPr bwMode="auto">
        <a:xfrm flipV="1">
          <a:off x="2908300" y="6805244"/>
          <a:ext cx="698500" cy="33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284363</xdr:rowOff>
    </xdr:from>
    <xdr:to>
      <xdr:col>5</xdr:col>
      <xdr:colOff>34925</xdr:colOff>
      <xdr:row>36</xdr:row>
      <xdr:rowOff>43063</xdr:rowOff>
    </xdr:to>
    <xdr:sp macro="" textlink="">
      <xdr:nvSpPr>
        <xdr:cNvPr id="131" name="円/楕円 130"/>
        <xdr:cNvSpPr/>
      </xdr:nvSpPr>
      <xdr:spPr bwMode="auto">
        <a:xfrm>
          <a:off x="5600700" y="689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129440</xdr:rowOff>
    </xdr:from>
    <xdr:ext cx="762000" cy="259045"/>
    <xdr:sp macro="" textlink="">
      <xdr:nvSpPr>
        <xdr:cNvPr id="132" name="人口1人当たり決算額の推移該当値テキスト445"/>
        <xdr:cNvSpPr txBox="1"/>
      </xdr:nvSpPr>
      <xdr:spPr>
        <a:xfrm>
          <a:off x="5740400" y="673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259469</xdr:rowOff>
    </xdr:from>
    <xdr:to>
      <xdr:col>4</xdr:col>
      <xdr:colOff>520700</xdr:colOff>
      <xdr:row>36</xdr:row>
      <xdr:rowOff>18169</xdr:rowOff>
    </xdr:to>
    <xdr:sp macro="" textlink="">
      <xdr:nvSpPr>
        <xdr:cNvPr id="133" name="円/楕円 132"/>
        <xdr:cNvSpPr/>
      </xdr:nvSpPr>
      <xdr:spPr bwMode="auto">
        <a:xfrm>
          <a:off x="4953000" y="6869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28346</xdr:rowOff>
    </xdr:from>
    <xdr:ext cx="736600" cy="259045"/>
    <xdr:sp macro="" textlink="">
      <xdr:nvSpPr>
        <xdr:cNvPr id="134" name="テキスト ボックス 133"/>
        <xdr:cNvSpPr txBox="1"/>
      </xdr:nvSpPr>
      <xdr:spPr>
        <a:xfrm>
          <a:off x="4622800" y="663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188306</xdr:rowOff>
    </xdr:from>
    <xdr:to>
      <xdr:col>3</xdr:col>
      <xdr:colOff>955675</xdr:colOff>
      <xdr:row>35</xdr:row>
      <xdr:rowOff>289906</xdr:rowOff>
    </xdr:to>
    <xdr:sp macro="" textlink="">
      <xdr:nvSpPr>
        <xdr:cNvPr id="135" name="円/楕円 134"/>
        <xdr:cNvSpPr/>
      </xdr:nvSpPr>
      <xdr:spPr bwMode="auto">
        <a:xfrm>
          <a:off x="4254500" y="679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300083</xdr:rowOff>
    </xdr:from>
    <xdr:ext cx="762000" cy="259045"/>
    <xdr:sp macro="" textlink="">
      <xdr:nvSpPr>
        <xdr:cNvPr id="136" name="テキスト ボックス 135"/>
        <xdr:cNvSpPr txBox="1"/>
      </xdr:nvSpPr>
      <xdr:spPr>
        <a:xfrm>
          <a:off x="3924300" y="656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144094</xdr:rowOff>
    </xdr:from>
    <xdr:to>
      <xdr:col>3</xdr:col>
      <xdr:colOff>257175</xdr:colOff>
      <xdr:row>35</xdr:row>
      <xdr:rowOff>245694</xdr:rowOff>
    </xdr:to>
    <xdr:sp macro="" textlink="">
      <xdr:nvSpPr>
        <xdr:cNvPr id="137" name="円/楕円 136"/>
        <xdr:cNvSpPr/>
      </xdr:nvSpPr>
      <xdr:spPr bwMode="auto">
        <a:xfrm>
          <a:off x="3556000" y="675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255871</xdr:rowOff>
    </xdr:from>
    <xdr:ext cx="762000" cy="259045"/>
    <xdr:sp macro="" textlink="">
      <xdr:nvSpPr>
        <xdr:cNvPr id="138" name="テキスト ボックス 137"/>
        <xdr:cNvSpPr txBox="1"/>
      </xdr:nvSpPr>
      <xdr:spPr>
        <a:xfrm>
          <a:off x="3225800" y="652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178064</xdr:rowOff>
    </xdr:from>
    <xdr:to>
      <xdr:col>2</xdr:col>
      <xdr:colOff>692150</xdr:colOff>
      <xdr:row>35</xdr:row>
      <xdr:rowOff>279664</xdr:rowOff>
    </xdr:to>
    <xdr:sp macro="" textlink="">
      <xdr:nvSpPr>
        <xdr:cNvPr id="139" name="円/楕円 138"/>
        <xdr:cNvSpPr/>
      </xdr:nvSpPr>
      <xdr:spPr bwMode="auto">
        <a:xfrm>
          <a:off x="2857500" y="678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289841</xdr:rowOff>
    </xdr:from>
    <xdr:ext cx="762000" cy="259045"/>
    <xdr:sp macro="" textlink="">
      <xdr:nvSpPr>
        <xdr:cNvPr id="140" name="テキスト ボックス 139"/>
        <xdr:cNvSpPr txBox="1"/>
      </xdr:nvSpPr>
      <xdr:spPr>
        <a:xfrm>
          <a:off x="2527300" y="655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64,511
64,201
228.21
30,571,911
29,914,967
606,883
18,637,672
32,510,671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149320</xdr:rowOff>
    </xdr:from>
    <xdr:to>
      <xdr:col>6</xdr:col>
      <xdr:colOff>511175</xdr:colOff>
      <xdr:row>35</xdr:row>
      <xdr:rowOff>158579</xdr:rowOff>
    </xdr:to>
    <xdr:cxnSp macro="">
      <xdr:nvCxnSpPr>
        <xdr:cNvPr id="61" name="直線コネクタ 60"/>
        <xdr:cNvCxnSpPr/>
      </xdr:nvCxnSpPr>
      <xdr:spPr>
        <a:xfrm>
          <a:off x="3797300" y="6150070"/>
          <a:ext cx="8382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135299</xdr:rowOff>
    </xdr:from>
    <xdr:to>
      <xdr:col>5</xdr:col>
      <xdr:colOff>358775</xdr:colOff>
      <xdr:row>35</xdr:row>
      <xdr:rowOff>149320</xdr:rowOff>
    </xdr:to>
    <xdr:cxnSp macro="">
      <xdr:nvCxnSpPr>
        <xdr:cNvPr id="64" name="直線コネクタ 63"/>
        <xdr:cNvCxnSpPr/>
      </xdr:nvCxnSpPr>
      <xdr:spPr>
        <a:xfrm>
          <a:off x="2908300" y="6136049"/>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135299</xdr:rowOff>
    </xdr:from>
    <xdr:to>
      <xdr:col>4</xdr:col>
      <xdr:colOff>155575</xdr:colOff>
      <xdr:row>36</xdr:row>
      <xdr:rowOff>17704</xdr:rowOff>
    </xdr:to>
    <xdr:cxnSp macro="">
      <xdr:nvCxnSpPr>
        <xdr:cNvPr id="67" name="直線コネクタ 66"/>
        <xdr:cNvCxnSpPr/>
      </xdr:nvCxnSpPr>
      <xdr:spPr>
        <a:xfrm flipV="1">
          <a:off x="2019300" y="6136049"/>
          <a:ext cx="889000" cy="5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138938</xdr:rowOff>
    </xdr:from>
    <xdr:to>
      <xdr:col>2</xdr:col>
      <xdr:colOff>638175</xdr:colOff>
      <xdr:row>36</xdr:row>
      <xdr:rowOff>17704</xdr:rowOff>
    </xdr:to>
    <xdr:cxnSp macro="">
      <xdr:nvCxnSpPr>
        <xdr:cNvPr id="70" name="直線コネクタ 69"/>
        <xdr:cNvCxnSpPr/>
      </xdr:nvCxnSpPr>
      <xdr:spPr>
        <a:xfrm>
          <a:off x="1130300" y="6139688"/>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107779</xdr:rowOff>
    </xdr:from>
    <xdr:to>
      <xdr:col>6</xdr:col>
      <xdr:colOff>561975</xdr:colOff>
      <xdr:row>36</xdr:row>
      <xdr:rowOff>37929</xdr:rowOff>
    </xdr:to>
    <xdr:sp macro="" textlink="">
      <xdr:nvSpPr>
        <xdr:cNvPr id="80" name="円/楕円 79"/>
        <xdr:cNvSpPr/>
      </xdr:nvSpPr>
      <xdr:spPr>
        <a:xfrm>
          <a:off x="4584700" y="61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86206</xdr:rowOff>
    </xdr:from>
    <xdr:ext cx="534377" cy="259045"/>
    <xdr:sp macro="" textlink="">
      <xdr:nvSpPr>
        <xdr:cNvPr id="81" name="人件費該当値テキスト"/>
        <xdr:cNvSpPr txBox="1"/>
      </xdr:nvSpPr>
      <xdr:spPr>
        <a:xfrm>
          <a:off x="4686300" y="608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70,009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98520</xdr:rowOff>
    </xdr:from>
    <xdr:to>
      <xdr:col>5</xdr:col>
      <xdr:colOff>409575</xdr:colOff>
      <xdr:row>36</xdr:row>
      <xdr:rowOff>28670</xdr:rowOff>
    </xdr:to>
    <xdr:sp macro="" textlink="">
      <xdr:nvSpPr>
        <xdr:cNvPr id="82" name="円/楕円 81"/>
        <xdr:cNvSpPr/>
      </xdr:nvSpPr>
      <xdr:spPr>
        <a:xfrm>
          <a:off x="3746500" y="60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19797</xdr:rowOff>
    </xdr:from>
    <xdr:ext cx="534377" cy="259045"/>
    <xdr:sp macro="" textlink="">
      <xdr:nvSpPr>
        <xdr:cNvPr id="83" name="テキスト ボックス 82"/>
        <xdr:cNvSpPr txBox="1"/>
      </xdr:nvSpPr>
      <xdr:spPr>
        <a:xfrm>
          <a:off x="3530111" y="61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70,495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84499</xdr:rowOff>
    </xdr:from>
    <xdr:to>
      <xdr:col>4</xdr:col>
      <xdr:colOff>206375</xdr:colOff>
      <xdr:row>36</xdr:row>
      <xdr:rowOff>14649</xdr:rowOff>
    </xdr:to>
    <xdr:sp macro="" textlink="">
      <xdr:nvSpPr>
        <xdr:cNvPr id="84" name="円/楕円 83"/>
        <xdr:cNvSpPr/>
      </xdr:nvSpPr>
      <xdr:spPr>
        <a:xfrm>
          <a:off x="2857500" y="60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31176</xdr:rowOff>
    </xdr:from>
    <xdr:ext cx="534377" cy="259045"/>
    <xdr:sp macro="" textlink="">
      <xdr:nvSpPr>
        <xdr:cNvPr id="85" name="テキスト ボックス 84"/>
        <xdr:cNvSpPr txBox="1"/>
      </xdr:nvSpPr>
      <xdr:spPr>
        <a:xfrm>
          <a:off x="2641111" y="58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138354</xdr:rowOff>
    </xdr:from>
    <xdr:to>
      <xdr:col>3</xdr:col>
      <xdr:colOff>3175</xdr:colOff>
      <xdr:row>36</xdr:row>
      <xdr:rowOff>68504</xdr:rowOff>
    </xdr:to>
    <xdr:sp macro="" textlink="">
      <xdr:nvSpPr>
        <xdr:cNvPr id="86" name="円/楕円 85"/>
        <xdr:cNvSpPr/>
      </xdr:nvSpPr>
      <xdr:spPr>
        <a:xfrm>
          <a:off x="1968500" y="61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85031</xdr:rowOff>
    </xdr:from>
    <xdr:ext cx="534377" cy="259045"/>
    <xdr:sp macro="" textlink="">
      <xdr:nvSpPr>
        <xdr:cNvPr id="87" name="テキスト ボックス 86"/>
        <xdr:cNvSpPr txBox="1"/>
      </xdr:nvSpPr>
      <xdr:spPr>
        <a:xfrm>
          <a:off x="1752111" y="591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88138</xdr:rowOff>
    </xdr:from>
    <xdr:to>
      <xdr:col>1</xdr:col>
      <xdr:colOff>485775</xdr:colOff>
      <xdr:row>36</xdr:row>
      <xdr:rowOff>18288</xdr:rowOff>
    </xdr:to>
    <xdr:sp macro="" textlink="">
      <xdr:nvSpPr>
        <xdr:cNvPr id="88" name="円/楕円 87"/>
        <xdr:cNvSpPr/>
      </xdr:nvSpPr>
      <xdr:spPr>
        <a:xfrm>
          <a:off x="1079500" y="6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34815</xdr:rowOff>
    </xdr:from>
    <xdr:ext cx="534377" cy="259045"/>
    <xdr:sp macro="" textlink="">
      <xdr:nvSpPr>
        <xdr:cNvPr id="89" name="テキスト ボックス 88"/>
        <xdr:cNvSpPr txBox="1"/>
      </xdr:nvSpPr>
      <xdr:spPr>
        <a:xfrm>
          <a:off x="863111" y="58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63282</xdr:rowOff>
    </xdr:from>
    <xdr:to>
      <xdr:col>6</xdr:col>
      <xdr:colOff>511175</xdr:colOff>
      <xdr:row>56</xdr:row>
      <xdr:rowOff>127290</xdr:rowOff>
    </xdr:to>
    <xdr:cxnSp macro="">
      <xdr:nvCxnSpPr>
        <xdr:cNvPr id="121" name="直線コネクタ 120"/>
        <xdr:cNvCxnSpPr/>
      </xdr:nvCxnSpPr>
      <xdr:spPr>
        <a:xfrm flipV="1">
          <a:off x="3797300" y="966448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127290</xdr:rowOff>
    </xdr:from>
    <xdr:to>
      <xdr:col>5</xdr:col>
      <xdr:colOff>358775</xdr:colOff>
      <xdr:row>56</xdr:row>
      <xdr:rowOff>128172</xdr:rowOff>
    </xdr:to>
    <xdr:cxnSp macro="">
      <xdr:nvCxnSpPr>
        <xdr:cNvPr id="124" name="直線コネクタ 123"/>
        <xdr:cNvCxnSpPr/>
      </xdr:nvCxnSpPr>
      <xdr:spPr>
        <a:xfrm flipV="1">
          <a:off x="2908300" y="972849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128172</xdr:rowOff>
    </xdr:from>
    <xdr:to>
      <xdr:col>4</xdr:col>
      <xdr:colOff>155575</xdr:colOff>
      <xdr:row>57</xdr:row>
      <xdr:rowOff>13643</xdr:rowOff>
    </xdr:to>
    <xdr:cxnSp macro="">
      <xdr:nvCxnSpPr>
        <xdr:cNvPr id="127" name="直線コネクタ 126"/>
        <xdr:cNvCxnSpPr/>
      </xdr:nvCxnSpPr>
      <xdr:spPr>
        <a:xfrm flipV="1">
          <a:off x="2019300" y="9729372"/>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13643</xdr:rowOff>
    </xdr:from>
    <xdr:to>
      <xdr:col>2</xdr:col>
      <xdr:colOff>638175</xdr:colOff>
      <xdr:row>57</xdr:row>
      <xdr:rowOff>21971</xdr:rowOff>
    </xdr:to>
    <xdr:cxnSp macro="">
      <xdr:nvCxnSpPr>
        <xdr:cNvPr id="130" name="直線コネクタ 129"/>
        <xdr:cNvCxnSpPr/>
      </xdr:nvCxnSpPr>
      <xdr:spPr>
        <a:xfrm flipV="1">
          <a:off x="1130300" y="9786293"/>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12482</xdr:rowOff>
    </xdr:from>
    <xdr:to>
      <xdr:col>6</xdr:col>
      <xdr:colOff>561975</xdr:colOff>
      <xdr:row>56</xdr:row>
      <xdr:rowOff>114082</xdr:rowOff>
    </xdr:to>
    <xdr:sp macro="" textlink="">
      <xdr:nvSpPr>
        <xdr:cNvPr id="140" name="円/楕円 139"/>
        <xdr:cNvSpPr/>
      </xdr:nvSpPr>
      <xdr:spPr>
        <a:xfrm>
          <a:off x="4584700" y="96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162359</xdr:rowOff>
    </xdr:from>
    <xdr:ext cx="534377" cy="259045"/>
    <xdr:sp macro="" textlink="">
      <xdr:nvSpPr>
        <xdr:cNvPr id="141" name="物件費該当値テキスト"/>
        <xdr:cNvSpPr txBox="1"/>
      </xdr:nvSpPr>
      <xdr:spPr>
        <a:xfrm>
          <a:off x="4686300" y="95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76490</xdr:rowOff>
    </xdr:from>
    <xdr:to>
      <xdr:col>5</xdr:col>
      <xdr:colOff>409575</xdr:colOff>
      <xdr:row>57</xdr:row>
      <xdr:rowOff>6640</xdr:rowOff>
    </xdr:to>
    <xdr:sp macro="" textlink="">
      <xdr:nvSpPr>
        <xdr:cNvPr id="142" name="円/楕円 141"/>
        <xdr:cNvSpPr/>
      </xdr:nvSpPr>
      <xdr:spPr>
        <a:xfrm>
          <a:off x="3746500" y="967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169217</xdr:rowOff>
    </xdr:from>
    <xdr:ext cx="534377" cy="259045"/>
    <xdr:sp macro="" textlink="">
      <xdr:nvSpPr>
        <xdr:cNvPr id="143" name="テキスト ボックス 142"/>
        <xdr:cNvSpPr txBox="1"/>
      </xdr:nvSpPr>
      <xdr:spPr>
        <a:xfrm>
          <a:off x="3530111" y="977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77372</xdr:rowOff>
    </xdr:from>
    <xdr:to>
      <xdr:col>4</xdr:col>
      <xdr:colOff>206375</xdr:colOff>
      <xdr:row>57</xdr:row>
      <xdr:rowOff>7522</xdr:rowOff>
    </xdr:to>
    <xdr:sp macro="" textlink="">
      <xdr:nvSpPr>
        <xdr:cNvPr id="144" name="円/楕円 143"/>
        <xdr:cNvSpPr/>
      </xdr:nvSpPr>
      <xdr:spPr>
        <a:xfrm>
          <a:off x="2857500" y="967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170099</xdr:rowOff>
    </xdr:from>
    <xdr:ext cx="534377" cy="259045"/>
    <xdr:sp macro="" textlink="">
      <xdr:nvSpPr>
        <xdr:cNvPr id="145" name="テキスト ボックス 144"/>
        <xdr:cNvSpPr txBox="1"/>
      </xdr:nvSpPr>
      <xdr:spPr>
        <a:xfrm>
          <a:off x="2641111" y="977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134293</xdr:rowOff>
    </xdr:from>
    <xdr:to>
      <xdr:col>3</xdr:col>
      <xdr:colOff>3175</xdr:colOff>
      <xdr:row>57</xdr:row>
      <xdr:rowOff>64443</xdr:rowOff>
    </xdr:to>
    <xdr:sp macro="" textlink="">
      <xdr:nvSpPr>
        <xdr:cNvPr id="146" name="円/楕円 145"/>
        <xdr:cNvSpPr/>
      </xdr:nvSpPr>
      <xdr:spPr>
        <a:xfrm>
          <a:off x="1968500" y="9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55570</xdr:rowOff>
    </xdr:from>
    <xdr:ext cx="534377" cy="259045"/>
    <xdr:sp macro="" textlink="">
      <xdr:nvSpPr>
        <xdr:cNvPr id="147" name="テキスト ボックス 146"/>
        <xdr:cNvSpPr txBox="1"/>
      </xdr:nvSpPr>
      <xdr:spPr>
        <a:xfrm>
          <a:off x="1752111" y="98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142621</xdr:rowOff>
    </xdr:from>
    <xdr:to>
      <xdr:col>1</xdr:col>
      <xdr:colOff>485775</xdr:colOff>
      <xdr:row>57</xdr:row>
      <xdr:rowOff>72771</xdr:rowOff>
    </xdr:to>
    <xdr:sp macro="" textlink="">
      <xdr:nvSpPr>
        <xdr:cNvPr id="148" name="円/楕円 147"/>
        <xdr:cNvSpPr/>
      </xdr:nvSpPr>
      <xdr:spPr>
        <a:xfrm>
          <a:off x="1079500" y="97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63898</xdr:rowOff>
    </xdr:from>
    <xdr:ext cx="534377" cy="259045"/>
    <xdr:sp macro="" textlink="">
      <xdr:nvSpPr>
        <xdr:cNvPr id="149" name="テキスト ボックス 148"/>
        <xdr:cNvSpPr txBox="1"/>
      </xdr:nvSpPr>
      <xdr:spPr>
        <a:xfrm>
          <a:off x="863111" y="98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1984</xdr:rowOff>
    </xdr:from>
    <xdr:to>
      <xdr:col>6</xdr:col>
      <xdr:colOff>511175</xdr:colOff>
      <xdr:row>79</xdr:row>
      <xdr:rowOff>19196</xdr:rowOff>
    </xdr:to>
    <xdr:cxnSp macro="">
      <xdr:nvCxnSpPr>
        <xdr:cNvPr id="180" name="直線コネクタ 179"/>
        <xdr:cNvCxnSpPr/>
      </xdr:nvCxnSpPr>
      <xdr:spPr>
        <a:xfrm>
          <a:off x="3797300" y="13546534"/>
          <a:ext cx="838200" cy="1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1984</xdr:rowOff>
    </xdr:from>
    <xdr:to>
      <xdr:col>5</xdr:col>
      <xdr:colOff>358775</xdr:colOff>
      <xdr:row>79</xdr:row>
      <xdr:rowOff>9593</xdr:rowOff>
    </xdr:to>
    <xdr:cxnSp macro="">
      <xdr:nvCxnSpPr>
        <xdr:cNvPr id="183" name="直線コネクタ 182"/>
        <xdr:cNvCxnSpPr/>
      </xdr:nvCxnSpPr>
      <xdr:spPr>
        <a:xfrm flipV="1">
          <a:off x="2908300" y="13546534"/>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9593</xdr:rowOff>
    </xdr:from>
    <xdr:to>
      <xdr:col>4</xdr:col>
      <xdr:colOff>155575</xdr:colOff>
      <xdr:row>79</xdr:row>
      <xdr:rowOff>23930</xdr:rowOff>
    </xdr:to>
    <xdr:cxnSp macro="">
      <xdr:nvCxnSpPr>
        <xdr:cNvPr id="186" name="直線コネクタ 185"/>
        <xdr:cNvCxnSpPr/>
      </xdr:nvCxnSpPr>
      <xdr:spPr>
        <a:xfrm flipV="1">
          <a:off x="2019300" y="13554143"/>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23930</xdr:rowOff>
    </xdr:from>
    <xdr:to>
      <xdr:col>2</xdr:col>
      <xdr:colOff>638175</xdr:colOff>
      <xdr:row>79</xdr:row>
      <xdr:rowOff>28470</xdr:rowOff>
    </xdr:to>
    <xdr:cxnSp macro="">
      <xdr:nvCxnSpPr>
        <xdr:cNvPr id="189" name="直線コネクタ 188"/>
        <xdr:cNvCxnSpPr/>
      </xdr:nvCxnSpPr>
      <xdr:spPr>
        <a:xfrm flipV="1">
          <a:off x="1130300" y="13568480"/>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139846</xdr:rowOff>
    </xdr:from>
    <xdr:to>
      <xdr:col>6</xdr:col>
      <xdr:colOff>561975</xdr:colOff>
      <xdr:row>79</xdr:row>
      <xdr:rowOff>69996</xdr:rowOff>
    </xdr:to>
    <xdr:sp macro="" textlink="">
      <xdr:nvSpPr>
        <xdr:cNvPr id="199" name="円/楕円 198"/>
        <xdr:cNvSpPr/>
      </xdr:nvSpPr>
      <xdr:spPr>
        <a:xfrm>
          <a:off x="4584700" y="135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54773</xdr:rowOff>
    </xdr:from>
    <xdr:ext cx="469744" cy="259045"/>
    <xdr:sp macro="" textlink="">
      <xdr:nvSpPr>
        <xdr:cNvPr id="200" name="維持補修費該当値テキスト"/>
        <xdr:cNvSpPr txBox="1"/>
      </xdr:nvSpPr>
      <xdr:spPr>
        <a:xfrm>
          <a:off x="4686300" y="1342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122634</xdr:rowOff>
    </xdr:from>
    <xdr:to>
      <xdr:col>5</xdr:col>
      <xdr:colOff>409575</xdr:colOff>
      <xdr:row>79</xdr:row>
      <xdr:rowOff>52784</xdr:rowOff>
    </xdr:to>
    <xdr:sp macro="" textlink="">
      <xdr:nvSpPr>
        <xdr:cNvPr id="201" name="円/楕円 200"/>
        <xdr:cNvSpPr/>
      </xdr:nvSpPr>
      <xdr:spPr>
        <a:xfrm>
          <a:off x="3746500" y="134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43911</xdr:rowOff>
    </xdr:from>
    <xdr:ext cx="469744" cy="259045"/>
    <xdr:sp macro="" textlink="">
      <xdr:nvSpPr>
        <xdr:cNvPr id="202" name="テキスト ボックス 201"/>
        <xdr:cNvSpPr txBox="1"/>
      </xdr:nvSpPr>
      <xdr:spPr>
        <a:xfrm>
          <a:off x="3562427" y="135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130243</xdr:rowOff>
    </xdr:from>
    <xdr:to>
      <xdr:col>4</xdr:col>
      <xdr:colOff>206375</xdr:colOff>
      <xdr:row>79</xdr:row>
      <xdr:rowOff>60393</xdr:rowOff>
    </xdr:to>
    <xdr:sp macro="" textlink="">
      <xdr:nvSpPr>
        <xdr:cNvPr id="203" name="円/楕円 202"/>
        <xdr:cNvSpPr/>
      </xdr:nvSpPr>
      <xdr:spPr>
        <a:xfrm>
          <a:off x="2857500" y="1350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51520</xdr:rowOff>
    </xdr:from>
    <xdr:ext cx="469744" cy="259045"/>
    <xdr:sp macro="" textlink="">
      <xdr:nvSpPr>
        <xdr:cNvPr id="204" name="テキスト ボックス 203"/>
        <xdr:cNvSpPr txBox="1"/>
      </xdr:nvSpPr>
      <xdr:spPr>
        <a:xfrm>
          <a:off x="2673427" y="1359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144580</xdr:rowOff>
    </xdr:from>
    <xdr:to>
      <xdr:col>3</xdr:col>
      <xdr:colOff>3175</xdr:colOff>
      <xdr:row>79</xdr:row>
      <xdr:rowOff>74730</xdr:rowOff>
    </xdr:to>
    <xdr:sp macro="" textlink="">
      <xdr:nvSpPr>
        <xdr:cNvPr id="205" name="円/楕円 204"/>
        <xdr:cNvSpPr/>
      </xdr:nvSpPr>
      <xdr:spPr>
        <a:xfrm>
          <a:off x="1968500" y="135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65857</xdr:rowOff>
    </xdr:from>
    <xdr:ext cx="469744" cy="259045"/>
    <xdr:sp macro="" textlink="">
      <xdr:nvSpPr>
        <xdr:cNvPr id="206" name="テキスト ボックス 205"/>
        <xdr:cNvSpPr txBox="1"/>
      </xdr:nvSpPr>
      <xdr:spPr>
        <a:xfrm>
          <a:off x="1784427" y="1361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149120</xdr:rowOff>
    </xdr:from>
    <xdr:to>
      <xdr:col>1</xdr:col>
      <xdr:colOff>485775</xdr:colOff>
      <xdr:row>79</xdr:row>
      <xdr:rowOff>79270</xdr:rowOff>
    </xdr:to>
    <xdr:sp macro="" textlink="">
      <xdr:nvSpPr>
        <xdr:cNvPr id="207" name="円/楕円 206"/>
        <xdr:cNvSpPr/>
      </xdr:nvSpPr>
      <xdr:spPr>
        <a:xfrm>
          <a:off x="1079500" y="13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70397</xdr:rowOff>
    </xdr:from>
    <xdr:ext cx="469744" cy="259045"/>
    <xdr:sp macro="" textlink="">
      <xdr:nvSpPr>
        <xdr:cNvPr id="208" name="テキスト ボックス 207"/>
        <xdr:cNvSpPr txBox="1"/>
      </xdr:nvSpPr>
      <xdr:spPr>
        <a:xfrm>
          <a:off x="895427" y="1361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83072</xdr:rowOff>
    </xdr:from>
    <xdr:to>
      <xdr:col>6</xdr:col>
      <xdr:colOff>511175</xdr:colOff>
      <xdr:row>97</xdr:row>
      <xdr:rowOff>156682</xdr:rowOff>
    </xdr:to>
    <xdr:cxnSp macro="">
      <xdr:nvCxnSpPr>
        <xdr:cNvPr id="240" name="直線コネクタ 239"/>
        <xdr:cNvCxnSpPr/>
      </xdr:nvCxnSpPr>
      <xdr:spPr>
        <a:xfrm flipV="1">
          <a:off x="3797300" y="16713722"/>
          <a:ext cx="8382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156682</xdr:rowOff>
    </xdr:from>
    <xdr:to>
      <xdr:col>5</xdr:col>
      <xdr:colOff>358775</xdr:colOff>
      <xdr:row>98</xdr:row>
      <xdr:rowOff>20241</xdr:rowOff>
    </xdr:to>
    <xdr:cxnSp macro="">
      <xdr:nvCxnSpPr>
        <xdr:cNvPr id="243" name="直線コネクタ 242"/>
        <xdr:cNvCxnSpPr/>
      </xdr:nvCxnSpPr>
      <xdr:spPr>
        <a:xfrm flipV="1">
          <a:off x="2908300" y="16787332"/>
          <a:ext cx="8890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20241</xdr:rowOff>
    </xdr:from>
    <xdr:to>
      <xdr:col>4</xdr:col>
      <xdr:colOff>155575</xdr:colOff>
      <xdr:row>98</xdr:row>
      <xdr:rowOff>113427</xdr:rowOff>
    </xdr:to>
    <xdr:cxnSp macro="">
      <xdr:nvCxnSpPr>
        <xdr:cNvPr id="246" name="直線コネクタ 245"/>
        <xdr:cNvCxnSpPr/>
      </xdr:nvCxnSpPr>
      <xdr:spPr>
        <a:xfrm flipV="1">
          <a:off x="2019300" y="16822341"/>
          <a:ext cx="889000" cy="9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8" name="テキスト ボックス 247"/>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113427</xdr:rowOff>
    </xdr:from>
    <xdr:to>
      <xdr:col>2</xdr:col>
      <xdr:colOff>638175</xdr:colOff>
      <xdr:row>99</xdr:row>
      <xdr:rowOff>9692</xdr:rowOff>
    </xdr:to>
    <xdr:cxnSp macro="">
      <xdr:nvCxnSpPr>
        <xdr:cNvPr id="249" name="直線コネクタ 248"/>
        <xdr:cNvCxnSpPr/>
      </xdr:nvCxnSpPr>
      <xdr:spPr>
        <a:xfrm flipV="1">
          <a:off x="1130300" y="16915527"/>
          <a:ext cx="889000" cy="6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1" name="テキスト ボックス 250"/>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3" name="テキスト ボックス 252"/>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32272</xdr:rowOff>
    </xdr:from>
    <xdr:to>
      <xdr:col>6</xdr:col>
      <xdr:colOff>561975</xdr:colOff>
      <xdr:row>97</xdr:row>
      <xdr:rowOff>133872</xdr:rowOff>
    </xdr:to>
    <xdr:sp macro="" textlink="">
      <xdr:nvSpPr>
        <xdr:cNvPr id="259" name="円/楕円 258"/>
        <xdr:cNvSpPr/>
      </xdr:nvSpPr>
      <xdr:spPr>
        <a:xfrm>
          <a:off x="4584700" y="166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10699</xdr:rowOff>
    </xdr:from>
    <xdr:ext cx="534377" cy="259045"/>
    <xdr:sp macro="" textlink="">
      <xdr:nvSpPr>
        <xdr:cNvPr id="260" name="扶助費該当値テキスト"/>
        <xdr:cNvSpPr txBox="1"/>
      </xdr:nvSpPr>
      <xdr:spPr>
        <a:xfrm>
          <a:off x="4686300" y="166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105882</xdr:rowOff>
    </xdr:from>
    <xdr:to>
      <xdr:col>5</xdr:col>
      <xdr:colOff>409575</xdr:colOff>
      <xdr:row>98</xdr:row>
      <xdr:rowOff>36032</xdr:rowOff>
    </xdr:to>
    <xdr:sp macro="" textlink="">
      <xdr:nvSpPr>
        <xdr:cNvPr id="261" name="円/楕円 260"/>
        <xdr:cNvSpPr/>
      </xdr:nvSpPr>
      <xdr:spPr>
        <a:xfrm>
          <a:off x="3746500" y="167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27159</xdr:rowOff>
    </xdr:from>
    <xdr:ext cx="534377" cy="259045"/>
    <xdr:sp macro="" textlink="">
      <xdr:nvSpPr>
        <xdr:cNvPr id="262" name="テキスト ボックス 261"/>
        <xdr:cNvSpPr txBox="1"/>
      </xdr:nvSpPr>
      <xdr:spPr>
        <a:xfrm>
          <a:off x="3530111" y="1682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140891</xdr:rowOff>
    </xdr:from>
    <xdr:to>
      <xdr:col>4</xdr:col>
      <xdr:colOff>206375</xdr:colOff>
      <xdr:row>98</xdr:row>
      <xdr:rowOff>71041</xdr:rowOff>
    </xdr:to>
    <xdr:sp macro="" textlink="">
      <xdr:nvSpPr>
        <xdr:cNvPr id="263" name="円/楕円 262"/>
        <xdr:cNvSpPr/>
      </xdr:nvSpPr>
      <xdr:spPr>
        <a:xfrm>
          <a:off x="2857500" y="167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62168</xdr:rowOff>
    </xdr:from>
    <xdr:ext cx="534377" cy="259045"/>
    <xdr:sp macro="" textlink="">
      <xdr:nvSpPr>
        <xdr:cNvPr id="264" name="テキスト ボックス 263"/>
        <xdr:cNvSpPr txBox="1"/>
      </xdr:nvSpPr>
      <xdr:spPr>
        <a:xfrm>
          <a:off x="2641111" y="1686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62627</xdr:rowOff>
    </xdr:from>
    <xdr:to>
      <xdr:col>3</xdr:col>
      <xdr:colOff>3175</xdr:colOff>
      <xdr:row>98</xdr:row>
      <xdr:rowOff>164227</xdr:rowOff>
    </xdr:to>
    <xdr:sp macro="" textlink="">
      <xdr:nvSpPr>
        <xdr:cNvPr id="265" name="円/楕円 264"/>
        <xdr:cNvSpPr/>
      </xdr:nvSpPr>
      <xdr:spPr>
        <a:xfrm>
          <a:off x="1968500" y="168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155354</xdr:rowOff>
    </xdr:from>
    <xdr:ext cx="534377" cy="259045"/>
    <xdr:sp macro="" textlink="">
      <xdr:nvSpPr>
        <xdr:cNvPr id="266" name="テキスト ボックス 265"/>
        <xdr:cNvSpPr txBox="1"/>
      </xdr:nvSpPr>
      <xdr:spPr>
        <a:xfrm>
          <a:off x="1752111" y="169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130342</xdr:rowOff>
    </xdr:from>
    <xdr:to>
      <xdr:col>1</xdr:col>
      <xdr:colOff>485775</xdr:colOff>
      <xdr:row>99</xdr:row>
      <xdr:rowOff>60492</xdr:rowOff>
    </xdr:to>
    <xdr:sp macro="" textlink="">
      <xdr:nvSpPr>
        <xdr:cNvPr id="267" name="円/楕円 266"/>
        <xdr:cNvSpPr/>
      </xdr:nvSpPr>
      <xdr:spPr>
        <a:xfrm>
          <a:off x="1079500" y="169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51619</xdr:rowOff>
    </xdr:from>
    <xdr:ext cx="534377" cy="259045"/>
    <xdr:sp macro="" textlink="">
      <xdr:nvSpPr>
        <xdr:cNvPr id="268" name="テキスト ボックス 267"/>
        <xdr:cNvSpPr txBox="1"/>
      </xdr:nvSpPr>
      <xdr:spPr>
        <a:xfrm>
          <a:off x="863111" y="170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101435</xdr:rowOff>
    </xdr:from>
    <xdr:to>
      <xdr:col>15</xdr:col>
      <xdr:colOff>180975</xdr:colOff>
      <xdr:row>35</xdr:row>
      <xdr:rowOff>90919</xdr:rowOff>
    </xdr:to>
    <xdr:cxnSp macro="">
      <xdr:nvCxnSpPr>
        <xdr:cNvPr id="297" name="直線コネクタ 296"/>
        <xdr:cNvCxnSpPr/>
      </xdr:nvCxnSpPr>
      <xdr:spPr>
        <a:xfrm>
          <a:off x="9639300" y="5930735"/>
          <a:ext cx="838200" cy="1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33312</xdr:rowOff>
    </xdr:from>
    <xdr:to>
      <xdr:col>14</xdr:col>
      <xdr:colOff>28575</xdr:colOff>
      <xdr:row>34</xdr:row>
      <xdr:rowOff>101435</xdr:rowOff>
    </xdr:to>
    <xdr:cxnSp macro="">
      <xdr:nvCxnSpPr>
        <xdr:cNvPr id="300" name="直線コネクタ 299"/>
        <xdr:cNvCxnSpPr/>
      </xdr:nvCxnSpPr>
      <xdr:spPr>
        <a:xfrm>
          <a:off x="8750300" y="5862612"/>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33312</xdr:rowOff>
    </xdr:from>
    <xdr:to>
      <xdr:col>12</xdr:col>
      <xdr:colOff>511175</xdr:colOff>
      <xdr:row>34</xdr:row>
      <xdr:rowOff>157416</xdr:rowOff>
    </xdr:to>
    <xdr:cxnSp macro="">
      <xdr:nvCxnSpPr>
        <xdr:cNvPr id="303" name="直線コネクタ 302"/>
        <xdr:cNvCxnSpPr/>
      </xdr:nvCxnSpPr>
      <xdr:spPr>
        <a:xfrm flipV="1">
          <a:off x="7861300" y="5862612"/>
          <a:ext cx="889000" cy="1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157416</xdr:rowOff>
    </xdr:from>
    <xdr:to>
      <xdr:col>11</xdr:col>
      <xdr:colOff>307975</xdr:colOff>
      <xdr:row>35</xdr:row>
      <xdr:rowOff>140157</xdr:rowOff>
    </xdr:to>
    <xdr:cxnSp macro="">
      <xdr:nvCxnSpPr>
        <xdr:cNvPr id="306" name="直線コネクタ 305"/>
        <xdr:cNvCxnSpPr/>
      </xdr:nvCxnSpPr>
      <xdr:spPr>
        <a:xfrm flipV="1">
          <a:off x="6972300" y="5986716"/>
          <a:ext cx="889000" cy="15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40119</xdr:rowOff>
    </xdr:from>
    <xdr:to>
      <xdr:col>15</xdr:col>
      <xdr:colOff>231775</xdr:colOff>
      <xdr:row>35</xdr:row>
      <xdr:rowOff>141719</xdr:rowOff>
    </xdr:to>
    <xdr:sp macro="" textlink="">
      <xdr:nvSpPr>
        <xdr:cNvPr id="316" name="円/楕円 315"/>
        <xdr:cNvSpPr/>
      </xdr:nvSpPr>
      <xdr:spPr>
        <a:xfrm>
          <a:off x="10426700" y="60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62996</xdr:rowOff>
    </xdr:from>
    <xdr:ext cx="534377" cy="259045"/>
    <xdr:sp macro="" textlink="">
      <xdr:nvSpPr>
        <xdr:cNvPr id="317" name="補助費等該当値テキスト"/>
        <xdr:cNvSpPr txBox="1"/>
      </xdr:nvSpPr>
      <xdr:spPr>
        <a:xfrm>
          <a:off x="10528300" y="589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50,341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50635</xdr:rowOff>
    </xdr:from>
    <xdr:to>
      <xdr:col>14</xdr:col>
      <xdr:colOff>79375</xdr:colOff>
      <xdr:row>34</xdr:row>
      <xdr:rowOff>152235</xdr:rowOff>
    </xdr:to>
    <xdr:sp macro="" textlink="">
      <xdr:nvSpPr>
        <xdr:cNvPr id="318" name="円/楕円 317"/>
        <xdr:cNvSpPr/>
      </xdr:nvSpPr>
      <xdr:spPr>
        <a:xfrm>
          <a:off x="9588500" y="58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168762</xdr:rowOff>
    </xdr:from>
    <xdr:ext cx="534377" cy="259045"/>
    <xdr:sp macro="" textlink="">
      <xdr:nvSpPr>
        <xdr:cNvPr id="319" name="テキスト ボックス 318"/>
        <xdr:cNvSpPr txBox="1"/>
      </xdr:nvSpPr>
      <xdr:spPr>
        <a:xfrm>
          <a:off x="9372111" y="565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153962</xdr:rowOff>
    </xdr:from>
    <xdr:to>
      <xdr:col>12</xdr:col>
      <xdr:colOff>561975</xdr:colOff>
      <xdr:row>34</xdr:row>
      <xdr:rowOff>84112</xdr:rowOff>
    </xdr:to>
    <xdr:sp macro="" textlink="">
      <xdr:nvSpPr>
        <xdr:cNvPr id="320" name="円/楕円 319"/>
        <xdr:cNvSpPr/>
      </xdr:nvSpPr>
      <xdr:spPr>
        <a:xfrm>
          <a:off x="8699500" y="58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100639</xdr:rowOff>
    </xdr:from>
    <xdr:ext cx="534377" cy="259045"/>
    <xdr:sp macro="" textlink="">
      <xdr:nvSpPr>
        <xdr:cNvPr id="321" name="テキスト ボックス 320"/>
        <xdr:cNvSpPr txBox="1"/>
      </xdr:nvSpPr>
      <xdr:spPr>
        <a:xfrm>
          <a:off x="8483111" y="55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68,377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106616</xdr:rowOff>
    </xdr:from>
    <xdr:to>
      <xdr:col>11</xdr:col>
      <xdr:colOff>358775</xdr:colOff>
      <xdr:row>35</xdr:row>
      <xdr:rowOff>36766</xdr:rowOff>
    </xdr:to>
    <xdr:sp macro="" textlink="">
      <xdr:nvSpPr>
        <xdr:cNvPr id="322" name="円/楕円 321"/>
        <xdr:cNvSpPr/>
      </xdr:nvSpPr>
      <xdr:spPr>
        <a:xfrm>
          <a:off x="7810500" y="59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53293</xdr:rowOff>
    </xdr:from>
    <xdr:ext cx="534377" cy="259045"/>
    <xdr:sp macro="" textlink="">
      <xdr:nvSpPr>
        <xdr:cNvPr id="323" name="テキスト ボックス 322"/>
        <xdr:cNvSpPr txBox="1"/>
      </xdr:nvSpPr>
      <xdr:spPr>
        <a:xfrm>
          <a:off x="7594111" y="571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89357</xdr:rowOff>
    </xdr:from>
    <xdr:to>
      <xdr:col>10</xdr:col>
      <xdr:colOff>155575</xdr:colOff>
      <xdr:row>36</xdr:row>
      <xdr:rowOff>19507</xdr:rowOff>
    </xdr:to>
    <xdr:sp macro="" textlink="">
      <xdr:nvSpPr>
        <xdr:cNvPr id="324" name="円/楕円 323"/>
        <xdr:cNvSpPr/>
      </xdr:nvSpPr>
      <xdr:spPr>
        <a:xfrm>
          <a:off x="69215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36034</xdr:rowOff>
    </xdr:from>
    <xdr:ext cx="534377" cy="259045"/>
    <xdr:sp macro="" textlink="">
      <xdr:nvSpPr>
        <xdr:cNvPr id="325" name="テキスト ボックス 324"/>
        <xdr:cNvSpPr txBox="1"/>
      </xdr:nvSpPr>
      <xdr:spPr>
        <a:xfrm>
          <a:off x="6705111" y="58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11890</xdr:rowOff>
    </xdr:from>
    <xdr:to>
      <xdr:col>15</xdr:col>
      <xdr:colOff>180975</xdr:colOff>
      <xdr:row>57</xdr:row>
      <xdr:rowOff>66891</xdr:rowOff>
    </xdr:to>
    <xdr:cxnSp macro="">
      <xdr:nvCxnSpPr>
        <xdr:cNvPr id="354" name="直線コネクタ 353"/>
        <xdr:cNvCxnSpPr/>
      </xdr:nvCxnSpPr>
      <xdr:spPr>
        <a:xfrm>
          <a:off x="9639300" y="9613090"/>
          <a:ext cx="838200" cy="2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169319</xdr:rowOff>
    </xdr:from>
    <xdr:to>
      <xdr:col>14</xdr:col>
      <xdr:colOff>28575</xdr:colOff>
      <xdr:row>56</xdr:row>
      <xdr:rowOff>11890</xdr:rowOff>
    </xdr:to>
    <xdr:cxnSp macro="">
      <xdr:nvCxnSpPr>
        <xdr:cNvPr id="357" name="直線コネクタ 356"/>
        <xdr:cNvCxnSpPr/>
      </xdr:nvCxnSpPr>
      <xdr:spPr>
        <a:xfrm>
          <a:off x="8750300" y="9427619"/>
          <a:ext cx="889000" cy="1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169319</xdr:rowOff>
    </xdr:from>
    <xdr:to>
      <xdr:col>12</xdr:col>
      <xdr:colOff>511175</xdr:colOff>
      <xdr:row>55</xdr:row>
      <xdr:rowOff>165418</xdr:rowOff>
    </xdr:to>
    <xdr:cxnSp macro="">
      <xdr:nvCxnSpPr>
        <xdr:cNvPr id="360" name="直線コネクタ 359"/>
        <xdr:cNvCxnSpPr/>
      </xdr:nvCxnSpPr>
      <xdr:spPr>
        <a:xfrm flipV="1">
          <a:off x="7861300" y="9427619"/>
          <a:ext cx="889000" cy="16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59454</xdr:rowOff>
    </xdr:from>
    <xdr:to>
      <xdr:col>11</xdr:col>
      <xdr:colOff>307975</xdr:colOff>
      <xdr:row>55</xdr:row>
      <xdr:rowOff>165418</xdr:rowOff>
    </xdr:to>
    <xdr:cxnSp macro="">
      <xdr:nvCxnSpPr>
        <xdr:cNvPr id="363" name="直線コネクタ 362"/>
        <xdr:cNvCxnSpPr/>
      </xdr:nvCxnSpPr>
      <xdr:spPr>
        <a:xfrm>
          <a:off x="6972300" y="9317754"/>
          <a:ext cx="889000" cy="27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16091</xdr:rowOff>
    </xdr:from>
    <xdr:to>
      <xdr:col>15</xdr:col>
      <xdr:colOff>231775</xdr:colOff>
      <xdr:row>57</xdr:row>
      <xdr:rowOff>117691</xdr:rowOff>
    </xdr:to>
    <xdr:sp macro="" textlink="">
      <xdr:nvSpPr>
        <xdr:cNvPr id="373" name="円/楕円 372"/>
        <xdr:cNvSpPr/>
      </xdr:nvSpPr>
      <xdr:spPr>
        <a:xfrm>
          <a:off x="10426700" y="97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165968</xdr:rowOff>
    </xdr:from>
    <xdr:ext cx="534377" cy="259045"/>
    <xdr:sp macro="" textlink="">
      <xdr:nvSpPr>
        <xdr:cNvPr id="374" name="普通建設事業費該当値テキスト"/>
        <xdr:cNvSpPr txBox="1"/>
      </xdr:nvSpPr>
      <xdr:spPr>
        <a:xfrm>
          <a:off x="10528300" y="97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42,055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132540</xdr:rowOff>
    </xdr:from>
    <xdr:to>
      <xdr:col>14</xdr:col>
      <xdr:colOff>79375</xdr:colOff>
      <xdr:row>56</xdr:row>
      <xdr:rowOff>62690</xdr:rowOff>
    </xdr:to>
    <xdr:sp macro="" textlink="">
      <xdr:nvSpPr>
        <xdr:cNvPr id="375" name="円/楕円 374"/>
        <xdr:cNvSpPr/>
      </xdr:nvSpPr>
      <xdr:spPr>
        <a:xfrm>
          <a:off x="9588500" y="95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53817</xdr:rowOff>
    </xdr:from>
    <xdr:ext cx="534377" cy="259045"/>
    <xdr:sp macro="" textlink="">
      <xdr:nvSpPr>
        <xdr:cNvPr id="376" name="テキスト ボックス 375"/>
        <xdr:cNvSpPr txBox="1"/>
      </xdr:nvSpPr>
      <xdr:spPr>
        <a:xfrm>
          <a:off x="9372111" y="96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71,773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118519</xdr:rowOff>
    </xdr:from>
    <xdr:to>
      <xdr:col>12</xdr:col>
      <xdr:colOff>561975</xdr:colOff>
      <xdr:row>55</xdr:row>
      <xdr:rowOff>48669</xdr:rowOff>
    </xdr:to>
    <xdr:sp macro="" textlink="">
      <xdr:nvSpPr>
        <xdr:cNvPr id="377" name="円/楕円 376"/>
        <xdr:cNvSpPr/>
      </xdr:nvSpPr>
      <xdr:spPr>
        <a:xfrm>
          <a:off x="8699500" y="93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65196</xdr:rowOff>
    </xdr:from>
    <xdr:ext cx="534377" cy="259045"/>
    <xdr:sp macro="" textlink="">
      <xdr:nvSpPr>
        <xdr:cNvPr id="378" name="テキスト ボックス 377"/>
        <xdr:cNvSpPr txBox="1"/>
      </xdr:nvSpPr>
      <xdr:spPr>
        <a:xfrm>
          <a:off x="8483111" y="915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114618</xdr:rowOff>
    </xdr:from>
    <xdr:to>
      <xdr:col>11</xdr:col>
      <xdr:colOff>358775</xdr:colOff>
      <xdr:row>56</xdr:row>
      <xdr:rowOff>44768</xdr:rowOff>
    </xdr:to>
    <xdr:sp macro="" textlink="">
      <xdr:nvSpPr>
        <xdr:cNvPr id="379" name="円/楕円 378"/>
        <xdr:cNvSpPr/>
      </xdr:nvSpPr>
      <xdr:spPr>
        <a:xfrm>
          <a:off x="7810500" y="95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61295</xdr:rowOff>
    </xdr:from>
    <xdr:ext cx="534377" cy="259045"/>
    <xdr:sp macro="" textlink="">
      <xdr:nvSpPr>
        <xdr:cNvPr id="380" name="テキスト ボックス 379"/>
        <xdr:cNvSpPr txBox="1"/>
      </xdr:nvSpPr>
      <xdr:spPr>
        <a:xfrm>
          <a:off x="7594111" y="93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74,125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8654</xdr:rowOff>
    </xdr:from>
    <xdr:to>
      <xdr:col>10</xdr:col>
      <xdr:colOff>155575</xdr:colOff>
      <xdr:row>54</xdr:row>
      <xdr:rowOff>110254</xdr:rowOff>
    </xdr:to>
    <xdr:sp macro="" textlink="">
      <xdr:nvSpPr>
        <xdr:cNvPr id="381" name="円/楕円 380"/>
        <xdr:cNvSpPr/>
      </xdr:nvSpPr>
      <xdr:spPr>
        <a:xfrm>
          <a:off x="6921500" y="92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126781</xdr:rowOff>
    </xdr:from>
    <xdr:ext cx="599010" cy="259045"/>
    <xdr:sp macro="" textlink="">
      <xdr:nvSpPr>
        <xdr:cNvPr id="382" name="テキスト ボックス 381"/>
        <xdr:cNvSpPr txBox="1"/>
      </xdr:nvSpPr>
      <xdr:spPr>
        <a:xfrm>
          <a:off x="6672794" y="904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129527</xdr:rowOff>
    </xdr:from>
    <xdr:to>
      <xdr:col>15</xdr:col>
      <xdr:colOff>180975</xdr:colOff>
      <xdr:row>78</xdr:row>
      <xdr:rowOff>36868</xdr:rowOff>
    </xdr:to>
    <xdr:cxnSp macro="">
      <xdr:nvCxnSpPr>
        <xdr:cNvPr id="411" name="直線コネクタ 410"/>
        <xdr:cNvCxnSpPr/>
      </xdr:nvCxnSpPr>
      <xdr:spPr>
        <a:xfrm>
          <a:off x="9639300" y="12473927"/>
          <a:ext cx="838200" cy="93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85941</xdr:rowOff>
    </xdr:from>
    <xdr:to>
      <xdr:col>14</xdr:col>
      <xdr:colOff>28575</xdr:colOff>
      <xdr:row>72</xdr:row>
      <xdr:rowOff>129527</xdr:rowOff>
    </xdr:to>
    <xdr:cxnSp macro="">
      <xdr:nvCxnSpPr>
        <xdr:cNvPr id="414" name="直線コネクタ 413"/>
        <xdr:cNvCxnSpPr/>
      </xdr:nvCxnSpPr>
      <xdr:spPr>
        <a:xfrm>
          <a:off x="8750300" y="12087441"/>
          <a:ext cx="889000" cy="38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55554</xdr:rowOff>
    </xdr:from>
    <xdr:ext cx="534377" cy="259045"/>
    <xdr:sp macro="" textlink="">
      <xdr:nvSpPr>
        <xdr:cNvPr id="416" name="テキスト ボックス 415"/>
        <xdr:cNvSpPr txBox="1"/>
      </xdr:nvSpPr>
      <xdr:spPr>
        <a:xfrm>
          <a:off x="9372111" y="127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157518</xdr:rowOff>
    </xdr:from>
    <xdr:to>
      <xdr:col>15</xdr:col>
      <xdr:colOff>231775</xdr:colOff>
      <xdr:row>78</xdr:row>
      <xdr:rowOff>87668</xdr:rowOff>
    </xdr:to>
    <xdr:sp macro="" textlink="">
      <xdr:nvSpPr>
        <xdr:cNvPr id="424" name="円/楕円 423"/>
        <xdr:cNvSpPr/>
      </xdr:nvSpPr>
      <xdr:spPr>
        <a:xfrm>
          <a:off x="10426700" y="133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135945</xdr:rowOff>
    </xdr:from>
    <xdr:ext cx="469744" cy="259045"/>
    <xdr:sp macro="" textlink="">
      <xdr:nvSpPr>
        <xdr:cNvPr id="425" name="普通建設事業費 （ うち新規整備　）該当値テキスト"/>
        <xdr:cNvSpPr txBox="1"/>
      </xdr:nvSpPr>
      <xdr:spPr>
        <a:xfrm>
          <a:off x="10528300" y="1333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9,398</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78727</xdr:rowOff>
    </xdr:from>
    <xdr:to>
      <xdr:col>14</xdr:col>
      <xdr:colOff>79375</xdr:colOff>
      <xdr:row>73</xdr:row>
      <xdr:rowOff>8877</xdr:rowOff>
    </xdr:to>
    <xdr:sp macro="" textlink="">
      <xdr:nvSpPr>
        <xdr:cNvPr id="426" name="円/楕円 425"/>
        <xdr:cNvSpPr/>
      </xdr:nvSpPr>
      <xdr:spPr>
        <a:xfrm>
          <a:off x="9588500" y="1242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25404</xdr:rowOff>
    </xdr:from>
    <xdr:ext cx="534377" cy="259045"/>
    <xdr:sp macro="" textlink="">
      <xdr:nvSpPr>
        <xdr:cNvPr id="427" name="テキスト ボックス 426"/>
        <xdr:cNvSpPr txBox="1"/>
      </xdr:nvSpPr>
      <xdr:spPr>
        <a:xfrm>
          <a:off x="9372111" y="1219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58,534</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35141</xdr:rowOff>
    </xdr:from>
    <xdr:to>
      <xdr:col>12</xdr:col>
      <xdr:colOff>561975</xdr:colOff>
      <xdr:row>70</xdr:row>
      <xdr:rowOff>136741</xdr:rowOff>
    </xdr:to>
    <xdr:sp macro="" textlink="">
      <xdr:nvSpPr>
        <xdr:cNvPr id="428" name="円/楕円 427"/>
        <xdr:cNvSpPr/>
      </xdr:nvSpPr>
      <xdr:spPr>
        <a:xfrm>
          <a:off x="8699500" y="1203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153268</xdr:rowOff>
    </xdr:from>
    <xdr:ext cx="534377" cy="259045"/>
    <xdr:sp macro="" textlink="">
      <xdr:nvSpPr>
        <xdr:cNvPr id="429" name="テキスト ボックス 428"/>
        <xdr:cNvSpPr txBox="1"/>
      </xdr:nvSpPr>
      <xdr:spPr>
        <a:xfrm>
          <a:off x="8483111" y="1181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97206</xdr:rowOff>
    </xdr:from>
    <xdr:to>
      <xdr:col>15</xdr:col>
      <xdr:colOff>180975</xdr:colOff>
      <xdr:row>98</xdr:row>
      <xdr:rowOff>109068</xdr:rowOff>
    </xdr:to>
    <xdr:cxnSp macro="">
      <xdr:nvCxnSpPr>
        <xdr:cNvPr id="458" name="直線コネクタ 457"/>
        <xdr:cNvCxnSpPr/>
      </xdr:nvCxnSpPr>
      <xdr:spPr>
        <a:xfrm flipV="1">
          <a:off x="9639300" y="16727856"/>
          <a:ext cx="838200" cy="18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54293</xdr:rowOff>
    </xdr:from>
    <xdr:to>
      <xdr:col>14</xdr:col>
      <xdr:colOff>28575</xdr:colOff>
      <xdr:row>98</xdr:row>
      <xdr:rowOff>109068</xdr:rowOff>
    </xdr:to>
    <xdr:cxnSp macro="">
      <xdr:nvCxnSpPr>
        <xdr:cNvPr id="461" name="直線コネクタ 460"/>
        <xdr:cNvCxnSpPr/>
      </xdr:nvCxnSpPr>
      <xdr:spPr>
        <a:xfrm>
          <a:off x="8750300" y="16856393"/>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46406</xdr:rowOff>
    </xdr:from>
    <xdr:to>
      <xdr:col>15</xdr:col>
      <xdr:colOff>231775</xdr:colOff>
      <xdr:row>97</xdr:row>
      <xdr:rowOff>148006</xdr:rowOff>
    </xdr:to>
    <xdr:sp macro="" textlink="">
      <xdr:nvSpPr>
        <xdr:cNvPr id="471" name="円/楕円 470"/>
        <xdr:cNvSpPr/>
      </xdr:nvSpPr>
      <xdr:spPr>
        <a:xfrm>
          <a:off x="10426700" y="166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24833</xdr:rowOff>
    </xdr:from>
    <xdr:ext cx="534377" cy="259045"/>
    <xdr:sp macro="" textlink="">
      <xdr:nvSpPr>
        <xdr:cNvPr id="472" name="普通建設事業費 （ うち更新整備　）該当値テキスト"/>
        <xdr:cNvSpPr txBox="1"/>
      </xdr:nvSpPr>
      <xdr:spPr>
        <a:xfrm>
          <a:off x="10528300" y="166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58268</xdr:rowOff>
    </xdr:from>
    <xdr:to>
      <xdr:col>14</xdr:col>
      <xdr:colOff>79375</xdr:colOff>
      <xdr:row>98</xdr:row>
      <xdr:rowOff>159868</xdr:rowOff>
    </xdr:to>
    <xdr:sp macro="" textlink="">
      <xdr:nvSpPr>
        <xdr:cNvPr id="473" name="円/楕円 472"/>
        <xdr:cNvSpPr/>
      </xdr:nvSpPr>
      <xdr:spPr>
        <a:xfrm>
          <a:off x="9588500" y="168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150995</xdr:rowOff>
    </xdr:from>
    <xdr:ext cx="469744" cy="259045"/>
    <xdr:sp macro="" textlink="">
      <xdr:nvSpPr>
        <xdr:cNvPr id="474" name="テキスト ボックス 473"/>
        <xdr:cNvSpPr txBox="1"/>
      </xdr:nvSpPr>
      <xdr:spPr>
        <a:xfrm>
          <a:off x="9404427" y="1695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3493</xdr:rowOff>
    </xdr:from>
    <xdr:to>
      <xdr:col>12</xdr:col>
      <xdr:colOff>561975</xdr:colOff>
      <xdr:row>98</xdr:row>
      <xdr:rowOff>105093</xdr:rowOff>
    </xdr:to>
    <xdr:sp macro="" textlink="">
      <xdr:nvSpPr>
        <xdr:cNvPr id="475" name="円/楕円 474"/>
        <xdr:cNvSpPr/>
      </xdr:nvSpPr>
      <xdr:spPr>
        <a:xfrm>
          <a:off x="8699500" y="168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96220</xdr:rowOff>
    </xdr:from>
    <xdr:ext cx="534377" cy="259045"/>
    <xdr:sp macro="" textlink="">
      <xdr:nvSpPr>
        <xdr:cNvPr id="476" name="テキスト ボックス 475"/>
        <xdr:cNvSpPr txBox="1"/>
      </xdr:nvSpPr>
      <xdr:spPr>
        <a:xfrm>
          <a:off x="8483111" y="168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137391</xdr:rowOff>
    </xdr:from>
    <xdr:to>
      <xdr:col>23</xdr:col>
      <xdr:colOff>517525</xdr:colOff>
      <xdr:row>38</xdr:row>
      <xdr:rowOff>139312</xdr:rowOff>
    </xdr:to>
    <xdr:cxnSp macro="">
      <xdr:nvCxnSpPr>
        <xdr:cNvPr id="503" name="直線コネクタ 502"/>
        <xdr:cNvCxnSpPr/>
      </xdr:nvCxnSpPr>
      <xdr:spPr>
        <a:xfrm>
          <a:off x="15481300" y="6652491"/>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127561</xdr:rowOff>
    </xdr:from>
    <xdr:to>
      <xdr:col>22</xdr:col>
      <xdr:colOff>365125</xdr:colOff>
      <xdr:row>38</xdr:row>
      <xdr:rowOff>137391</xdr:rowOff>
    </xdr:to>
    <xdr:cxnSp macro="">
      <xdr:nvCxnSpPr>
        <xdr:cNvPr id="506" name="直線コネクタ 505"/>
        <xdr:cNvCxnSpPr/>
      </xdr:nvCxnSpPr>
      <xdr:spPr>
        <a:xfrm>
          <a:off x="14592300" y="664266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116932</xdr:rowOff>
    </xdr:from>
    <xdr:to>
      <xdr:col>21</xdr:col>
      <xdr:colOff>161925</xdr:colOff>
      <xdr:row>38</xdr:row>
      <xdr:rowOff>127561</xdr:rowOff>
    </xdr:to>
    <xdr:cxnSp macro="">
      <xdr:nvCxnSpPr>
        <xdr:cNvPr id="509" name="直線コネクタ 508"/>
        <xdr:cNvCxnSpPr/>
      </xdr:nvCxnSpPr>
      <xdr:spPr>
        <a:xfrm>
          <a:off x="13703300" y="6632032"/>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94369</xdr:rowOff>
    </xdr:from>
    <xdr:to>
      <xdr:col>19</xdr:col>
      <xdr:colOff>644525</xdr:colOff>
      <xdr:row>38</xdr:row>
      <xdr:rowOff>116932</xdr:rowOff>
    </xdr:to>
    <xdr:cxnSp macro="">
      <xdr:nvCxnSpPr>
        <xdr:cNvPr id="512" name="直線コネクタ 511"/>
        <xdr:cNvCxnSpPr/>
      </xdr:nvCxnSpPr>
      <xdr:spPr>
        <a:xfrm>
          <a:off x="12814300" y="6609469"/>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88512</xdr:rowOff>
    </xdr:from>
    <xdr:to>
      <xdr:col>23</xdr:col>
      <xdr:colOff>568325</xdr:colOff>
      <xdr:row>39</xdr:row>
      <xdr:rowOff>18662</xdr:rowOff>
    </xdr:to>
    <xdr:sp macro="" textlink="">
      <xdr:nvSpPr>
        <xdr:cNvPr id="522" name="円/楕円 521"/>
        <xdr:cNvSpPr/>
      </xdr:nvSpPr>
      <xdr:spPr>
        <a:xfrm>
          <a:off x="16268700" y="66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9629</xdr:rowOff>
    </xdr:from>
    <xdr:ext cx="313932" cy="259045"/>
    <xdr:sp macro="" textlink="">
      <xdr:nvSpPr>
        <xdr:cNvPr id="523" name="災害復旧事業費該当値テキスト"/>
        <xdr:cNvSpPr txBox="1"/>
      </xdr:nvSpPr>
      <xdr:spPr>
        <a:xfrm>
          <a:off x="16370300" y="6524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86591</xdr:rowOff>
    </xdr:from>
    <xdr:to>
      <xdr:col>22</xdr:col>
      <xdr:colOff>415925</xdr:colOff>
      <xdr:row>39</xdr:row>
      <xdr:rowOff>16741</xdr:rowOff>
    </xdr:to>
    <xdr:sp macro="" textlink="">
      <xdr:nvSpPr>
        <xdr:cNvPr id="524" name="円/楕円 523"/>
        <xdr:cNvSpPr/>
      </xdr:nvSpPr>
      <xdr:spPr>
        <a:xfrm>
          <a:off x="15430500" y="66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7868</xdr:rowOff>
    </xdr:from>
    <xdr:ext cx="378565" cy="259045"/>
    <xdr:sp macro="" textlink="">
      <xdr:nvSpPr>
        <xdr:cNvPr id="525" name="テキスト ボックス 524"/>
        <xdr:cNvSpPr txBox="1"/>
      </xdr:nvSpPr>
      <xdr:spPr>
        <a:xfrm>
          <a:off x="15292017" y="6694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76761</xdr:rowOff>
    </xdr:from>
    <xdr:to>
      <xdr:col>21</xdr:col>
      <xdr:colOff>212725</xdr:colOff>
      <xdr:row>39</xdr:row>
      <xdr:rowOff>6911</xdr:rowOff>
    </xdr:to>
    <xdr:sp macro="" textlink="">
      <xdr:nvSpPr>
        <xdr:cNvPr id="526" name="円/楕円 525"/>
        <xdr:cNvSpPr/>
      </xdr:nvSpPr>
      <xdr:spPr>
        <a:xfrm>
          <a:off x="14541500" y="659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169488</xdr:rowOff>
    </xdr:from>
    <xdr:ext cx="378565" cy="259045"/>
    <xdr:sp macro="" textlink="">
      <xdr:nvSpPr>
        <xdr:cNvPr id="527" name="テキスト ボックス 526"/>
        <xdr:cNvSpPr txBox="1"/>
      </xdr:nvSpPr>
      <xdr:spPr>
        <a:xfrm>
          <a:off x="14403017" y="6684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66132</xdr:rowOff>
    </xdr:from>
    <xdr:to>
      <xdr:col>20</xdr:col>
      <xdr:colOff>9525</xdr:colOff>
      <xdr:row>38</xdr:row>
      <xdr:rowOff>167732</xdr:rowOff>
    </xdr:to>
    <xdr:sp macro="" textlink="">
      <xdr:nvSpPr>
        <xdr:cNvPr id="528" name="円/楕円 527"/>
        <xdr:cNvSpPr/>
      </xdr:nvSpPr>
      <xdr:spPr>
        <a:xfrm>
          <a:off x="13652500" y="65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158859</xdr:rowOff>
    </xdr:from>
    <xdr:ext cx="378565" cy="259045"/>
    <xdr:sp macro="" textlink="">
      <xdr:nvSpPr>
        <xdr:cNvPr id="529" name="テキスト ボックス 528"/>
        <xdr:cNvSpPr txBox="1"/>
      </xdr:nvSpPr>
      <xdr:spPr>
        <a:xfrm>
          <a:off x="13514017" y="6673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43569</xdr:rowOff>
    </xdr:from>
    <xdr:to>
      <xdr:col>18</xdr:col>
      <xdr:colOff>492125</xdr:colOff>
      <xdr:row>38</xdr:row>
      <xdr:rowOff>145169</xdr:rowOff>
    </xdr:to>
    <xdr:sp macro="" textlink="">
      <xdr:nvSpPr>
        <xdr:cNvPr id="530" name="円/楕円 529"/>
        <xdr:cNvSpPr/>
      </xdr:nvSpPr>
      <xdr:spPr>
        <a:xfrm>
          <a:off x="12763500" y="655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136296</xdr:rowOff>
    </xdr:from>
    <xdr:ext cx="469744" cy="259045"/>
    <xdr:sp macro="" textlink="">
      <xdr:nvSpPr>
        <xdr:cNvPr id="531" name="テキスト ボックス 530"/>
        <xdr:cNvSpPr txBox="1"/>
      </xdr:nvSpPr>
      <xdr:spPr>
        <a:xfrm>
          <a:off x="12579427" y="665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118859</xdr:rowOff>
    </xdr:from>
    <xdr:to>
      <xdr:col>23</xdr:col>
      <xdr:colOff>517525</xdr:colOff>
      <xdr:row>73</xdr:row>
      <xdr:rowOff>135928</xdr:rowOff>
    </xdr:to>
    <xdr:cxnSp macro="">
      <xdr:nvCxnSpPr>
        <xdr:cNvPr id="609" name="直線コネクタ 608"/>
        <xdr:cNvCxnSpPr/>
      </xdr:nvCxnSpPr>
      <xdr:spPr>
        <a:xfrm flipV="1">
          <a:off x="15481300" y="12463259"/>
          <a:ext cx="838200" cy="1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135928</xdr:rowOff>
    </xdr:from>
    <xdr:to>
      <xdr:col>22</xdr:col>
      <xdr:colOff>365125</xdr:colOff>
      <xdr:row>73</xdr:row>
      <xdr:rowOff>146762</xdr:rowOff>
    </xdr:to>
    <xdr:cxnSp macro="">
      <xdr:nvCxnSpPr>
        <xdr:cNvPr id="612" name="直線コネクタ 611"/>
        <xdr:cNvCxnSpPr/>
      </xdr:nvCxnSpPr>
      <xdr:spPr>
        <a:xfrm flipV="1">
          <a:off x="14592300" y="12651778"/>
          <a:ext cx="8890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98272</xdr:rowOff>
    </xdr:from>
    <xdr:to>
      <xdr:col>21</xdr:col>
      <xdr:colOff>161925</xdr:colOff>
      <xdr:row>73</xdr:row>
      <xdr:rowOff>146762</xdr:rowOff>
    </xdr:to>
    <xdr:cxnSp macro="">
      <xdr:nvCxnSpPr>
        <xdr:cNvPr id="615" name="直線コネクタ 614"/>
        <xdr:cNvCxnSpPr/>
      </xdr:nvCxnSpPr>
      <xdr:spPr>
        <a:xfrm>
          <a:off x="13703300" y="12614122"/>
          <a:ext cx="889000" cy="4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98272</xdr:rowOff>
    </xdr:from>
    <xdr:to>
      <xdr:col>19</xdr:col>
      <xdr:colOff>644525</xdr:colOff>
      <xdr:row>74</xdr:row>
      <xdr:rowOff>22289</xdr:rowOff>
    </xdr:to>
    <xdr:cxnSp macro="">
      <xdr:nvCxnSpPr>
        <xdr:cNvPr id="618" name="直線コネクタ 617"/>
        <xdr:cNvCxnSpPr/>
      </xdr:nvCxnSpPr>
      <xdr:spPr>
        <a:xfrm flipV="1">
          <a:off x="12814300" y="12614122"/>
          <a:ext cx="889000" cy="9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68059</xdr:rowOff>
    </xdr:from>
    <xdr:to>
      <xdr:col>23</xdr:col>
      <xdr:colOff>568325</xdr:colOff>
      <xdr:row>72</xdr:row>
      <xdr:rowOff>169659</xdr:rowOff>
    </xdr:to>
    <xdr:sp macro="" textlink="">
      <xdr:nvSpPr>
        <xdr:cNvPr id="628" name="円/楕円 627"/>
        <xdr:cNvSpPr/>
      </xdr:nvSpPr>
      <xdr:spPr>
        <a:xfrm>
          <a:off x="16268700" y="124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90936</xdr:rowOff>
    </xdr:from>
    <xdr:ext cx="534377" cy="259045"/>
    <xdr:sp macro="" textlink="">
      <xdr:nvSpPr>
        <xdr:cNvPr id="629" name="公債費該当値テキスト"/>
        <xdr:cNvSpPr txBox="1"/>
      </xdr:nvSpPr>
      <xdr:spPr>
        <a:xfrm>
          <a:off x="16370300" y="1226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88,641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85128</xdr:rowOff>
    </xdr:from>
    <xdr:to>
      <xdr:col>22</xdr:col>
      <xdr:colOff>415925</xdr:colOff>
      <xdr:row>74</xdr:row>
      <xdr:rowOff>15278</xdr:rowOff>
    </xdr:to>
    <xdr:sp macro="" textlink="">
      <xdr:nvSpPr>
        <xdr:cNvPr id="630" name="円/楕円 629"/>
        <xdr:cNvSpPr/>
      </xdr:nvSpPr>
      <xdr:spPr>
        <a:xfrm>
          <a:off x="15430500" y="126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31805</xdr:rowOff>
    </xdr:from>
    <xdr:ext cx="534377" cy="259045"/>
    <xdr:sp macro="" textlink="">
      <xdr:nvSpPr>
        <xdr:cNvPr id="631" name="テキスト ボックス 630"/>
        <xdr:cNvSpPr txBox="1"/>
      </xdr:nvSpPr>
      <xdr:spPr>
        <a:xfrm>
          <a:off x="15214111" y="123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95962</xdr:rowOff>
    </xdr:from>
    <xdr:to>
      <xdr:col>21</xdr:col>
      <xdr:colOff>212725</xdr:colOff>
      <xdr:row>74</xdr:row>
      <xdr:rowOff>26112</xdr:rowOff>
    </xdr:to>
    <xdr:sp macro="" textlink="">
      <xdr:nvSpPr>
        <xdr:cNvPr id="632" name="円/楕円 631"/>
        <xdr:cNvSpPr/>
      </xdr:nvSpPr>
      <xdr:spPr>
        <a:xfrm>
          <a:off x="14541500" y="126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42639</xdr:rowOff>
    </xdr:from>
    <xdr:ext cx="534377" cy="259045"/>
    <xdr:sp macro="" textlink="">
      <xdr:nvSpPr>
        <xdr:cNvPr id="633" name="テキスト ボックス 632"/>
        <xdr:cNvSpPr txBox="1"/>
      </xdr:nvSpPr>
      <xdr:spPr>
        <a:xfrm>
          <a:off x="14325111" y="123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72,944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47472</xdr:rowOff>
    </xdr:from>
    <xdr:to>
      <xdr:col>20</xdr:col>
      <xdr:colOff>9525</xdr:colOff>
      <xdr:row>73</xdr:row>
      <xdr:rowOff>149072</xdr:rowOff>
    </xdr:to>
    <xdr:sp macro="" textlink="">
      <xdr:nvSpPr>
        <xdr:cNvPr id="634" name="円/楕円 633"/>
        <xdr:cNvSpPr/>
      </xdr:nvSpPr>
      <xdr:spPr>
        <a:xfrm>
          <a:off x="13652500" y="125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165599</xdr:rowOff>
    </xdr:from>
    <xdr:ext cx="534377" cy="259045"/>
    <xdr:sp macro="" textlink="">
      <xdr:nvSpPr>
        <xdr:cNvPr id="635" name="テキスト ボックス 634"/>
        <xdr:cNvSpPr txBox="1"/>
      </xdr:nvSpPr>
      <xdr:spPr>
        <a:xfrm>
          <a:off x="13436111" y="123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142939</xdr:rowOff>
    </xdr:from>
    <xdr:to>
      <xdr:col>18</xdr:col>
      <xdr:colOff>492125</xdr:colOff>
      <xdr:row>74</xdr:row>
      <xdr:rowOff>73089</xdr:rowOff>
    </xdr:to>
    <xdr:sp macro="" textlink="">
      <xdr:nvSpPr>
        <xdr:cNvPr id="636" name="円/楕円 635"/>
        <xdr:cNvSpPr/>
      </xdr:nvSpPr>
      <xdr:spPr>
        <a:xfrm>
          <a:off x="12763500" y="126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89616</xdr:rowOff>
    </xdr:from>
    <xdr:ext cx="534377" cy="259045"/>
    <xdr:sp macro="" textlink="">
      <xdr:nvSpPr>
        <xdr:cNvPr id="637" name="テキスト ボックス 636"/>
        <xdr:cNvSpPr txBox="1"/>
      </xdr:nvSpPr>
      <xdr:spPr>
        <a:xfrm>
          <a:off x="12547111" y="124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91148</xdr:rowOff>
    </xdr:from>
    <xdr:to>
      <xdr:col>23</xdr:col>
      <xdr:colOff>517525</xdr:colOff>
      <xdr:row>98</xdr:row>
      <xdr:rowOff>99085</xdr:rowOff>
    </xdr:to>
    <xdr:cxnSp macro="">
      <xdr:nvCxnSpPr>
        <xdr:cNvPr id="666" name="直線コネクタ 665"/>
        <xdr:cNvCxnSpPr/>
      </xdr:nvCxnSpPr>
      <xdr:spPr>
        <a:xfrm flipV="1">
          <a:off x="15481300" y="16893248"/>
          <a:ext cx="8382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99085</xdr:rowOff>
    </xdr:from>
    <xdr:to>
      <xdr:col>22</xdr:col>
      <xdr:colOff>365125</xdr:colOff>
      <xdr:row>98</xdr:row>
      <xdr:rowOff>115088</xdr:rowOff>
    </xdr:to>
    <xdr:cxnSp macro="">
      <xdr:nvCxnSpPr>
        <xdr:cNvPr id="669" name="直線コネクタ 668"/>
        <xdr:cNvCxnSpPr/>
      </xdr:nvCxnSpPr>
      <xdr:spPr>
        <a:xfrm flipV="1">
          <a:off x="14592300" y="1690118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92977</xdr:rowOff>
    </xdr:from>
    <xdr:to>
      <xdr:col>21</xdr:col>
      <xdr:colOff>161925</xdr:colOff>
      <xdr:row>98</xdr:row>
      <xdr:rowOff>115088</xdr:rowOff>
    </xdr:to>
    <xdr:cxnSp macro="">
      <xdr:nvCxnSpPr>
        <xdr:cNvPr id="672" name="直線コネクタ 671"/>
        <xdr:cNvCxnSpPr/>
      </xdr:nvCxnSpPr>
      <xdr:spPr>
        <a:xfrm>
          <a:off x="13703300" y="16895077"/>
          <a:ext cx="889000" cy="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92977</xdr:rowOff>
    </xdr:from>
    <xdr:to>
      <xdr:col>19</xdr:col>
      <xdr:colOff>644525</xdr:colOff>
      <xdr:row>98</xdr:row>
      <xdr:rowOff>129490</xdr:rowOff>
    </xdr:to>
    <xdr:cxnSp macro="">
      <xdr:nvCxnSpPr>
        <xdr:cNvPr id="675" name="直線コネクタ 674"/>
        <xdr:cNvCxnSpPr/>
      </xdr:nvCxnSpPr>
      <xdr:spPr>
        <a:xfrm flipV="1">
          <a:off x="12814300" y="16895077"/>
          <a:ext cx="889000" cy="3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40348</xdr:rowOff>
    </xdr:from>
    <xdr:to>
      <xdr:col>23</xdr:col>
      <xdr:colOff>568325</xdr:colOff>
      <xdr:row>98</xdr:row>
      <xdr:rowOff>141948</xdr:rowOff>
    </xdr:to>
    <xdr:sp macro="" textlink="">
      <xdr:nvSpPr>
        <xdr:cNvPr id="685" name="円/楕円 684"/>
        <xdr:cNvSpPr/>
      </xdr:nvSpPr>
      <xdr:spPr>
        <a:xfrm>
          <a:off x="16268700" y="1684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126725</xdr:rowOff>
    </xdr:from>
    <xdr:ext cx="469744" cy="259045"/>
    <xdr:sp macro="" textlink="">
      <xdr:nvSpPr>
        <xdr:cNvPr id="686" name="積立金該当値テキスト"/>
        <xdr:cNvSpPr txBox="1"/>
      </xdr:nvSpPr>
      <xdr:spPr>
        <a:xfrm>
          <a:off x="16370300" y="167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48285</xdr:rowOff>
    </xdr:from>
    <xdr:to>
      <xdr:col>22</xdr:col>
      <xdr:colOff>415925</xdr:colOff>
      <xdr:row>98</xdr:row>
      <xdr:rowOff>149885</xdr:rowOff>
    </xdr:to>
    <xdr:sp macro="" textlink="">
      <xdr:nvSpPr>
        <xdr:cNvPr id="687" name="円/楕円 686"/>
        <xdr:cNvSpPr/>
      </xdr:nvSpPr>
      <xdr:spPr>
        <a:xfrm>
          <a:off x="15430500" y="168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141012</xdr:rowOff>
    </xdr:from>
    <xdr:ext cx="469744" cy="259045"/>
    <xdr:sp macro="" textlink="">
      <xdr:nvSpPr>
        <xdr:cNvPr id="688" name="テキスト ボックス 687"/>
        <xdr:cNvSpPr txBox="1"/>
      </xdr:nvSpPr>
      <xdr:spPr>
        <a:xfrm>
          <a:off x="15246427" y="1694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64288</xdr:rowOff>
    </xdr:from>
    <xdr:to>
      <xdr:col>21</xdr:col>
      <xdr:colOff>212725</xdr:colOff>
      <xdr:row>98</xdr:row>
      <xdr:rowOff>165888</xdr:rowOff>
    </xdr:to>
    <xdr:sp macro="" textlink="">
      <xdr:nvSpPr>
        <xdr:cNvPr id="689" name="円/楕円 688"/>
        <xdr:cNvSpPr/>
      </xdr:nvSpPr>
      <xdr:spPr>
        <a:xfrm>
          <a:off x="14541500" y="168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157015</xdr:rowOff>
    </xdr:from>
    <xdr:ext cx="469744" cy="259045"/>
    <xdr:sp macro="" textlink="">
      <xdr:nvSpPr>
        <xdr:cNvPr id="690" name="テキスト ボックス 689"/>
        <xdr:cNvSpPr txBox="1"/>
      </xdr:nvSpPr>
      <xdr:spPr>
        <a:xfrm>
          <a:off x="14357427" y="1695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42177</xdr:rowOff>
    </xdr:from>
    <xdr:to>
      <xdr:col>20</xdr:col>
      <xdr:colOff>9525</xdr:colOff>
      <xdr:row>98</xdr:row>
      <xdr:rowOff>143777</xdr:rowOff>
    </xdr:to>
    <xdr:sp macro="" textlink="">
      <xdr:nvSpPr>
        <xdr:cNvPr id="691" name="円/楕円 690"/>
        <xdr:cNvSpPr/>
      </xdr:nvSpPr>
      <xdr:spPr>
        <a:xfrm>
          <a:off x="13652500" y="168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134904</xdr:rowOff>
    </xdr:from>
    <xdr:ext cx="469744" cy="259045"/>
    <xdr:sp macro="" textlink="">
      <xdr:nvSpPr>
        <xdr:cNvPr id="692" name="テキスト ボックス 691"/>
        <xdr:cNvSpPr txBox="1"/>
      </xdr:nvSpPr>
      <xdr:spPr>
        <a:xfrm>
          <a:off x="13468427" y="1693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78690</xdr:rowOff>
    </xdr:from>
    <xdr:to>
      <xdr:col>18</xdr:col>
      <xdr:colOff>492125</xdr:colOff>
      <xdr:row>99</xdr:row>
      <xdr:rowOff>8840</xdr:rowOff>
    </xdr:to>
    <xdr:sp macro="" textlink="">
      <xdr:nvSpPr>
        <xdr:cNvPr id="693" name="円/楕円 692"/>
        <xdr:cNvSpPr/>
      </xdr:nvSpPr>
      <xdr:spPr>
        <a:xfrm>
          <a:off x="12763500" y="168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171417</xdr:rowOff>
    </xdr:from>
    <xdr:ext cx="469744" cy="259045"/>
    <xdr:sp macro="" textlink="">
      <xdr:nvSpPr>
        <xdr:cNvPr id="694" name="テキスト ボックス 693"/>
        <xdr:cNvSpPr txBox="1"/>
      </xdr:nvSpPr>
      <xdr:spPr>
        <a:xfrm>
          <a:off x="12579427" y="169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6858</xdr:rowOff>
    </xdr:from>
    <xdr:to>
      <xdr:col>32</xdr:col>
      <xdr:colOff>187325</xdr:colOff>
      <xdr:row>39</xdr:row>
      <xdr:rowOff>7747</xdr:rowOff>
    </xdr:to>
    <xdr:cxnSp macro="">
      <xdr:nvCxnSpPr>
        <xdr:cNvPr id="723" name="直線コネクタ 722"/>
        <xdr:cNvCxnSpPr/>
      </xdr:nvCxnSpPr>
      <xdr:spPr>
        <a:xfrm flipV="1">
          <a:off x="21323300" y="6693408"/>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7747</xdr:rowOff>
    </xdr:from>
    <xdr:to>
      <xdr:col>31</xdr:col>
      <xdr:colOff>34925</xdr:colOff>
      <xdr:row>39</xdr:row>
      <xdr:rowOff>11303</xdr:rowOff>
    </xdr:to>
    <xdr:cxnSp macro="">
      <xdr:nvCxnSpPr>
        <xdr:cNvPr id="726" name="直線コネクタ 725"/>
        <xdr:cNvCxnSpPr/>
      </xdr:nvCxnSpPr>
      <xdr:spPr>
        <a:xfrm flipV="1">
          <a:off x="20434300" y="6694297"/>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11303</xdr:rowOff>
    </xdr:from>
    <xdr:to>
      <xdr:col>29</xdr:col>
      <xdr:colOff>517525</xdr:colOff>
      <xdr:row>39</xdr:row>
      <xdr:rowOff>20574</xdr:rowOff>
    </xdr:to>
    <xdr:cxnSp macro="">
      <xdr:nvCxnSpPr>
        <xdr:cNvPr id="729" name="直線コネクタ 728"/>
        <xdr:cNvCxnSpPr/>
      </xdr:nvCxnSpPr>
      <xdr:spPr>
        <a:xfrm flipV="1">
          <a:off x="19545300" y="6697853"/>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20574</xdr:rowOff>
    </xdr:from>
    <xdr:to>
      <xdr:col>28</xdr:col>
      <xdr:colOff>314325</xdr:colOff>
      <xdr:row>39</xdr:row>
      <xdr:rowOff>44450</xdr:rowOff>
    </xdr:to>
    <xdr:cxnSp macro="">
      <xdr:nvCxnSpPr>
        <xdr:cNvPr id="732" name="直線コネクタ 731"/>
        <xdr:cNvCxnSpPr/>
      </xdr:nvCxnSpPr>
      <xdr:spPr>
        <a:xfrm flipV="1">
          <a:off x="18656300" y="6707124"/>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127508</xdr:rowOff>
    </xdr:from>
    <xdr:to>
      <xdr:col>32</xdr:col>
      <xdr:colOff>238125</xdr:colOff>
      <xdr:row>39</xdr:row>
      <xdr:rowOff>57658</xdr:rowOff>
    </xdr:to>
    <xdr:sp macro="" textlink="">
      <xdr:nvSpPr>
        <xdr:cNvPr id="742" name="円/楕円 741"/>
        <xdr:cNvSpPr/>
      </xdr:nvSpPr>
      <xdr:spPr>
        <a:xfrm>
          <a:off x="22110700" y="66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42435</xdr:rowOff>
    </xdr:from>
    <xdr:ext cx="378565" cy="259045"/>
    <xdr:sp macro="" textlink="">
      <xdr:nvSpPr>
        <xdr:cNvPr id="743" name="投資及び出資金該当値テキスト"/>
        <xdr:cNvSpPr txBox="1"/>
      </xdr:nvSpPr>
      <xdr:spPr>
        <a:xfrm>
          <a:off x="22212300" y="6557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128397</xdr:rowOff>
    </xdr:from>
    <xdr:to>
      <xdr:col>31</xdr:col>
      <xdr:colOff>85725</xdr:colOff>
      <xdr:row>39</xdr:row>
      <xdr:rowOff>58547</xdr:rowOff>
    </xdr:to>
    <xdr:sp macro="" textlink="">
      <xdr:nvSpPr>
        <xdr:cNvPr id="744" name="円/楕円 743"/>
        <xdr:cNvSpPr/>
      </xdr:nvSpPr>
      <xdr:spPr>
        <a:xfrm>
          <a:off x="21272500" y="66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49674</xdr:rowOff>
    </xdr:from>
    <xdr:ext cx="378565" cy="259045"/>
    <xdr:sp macro="" textlink="">
      <xdr:nvSpPr>
        <xdr:cNvPr id="745" name="テキスト ボックス 744"/>
        <xdr:cNvSpPr txBox="1"/>
      </xdr:nvSpPr>
      <xdr:spPr>
        <a:xfrm>
          <a:off x="21134017" y="6736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131953</xdr:rowOff>
    </xdr:from>
    <xdr:to>
      <xdr:col>29</xdr:col>
      <xdr:colOff>568325</xdr:colOff>
      <xdr:row>39</xdr:row>
      <xdr:rowOff>62103</xdr:rowOff>
    </xdr:to>
    <xdr:sp macro="" textlink="">
      <xdr:nvSpPr>
        <xdr:cNvPr id="746" name="円/楕円 745"/>
        <xdr:cNvSpPr/>
      </xdr:nvSpPr>
      <xdr:spPr>
        <a:xfrm>
          <a:off x="203835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53230</xdr:rowOff>
    </xdr:from>
    <xdr:ext cx="378565" cy="259045"/>
    <xdr:sp macro="" textlink="">
      <xdr:nvSpPr>
        <xdr:cNvPr id="747" name="テキスト ボックス 746"/>
        <xdr:cNvSpPr txBox="1"/>
      </xdr:nvSpPr>
      <xdr:spPr>
        <a:xfrm>
          <a:off x="20245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141224</xdr:rowOff>
    </xdr:from>
    <xdr:to>
      <xdr:col>28</xdr:col>
      <xdr:colOff>365125</xdr:colOff>
      <xdr:row>39</xdr:row>
      <xdr:rowOff>71374</xdr:rowOff>
    </xdr:to>
    <xdr:sp macro="" textlink="">
      <xdr:nvSpPr>
        <xdr:cNvPr id="748" name="円/楕円 747"/>
        <xdr:cNvSpPr/>
      </xdr:nvSpPr>
      <xdr:spPr>
        <a:xfrm>
          <a:off x="19494500" y="66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62501</xdr:rowOff>
    </xdr:from>
    <xdr:ext cx="378565" cy="259045"/>
    <xdr:sp macro="" textlink="">
      <xdr:nvSpPr>
        <xdr:cNvPr id="749" name="テキスト ボックス 748"/>
        <xdr:cNvSpPr txBox="1"/>
      </xdr:nvSpPr>
      <xdr:spPr>
        <a:xfrm>
          <a:off x="19356017" y="67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0" name="円/楕円 74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1" name="テキスト ボックス 75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92151</xdr:rowOff>
    </xdr:from>
    <xdr:to>
      <xdr:col>32</xdr:col>
      <xdr:colOff>187325</xdr:colOff>
      <xdr:row>57</xdr:row>
      <xdr:rowOff>86131</xdr:rowOff>
    </xdr:to>
    <xdr:cxnSp macro="">
      <xdr:nvCxnSpPr>
        <xdr:cNvPr id="780" name="直線コネクタ 779"/>
        <xdr:cNvCxnSpPr/>
      </xdr:nvCxnSpPr>
      <xdr:spPr>
        <a:xfrm>
          <a:off x="21323300" y="9693351"/>
          <a:ext cx="8382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1"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37326</xdr:rowOff>
    </xdr:from>
    <xdr:to>
      <xdr:col>31</xdr:col>
      <xdr:colOff>34925</xdr:colOff>
      <xdr:row>56</xdr:row>
      <xdr:rowOff>92151</xdr:rowOff>
    </xdr:to>
    <xdr:cxnSp macro="">
      <xdr:nvCxnSpPr>
        <xdr:cNvPr id="783" name="直線コネクタ 782"/>
        <xdr:cNvCxnSpPr/>
      </xdr:nvCxnSpPr>
      <xdr:spPr>
        <a:xfrm>
          <a:off x="20434300" y="9467076"/>
          <a:ext cx="889000" cy="2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5" name="テキスト ボックス 784"/>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98514</xdr:rowOff>
    </xdr:from>
    <xdr:to>
      <xdr:col>29</xdr:col>
      <xdr:colOff>517525</xdr:colOff>
      <xdr:row>55</xdr:row>
      <xdr:rowOff>37326</xdr:rowOff>
    </xdr:to>
    <xdr:cxnSp macro="">
      <xdr:nvCxnSpPr>
        <xdr:cNvPr id="786" name="直線コネクタ 785"/>
        <xdr:cNvCxnSpPr/>
      </xdr:nvCxnSpPr>
      <xdr:spPr>
        <a:xfrm>
          <a:off x="19545300" y="9356814"/>
          <a:ext cx="889000" cy="1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88" name="テキスト ボックス 787"/>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161417</xdr:rowOff>
    </xdr:from>
    <xdr:to>
      <xdr:col>28</xdr:col>
      <xdr:colOff>314325</xdr:colOff>
      <xdr:row>54</xdr:row>
      <xdr:rowOff>98514</xdr:rowOff>
    </xdr:to>
    <xdr:cxnSp macro="">
      <xdr:nvCxnSpPr>
        <xdr:cNvPr id="789" name="直線コネクタ 788"/>
        <xdr:cNvCxnSpPr/>
      </xdr:nvCxnSpPr>
      <xdr:spPr>
        <a:xfrm>
          <a:off x="18656300" y="9248267"/>
          <a:ext cx="889000" cy="10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91" name="テキスト ボックス 790"/>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3" name="テキスト ボックス 792"/>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35331</xdr:rowOff>
    </xdr:from>
    <xdr:to>
      <xdr:col>32</xdr:col>
      <xdr:colOff>238125</xdr:colOff>
      <xdr:row>57</xdr:row>
      <xdr:rowOff>136931</xdr:rowOff>
    </xdr:to>
    <xdr:sp macro="" textlink="">
      <xdr:nvSpPr>
        <xdr:cNvPr id="799" name="円/楕円 798"/>
        <xdr:cNvSpPr/>
      </xdr:nvSpPr>
      <xdr:spPr>
        <a:xfrm>
          <a:off x="22110700" y="98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58208</xdr:rowOff>
    </xdr:from>
    <xdr:ext cx="469744" cy="259045"/>
    <xdr:sp macro="" textlink="">
      <xdr:nvSpPr>
        <xdr:cNvPr id="800" name="貸付金該当値テキスト"/>
        <xdr:cNvSpPr txBox="1"/>
      </xdr:nvSpPr>
      <xdr:spPr>
        <a:xfrm>
          <a:off x="22212300" y="965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41351</xdr:rowOff>
    </xdr:from>
    <xdr:to>
      <xdr:col>31</xdr:col>
      <xdr:colOff>85725</xdr:colOff>
      <xdr:row>56</xdr:row>
      <xdr:rowOff>142951</xdr:rowOff>
    </xdr:to>
    <xdr:sp macro="" textlink="">
      <xdr:nvSpPr>
        <xdr:cNvPr id="801" name="円/楕円 800"/>
        <xdr:cNvSpPr/>
      </xdr:nvSpPr>
      <xdr:spPr>
        <a:xfrm>
          <a:off x="21272500" y="96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159478</xdr:rowOff>
    </xdr:from>
    <xdr:ext cx="534377" cy="259045"/>
    <xdr:sp macro="" textlink="">
      <xdr:nvSpPr>
        <xdr:cNvPr id="802" name="テキスト ボックス 801"/>
        <xdr:cNvSpPr txBox="1"/>
      </xdr:nvSpPr>
      <xdr:spPr>
        <a:xfrm>
          <a:off x="21056111" y="94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12,248</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157976</xdr:rowOff>
    </xdr:from>
    <xdr:to>
      <xdr:col>29</xdr:col>
      <xdr:colOff>568325</xdr:colOff>
      <xdr:row>55</xdr:row>
      <xdr:rowOff>88126</xdr:rowOff>
    </xdr:to>
    <xdr:sp macro="" textlink="">
      <xdr:nvSpPr>
        <xdr:cNvPr id="803" name="円/楕円 802"/>
        <xdr:cNvSpPr/>
      </xdr:nvSpPr>
      <xdr:spPr>
        <a:xfrm>
          <a:off x="20383500" y="94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104653</xdr:rowOff>
    </xdr:from>
    <xdr:ext cx="534377" cy="259045"/>
    <xdr:sp macro="" textlink="">
      <xdr:nvSpPr>
        <xdr:cNvPr id="804" name="テキスト ボックス 803"/>
        <xdr:cNvSpPr txBox="1"/>
      </xdr:nvSpPr>
      <xdr:spPr>
        <a:xfrm>
          <a:off x="20167111" y="91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18,187</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47714</xdr:rowOff>
    </xdr:from>
    <xdr:to>
      <xdr:col>28</xdr:col>
      <xdr:colOff>365125</xdr:colOff>
      <xdr:row>54</xdr:row>
      <xdr:rowOff>149314</xdr:rowOff>
    </xdr:to>
    <xdr:sp macro="" textlink="">
      <xdr:nvSpPr>
        <xdr:cNvPr id="805" name="円/楕円 804"/>
        <xdr:cNvSpPr/>
      </xdr:nvSpPr>
      <xdr:spPr>
        <a:xfrm>
          <a:off x="19494500" y="93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165841</xdr:rowOff>
    </xdr:from>
    <xdr:ext cx="534377" cy="259045"/>
    <xdr:sp macro="" textlink="">
      <xdr:nvSpPr>
        <xdr:cNvPr id="806" name="テキスト ボックス 805"/>
        <xdr:cNvSpPr txBox="1"/>
      </xdr:nvSpPr>
      <xdr:spPr>
        <a:xfrm>
          <a:off x="19278111" y="908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21,081</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110617</xdr:rowOff>
    </xdr:from>
    <xdr:to>
      <xdr:col>27</xdr:col>
      <xdr:colOff>161925</xdr:colOff>
      <xdr:row>54</xdr:row>
      <xdr:rowOff>40767</xdr:rowOff>
    </xdr:to>
    <xdr:sp macro="" textlink="">
      <xdr:nvSpPr>
        <xdr:cNvPr id="807" name="円/楕円 806"/>
        <xdr:cNvSpPr/>
      </xdr:nvSpPr>
      <xdr:spPr>
        <a:xfrm>
          <a:off x="18605500" y="919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57294</xdr:rowOff>
    </xdr:from>
    <xdr:ext cx="534377" cy="259045"/>
    <xdr:sp macro="" textlink="">
      <xdr:nvSpPr>
        <xdr:cNvPr id="808" name="テキスト ボックス 807"/>
        <xdr:cNvSpPr txBox="1"/>
      </xdr:nvSpPr>
      <xdr:spPr>
        <a:xfrm>
          <a:off x="18389111" y="89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34106</xdr:rowOff>
    </xdr:from>
    <xdr:to>
      <xdr:col>32</xdr:col>
      <xdr:colOff>187325</xdr:colOff>
      <xdr:row>75</xdr:row>
      <xdr:rowOff>101067</xdr:rowOff>
    </xdr:to>
    <xdr:cxnSp macro="">
      <xdr:nvCxnSpPr>
        <xdr:cNvPr id="838" name="直線コネクタ 837"/>
        <xdr:cNvCxnSpPr/>
      </xdr:nvCxnSpPr>
      <xdr:spPr>
        <a:xfrm flipV="1">
          <a:off x="21323300" y="12892856"/>
          <a:ext cx="8382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101067</xdr:rowOff>
    </xdr:from>
    <xdr:to>
      <xdr:col>31</xdr:col>
      <xdr:colOff>34925</xdr:colOff>
      <xdr:row>76</xdr:row>
      <xdr:rowOff>53194</xdr:rowOff>
    </xdr:to>
    <xdr:cxnSp macro="">
      <xdr:nvCxnSpPr>
        <xdr:cNvPr id="841" name="直線コネクタ 840"/>
        <xdr:cNvCxnSpPr/>
      </xdr:nvCxnSpPr>
      <xdr:spPr>
        <a:xfrm flipV="1">
          <a:off x="20434300" y="12959817"/>
          <a:ext cx="889000" cy="1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53194</xdr:rowOff>
    </xdr:from>
    <xdr:to>
      <xdr:col>29</xdr:col>
      <xdr:colOff>517525</xdr:colOff>
      <xdr:row>76</xdr:row>
      <xdr:rowOff>100704</xdr:rowOff>
    </xdr:to>
    <xdr:cxnSp macro="">
      <xdr:nvCxnSpPr>
        <xdr:cNvPr id="844" name="直線コネクタ 843"/>
        <xdr:cNvCxnSpPr/>
      </xdr:nvCxnSpPr>
      <xdr:spPr>
        <a:xfrm flipV="1">
          <a:off x="19545300" y="13083394"/>
          <a:ext cx="8890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100704</xdr:rowOff>
    </xdr:from>
    <xdr:to>
      <xdr:col>28</xdr:col>
      <xdr:colOff>314325</xdr:colOff>
      <xdr:row>76</xdr:row>
      <xdr:rowOff>144729</xdr:rowOff>
    </xdr:to>
    <xdr:cxnSp macro="">
      <xdr:nvCxnSpPr>
        <xdr:cNvPr id="847" name="直線コネクタ 846"/>
        <xdr:cNvCxnSpPr/>
      </xdr:nvCxnSpPr>
      <xdr:spPr>
        <a:xfrm flipV="1">
          <a:off x="18656300" y="13130904"/>
          <a:ext cx="889000" cy="4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154756</xdr:rowOff>
    </xdr:from>
    <xdr:to>
      <xdr:col>32</xdr:col>
      <xdr:colOff>238125</xdr:colOff>
      <xdr:row>75</xdr:row>
      <xdr:rowOff>84906</xdr:rowOff>
    </xdr:to>
    <xdr:sp macro="" textlink="">
      <xdr:nvSpPr>
        <xdr:cNvPr id="857" name="円/楕円 856"/>
        <xdr:cNvSpPr/>
      </xdr:nvSpPr>
      <xdr:spPr>
        <a:xfrm>
          <a:off x="22110700" y="128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6183</xdr:rowOff>
    </xdr:from>
    <xdr:ext cx="534377" cy="259045"/>
    <xdr:sp macro="" textlink="">
      <xdr:nvSpPr>
        <xdr:cNvPr id="858" name="繰出金該当値テキスト"/>
        <xdr:cNvSpPr txBox="1"/>
      </xdr:nvSpPr>
      <xdr:spPr>
        <a:xfrm>
          <a:off x="22212300" y="1269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56,543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50267</xdr:rowOff>
    </xdr:from>
    <xdr:to>
      <xdr:col>31</xdr:col>
      <xdr:colOff>85725</xdr:colOff>
      <xdr:row>75</xdr:row>
      <xdr:rowOff>151867</xdr:rowOff>
    </xdr:to>
    <xdr:sp macro="" textlink="">
      <xdr:nvSpPr>
        <xdr:cNvPr id="859" name="円/楕円 858"/>
        <xdr:cNvSpPr/>
      </xdr:nvSpPr>
      <xdr:spPr>
        <a:xfrm>
          <a:off x="21272500" y="129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168394</xdr:rowOff>
    </xdr:from>
    <xdr:ext cx="534377" cy="259045"/>
    <xdr:sp macro="" textlink="">
      <xdr:nvSpPr>
        <xdr:cNvPr id="860" name="テキスト ボックス 859"/>
        <xdr:cNvSpPr txBox="1"/>
      </xdr:nvSpPr>
      <xdr:spPr>
        <a:xfrm>
          <a:off x="21056111" y="126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2394</xdr:rowOff>
    </xdr:from>
    <xdr:to>
      <xdr:col>29</xdr:col>
      <xdr:colOff>568325</xdr:colOff>
      <xdr:row>76</xdr:row>
      <xdr:rowOff>103994</xdr:rowOff>
    </xdr:to>
    <xdr:sp macro="" textlink="">
      <xdr:nvSpPr>
        <xdr:cNvPr id="861" name="円/楕円 860"/>
        <xdr:cNvSpPr/>
      </xdr:nvSpPr>
      <xdr:spPr>
        <a:xfrm>
          <a:off x="20383500" y="130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120521</xdr:rowOff>
    </xdr:from>
    <xdr:ext cx="534377" cy="259045"/>
    <xdr:sp macro="" textlink="">
      <xdr:nvSpPr>
        <xdr:cNvPr id="862" name="テキスト ボックス 861"/>
        <xdr:cNvSpPr txBox="1"/>
      </xdr:nvSpPr>
      <xdr:spPr>
        <a:xfrm>
          <a:off x="20167111" y="128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49904</xdr:rowOff>
    </xdr:from>
    <xdr:to>
      <xdr:col>28</xdr:col>
      <xdr:colOff>365125</xdr:colOff>
      <xdr:row>76</xdr:row>
      <xdr:rowOff>151504</xdr:rowOff>
    </xdr:to>
    <xdr:sp macro="" textlink="">
      <xdr:nvSpPr>
        <xdr:cNvPr id="863" name="円/楕円 862"/>
        <xdr:cNvSpPr/>
      </xdr:nvSpPr>
      <xdr:spPr>
        <a:xfrm>
          <a:off x="19494500" y="130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168032</xdr:rowOff>
    </xdr:from>
    <xdr:ext cx="534377" cy="259045"/>
    <xdr:sp macro="" textlink="">
      <xdr:nvSpPr>
        <xdr:cNvPr id="864" name="テキスト ボックス 863"/>
        <xdr:cNvSpPr txBox="1"/>
      </xdr:nvSpPr>
      <xdr:spPr>
        <a:xfrm>
          <a:off x="19278111" y="1285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93929</xdr:rowOff>
    </xdr:from>
    <xdr:to>
      <xdr:col>27</xdr:col>
      <xdr:colOff>161925</xdr:colOff>
      <xdr:row>77</xdr:row>
      <xdr:rowOff>24079</xdr:rowOff>
    </xdr:to>
    <xdr:sp macro="" textlink="">
      <xdr:nvSpPr>
        <xdr:cNvPr id="865" name="円/楕円 864"/>
        <xdr:cNvSpPr/>
      </xdr:nvSpPr>
      <xdr:spPr>
        <a:xfrm>
          <a:off x="18605500" y="1312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40606</xdr:rowOff>
    </xdr:from>
    <xdr:ext cx="534377" cy="259045"/>
    <xdr:sp macro="" textlink="">
      <xdr:nvSpPr>
        <xdr:cNvPr id="866" name="テキスト ボックス 865"/>
        <xdr:cNvSpPr txBox="1"/>
      </xdr:nvSpPr>
      <xdr:spPr>
        <a:xfrm>
          <a:off x="18389111" y="128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公債費は、住民一人あたり</a:t>
          </a:r>
          <a:r>
            <a:rPr kumimoji="1" lang="en-US" altLang="ja-JP" sz="1300">
              <a:latin typeface="+mn-ea"/>
              <a:ea typeface="+mn-ea"/>
            </a:rPr>
            <a:t>88,641</a:t>
          </a:r>
          <a:r>
            <a:rPr kumimoji="1" lang="ja-JP" altLang="en-US" sz="1300">
              <a:latin typeface="+mn-ea"/>
              <a:ea typeface="+mn-ea"/>
            </a:rPr>
            <a:t>円となっており、類似団体と比較して高い状況となっている。これは、借入利率の高い市債の繰上償還をおこなった影響であり、２年に分けて行なう繰上償還が終了する平成３０年度以降は、下降することが予想されている。</a:t>
          </a:r>
          <a:endParaRPr kumimoji="1" lang="en-US" altLang="ja-JP" sz="1300">
            <a:latin typeface="+mn-ea"/>
            <a:ea typeface="+mn-ea"/>
          </a:endParaRPr>
        </a:p>
        <a:p>
          <a:r>
            <a:rPr kumimoji="1" lang="ja-JP" altLang="en-US" sz="1300">
              <a:latin typeface="+mn-ea"/>
              <a:ea typeface="+mn-ea"/>
            </a:rPr>
            <a:t>　また、補助費は住民一人あたり</a:t>
          </a:r>
          <a:r>
            <a:rPr kumimoji="1" lang="en-US" altLang="ja-JP" sz="1300">
              <a:latin typeface="+mn-ea"/>
              <a:ea typeface="+mn-ea"/>
            </a:rPr>
            <a:t>50,341</a:t>
          </a:r>
          <a:r>
            <a:rPr kumimoji="1" lang="ja-JP" altLang="en-US" sz="1300">
              <a:latin typeface="+mn-ea"/>
              <a:ea typeface="+mn-ea"/>
            </a:rPr>
            <a:t>円となっており、類似団体と比較して高い状況となっている。。これは、本市がごみ処理事業や火葬事業を一部事務組合で実施していること及び土地開発公社への支援が原因と考えられる。</a:t>
          </a:r>
        </a:p>
        <a:p>
          <a:r>
            <a:rPr kumimoji="1" lang="ja-JP" altLang="en-US" sz="1300">
              <a:latin typeface="+mn-ea"/>
              <a:ea typeface="+mn-ea"/>
            </a:rPr>
            <a:t>　市町村合併の影響で人件費、普通建設事業費は近年、類似団体と比較して高い状況となっていたが、職員適正化計画の運用や大型ハード事業がほぼ完了したことにより類似団体を下回る結果となった。</a:t>
          </a:r>
        </a:p>
        <a:p>
          <a:endParaRPr kumimoji="1" lang="en-US" altLang="ja-JP" sz="1300">
            <a:latin typeface="+mn-ea"/>
            <a:ea typeface="+mn-ea"/>
          </a:endParaRP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64,511
64,201
228.21
30,571,911
29,914,967
606,883
18,637,672
32,510,671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5283</xdr:rowOff>
    </xdr:from>
    <xdr:to>
      <xdr:col>6</xdr:col>
      <xdr:colOff>511175</xdr:colOff>
      <xdr:row>34</xdr:row>
      <xdr:rowOff>104496</xdr:rowOff>
    </xdr:to>
    <xdr:cxnSp macro="">
      <xdr:nvCxnSpPr>
        <xdr:cNvPr id="59" name="直線コネクタ 58"/>
        <xdr:cNvCxnSpPr/>
      </xdr:nvCxnSpPr>
      <xdr:spPr>
        <a:xfrm>
          <a:off x="3797300" y="5834583"/>
          <a:ext cx="8382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5283</xdr:rowOff>
    </xdr:from>
    <xdr:to>
      <xdr:col>5</xdr:col>
      <xdr:colOff>358775</xdr:colOff>
      <xdr:row>34</xdr:row>
      <xdr:rowOff>51918</xdr:rowOff>
    </xdr:to>
    <xdr:cxnSp macro="">
      <xdr:nvCxnSpPr>
        <xdr:cNvPr id="62" name="直線コネクタ 61"/>
        <xdr:cNvCxnSpPr/>
      </xdr:nvCxnSpPr>
      <xdr:spPr>
        <a:xfrm flipV="1">
          <a:off x="2908300" y="5834583"/>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9398</xdr:rowOff>
    </xdr:from>
    <xdr:to>
      <xdr:col>4</xdr:col>
      <xdr:colOff>155575</xdr:colOff>
      <xdr:row>34</xdr:row>
      <xdr:rowOff>51918</xdr:rowOff>
    </xdr:to>
    <xdr:cxnSp macro="">
      <xdr:nvCxnSpPr>
        <xdr:cNvPr id="65" name="直線コネクタ 64"/>
        <xdr:cNvCxnSpPr/>
      </xdr:nvCxnSpPr>
      <xdr:spPr>
        <a:xfrm>
          <a:off x="2019300" y="5838698"/>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122784</xdr:rowOff>
    </xdr:from>
    <xdr:to>
      <xdr:col>2</xdr:col>
      <xdr:colOff>638175</xdr:colOff>
      <xdr:row>34</xdr:row>
      <xdr:rowOff>9398</xdr:rowOff>
    </xdr:to>
    <xdr:cxnSp macro="">
      <xdr:nvCxnSpPr>
        <xdr:cNvPr id="68" name="直線コネクタ 67"/>
        <xdr:cNvCxnSpPr/>
      </xdr:nvCxnSpPr>
      <xdr:spPr>
        <a:xfrm>
          <a:off x="1130300" y="5780634"/>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53696</xdr:rowOff>
    </xdr:from>
    <xdr:to>
      <xdr:col>6</xdr:col>
      <xdr:colOff>561975</xdr:colOff>
      <xdr:row>34</xdr:row>
      <xdr:rowOff>155296</xdr:rowOff>
    </xdr:to>
    <xdr:sp macro="" textlink="">
      <xdr:nvSpPr>
        <xdr:cNvPr id="78" name="円/楕円 77"/>
        <xdr:cNvSpPr/>
      </xdr:nvSpPr>
      <xdr:spPr>
        <a:xfrm>
          <a:off x="45847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76573</xdr:rowOff>
    </xdr:from>
    <xdr:ext cx="469744" cy="259045"/>
    <xdr:sp macro="" textlink="">
      <xdr:nvSpPr>
        <xdr:cNvPr id="79" name="議会費該当値テキスト"/>
        <xdr:cNvSpPr txBox="1"/>
      </xdr:nvSpPr>
      <xdr:spPr>
        <a:xfrm>
          <a:off x="4686300" y="57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125933</xdr:rowOff>
    </xdr:from>
    <xdr:to>
      <xdr:col>5</xdr:col>
      <xdr:colOff>409575</xdr:colOff>
      <xdr:row>34</xdr:row>
      <xdr:rowOff>56083</xdr:rowOff>
    </xdr:to>
    <xdr:sp macro="" textlink="">
      <xdr:nvSpPr>
        <xdr:cNvPr id="80" name="円/楕円 79"/>
        <xdr:cNvSpPr/>
      </xdr:nvSpPr>
      <xdr:spPr>
        <a:xfrm>
          <a:off x="3746500" y="57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47210</xdr:rowOff>
    </xdr:from>
    <xdr:ext cx="469744" cy="259045"/>
    <xdr:sp macro="" textlink="">
      <xdr:nvSpPr>
        <xdr:cNvPr id="81" name="テキスト ボックス 80"/>
        <xdr:cNvSpPr txBox="1"/>
      </xdr:nvSpPr>
      <xdr:spPr>
        <a:xfrm>
          <a:off x="3562427" y="587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1118</xdr:rowOff>
    </xdr:from>
    <xdr:to>
      <xdr:col>4</xdr:col>
      <xdr:colOff>206375</xdr:colOff>
      <xdr:row>34</xdr:row>
      <xdr:rowOff>102718</xdr:rowOff>
    </xdr:to>
    <xdr:sp macro="" textlink="">
      <xdr:nvSpPr>
        <xdr:cNvPr id="82" name="円/楕円 81"/>
        <xdr:cNvSpPr/>
      </xdr:nvSpPr>
      <xdr:spPr>
        <a:xfrm>
          <a:off x="2857500" y="58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119245</xdr:rowOff>
    </xdr:from>
    <xdr:ext cx="469744" cy="259045"/>
    <xdr:sp macro="" textlink="">
      <xdr:nvSpPr>
        <xdr:cNvPr id="83" name="テキスト ボックス 82"/>
        <xdr:cNvSpPr txBox="1"/>
      </xdr:nvSpPr>
      <xdr:spPr>
        <a:xfrm>
          <a:off x="2673427" y="560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130048</xdr:rowOff>
    </xdr:from>
    <xdr:to>
      <xdr:col>3</xdr:col>
      <xdr:colOff>3175</xdr:colOff>
      <xdr:row>34</xdr:row>
      <xdr:rowOff>60198</xdr:rowOff>
    </xdr:to>
    <xdr:sp macro="" textlink="">
      <xdr:nvSpPr>
        <xdr:cNvPr id="84" name="円/楕円 83"/>
        <xdr:cNvSpPr/>
      </xdr:nvSpPr>
      <xdr:spPr>
        <a:xfrm>
          <a:off x="1968500" y="57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76725</xdr:rowOff>
    </xdr:from>
    <xdr:ext cx="469744" cy="259045"/>
    <xdr:sp macro="" textlink="">
      <xdr:nvSpPr>
        <xdr:cNvPr id="85" name="テキスト ボックス 84"/>
        <xdr:cNvSpPr txBox="1"/>
      </xdr:nvSpPr>
      <xdr:spPr>
        <a:xfrm>
          <a:off x="1784427" y="556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71984</xdr:rowOff>
    </xdr:from>
    <xdr:to>
      <xdr:col>1</xdr:col>
      <xdr:colOff>485775</xdr:colOff>
      <xdr:row>34</xdr:row>
      <xdr:rowOff>2134</xdr:rowOff>
    </xdr:to>
    <xdr:sp macro="" textlink="">
      <xdr:nvSpPr>
        <xdr:cNvPr id="86" name="円/楕円 85"/>
        <xdr:cNvSpPr/>
      </xdr:nvSpPr>
      <xdr:spPr>
        <a:xfrm>
          <a:off x="1079500" y="57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18661</xdr:rowOff>
    </xdr:from>
    <xdr:ext cx="469744" cy="259045"/>
    <xdr:sp macro="" textlink="">
      <xdr:nvSpPr>
        <xdr:cNvPr id="87" name="テキスト ボックス 86"/>
        <xdr:cNvSpPr txBox="1"/>
      </xdr:nvSpPr>
      <xdr:spPr>
        <a:xfrm>
          <a:off x="895427" y="550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76881</xdr:rowOff>
    </xdr:from>
    <xdr:to>
      <xdr:col>6</xdr:col>
      <xdr:colOff>511175</xdr:colOff>
      <xdr:row>56</xdr:row>
      <xdr:rowOff>103452</xdr:rowOff>
    </xdr:to>
    <xdr:cxnSp macro="">
      <xdr:nvCxnSpPr>
        <xdr:cNvPr id="116" name="直線コネクタ 115"/>
        <xdr:cNvCxnSpPr/>
      </xdr:nvCxnSpPr>
      <xdr:spPr>
        <a:xfrm flipV="1">
          <a:off x="3797300" y="9678081"/>
          <a:ext cx="838200" cy="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103452</xdr:rowOff>
    </xdr:from>
    <xdr:to>
      <xdr:col>5</xdr:col>
      <xdr:colOff>358775</xdr:colOff>
      <xdr:row>56</xdr:row>
      <xdr:rowOff>122784</xdr:rowOff>
    </xdr:to>
    <xdr:cxnSp macro="">
      <xdr:nvCxnSpPr>
        <xdr:cNvPr id="119" name="直線コネクタ 118"/>
        <xdr:cNvCxnSpPr/>
      </xdr:nvCxnSpPr>
      <xdr:spPr>
        <a:xfrm flipV="1">
          <a:off x="2908300" y="9704652"/>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88440</xdr:rowOff>
    </xdr:from>
    <xdr:to>
      <xdr:col>4</xdr:col>
      <xdr:colOff>155575</xdr:colOff>
      <xdr:row>56</xdr:row>
      <xdr:rowOff>122784</xdr:rowOff>
    </xdr:to>
    <xdr:cxnSp macro="">
      <xdr:nvCxnSpPr>
        <xdr:cNvPr id="122" name="直線コネクタ 121"/>
        <xdr:cNvCxnSpPr/>
      </xdr:nvCxnSpPr>
      <xdr:spPr>
        <a:xfrm>
          <a:off x="2019300" y="9689640"/>
          <a:ext cx="889000" cy="3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64598</xdr:rowOff>
    </xdr:from>
    <xdr:to>
      <xdr:col>2</xdr:col>
      <xdr:colOff>638175</xdr:colOff>
      <xdr:row>56</xdr:row>
      <xdr:rowOff>88440</xdr:rowOff>
    </xdr:to>
    <xdr:cxnSp macro="">
      <xdr:nvCxnSpPr>
        <xdr:cNvPr id="125" name="直線コネクタ 124"/>
        <xdr:cNvCxnSpPr/>
      </xdr:nvCxnSpPr>
      <xdr:spPr>
        <a:xfrm>
          <a:off x="1130300" y="9322898"/>
          <a:ext cx="889000" cy="36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26081</xdr:rowOff>
    </xdr:from>
    <xdr:to>
      <xdr:col>6</xdr:col>
      <xdr:colOff>561975</xdr:colOff>
      <xdr:row>56</xdr:row>
      <xdr:rowOff>127681</xdr:rowOff>
    </xdr:to>
    <xdr:sp macro="" textlink="">
      <xdr:nvSpPr>
        <xdr:cNvPr id="135" name="円/楕円 134"/>
        <xdr:cNvSpPr/>
      </xdr:nvSpPr>
      <xdr:spPr>
        <a:xfrm>
          <a:off x="4584700" y="96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4508</xdr:rowOff>
    </xdr:from>
    <xdr:ext cx="534377" cy="259045"/>
    <xdr:sp macro="" textlink="">
      <xdr:nvSpPr>
        <xdr:cNvPr id="136" name="総務費該当値テキスト"/>
        <xdr:cNvSpPr txBox="1"/>
      </xdr:nvSpPr>
      <xdr:spPr>
        <a:xfrm>
          <a:off x="4686300" y="96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63,244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52652</xdr:rowOff>
    </xdr:from>
    <xdr:to>
      <xdr:col>5</xdr:col>
      <xdr:colOff>409575</xdr:colOff>
      <xdr:row>56</xdr:row>
      <xdr:rowOff>154252</xdr:rowOff>
    </xdr:to>
    <xdr:sp macro="" textlink="">
      <xdr:nvSpPr>
        <xdr:cNvPr id="137" name="円/楕円 136"/>
        <xdr:cNvSpPr/>
      </xdr:nvSpPr>
      <xdr:spPr>
        <a:xfrm>
          <a:off x="3746500" y="96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145379</xdr:rowOff>
    </xdr:from>
    <xdr:ext cx="534377" cy="259045"/>
    <xdr:sp macro="" textlink="">
      <xdr:nvSpPr>
        <xdr:cNvPr id="138" name="テキスト ボックス 137"/>
        <xdr:cNvSpPr txBox="1"/>
      </xdr:nvSpPr>
      <xdr:spPr>
        <a:xfrm>
          <a:off x="3530111" y="974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71984</xdr:rowOff>
    </xdr:from>
    <xdr:to>
      <xdr:col>4</xdr:col>
      <xdr:colOff>206375</xdr:colOff>
      <xdr:row>57</xdr:row>
      <xdr:rowOff>2134</xdr:rowOff>
    </xdr:to>
    <xdr:sp macro="" textlink="">
      <xdr:nvSpPr>
        <xdr:cNvPr id="139" name="円/楕円 138"/>
        <xdr:cNvSpPr/>
      </xdr:nvSpPr>
      <xdr:spPr>
        <a:xfrm>
          <a:off x="2857500" y="96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164711</xdr:rowOff>
    </xdr:from>
    <xdr:ext cx="534377" cy="259045"/>
    <xdr:sp macro="" textlink="">
      <xdr:nvSpPr>
        <xdr:cNvPr id="140" name="テキスト ボックス 139"/>
        <xdr:cNvSpPr txBox="1"/>
      </xdr:nvSpPr>
      <xdr:spPr>
        <a:xfrm>
          <a:off x="2641111" y="97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37640</xdr:rowOff>
    </xdr:from>
    <xdr:to>
      <xdr:col>3</xdr:col>
      <xdr:colOff>3175</xdr:colOff>
      <xdr:row>56</xdr:row>
      <xdr:rowOff>139240</xdr:rowOff>
    </xdr:to>
    <xdr:sp macro="" textlink="">
      <xdr:nvSpPr>
        <xdr:cNvPr id="141" name="円/楕円 140"/>
        <xdr:cNvSpPr/>
      </xdr:nvSpPr>
      <xdr:spPr>
        <a:xfrm>
          <a:off x="1968500" y="96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130367</xdr:rowOff>
    </xdr:from>
    <xdr:ext cx="534377" cy="259045"/>
    <xdr:sp macro="" textlink="">
      <xdr:nvSpPr>
        <xdr:cNvPr id="142" name="テキスト ボックス 141"/>
        <xdr:cNvSpPr txBox="1"/>
      </xdr:nvSpPr>
      <xdr:spPr>
        <a:xfrm>
          <a:off x="1752111" y="973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13798</xdr:rowOff>
    </xdr:from>
    <xdr:to>
      <xdr:col>1</xdr:col>
      <xdr:colOff>485775</xdr:colOff>
      <xdr:row>54</xdr:row>
      <xdr:rowOff>115398</xdr:rowOff>
    </xdr:to>
    <xdr:sp macro="" textlink="">
      <xdr:nvSpPr>
        <xdr:cNvPr id="143" name="円/楕円 142"/>
        <xdr:cNvSpPr/>
      </xdr:nvSpPr>
      <xdr:spPr>
        <a:xfrm>
          <a:off x="1079500" y="92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131925</xdr:rowOff>
    </xdr:from>
    <xdr:ext cx="599010" cy="259045"/>
    <xdr:sp macro="" textlink="">
      <xdr:nvSpPr>
        <xdr:cNvPr id="144" name="テキスト ボックス 143"/>
        <xdr:cNvSpPr txBox="1"/>
      </xdr:nvSpPr>
      <xdr:spPr>
        <a:xfrm>
          <a:off x="830794" y="904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153479</xdr:rowOff>
    </xdr:from>
    <xdr:to>
      <xdr:col>6</xdr:col>
      <xdr:colOff>511175</xdr:colOff>
      <xdr:row>77</xdr:row>
      <xdr:rowOff>75019</xdr:rowOff>
    </xdr:to>
    <xdr:cxnSp macro="">
      <xdr:nvCxnSpPr>
        <xdr:cNvPr id="174" name="直線コネクタ 173"/>
        <xdr:cNvCxnSpPr/>
      </xdr:nvCxnSpPr>
      <xdr:spPr>
        <a:xfrm flipV="1">
          <a:off x="3797300" y="13183679"/>
          <a:ext cx="838200" cy="9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75019</xdr:rowOff>
    </xdr:from>
    <xdr:to>
      <xdr:col>5</xdr:col>
      <xdr:colOff>358775</xdr:colOff>
      <xdr:row>78</xdr:row>
      <xdr:rowOff>18529</xdr:rowOff>
    </xdr:to>
    <xdr:cxnSp macro="">
      <xdr:nvCxnSpPr>
        <xdr:cNvPr id="177" name="直線コネクタ 176"/>
        <xdr:cNvCxnSpPr/>
      </xdr:nvCxnSpPr>
      <xdr:spPr>
        <a:xfrm flipV="1">
          <a:off x="2908300" y="13276669"/>
          <a:ext cx="889000" cy="1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18529</xdr:rowOff>
    </xdr:from>
    <xdr:to>
      <xdr:col>4</xdr:col>
      <xdr:colOff>155575</xdr:colOff>
      <xdr:row>78</xdr:row>
      <xdr:rowOff>104293</xdr:rowOff>
    </xdr:to>
    <xdr:cxnSp macro="">
      <xdr:nvCxnSpPr>
        <xdr:cNvPr id="180" name="直線コネクタ 179"/>
        <xdr:cNvCxnSpPr/>
      </xdr:nvCxnSpPr>
      <xdr:spPr>
        <a:xfrm flipV="1">
          <a:off x="2019300" y="13391629"/>
          <a:ext cx="889000" cy="8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147057</xdr:rowOff>
    </xdr:from>
    <xdr:ext cx="599010" cy="259045"/>
    <xdr:sp macro="" textlink="">
      <xdr:nvSpPr>
        <xdr:cNvPr id="182" name="テキスト ボックス 181"/>
        <xdr:cNvSpPr txBox="1"/>
      </xdr:nvSpPr>
      <xdr:spPr>
        <a:xfrm>
          <a:off x="2608794"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104293</xdr:rowOff>
    </xdr:from>
    <xdr:to>
      <xdr:col>2</xdr:col>
      <xdr:colOff>638175</xdr:colOff>
      <xdr:row>79</xdr:row>
      <xdr:rowOff>3518</xdr:rowOff>
    </xdr:to>
    <xdr:cxnSp macro="">
      <xdr:nvCxnSpPr>
        <xdr:cNvPr id="183" name="直線コネクタ 182"/>
        <xdr:cNvCxnSpPr/>
      </xdr:nvCxnSpPr>
      <xdr:spPr>
        <a:xfrm flipV="1">
          <a:off x="1130300" y="13477393"/>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59390</xdr:rowOff>
    </xdr:from>
    <xdr:ext cx="599010" cy="259045"/>
    <xdr:sp macro="" textlink="">
      <xdr:nvSpPr>
        <xdr:cNvPr id="185" name="テキスト ボックス 184"/>
        <xdr:cNvSpPr txBox="1"/>
      </xdr:nvSpPr>
      <xdr:spPr>
        <a:xfrm>
          <a:off x="1719794"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129963</xdr:rowOff>
    </xdr:from>
    <xdr:ext cx="599010" cy="259045"/>
    <xdr:sp macro="" textlink="">
      <xdr:nvSpPr>
        <xdr:cNvPr id="187" name="テキスト ボックス 186"/>
        <xdr:cNvSpPr txBox="1"/>
      </xdr:nvSpPr>
      <xdr:spPr>
        <a:xfrm>
          <a:off x="830794" y="131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102679</xdr:rowOff>
    </xdr:from>
    <xdr:to>
      <xdr:col>6</xdr:col>
      <xdr:colOff>561975</xdr:colOff>
      <xdr:row>77</xdr:row>
      <xdr:rowOff>32829</xdr:rowOff>
    </xdr:to>
    <xdr:sp macro="" textlink="">
      <xdr:nvSpPr>
        <xdr:cNvPr id="193" name="円/楕円 192"/>
        <xdr:cNvSpPr/>
      </xdr:nvSpPr>
      <xdr:spPr>
        <a:xfrm>
          <a:off x="4584700" y="131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81106</xdr:rowOff>
    </xdr:from>
    <xdr:ext cx="599010" cy="259045"/>
    <xdr:sp macro="" textlink="">
      <xdr:nvSpPr>
        <xdr:cNvPr id="194" name="民生費該当値テキスト"/>
        <xdr:cNvSpPr txBox="1"/>
      </xdr:nvSpPr>
      <xdr:spPr>
        <a:xfrm>
          <a:off x="4686300" y="1311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24219</xdr:rowOff>
    </xdr:from>
    <xdr:to>
      <xdr:col>5</xdr:col>
      <xdr:colOff>409575</xdr:colOff>
      <xdr:row>77</xdr:row>
      <xdr:rowOff>125819</xdr:rowOff>
    </xdr:to>
    <xdr:sp macro="" textlink="">
      <xdr:nvSpPr>
        <xdr:cNvPr id="195" name="円/楕円 194"/>
        <xdr:cNvSpPr/>
      </xdr:nvSpPr>
      <xdr:spPr>
        <a:xfrm>
          <a:off x="3746500" y="132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116946</xdr:rowOff>
    </xdr:from>
    <xdr:ext cx="599010" cy="259045"/>
    <xdr:sp macro="" textlink="">
      <xdr:nvSpPr>
        <xdr:cNvPr id="196" name="テキスト ボックス 195"/>
        <xdr:cNvSpPr txBox="1"/>
      </xdr:nvSpPr>
      <xdr:spPr>
        <a:xfrm>
          <a:off x="3497794" y="1331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139179</xdr:rowOff>
    </xdr:from>
    <xdr:to>
      <xdr:col>4</xdr:col>
      <xdr:colOff>206375</xdr:colOff>
      <xdr:row>78</xdr:row>
      <xdr:rowOff>69329</xdr:rowOff>
    </xdr:to>
    <xdr:sp macro="" textlink="">
      <xdr:nvSpPr>
        <xdr:cNvPr id="197" name="円/楕円 196"/>
        <xdr:cNvSpPr/>
      </xdr:nvSpPr>
      <xdr:spPr>
        <a:xfrm>
          <a:off x="2857500" y="133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60456</xdr:rowOff>
    </xdr:from>
    <xdr:ext cx="599010" cy="259045"/>
    <xdr:sp macro="" textlink="">
      <xdr:nvSpPr>
        <xdr:cNvPr id="198" name="テキスト ボックス 197"/>
        <xdr:cNvSpPr txBox="1"/>
      </xdr:nvSpPr>
      <xdr:spPr>
        <a:xfrm>
          <a:off x="2608794" y="1343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53493</xdr:rowOff>
    </xdr:from>
    <xdr:to>
      <xdr:col>3</xdr:col>
      <xdr:colOff>3175</xdr:colOff>
      <xdr:row>78</xdr:row>
      <xdr:rowOff>155093</xdr:rowOff>
    </xdr:to>
    <xdr:sp macro="" textlink="">
      <xdr:nvSpPr>
        <xdr:cNvPr id="199" name="円/楕円 198"/>
        <xdr:cNvSpPr/>
      </xdr:nvSpPr>
      <xdr:spPr>
        <a:xfrm>
          <a:off x="1968500" y="134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146220</xdr:rowOff>
    </xdr:from>
    <xdr:ext cx="599010" cy="259045"/>
    <xdr:sp macro="" textlink="">
      <xdr:nvSpPr>
        <xdr:cNvPr id="200" name="テキスト ボックス 199"/>
        <xdr:cNvSpPr txBox="1"/>
      </xdr:nvSpPr>
      <xdr:spPr>
        <a:xfrm>
          <a:off x="1719794" y="1351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124168</xdr:rowOff>
    </xdr:from>
    <xdr:to>
      <xdr:col>1</xdr:col>
      <xdr:colOff>485775</xdr:colOff>
      <xdr:row>79</xdr:row>
      <xdr:rowOff>54318</xdr:rowOff>
    </xdr:to>
    <xdr:sp macro="" textlink="">
      <xdr:nvSpPr>
        <xdr:cNvPr id="201" name="円/楕円 200"/>
        <xdr:cNvSpPr/>
      </xdr:nvSpPr>
      <xdr:spPr>
        <a:xfrm>
          <a:off x="1079500" y="134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45445</xdr:rowOff>
    </xdr:from>
    <xdr:ext cx="599010" cy="259045"/>
    <xdr:sp macro="" textlink="">
      <xdr:nvSpPr>
        <xdr:cNvPr id="202" name="テキスト ボックス 201"/>
        <xdr:cNvSpPr txBox="1"/>
      </xdr:nvSpPr>
      <xdr:spPr>
        <a:xfrm>
          <a:off x="830794" y="1358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149073</xdr:rowOff>
    </xdr:from>
    <xdr:to>
      <xdr:col>6</xdr:col>
      <xdr:colOff>511175</xdr:colOff>
      <xdr:row>96</xdr:row>
      <xdr:rowOff>139415</xdr:rowOff>
    </xdr:to>
    <xdr:cxnSp macro="">
      <xdr:nvCxnSpPr>
        <xdr:cNvPr id="232" name="直線コネクタ 231"/>
        <xdr:cNvCxnSpPr/>
      </xdr:nvCxnSpPr>
      <xdr:spPr>
        <a:xfrm>
          <a:off x="3797300" y="16436823"/>
          <a:ext cx="838200" cy="16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124898</xdr:rowOff>
    </xdr:from>
    <xdr:to>
      <xdr:col>5</xdr:col>
      <xdr:colOff>358775</xdr:colOff>
      <xdr:row>95</xdr:row>
      <xdr:rowOff>149073</xdr:rowOff>
    </xdr:to>
    <xdr:cxnSp macro="">
      <xdr:nvCxnSpPr>
        <xdr:cNvPr id="235" name="直線コネクタ 234"/>
        <xdr:cNvCxnSpPr/>
      </xdr:nvCxnSpPr>
      <xdr:spPr>
        <a:xfrm>
          <a:off x="2908300" y="16241198"/>
          <a:ext cx="889000" cy="19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124898</xdr:rowOff>
    </xdr:from>
    <xdr:to>
      <xdr:col>4</xdr:col>
      <xdr:colOff>155575</xdr:colOff>
      <xdr:row>95</xdr:row>
      <xdr:rowOff>143148</xdr:rowOff>
    </xdr:to>
    <xdr:cxnSp macro="">
      <xdr:nvCxnSpPr>
        <xdr:cNvPr id="238" name="直線コネクタ 237"/>
        <xdr:cNvCxnSpPr/>
      </xdr:nvCxnSpPr>
      <xdr:spPr>
        <a:xfrm flipV="1">
          <a:off x="2019300" y="16241198"/>
          <a:ext cx="889000" cy="18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143148</xdr:rowOff>
    </xdr:from>
    <xdr:to>
      <xdr:col>2</xdr:col>
      <xdr:colOff>638175</xdr:colOff>
      <xdr:row>97</xdr:row>
      <xdr:rowOff>10389</xdr:rowOff>
    </xdr:to>
    <xdr:cxnSp macro="">
      <xdr:nvCxnSpPr>
        <xdr:cNvPr id="241" name="直線コネクタ 240"/>
        <xdr:cNvCxnSpPr/>
      </xdr:nvCxnSpPr>
      <xdr:spPr>
        <a:xfrm flipV="1">
          <a:off x="1130300" y="16430898"/>
          <a:ext cx="889000" cy="2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88615</xdr:rowOff>
    </xdr:from>
    <xdr:to>
      <xdr:col>6</xdr:col>
      <xdr:colOff>561975</xdr:colOff>
      <xdr:row>97</xdr:row>
      <xdr:rowOff>18765</xdr:rowOff>
    </xdr:to>
    <xdr:sp macro="" textlink="">
      <xdr:nvSpPr>
        <xdr:cNvPr id="251" name="円/楕円 250"/>
        <xdr:cNvSpPr/>
      </xdr:nvSpPr>
      <xdr:spPr>
        <a:xfrm>
          <a:off x="4584700" y="165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111492</xdr:rowOff>
    </xdr:from>
    <xdr:ext cx="534377" cy="259045"/>
    <xdr:sp macro="" textlink="">
      <xdr:nvSpPr>
        <xdr:cNvPr id="252" name="衛生費該当値テキスト"/>
        <xdr:cNvSpPr txBox="1"/>
      </xdr:nvSpPr>
      <xdr:spPr>
        <a:xfrm>
          <a:off x="4686300" y="163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42,015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98273</xdr:rowOff>
    </xdr:from>
    <xdr:to>
      <xdr:col>5</xdr:col>
      <xdr:colOff>409575</xdr:colOff>
      <xdr:row>96</xdr:row>
      <xdr:rowOff>28423</xdr:rowOff>
    </xdr:to>
    <xdr:sp macro="" textlink="">
      <xdr:nvSpPr>
        <xdr:cNvPr id="253" name="円/楕円 252"/>
        <xdr:cNvSpPr/>
      </xdr:nvSpPr>
      <xdr:spPr>
        <a:xfrm>
          <a:off x="3746500" y="163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44950</xdr:rowOff>
    </xdr:from>
    <xdr:ext cx="534377" cy="259045"/>
    <xdr:sp macro="" textlink="">
      <xdr:nvSpPr>
        <xdr:cNvPr id="254" name="テキスト ボックス 253"/>
        <xdr:cNvSpPr txBox="1"/>
      </xdr:nvSpPr>
      <xdr:spPr>
        <a:xfrm>
          <a:off x="3530111" y="1616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74098</xdr:rowOff>
    </xdr:from>
    <xdr:to>
      <xdr:col>4</xdr:col>
      <xdr:colOff>206375</xdr:colOff>
      <xdr:row>95</xdr:row>
      <xdr:rowOff>4248</xdr:rowOff>
    </xdr:to>
    <xdr:sp macro="" textlink="">
      <xdr:nvSpPr>
        <xdr:cNvPr id="255" name="円/楕円 254"/>
        <xdr:cNvSpPr/>
      </xdr:nvSpPr>
      <xdr:spPr>
        <a:xfrm>
          <a:off x="2857500" y="161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20775</xdr:rowOff>
    </xdr:from>
    <xdr:ext cx="534377" cy="259045"/>
    <xdr:sp macro="" textlink="">
      <xdr:nvSpPr>
        <xdr:cNvPr id="256" name="テキスト ボックス 255"/>
        <xdr:cNvSpPr txBox="1"/>
      </xdr:nvSpPr>
      <xdr:spPr>
        <a:xfrm>
          <a:off x="2641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92348</xdr:rowOff>
    </xdr:from>
    <xdr:to>
      <xdr:col>3</xdr:col>
      <xdr:colOff>3175</xdr:colOff>
      <xdr:row>96</xdr:row>
      <xdr:rowOff>22498</xdr:rowOff>
    </xdr:to>
    <xdr:sp macro="" textlink="">
      <xdr:nvSpPr>
        <xdr:cNvPr id="257" name="円/楕円 256"/>
        <xdr:cNvSpPr/>
      </xdr:nvSpPr>
      <xdr:spPr>
        <a:xfrm>
          <a:off x="1968500" y="163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39025</xdr:rowOff>
    </xdr:from>
    <xdr:ext cx="534377" cy="259045"/>
    <xdr:sp macro="" textlink="">
      <xdr:nvSpPr>
        <xdr:cNvPr id="258" name="テキスト ボックス 257"/>
        <xdr:cNvSpPr txBox="1"/>
      </xdr:nvSpPr>
      <xdr:spPr>
        <a:xfrm>
          <a:off x="1752111" y="1615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131039</xdr:rowOff>
    </xdr:from>
    <xdr:to>
      <xdr:col>1</xdr:col>
      <xdr:colOff>485775</xdr:colOff>
      <xdr:row>97</xdr:row>
      <xdr:rowOff>61189</xdr:rowOff>
    </xdr:to>
    <xdr:sp macro="" textlink="">
      <xdr:nvSpPr>
        <xdr:cNvPr id="259" name="円/楕円 258"/>
        <xdr:cNvSpPr/>
      </xdr:nvSpPr>
      <xdr:spPr>
        <a:xfrm>
          <a:off x="1079500" y="165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77716</xdr:rowOff>
    </xdr:from>
    <xdr:ext cx="534377" cy="259045"/>
    <xdr:sp macro="" textlink="">
      <xdr:nvSpPr>
        <xdr:cNvPr id="260" name="テキスト ボックス 259"/>
        <xdr:cNvSpPr txBox="1"/>
      </xdr:nvSpPr>
      <xdr:spPr>
        <a:xfrm>
          <a:off x="863111" y="1636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139243</xdr:rowOff>
    </xdr:from>
    <xdr:to>
      <xdr:col>15</xdr:col>
      <xdr:colOff>180975</xdr:colOff>
      <xdr:row>38</xdr:row>
      <xdr:rowOff>139243</xdr:rowOff>
    </xdr:to>
    <xdr:cxnSp macro="">
      <xdr:nvCxnSpPr>
        <xdr:cNvPr id="287" name="直線コネクタ 286"/>
        <xdr:cNvCxnSpPr/>
      </xdr:nvCxnSpPr>
      <xdr:spPr>
        <a:xfrm>
          <a:off x="9639300" y="66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130328</xdr:rowOff>
    </xdr:from>
    <xdr:to>
      <xdr:col>14</xdr:col>
      <xdr:colOff>28575</xdr:colOff>
      <xdr:row>38</xdr:row>
      <xdr:rowOff>139243</xdr:rowOff>
    </xdr:to>
    <xdr:cxnSp macro="">
      <xdr:nvCxnSpPr>
        <xdr:cNvPr id="290" name="直線コネクタ 289"/>
        <xdr:cNvCxnSpPr/>
      </xdr:nvCxnSpPr>
      <xdr:spPr>
        <a:xfrm>
          <a:off x="8750300" y="664542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82093</xdr:rowOff>
    </xdr:from>
    <xdr:to>
      <xdr:col>12</xdr:col>
      <xdr:colOff>511175</xdr:colOff>
      <xdr:row>38</xdr:row>
      <xdr:rowOff>130328</xdr:rowOff>
    </xdr:to>
    <xdr:cxnSp macro="">
      <xdr:nvCxnSpPr>
        <xdr:cNvPr id="293" name="直線コネクタ 292"/>
        <xdr:cNvCxnSpPr/>
      </xdr:nvCxnSpPr>
      <xdr:spPr>
        <a:xfrm>
          <a:off x="7861300" y="6597193"/>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70434</xdr:rowOff>
    </xdr:from>
    <xdr:to>
      <xdr:col>11</xdr:col>
      <xdr:colOff>307975</xdr:colOff>
      <xdr:row>38</xdr:row>
      <xdr:rowOff>82093</xdr:rowOff>
    </xdr:to>
    <xdr:cxnSp macro="">
      <xdr:nvCxnSpPr>
        <xdr:cNvPr id="296" name="直線コネクタ 295"/>
        <xdr:cNvCxnSpPr/>
      </xdr:nvCxnSpPr>
      <xdr:spPr>
        <a:xfrm>
          <a:off x="6972300" y="6585534"/>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88443</xdr:rowOff>
    </xdr:from>
    <xdr:to>
      <xdr:col>15</xdr:col>
      <xdr:colOff>231775</xdr:colOff>
      <xdr:row>39</xdr:row>
      <xdr:rowOff>18593</xdr:rowOff>
    </xdr:to>
    <xdr:sp macro="" textlink="">
      <xdr:nvSpPr>
        <xdr:cNvPr id="306" name="円/楕円 305"/>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3370</xdr:rowOff>
    </xdr:from>
    <xdr:ext cx="249299" cy="259045"/>
    <xdr:sp macro="" textlink="">
      <xdr:nvSpPr>
        <xdr:cNvPr id="307" name="労働費該当値テキスト"/>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88443</xdr:rowOff>
    </xdr:from>
    <xdr:to>
      <xdr:col>14</xdr:col>
      <xdr:colOff>79375</xdr:colOff>
      <xdr:row>39</xdr:row>
      <xdr:rowOff>18593</xdr:rowOff>
    </xdr:to>
    <xdr:sp macro="" textlink="">
      <xdr:nvSpPr>
        <xdr:cNvPr id="308" name="円/楕円 307"/>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9720</xdr:rowOff>
    </xdr:from>
    <xdr:ext cx="249299" cy="259045"/>
    <xdr:sp macro="" textlink="">
      <xdr:nvSpPr>
        <xdr:cNvPr id="309" name="テキスト ボックス 308"/>
        <xdr:cNvSpPr txBox="1"/>
      </xdr:nvSpPr>
      <xdr:spPr>
        <a:xfrm>
          <a:off x="9514649"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79528</xdr:rowOff>
    </xdr:from>
    <xdr:to>
      <xdr:col>12</xdr:col>
      <xdr:colOff>561975</xdr:colOff>
      <xdr:row>39</xdr:row>
      <xdr:rowOff>9678</xdr:rowOff>
    </xdr:to>
    <xdr:sp macro="" textlink="">
      <xdr:nvSpPr>
        <xdr:cNvPr id="310" name="円/楕円 309"/>
        <xdr:cNvSpPr/>
      </xdr:nvSpPr>
      <xdr:spPr>
        <a:xfrm>
          <a:off x="8699500" y="65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805</xdr:rowOff>
    </xdr:from>
    <xdr:ext cx="313932" cy="259045"/>
    <xdr:sp macro="" textlink="">
      <xdr:nvSpPr>
        <xdr:cNvPr id="311" name="テキスト ボックス 310"/>
        <xdr:cNvSpPr txBox="1"/>
      </xdr:nvSpPr>
      <xdr:spPr>
        <a:xfrm>
          <a:off x="8593333" y="668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31293</xdr:rowOff>
    </xdr:from>
    <xdr:to>
      <xdr:col>11</xdr:col>
      <xdr:colOff>358775</xdr:colOff>
      <xdr:row>38</xdr:row>
      <xdr:rowOff>132893</xdr:rowOff>
    </xdr:to>
    <xdr:sp macro="" textlink="">
      <xdr:nvSpPr>
        <xdr:cNvPr id="312" name="円/楕円 311"/>
        <xdr:cNvSpPr/>
      </xdr:nvSpPr>
      <xdr:spPr>
        <a:xfrm>
          <a:off x="7810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124020</xdr:rowOff>
    </xdr:from>
    <xdr:ext cx="378565" cy="259045"/>
    <xdr:sp macro="" textlink="">
      <xdr:nvSpPr>
        <xdr:cNvPr id="313" name="テキスト ボックス 312"/>
        <xdr:cNvSpPr txBox="1"/>
      </xdr:nvSpPr>
      <xdr:spPr>
        <a:xfrm>
          <a:off x="7672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19634</xdr:rowOff>
    </xdr:from>
    <xdr:to>
      <xdr:col>10</xdr:col>
      <xdr:colOff>155575</xdr:colOff>
      <xdr:row>38</xdr:row>
      <xdr:rowOff>121234</xdr:rowOff>
    </xdr:to>
    <xdr:sp macro="" textlink="">
      <xdr:nvSpPr>
        <xdr:cNvPr id="314" name="円/楕円 313"/>
        <xdr:cNvSpPr/>
      </xdr:nvSpPr>
      <xdr:spPr>
        <a:xfrm>
          <a:off x="69215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112361</xdr:rowOff>
    </xdr:from>
    <xdr:ext cx="378565" cy="259045"/>
    <xdr:sp macro="" textlink="">
      <xdr:nvSpPr>
        <xdr:cNvPr id="315" name="テキスト ボックス 314"/>
        <xdr:cNvSpPr txBox="1"/>
      </xdr:nvSpPr>
      <xdr:spPr>
        <a:xfrm>
          <a:off x="6783017" y="662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60147</xdr:rowOff>
    </xdr:from>
    <xdr:to>
      <xdr:col>15</xdr:col>
      <xdr:colOff>180975</xdr:colOff>
      <xdr:row>58</xdr:row>
      <xdr:rowOff>96217</xdr:rowOff>
    </xdr:to>
    <xdr:cxnSp macro="">
      <xdr:nvCxnSpPr>
        <xdr:cNvPr id="346" name="直線コネクタ 345"/>
        <xdr:cNvCxnSpPr/>
      </xdr:nvCxnSpPr>
      <xdr:spPr>
        <a:xfrm flipV="1">
          <a:off x="9639300" y="10004247"/>
          <a:ext cx="838200" cy="3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96217</xdr:rowOff>
    </xdr:from>
    <xdr:to>
      <xdr:col>14</xdr:col>
      <xdr:colOff>28575</xdr:colOff>
      <xdr:row>58</xdr:row>
      <xdr:rowOff>110586</xdr:rowOff>
    </xdr:to>
    <xdr:cxnSp macro="">
      <xdr:nvCxnSpPr>
        <xdr:cNvPr id="349" name="直線コネクタ 348"/>
        <xdr:cNvCxnSpPr/>
      </xdr:nvCxnSpPr>
      <xdr:spPr>
        <a:xfrm flipV="1">
          <a:off x="8750300" y="10040317"/>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110586</xdr:rowOff>
    </xdr:from>
    <xdr:to>
      <xdr:col>12</xdr:col>
      <xdr:colOff>511175</xdr:colOff>
      <xdr:row>58</xdr:row>
      <xdr:rowOff>115354</xdr:rowOff>
    </xdr:to>
    <xdr:cxnSp macro="">
      <xdr:nvCxnSpPr>
        <xdr:cNvPr id="352" name="直線コネクタ 351"/>
        <xdr:cNvCxnSpPr/>
      </xdr:nvCxnSpPr>
      <xdr:spPr>
        <a:xfrm flipV="1">
          <a:off x="7861300" y="10054686"/>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4" name="テキスト ボックス 353"/>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63837</xdr:rowOff>
    </xdr:from>
    <xdr:to>
      <xdr:col>11</xdr:col>
      <xdr:colOff>307975</xdr:colOff>
      <xdr:row>58</xdr:row>
      <xdr:rowOff>115354</xdr:rowOff>
    </xdr:to>
    <xdr:cxnSp macro="">
      <xdr:nvCxnSpPr>
        <xdr:cNvPr id="355" name="直線コネクタ 354"/>
        <xdr:cNvCxnSpPr/>
      </xdr:nvCxnSpPr>
      <xdr:spPr>
        <a:xfrm>
          <a:off x="6972300" y="10007937"/>
          <a:ext cx="889000" cy="5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7" name="テキスト ボックス 356"/>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9347</xdr:rowOff>
    </xdr:from>
    <xdr:to>
      <xdr:col>15</xdr:col>
      <xdr:colOff>231775</xdr:colOff>
      <xdr:row>58</xdr:row>
      <xdr:rowOff>110947</xdr:rowOff>
    </xdr:to>
    <xdr:sp macro="" textlink="">
      <xdr:nvSpPr>
        <xdr:cNvPr id="365" name="円/楕円 364"/>
        <xdr:cNvSpPr/>
      </xdr:nvSpPr>
      <xdr:spPr>
        <a:xfrm>
          <a:off x="10426700" y="99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159224</xdr:rowOff>
    </xdr:from>
    <xdr:ext cx="534377" cy="259045"/>
    <xdr:sp macro="" textlink="">
      <xdr:nvSpPr>
        <xdr:cNvPr id="366" name="農林水産業費該当値テキスト"/>
        <xdr:cNvSpPr txBox="1"/>
      </xdr:nvSpPr>
      <xdr:spPr>
        <a:xfrm>
          <a:off x="10528300" y="99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45417</xdr:rowOff>
    </xdr:from>
    <xdr:to>
      <xdr:col>14</xdr:col>
      <xdr:colOff>79375</xdr:colOff>
      <xdr:row>58</xdr:row>
      <xdr:rowOff>147017</xdr:rowOff>
    </xdr:to>
    <xdr:sp macro="" textlink="">
      <xdr:nvSpPr>
        <xdr:cNvPr id="367" name="円/楕円 366"/>
        <xdr:cNvSpPr/>
      </xdr:nvSpPr>
      <xdr:spPr>
        <a:xfrm>
          <a:off x="9588500" y="99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138144</xdr:rowOff>
    </xdr:from>
    <xdr:ext cx="534377" cy="259045"/>
    <xdr:sp macro="" textlink="">
      <xdr:nvSpPr>
        <xdr:cNvPr id="368" name="テキスト ボックス 367"/>
        <xdr:cNvSpPr txBox="1"/>
      </xdr:nvSpPr>
      <xdr:spPr>
        <a:xfrm>
          <a:off x="9372111" y="1008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59786</xdr:rowOff>
    </xdr:from>
    <xdr:to>
      <xdr:col>12</xdr:col>
      <xdr:colOff>561975</xdr:colOff>
      <xdr:row>58</xdr:row>
      <xdr:rowOff>161386</xdr:rowOff>
    </xdr:to>
    <xdr:sp macro="" textlink="">
      <xdr:nvSpPr>
        <xdr:cNvPr id="369" name="円/楕円 368"/>
        <xdr:cNvSpPr/>
      </xdr:nvSpPr>
      <xdr:spPr>
        <a:xfrm>
          <a:off x="8699500" y="100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152513</xdr:rowOff>
    </xdr:from>
    <xdr:ext cx="469744" cy="259045"/>
    <xdr:sp macro="" textlink="">
      <xdr:nvSpPr>
        <xdr:cNvPr id="370" name="テキスト ボックス 369"/>
        <xdr:cNvSpPr txBox="1"/>
      </xdr:nvSpPr>
      <xdr:spPr>
        <a:xfrm>
          <a:off x="8515427" y="1009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64554</xdr:rowOff>
    </xdr:from>
    <xdr:to>
      <xdr:col>11</xdr:col>
      <xdr:colOff>358775</xdr:colOff>
      <xdr:row>58</xdr:row>
      <xdr:rowOff>166154</xdr:rowOff>
    </xdr:to>
    <xdr:sp macro="" textlink="">
      <xdr:nvSpPr>
        <xdr:cNvPr id="371" name="円/楕円 370"/>
        <xdr:cNvSpPr/>
      </xdr:nvSpPr>
      <xdr:spPr>
        <a:xfrm>
          <a:off x="7810500" y="100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157281</xdr:rowOff>
    </xdr:from>
    <xdr:ext cx="469744" cy="259045"/>
    <xdr:sp macro="" textlink="">
      <xdr:nvSpPr>
        <xdr:cNvPr id="372" name="テキスト ボックス 371"/>
        <xdr:cNvSpPr txBox="1"/>
      </xdr:nvSpPr>
      <xdr:spPr>
        <a:xfrm>
          <a:off x="7626427" y="1010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13037</xdr:rowOff>
    </xdr:from>
    <xdr:to>
      <xdr:col>10</xdr:col>
      <xdr:colOff>155575</xdr:colOff>
      <xdr:row>58</xdr:row>
      <xdr:rowOff>114637</xdr:rowOff>
    </xdr:to>
    <xdr:sp macro="" textlink="">
      <xdr:nvSpPr>
        <xdr:cNvPr id="373" name="円/楕円 372"/>
        <xdr:cNvSpPr/>
      </xdr:nvSpPr>
      <xdr:spPr>
        <a:xfrm>
          <a:off x="6921500" y="99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131164</xdr:rowOff>
    </xdr:from>
    <xdr:ext cx="534377" cy="259045"/>
    <xdr:sp macro="" textlink="">
      <xdr:nvSpPr>
        <xdr:cNvPr id="374" name="テキスト ボックス 373"/>
        <xdr:cNvSpPr txBox="1"/>
      </xdr:nvSpPr>
      <xdr:spPr>
        <a:xfrm>
          <a:off x="6705111" y="97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87612</xdr:rowOff>
    </xdr:from>
    <xdr:to>
      <xdr:col>15</xdr:col>
      <xdr:colOff>180975</xdr:colOff>
      <xdr:row>78</xdr:row>
      <xdr:rowOff>154102</xdr:rowOff>
    </xdr:to>
    <xdr:cxnSp macro="">
      <xdr:nvCxnSpPr>
        <xdr:cNvPr id="405" name="直線コネクタ 404"/>
        <xdr:cNvCxnSpPr/>
      </xdr:nvCxnSpPr>
      <xdr:spPr>
        <a:xfrm>
          <a:off x="9639300" y="13460712"/>
          <a:ext cx="838200" cy="6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87612</xdr:rowOff>
    </xdr:from>
    <xdr:to>
      <xdr:col>14</xdr:col>
      <xdr:colOff>28575</xdr:colOff>
      <xdr:row>78</xdr:row>
      <xdr:rowOff>165565</xdr:rowOff>
    </xdr:to>
    <xdr:cxnSp macro="">
      <xdr:nvCxnSpPr>
        <xdr:cNvPr id="408" name="直線コネクタ 407"/>
        <xdr:cNvCxnSpPr/>
      </xdr:nvCxnSpPr>
      <xdr:spPr>
        <a:xfrm flipV="1">
          <a:off x="8750300" y="13460712"/>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165565</xdr:rowOff>
    </xdr:from>
    <xdr:to>
      <xdr:col>12</xdr:col>
      <xdr:colOff>511175</xdr:colOff>
      <xdr:row>79</xdr:row>
      <xdr:rowOff>3389</xdr:rowOff>
    </xdr:to>
    <xdr:cxnSp macro="">
      <xdr:nvCxnSpPr>
        <xdr:cNvPr id="411" name="直線コネクタ 410"/>
        <xdr:cNvCxnSpPr/>
      </xdr:nvCxnSpPr>
      <xdr:spPr>
        <a:xfrm flipV="1">
          <a:off x="7861300" y="13538665"/>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3389</xdr:rowOff>
    </xdr:from>
    <xdr:to>
      <xdr:col>11</xdr:col>
      <xdr:colOff>307975</xdr:colOff>
      <xdr:row>79</xdr:row>
      <xdr:rowOff>12500</xdr:rowOff>
    </xdr:to>
    <xdr:cxnSp macro="">
      <xdr:nvCxnSpPr>
        <xdr:cNvPr id="414" name="直線コネクタ 413"/>
        <xdr:cNvCxnSpPr/>
      </xdr:nvCxnSpPr>
      <xdr:spPr>
        <a:xfrm flipV="1">
          <a:off x="6972300" y="13547939"/>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103302</xdr:rowOff>
    </xdr:from>
    <xdr:to>
      <xdr:col>15</xdr:col>
      <xdr:colOff>231775</xdr:colOff>
      <xdr:row>79</xdr:row>
      <xdr:rowOff>33452</xdr:rowOff>
    </xdr:to>
    <xdr:sp macro="" textlink="">
      <xdr:nvSpPr>
        <xdr:cNvPr id="424" name="円/楕円 423"/>
        <xdr:cNvSpPr/>
      </xdr:nvSpPr>
      <xdr:spPr>
        <a:xfrm>
          <a:off x="10426700" y="134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18229</xdr:rowOff>
    </xdr:from>
    <xdr:ext cx="469744" cy="259045"/>
    <xdr:sp macro="" textlink="">
      <xdr:nvSpPr>
        <xdr:cNvPr id="425" name="商工費該当値テキスト"/>
        <xdr:cNvSpPr txBox="1"/>
      </xdr:nvSpPr>
      <xdr:spPr>
        <a:xfrm>
          <a:off x="10528300" y="1339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36812</xdr:rowOff>
    </xdr:from>
    <xdr:to>
      <xdr:col>14</xdr:col>
      <xdr:colOff>79375</xdr:colOff>
      <xdr:row>78</xdr:row>
      <xdr:rowOff>138412</xdr:rowOff>
    </xdr:to>
    <xdr:sp macro="" textlink="">
      <xdr:nvSpPr>
        <xdr:cNvPr id="426" name="円/楕円 425"/>
        <xdr:cNvSpPr/>
      </xdr:nvSpPr>
      <xdr:spPr>
        <a:xfrm>
          <a:off x="9588500" y="134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129539</xdr:rowOff>
    </xdr:from>
    <xdr:ext cx="469744" cy="259045"/>
    <xdr:sp macro="" textlink="">
      <xdr:nvSpPr>
        <xdr:cNvPr id="427" name="テキスト ボックス 426"/>
        <xdr:cNvSpPr txBox="1"/>
      </xdr:nvSpPr>
      <xdr:spPr>
        <a:xfrm>
          <a:off x="9404427" y="135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114765</xdr:rowOff>
    </xdr:from>
    <xdr:to>
      <xdr:col>12</xdr:col>
      <xdr:colOff>561975</xdr:colOff>
      <xdr:row>79</xdr:row>
      <xdr:rowOff>44915</xdr:rowOff>
    </xdr:to>
    <xdr:sp macro="" textlink="">
      <xdr:nvSpPr>
        <xdr:cNvPr id="428" name="円/楕円 427"/>
        <xdr:cNvSpPr/>
      </xdr:nvSpPr>
      <xdr:spPr>
        <a:xfrm>
          <a:off x="8699500" y="134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36042</xdr:rowOff>
    </xdr:from>
    <xdr:ext cx="469744" cy="259045"/>
    <xdr:sp macro="" textlink="">
      <xdr:nvSpPr>
        <xdr:cNvPr id="429" name="テキスト ボックス 428"/>
        <xdr:cNvSpPr txBox="1"/>
      </xdr:nvSpPr>
      <xdr:spPr>
        <a:xfrm>
          <a:off x="8515427" y="1358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124039</xdr:rowOff>
    </xdr:from>
    <xdr:to>
      <xdr:col>11</xdr:col>
      <xdr:colOff>358775</xdr:colOff>
      <xdr:row>79</xdr:row>
      <xdr:rowOff>54189</xdr:rowOff>
    </xdr:to>
    <xdr:sp macro="" textlink="">
      <xdr:nvSpPr>
        <xdr:cNvPr id="430" name="円/楕円 429"/>
        <xdr:cNvSpPr/>
      </xdr:nvSpPr>
      <xdr:spPr>
        <a:xfrm>
          <a:off x="7810500" y="134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45316</xdr:rowOff>
    </xdr:from>
    <xdr:ext cx="469744" cy="259045"/>
    <xdr:sp macro="" textlink="">
      <xdr:nvSpPr>
        <xdr:cNvPr id="431" name="テキスト ボックス 430"/>
        <xdr:cNvSpPr txBox="1"/>
      </xdr:nvSpPr>
      <xdr:spPr>
        <a:xfrm>
          <a:off x="7626427" y="1358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133150</xdr:rowOff>
    </xdr:from>
    <xdr:to>
      <xdr:col>10</xdr:col>
      <xdr:colOff>155575</xdr:colOff>
      <xdr:row>79</xdr:row>
      <xdr:rowOff>63300</xdr:rowOff>
    </xdr:to>
    <xdr:sp macro="" textlink="">
      <xdr:nvSpPr>
        <xdr:cNvPr id="432" name="円/楕円 431"/>
        <xdr:cNvSpPr/>
      </xdr:nvSpPr>
      <xdr:spPr>
        <a:xfrm>
          <a:off x="6921500" y="135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54427</xdr:rowOff>
    </xdr:from>
    <xdr:ext cx="469744" cy="259045"/>
    <xdr:sp macro="" textlink="">
      <xdr:nvSpPr>
        <xdr:cNvPr id="433" name="テキスト ボックス 432"/>
        <xdr:cNvSpPr txBox="1"/>
      </xdr:nvSpPr>
      <xdr:spPr>
        <a:xfrm>
          <a:off x="6737427" y="1359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151688</xdr:rowOff>
    </xdr:from>
    <xdr:to>
      <xdr:col>15</xdr:col>
      <xdr:colOff>180975</xdr:colOff>
      <xdr:row>95</xdr:row>
      <xdr:rowOff>168923</xdr:rowOff>
    </xdr:to>
    <xdr:cxnSp macro="">
      <xdr:nvCxnSpPr>
        <xdr:cNvPr id="462" name="直線コネクタ 461"/>
        <xdr:cNvCxnSpPr/>
      </xdr:nvCxnSpPr>
      <xdr:spPr>
        <a:xfrm>
          <a:off x="9639300" y="16096538"/>
          <a:ext cx="838200" cy="36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78867</xdr:rowOff>
    </xdr:from>
    <xdr:to>
      <xdr:col>14</xdr:col>
      <xdr:colOff>28575</xdr:colOff>
      <xdr:row>93</xdr:row>
      <xdr:rowOff>151688</xdr:rowOff>
    </xdr:to>
    <xdr:cxnSp macro="">
      <xdr:nvCxnSpPr>
        <xdr:cNvPr id="465" name="直線コネクタ 464"/>
        <xdr:cNvCxnSpPr/>
      </xdr:nvCxnSpPr>
      <xdr:spPr>
        <a:xfrm>
          <a:off x="8750300" y="15852267"/>
          <a:ext cx="889000" cy="2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159897</xdr:rowOff>
    </xdr:from>
    <xdr:ext cx="534377" cy="259045"/>
    <xdr:sp macro="" textlink="">
      <xdr:nvSpPr>
        <xdr:cNvPr id="467" name="テキスト ボックス 466"/>
        <xdr:cNvSpPr txBox="1"/>
      </xdr:nvSpPr>
      <xdr:spPr>
        <a:xfrm>
          <a:off x="9372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78867</xdr:rowOff>
    </xdr:from>
    <xdr:to>
      <xdr:col>12</xdr:col>
      <xdr:colOff>511175</xdr:colOff>
      <xdr:row>94</xdr:row>
      <xdr:rowOff>142723</xdr:rowOff>
    </xdr:to>
    <xdr:cxnSp macro="">
      <xdr:nvCxnSpPr>
        <xdr:cNvPr id="468" name="直線コネクタ 467"/>
        <xdr:cNvCxnSpPr/>
      </xdr:nvCxnSpPr>
      <xdr:spPr>
        <a:xfrm flipV="1">
          <a:off x="7861300" y="15852267"/>
          <a:ext cx="889000" cy="4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131598</xdr:rowOff>
    </xdr:from>
    <xdr:to>
      <xdr:col>11</xdr:col>
      <xdr:colOff>307975</xdr:colOff>
      <xdr:row>94</xdr:row>
      <xdr:rowOff>142723</xdr:rowOff>
    </xdr:to>
    <xdr:cxnSp macro="">
      <xdr:nvCxnSpPr>
        <xdr:cNvPr id="471" name="直線コネクタ 470"/>
        <xdr:cNvCxnSpPr/>
      </xdr:nvCxnSpPr>
      <xdr:spPr>
        <a:xfrm>
          <a:off x="6972300" y="16247898"/>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118123</xdr:rowOff>
    </xdr:from>
    <xdr:to>
      <xdr:col>15</xdr:col>
      <xdr:colOff>231775</xdr:colOff>
      <xdr:row>96</xdr:row>
      <xdr:rowOff>48273</xdr:rowOff>
    </xdr:to>
    <xdr:sp macro="" textlink="">
      <xdr:nvSpPr>
        <xdr:cNvPr id="481" name="円/楕円 480"/>
        <xdr:cNvSpPr/>
      </xdr:nvSpPr>
      <xdr:spPr>
        <a:xfrm>
          <a:off x="10426700" y="164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96550</xdr:rowOff>
    </xdr:from>
    <xdr:ext cx="534377" cy="259045"/>
    <xdr:sp macro="" textlink="">
      <xdr:nvSpPr>
        <xdr:cNvPr id="482" name="土木費該当値テキスト"/>
        <xdr:cNvSpPr txBox="1"/>
      </xdr:nvSpPr>
      <xdr:spPr>
        <a:xfrm>
          <a:off x="10528300"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44,199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100888</xdr:rowOff>
    </xdr:from>
    <xdr:to>
      <xdr:col>14</xdr:col>
      <xdr:colOff>79375</xdr:colOff>
      <xdr:row>94</xdr:row>
      <xdr:rowOff>31038</xdr:rowOff>
    </xdr:to>
    <xdr:sp macro="" textlink="">
      <xdr:nvSpPr>
        <xdr:cNvPr id="483" name="円/楕円 482"/>
        <xdr:cNvSpPr/>
      </xdr:nvSpPr>
      <xdr:spPr>
        <a:xfrm>
          <a:off x="9588500" y="160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47565</xdr:rowOff>
    </xdr:from>
    <xdr:ext cx="534377" cy="259045"/>
    <xdr:sp macro="" textlink="">
      <xdr:nvSpPr>
        <xdr:cNvPr id="484" name="テキスト ボックス 483"/>
        <xdr:cNvSpPr txBox="1"/>
      </xdr:nvSpPr>
      <xdr:spPr>
        <a:xfrm>
          <a:off x="9372111" y="158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72,556</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28067</xdr:rowOff>
    </xdr:from>
    <xdr:to>
      <xdr:col>12</xdr:col>
      <xdr:colOff>561975</xdr:colOff>
      <xdr:row>92</xdr:row>
      <xdr:rowOff>129667</xdr:rowOff>
    </xdr:to>
    <xdr:sp macro="" textlink="">
      <xdr:nvSpPr>
        <xdr:cNvPr id="485" name="円/楕円 484"/>
        <xdr:cNvSpPr/>
      </xdr:nvSpPr>
      <xdr:spPr>
        <a:xfrm>
          <a:off x="8699500" y="158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146194</xdr:rowOff>
    </xdr:from>
    <xdr:ext cx="534377" cy="259045"/>
    <xdr:sp macro="" textlink="">
      <xdr:nvSpPr>
        <xdr:cNvPr id="486" name="テキスト ボックス 485"/>
        <xdr:cNvSpPr txBox="1"/>
      </xdr:nvSpPr>
      <xdr:spPr>
        <a:xfrm>
          <a:off x="8483111" y="155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91,790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91923</xdr:rowOff>
    </xdr:from>
    <xdr:to>
      <xdr:col>11</xdr:col>
      <xdr:colOff>358775</xdr:colOff>
      <xdr:row>95</xdr:row>
      <xdr:rowOff>22073</xdr:rowOff>
    </xdr:to>
    <xdr:sp macro="" textlink="">
      <xdr:nvSpPr>
        <xdr:cNvPr id="487" name="円/楕円 486"/>
        <xdr:cNvSpPr/>
      </xdr:nvSpPr>
      <xdr:spPr>
        <a:xfrm>
          <a:off x="7810500" y="162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38600</xdr:rowOff>
    </xdr:from>
    <xdr:ext cx="534377" cy="259045"/>
    <xdr:sp macro="" textlink="">
      <xdr:nvSpPr>
        <xdr:cNvPr id="488" name="テキスト ボックス 487"/>
        <xdr:cNvSpPr txBox="1"/>
      </xdr:nvSpPr>
      <xdr:spPr>
        <a:xfrm>
          <a:off x="7594111" y="1598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59,762</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80798</xdr:rowOff>
    </xdr:from>
    <xdr:to>
      <xdr:col>10</xdr:col>
      <xdr:colOff>155575</xdr:colOff>
      <xdr:row>95</xdr:row>
      <xdr:rowOff>10948</xdr:rowOff>
    </xdr:to>
    <xdr:sp macro="" textlink="">
      <xdr:nvSpPr>
        <xdr:cNvPr id="489" name="円/楕円 488"/>
        <xdr:cNvSpPr/>
      </xdr:nvSpPr>
      <xdr:spPr>
        <a:xfrm>
          <a:off x="6921500" y="1619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27475</xdr:rowOff>
    </xdr:from>
    <xdr:ext cx="534377" cy="259045"/>
    <xdr:sp macro="" textlink="">
      <xdr:nvSpPr>
        <xdr:cNvPr id="490" name="テキスト ボックス 489"/>
        <xdr:cNvSpPr txBox="1"/>
      </xdr:nvSpPr>
      <xdr:spPr>
        <a:xfrm>
          <a:off x="6705111" y="1597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154193</xdr:rowOff>
    </xdr:from>
    <xdr:to>
      <xdr:col>23</xdr:col>
      <xdr:colOff>517525</xdr:colOff>
      <xdr:row>36</xdr:row>
      <xdr:rowOff>141392</xdr:rowOff>
    </xdr:to>
    <xdr:cxnSp macro="">
      <xdr:nvCxnSpPr>
        <xdr:cNvPr id="518" name="直線コネクタ 517"/>
        <xdr:cNvCxnSpPr/>
      </xdr:nvCxnSpPr>
      <xdr:spPr>
        <a:xfrm flipV="1">
          <a:off x="15481300" y="6154943"/>
          <a:ext cx="838200" cy="1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141392</xdr:rowOff>
    </xdr:from>
    <xdr:to>
      <xdr:col>22</xdr:col>
      <xdr:colOff>365125</xdr:colOff>
      <xdr:row>37</xdr:row>
      <xdr:rowOff>46980</xdr:rowOff>
    </xdr:to>
    <xdr:cxnSp macro="">
      <xdr:nvCxnSpPr>
        <xdr:cNvPr id="521" name="直線コネクタ 520"/>
        <xdr:cNvCxnSpPr/>
      </xdr:nvCxnSpPr>
      <xdr:spPr>
        <a:xfrm flipV="1">
          <a:off x="14592300" y="6313592"/>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46980</xdr:rowOff>
    </xdr:from>
    <xdr:to>
      <xdr:col>21</xdr:col>
      <xdr:colOff>161925</xdr:colOff>
      <xdr:row>37</xdr:row>
      <xdr:rowOff>97820</xdr:rowOff>
    </xdr:to>
    <xdr:cxnSp macro="">
      <xdr:nvCxnSpPr>
        <xdr:cNvPr id="524" name="直線コネクタ 523"/>
        <xdr:cNvCxnSpPr/>
      </xdr:nvCxnSpPr>
      <xdr:spPr>
        <a:xfrm flipV="1">
          <a:off x="13703300" y="6390630"/>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77978</xdr:rowOff>
    </xdr:from>
    <xdr:to>
      <xdr:col>19</xdr:col>
      <xdr:colOff>644525</xdr:colOff>
      <xdr:row>37</xdr:row>
      <xdr:rowOff>97820</xdr:rowOff>
    </xdr:to>
    <xdr:cxnSp macro="">
      <xdr:nvCxnSpPr>
        <xdr:cNvPr id="527" name="直線コネクタ 526"/>
        <xdr:cNvCxnSpPr/>
      </xdr:nvCxnSpPr>
      <xdr:spPr>
        <a:xfrm>
          <a:off x="12814300" y="6421628"/>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103393</xdr:rowOff>
    </xdr:from>
    <xdr:to>
      <xdr:col>23</xdr:col>
      <xdr:colOff>568325</xdr:colOff>
      <xdr:row>36</xdr:row>
      <xdr:rowOff>33543</xdr:rowOff>
    </xdr:to>
    <xdr:sp macro="" textlink="">
      <xdr:nvSpPr>
        <xdr:cNvPr id="537" name="円/楕円 536"/>
        <xdr:cNvSpPr/>
      </xdr:nvSpPr>
      <xdr:spPr>
        <a:xfrm>
          <a:off x="16268700" y="61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126270</xdr:rowOff>
    </xdr:from>
    <xdr:ext cx="534377" cy="259045"/>
    <xdr:sp macro="" textlink="">
      <xdr:nvSpPr>
        <xdr:cNvPr id="538" name="消防費該当値テキスト"/>
        <xdr:cNvSpPr txBox="1"/>
      </xdr:nvSpPr>
      <xdr:spPr>
        <a:xfrm>
          <a:off x="16370300" y="595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20,933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90592</xdr:rowOff>
    </xdr:from>
    <xdr:to>
      <xdr:col>22</xdr:col>
      <xdr:colOff>415925</xdr:colOff>
      <xdr:row>37</xdr:row>
      <xdr:rowOff>20742</xdr:rowOff>
    </xdr:to>
    <xdr:sp macro="" textlink="">
      <xdr:nvSpPr>
        <xdr:cNvPr id="539" name="円/楕円 538"/>
        <xdr:cNvSpPr/>
      </xdr:nvSpPr>
      <xdr:spPr>
        <a:xfrm>
          <a:off x="15430500" y="62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11869</xdr:rowOff>
    </xdr:from>
    <xdr:ext cx="534377" cy="259045"/>
    <xdr:sp macro="" textlink="">
      <xdr:nvSpPr>
        <xdr:cNvPr id="540" name="テキスト ボックス 539"/>
        <xdr:cNvSpPr txBox="1"/>
      </xdr:nvSpPr>
      <xdr:spPr>
        <a:xfrm>
          <a:off x="15214111" y="63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167630</xdr:rowOff>
    </xdr:from>
    <xdr:to>
      <xdr:col>21</xdr:col>
      <xdr:colOff>212725</xdr:colOff>
      <xdr:row>37</xdr:row>
      <xdr:rowOff>97780</xdr:rowOff>
    </xdr:to>
    <xdr:sp macro="" textlink="">
      <xdr:nvSpPr>
        <xdr:cNvPr id="541" name="円/楕円 540"/>
        <xdr:cNvSpPr/>
      </xdr:nvSpPr>
      <xdr:spPr>
        <a:xfrm>
          <a:off x="14541500" y="633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88907</xdr:rowOff>
    </xdr:from>
    <xdr:ext cx="534377" cy="259045"/>
    <xdr:sp macro="" textlink="">
      <xdr:nvSpPr>
        <xdr:cNvPr id="542" name="テキスト ボックス 541"/>
        <xdr:cNvSpPr txBox="1"/>
      </xdr:nvSpPr>
      <xdr:spPr>
        <a:xfrm>
          <a:off x="14325111" y="643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47020</xdr:rowOff>
    </xdr:from>
    <xdr:to>
      <xdr:col>20</xdr:col>
      <xdr:colOff>9525</xdr:colOff>
      <xdr:row>37</xdr:row>
      <xdr:rowOff>148620</xdr:rowOff>
    </xdr:to>
    <xdr:sp macro="" textlink="">
      <xdr:nvSpPr>
        <xdr:cNvPr id="543" name="円/楕円 542"/>
        <xdr:cNvSpPr/>
      </xdr:nvSpPr>
      <xdr:spPr>
        <a:xfrm>
          <a:off x="13652500" y="63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139747</xdr:rowOff>
    </xdr:from>
    <xdr:ext cx="534377" cy="259045"/>
    <xdr:sp macro="" textlink="">
      <xdr:nvSpPr>
        <xdr:cNvPr id="544" name="テキスト ボックス 543"/>
        <xdr:cNvSpPr txBox="1"/>
      </xdr:nvSpPr>
      <xdr:spPr>
        <a:xfrm>
          <a:off x="13436111" y="648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27178</xdr:rowOff>
    </xdr:from>
    <xdr:to>
      <xdr:col>18</xdr:col>
      <xdr:colOff>492125</xdr:colOff>
      <xdr:row>37</xdr:row>
      <xdr:rowOff>128778</xdr:rowOff>
    </xdr:to>
    <xdr:sp macro="" textlink="">
      <xdr:nvSpPr>
        <xdr:cNvPr id="545" name="円/楕円 544"/>
        <xdr:cNvSpPr/>
      </xdr:nvSpPr>
      <xdr:spPr>
        <a:xfrm>
          <a:off x="12763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119905</xdr:rowOff>
    </xdr:from>
    <xdr:ext cx="534377" cy="259045"/>
    <xdr:sp macro="" textlink="">
      <xdr:nvSpPr>
        <xdr:cNvPr id="546" name="テキスト ボックス 545"/>
        <xdr:cNvSpPr txBox="1"/>
      </xdr:nvSpPr>
      <xdr:spPr>
        <a:xfrm>
          <a:off x="12547111" y="646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76854</xdr:rowOff>
    </xdr:from>
    <xdr:to>
      <xdr:col>23</xdr:col>
      <xdr:colOff>517525</xdr:colOff>
      <xdr:row>57</xdr:row>
      <xdr:rowOff>144538</xdr:rowOff>
    </xdr:to>
    <xdr:cxnSp macro="">
      <xdr:nvCxnSpPr>
        <xdr:cNvPr id="576" name="直線コネクタ 575"/>
        <xdr:cNvCxnSpPr/>
      </xdr:nvCxnSpPr>
      <xdr:spPr>
        <a:xfrm>
          <a:off x="15481300" y="9678054"/>
          <a:ext cx="838200" cy="23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166922</xdr:rowOff>
    </xdr:from>
    <xdr:to>
      <xdr:col>22</xdr:col>
      <xdr:colOff>365125</xdr:colOff>
      <xdr:row>56</xdr:row>
      <xdr:rowOff>76854</xdr:rowOff>
    </xdr:to>
    <xdr:cxnSp macro="">
      <xdr:nvCxnSpPr>
        <xdr:cNvPr id="579" name="直線コネクタ 578"/>
        <xdr:cNvCxnSpPr/>
      </xdr:nvCxnSpPr>
      <xdr:spPr>
        <a:xfrm>
          <a:off x="14592300" y="9425222"/>
          <a:ext cx="889000" cy="2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100819</xdr:rowOff>
    </xdr:from>
    <xdr:to>
      <xdr:col>21</xdr:col>
      <xdr:colOff>161925</xdr:colOff>
      <xdr:row>54</xdr:row>
      <xdr:rowOff>166922</xdr:rowOff>
    </xdr:to>
    <xdr:cxnSp macro="">
      <xdr:nvCxnSpPr>
        <xdr:cNvPr id="582" name="直線コネクタ 581"/>
        <xdr:cNvCxnSpPr/>
      </xdr:nvCxnSpPr>
      <xdr:spPr>
        <a:xfrm>
          <a:off x="13703300" y="9359119"/>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100819</xdr:rowOff>
    </xdr:from>
    <xdr:to>
      <xdr:col>19</xdr:col>
      <xdr:colOff>644525</xdr:colOff>
      <xdr:row>56</xdr:row>
      <xdr:rowOff>68815</xdr:rowOff>
    </xdr:to>
    <xdr:cxnSp macro="">
      <xdr:nvCxnSpPr>
        <xdr:cNvPr id="585" name="直線コネクタ 584"/>
        <xdr:cNvCxnSpPr/>
      </xdr:nvCxnSpPr>
      <xdr:spPr>
        <a:xfrm flipV="1">
          <a:off x="12814300" y="9359119"/>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93738</xdr:rowOff>
    </xdr:from>
    <xdr:to>
      <xdr:col>23</xdr:col>
      <xdr:colOff>568325</xdr:colOff>
      <xdr:row>58</xdr:row>
      <xdr:rowOff>23888</xdr:rowOff>
    </xdr:to>
    <xdr:sp macro="" textlink="">
      <xdr:nvSpPr>
        <xdr:cNvPr id="595" name="円/楕円 594"/>
        <xdr:cNvSpPr/>
      </xdr:nvSpPr>
      <xdr:spPr>
        <a:xfrm>
          <a:off x="16268700" y="98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72165</xdr:rowOff>
    </xdr:from>
    <xdr:ext cx="534377" cy="259045"/>
    <xdr:sp macro="" textlink="">
      <xdr:nvSpPr>
        <xdr:cNvPr id="596" name="教育費該当値テキスト"/>
        <xdr:cNvSpPr txBox="1"/>
      </xdr:nvSpPr>
      <xdr:spPr>
        <a:xfrm>
          <a:off x="16370300" y="984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32,746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26054</xdr:rowOff>
    </xdr:from>
    <xdr:to>
      <xdr:col>22</xdr:col>
      <xdr:colOff>415925</xdr:colOff>
      <xdr:row>56</xdr:row>
      <xdr:rowOff>127654</xdr:rowOff>
    </xdr:to>
    <xdr:sp macro="" textlink="">
      <xdr:nvSpPr>
        <xdr:cNvPr id="597" name="円/楕円 596"/>
        <xdr:cNvSpPr/>
      </xdr:nvSpPr>
      <xdr:spPr>
        <a:xfrm>
          <a:off x="15430500" y="962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118781</xdr:rowOff>
    </xdr:from>
    <xdr:ext cx="534377" cy="259045"/>
    <xdr:sp macro="" textlink="">
      <xdr:nvSpPr>
        <xdr:cNvPr id="598" name="テキスト ボックス 597"/>
        <xdr:cNvSpPr txBox="1"/>
      </xdr:nvSpPr>
      <xdr:spPr>
        <a:xfrm>
          <a:off x="15214111" y="971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116122</xdr:rowOff>
    </xdr:from>
    <xdr:to>
      <xdr:col>21</xdr:col>
      <xdr:colOff>212725</xdr:colOff>
      <xdr:row>55</xdr:row>
      <xdr:rowOff>46272</xdr:rowOff>
    </xdr:to>
    <xdr:sp macro="" textlink="">
      <xdr:nvSpPr>
        <xdr:cNvPr id="599" name="円/楕円 598"/>
        <xdr:cNvSpPr/>
      </xdr:nvSpPr>
      <xdr:spPr>
        <a:xfrm>
          <a:off x="14541500" y="93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62799</xdr:rowOff>
    </xdr:from>
    <xdr:ext cx="534377" cy="259045"/>
    <xdr:sp macro="" textlink="">
      <xdr:nvSpPr>
        <xdr:cNvPr id="600" name="テキスト ボックス 599"/>
        <xdr:cNvSpPr txBox="1"/>
      </xdr:nvSpPr>
      <xdr:spPr>
        <a:xfrm>
          <a:off x="14325111" y="91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58,571</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50019</xdr:rowOff>
    </xdr:from>
    <xdr:to>
      <xdr:col>20</xdr:col>
      <xdr:colOff>9525</xdr:colOff>
      <xdr:row>54</xdr:row>
      <xdr:rowOff>151619</xdr:rowOff>
    </xdr:to>
    <xdr:sp macro="" textlink="">
      <xdr:nvSpPr>
        <xdr:cNvPr id="601" name="円/楕円 600"/>
        <xdr:cNvSpPr/>
      </xdr:nvSpPr>
      <xdr:spPr>
        <a:xfrm>
          <a:off x="13652500" y="93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168146</xdr:rowOff>
    </xdr:from>
    <xdr:ext cx="534377" cy="259045"/>
    <xdr:sp macro="" textlink="">
      <xdr:nvSpPr>
        <xdr:cNvPr id="602" name="テキスト ボックス 601"/>
        <xdr:cNvSpPr txBox="1"/>
      </xdr:nvSpPr>
      <xdr:spPr>
        <a:xfrm>
          <a:off x="13436111" y="908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18015</xdr:rowOff>
    </xdr:from>
    <xdr:to>
      <xdr:col>18</xdr:col>
      <xdr:colOff>492125</xdr:colOff>
      <xdr:row>56</xdr:row>
      <xdr:rowOff>119615</xdr:rowOff>
    </xdr:to>
    <xdr:sp macro="" textlink="">
      <xdr:nvSpPr>
        <xdr:cNvPr id="603" name="円/楕円 602"/>
        <xdr:cNvSpPr/>
      </xdr:nvSpPr>
      <xdr:spPr>
        <a:xfrm>
          <a:off x="12763500" y="96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136142</xdr:rowOff>
    </xdr:from>
    <xdr:ext cx="534377" cy="259045"/>
    <xdr:sp macro="" textlink="">
      <xdr:nvSpPr>
        <xdr:cNvPr id="604" name="テキスト ボックス 603"/>
        <xdr:cNvSpPr txBox="1"/>
      </xdr:nvSpPr>
      <xdr:spPr>
        <a:xfrm>
          <a:off x="12547111" y="93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137392</xdr:rowOff>
    </xdr:from>
    <xdr:to>
      <xdr:col>23</xdr:col>
      <xdr:colOff>517525</xdr:colOff>
      <xdr:row>78</xdr:row>
      <xdr:rowOff>139311</xdr:rowOff>
    </xdr:to>
    <xdr:cxnSp macro="">
      <xdr:nvCxnSpPr>
        <xdr:cNvPr id="631" name="直線コネクタ 630"/>
        <xdr:cNvCxnSpPr/>
      </xdr:nvCxnSpPr>
      <xdr:spPr>
        <a:xfrm>
          <a:off x="15481300" y="13510492"/>
          <a:ext cx="8382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127561</xdr:rowOff>
    </xdr:from>
    <xdr:to>
      <xdr:col>22</xdr:col>
      <xdr:colOff>365125</xdr:colOff>
      <xdr:row>78</xdr:row>
      <xdr:rowOff>137392</xdr:rowOff>
    </xdr:to>
    <xdr:cxnSp macro="">
      <xdr:nvCxnSpPr>
        <xdr:cNvPr id="634" name="直線コネクタ 633"/>
        <xdr:cNvCxnSpPr/>
      </xdr:nvCxnSpPr>
      <xdr:spPr>
        <a:xfrm>
          <a:off x="14592300" y="13500661"/>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116931</xdr:rowOff>
    </xdr:from>
    <xdr:to>
      <xdr:col>21</xdr:col>
      <xdr:colOff>161925</xdr:colOff>
      <xdr:row>78</xdr:row>
      <xdr:rowOff>127561</xdr:rowOff>
    </xdr:to>
    <xdr:cxnSp macro="">
      <xdr:nvCxnSpPr>
        <xdr:cNvPr id="637" name="直線コネクタ 636"/>
        <xdr:cNvCxnSpPr/>
      </xdr:nvCxnSpPr>
      <xdr:spPr>
        <a:xfrm>
          <a:off x="13703300" y="1349003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94368</xdr:rowOff>
    </xdr:from>
    <xdr:to>
      <xdr:col>19</xdr:col>
      <xdr:colOff>644525</xdr:colOff>
      <xdr:row>78</xdr:row>
      <xdr:rowOff>116931</xdr:rowOff>
    </xdr:to>
    <xdr:cxnSp macro="">
      <xdr:nvCxnSpPr>
        <xdr:cNvPr id="640" name="直線コネクタ 639"/>
        <xdr:cNvCxnSpPr/>
      </xdr:nvCxnSpPr>
      <xdr:spPr>
        <a:xfrm>
          <a:off x="12814300" y="13467468"/>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88511</xdr:rowOff>
    </xdr:from>
    <xdr:to>
      <xdr:col>23</xdr:col>
      <xdr:colOff>568325</xdr:colOff>
      <xdr:row>79</xdr:row>
      <xdr:rowOff>18661</xdr:rowOff>
    </xdr:to>
    <xdr:sp macro="" textlink="">
      <xdr:nvSpPr>
        <xdr:cNvPr id="650" name="円/楕円 649"/>
        <xdr:cNvSpPr/>
      </xdr:nvSpPr>
      <xdr:spPr>
        <a:xfrm>
          <a:off x="16268700" y="134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313932" cy="259045"/>
    <xdr:sp macro="" textlink="">
      <xdr:nvSpPr>
        <xdr:cNvPr id="651" name="災害復旧費該当値テキスト"/>
        <xdr:cNvSpPr txBox="1"/>
      </xdr:nvSpPr>
      <xdr:spPr>
        <a:xfrm>
          <a:off x="16370300" y="133827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86592</xdr:rowOff>
    </xdr:from>
    <xdr:to>
      <xdr:col>22</xdr:col>
      <xdr:colOff>415925</xdr:colOff>
      <xdr:row>79</xdr:row>
      <xdr:rowOff>16742</xdr:rowOff>
    </xdr:to>
    <xdr:sp macro="" textlink="">
      <xdr:nvSpPr>
        <xdr:cNvPr id="652" name="円/楕円 651"/>
        <xdr:cNvSpPr/>
      </xdr:nvSpPr>
      <xdr:spPr>
        <a:xfrm>
          <a:off x="15430500" y="134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7869</xdr:rowOff>
    </xdr:from>
    <xdr:ext cx="378565" cy="259045"/>
    <xdr:sp macro="" textlink="">
      <xdr:nvSpPr>
        <xdr:cNvPr id="653" name="テキスト ボックス 652"/>
        <xdr:cNvSpPr txBox="1"/>
      </xdr:nvSpPr>
      <xdr:spPr>
        <a:xfrm>
          <a:off x="15292017" y="13552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76761</xdr:rowOff>
    </xdr:from>
    <xdr:to>
      <xdr:col>21</xdr:col>
      <xdr:colOff>212725</xdr:colOff>
      <xdr:row>79</xdr:row>
      <xdr:rowOff>6911</xdr:rowOff>
    </xdr:to>
    <xdr:sp macro="" textlink="">
      <xdr:nvSpPr>
        <xdr:cNvPr id="654" name="円/楕円 653"/>
        <xdr:cNvSpPr/>
      </xdr:nvSpPr>
      <xdr:spPr>
        <a:xfrm>
          <a:off x="14541500" y="134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169488</xdr:rowOff>
    </xdr:from>
    <xdr:ext cx="378565" cy="259045"/>
    <xdr:sp macro="" textlink="">
      <xdr:nvSpPr>
        <xdr:cNvPr id="655" name="テキスト ボックス 654"/>
        <xdr:cNvSpPr txBox="1"/>
      </xdr:nvSpPr>
      <xdr:spPr>
        <a:xfrm>
          <a:off x="14403017" y="13542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66131</xdr:rowOff>
    </xdr:from>
    <xdr:to>
      <xdr:col>20</xdr:col>
      <xdr:colOff>9525</xdr:colOff>
      <xdr:row>78</xdr:row>
      <xdr:rowOff>167731</xdr:rowOff>
    </xdr:to>
    <xdr:sp macro="" textlink="">
      <xdr:nvSpPr>
        <xdr:cNvPr id="656" name="円/楕円 655"/>
        <xdr:cNvSpPr/>
      </xdr:nvSpPr>
      <xdr:spPr>
        <a:xfrm>
          <a:off x="13652500" y="134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158858</xdr:rowOff>
    </xdr:from>
    <xdr:ext cx="378565" cy="259045"/>
    <xdr:sp macro="" textlink="">
      <xdr:nvSpPr>
        <xdr:cNvPr id="657" name="テキスト ボックス 656"/>
        <xdr:cNvSpPr txBox="1"/>
      </xdr:nvSpPr>
      <xdr:spPr>
        <a:xfrm>
          <a:off x="13514017" y="1353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43568</xdr:rowOff>
    </xdr:from>
    <xdr:to>
      <xdr:col>18</xdr:col>
      <xdr:colOff>492125</xdr:colOff>
      <xdr:row>78</xdr:row>
      <xdr:rowOff>145168</xdr:rowOff>
    </xdr:to>
    <xdr:sp macro="" textlink="">
      <xdr:nvSpPr>
        <xdr:cNvPr id="658" name="円/楕円 657"/>
        <xdr:cNvSpPr/>
      </xdr:nvSpPr>
      <xdr:spPr>
        <a:xfrm>
          <a:off x="12763500" y="134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136295</xdr:rowOff>
    </xdr:from>
    <xdr:ext cx="469744" cy="259045"/>
    <xdr:sp macro="" textlink="">
      <xdr:nvSpPr>
        <xdr:cNvPr id="659" name="テキスト ボックス 658"/>
        <xdr:cNvSpPr txBox="1"/>
      </xdr:nvSpPr>
      <xdr:spPr>
        <a:xfrm>
          <a:off x="12579427" y="1350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118859</xdr:rowOff>
    </xdr:from>
    <xdr:to>
      <xdr:col>23</xdr:col>
      <xdr:colOff>517525</xdr:colOff>
      <xdr:row>93</xdr:row>
      <xdr:rowOff>135928</xdr:rowOff>
    </xdr:to>
    <xdr:cxnSp macro="">
      <xdr:nvCxnSpPr>
        <xdr:cNvPr id="688" name="直線コネクタ 687"/>
        <xdr:cNvCxnSpPr/>
      </xdr:nvCxnSpPr>
      <xdr:spPr>
        <a:xfrm flipV="1">
          <a:off x="15481300" y="15892259"/>
          <a:ext cx="838200" cy="1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135928</xdr:rowOff>
    </xdr:from>
    <xdr:to>
      <xdr:col>22</xdr:col>
      <xdr:colOff>365125</xdr:colOff>
      <xdr:row>93</xdr:row>
      <xdr:rowOff>146762</xdr:rowOff>
    </xdr:to>
    <xdr:cxnSp macro="">
      <xdr:nvCxnSpPr>
        <xdr:cNvPr id="691" name="直線コネクタ 690"/>
        <xdr:cNvCxnSpPr/>
      </xdr:nvCxnSpPr>
      <xdr:spPr>
        <a:xfrm flipV="1">
          <a:off x="14592300" y="16080778"/>
          <a:ext cx="8890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98273</xdr:rowOff>
    </xdr:from>
    <xdr:to>
      <xdr:col>21</xdr:col>
      <xdr:colOff>161925</xdr:colOff>
      <xdr:row>93</xdr:row>
      <xdr:rowOff>146762</xdr:rowOff>
    </xdr:to>
    <xdr:cxnSp macro="">
      <xdr:nvCxnSpPr>
        <xdr:cNvPr id="694" name="直線コネクタ 693"/>
        <xdr:cNvCxnSpPr/>
      </xdr:nvCxnSpPr>
      <xdr:spPr>
        <a:xfrm>
          <a:off x="13703300" y="16043123"/>
          <a:ext cx="889000" cy="4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98273</xdr:rowOff>
    </xdr:from>
    <xdr:to>
      <xdr:col>19</xdr:col>
      <xdr:colOff>644525</xdr:colOff>
      <xdr:row>94</xdr:row>
      <xdr:rowOff>22289</xdr:rowOff>
    </xdr:to>
    <xdr:cxnSp macro="">
      <xdr:nvCxnSpPr>
        <xdr:cNvPr id="697" name="直線コネクタ 696"/>
        <xdr:cNvCxnSpPr/>
      </xdr:nvCxnSpPr>
      <xdr:spPr>
        <a:xfrm flipV="1">
          <a:off x="12814300" y="16043123"/>
          <a:ext cx="889000" cy="9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68059</xdr:rowOff>
    </xdr:from>
    <xdr:to>
      <xdr:col>23</xdr:col>
      <xdr:colOff>568325</xdr:colOff>
      <xdr:row>92</xdr:row>
      <xdr:rowOff>169659</xdr:rowOff>
    </xdr:to>
    <xdr:sp macro="" textlink="">
      <xdr:nvSpPr>
        <xdr:cNvPr id="707" name="円/楕円 706"/>
        <xdr:cNvSpPr/>
      </xdr:nvSpPr>
      <xdr:spPr>
        <a:xfrm>
          <a:off x="16268700" y="158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90936</xdr:rowOff>
    </xdr:from>
    <xdr:ext cx="534377" cy="259045"/>
    <xdr:sp macro="" textlink="">
      <xdr:nvSpPr>
        <xdr:cNvPr id="708" name="公債費該当値テキスト"/>
        <xdr:cNvSpPr txBox="1"/>
      </xdr:nvSpPr>
      <xdr:spPr>
        <a:xfrm>
          <a:off x="16370300" y="156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88,641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85128</xdr:rowOff>
    </xdr:from>
    <xdr:to>
      <xdr:col>22</xdr:col>
      <xdr:colOff>415925</xdr:colOff>
      <xdr:row>94</xdr:row>
      <xdr:rowOff>15278</xdr:rowOff>
    </xdr:to>
    <xdr:sp macro="" textlink="">
      <xdr:nvSpPr>
        <xdr:cNvPr id="709" name="円/楕円 708"/>
        <xdr:cNvSpPr/>
      </xdr:nvSpPr>
      <xdr:spPr>
        <a:xfrm>
          <a:off x="15430500" y="160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31805</xdr:rowOff>
    </xdr:from>
    <xdr:ext cx="534377" cy="259045"/>
    <xdr:sp macro="" textlink="">
      <xdr:nvSpPr>
        <xdr:cNvPr id="710" name="テキスト ボックス 709"/>
        <xdr:cNvSpPr txBox="1"/>
      </xdr:nvSpPr>
      <xdr:spPr>
        <a:xfrm>
          <a:off x="15214111" y="158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95962</xdr:rowOff>
    </xdr:from>
    <xdr:to>
      <xdr:col>21</xdr:col>
      <xdr:colOff>212725</xdr:colOff>
      <xdr:row>94</xdr:row>
      <xdr:rowOff>26112</xdr:rowOff>
    </xdr:to>
    <xdr:sp macro="" textlink="">
      <xdr:nvSpPr>
        <xdr:cNvPr id="711" name="円/楕円 710"/>
        <xdr:cNvSpPr/>
      </xdr:nvSpPr>
      <xdr:spPr>
        <a:xfrm>
          <a:off x="14541500" y="160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42639</xdr:rowOff>
    </xdr:from>
    <xdr:ext cx="534377" cy="259045"/>
    <xdr:sp macro="" textlink="">
      <xdr:nvSpPr>
        <xdr:cNvPr id="712" name="テキスト ボックス 711"/>
        <xdr:cNvSpPr txBox="1"/>
      </xdr:nvSpPr>
      <xdr:spPr>
        <a:xfrm>
          <a:off x="14325111" y="158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72,944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47473</xdr:rowOff>
    </xdr:from>
    <xdr:to>
      <xdr:col>20</xdr:col>
      <xdr:colOff>9525</xdr:colOff>
      <xdr:row>93</xdr:row>
      <xdr:rowOff>149073</xdr:rowOff>
    </xdr:to>
    <xdr:sp macro="" textlink="">
      <xdr:nvSpPr>
        <xdr:cNvPr id="713" name="円/楕円 712"/>
        <xdr:cNvSpPr/>
      </xdr:nvSpPr>
      <xdr:spPr>
        <a:xfrm>
          <a:off x="13652500" y="159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165600</xdr:rowOff>
    </xdr:from>
    <xdr:ext cx="534377" cy="259045"/>
    <xdr:sp macro="" textlink="">
      <xdr:nvSpPr>
        <xdr:cNvPr id="714" name="テキスト ボックス 713"/>
        <xdr:cNvSpPr txBox="1"/>
      </xdr:nvSpPr>
      <xdr:spPr>
        <a:xfrm>
          <a:off x="13436111" y="1576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76,762</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142939</xdr:rowOff>
    </xdr:from>
    <xdr:to>
      <xdr:col>18</xdr:col>
      <xdr:colOff>492125</xdr:colOff>
      <xdr:row>94</xdr:row>
      <xdr:rowOff>73089</xdr:rowOff>
    </xdr:to>
    <xdr:sp macro="" textlink="">
      <xdr:nvSpPr>
        <xdr:cNvPr id="715" name="円/楕円 714"/>
        <xdr:cNvSpPr/>
      </xdr:nvSpPr>
      <xdr:spPr>
        <a:xfrm>
          <a:off x="12763500" y="160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89616</xdr:rowOff>
    </xdr:from>
    <xdr:ext cx="534377" cy="259045"/>
    <xdr:sp macro="" textlink="">
      <xdr:nvSpPr>
        <xdr:cNvPr id="716" name="テキスト ボックス 715"/>
        <xdr:cNvSpPr txBox="1"/>
      </xdr:nvSpPr>
      <xdr:spPr>
        <a:xfrm>
          <a:off x="12547111" y="1586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公債費は、住民一人あたり</a:t>
          </a:r>
          <a:r>
            <a:rPr kumimoji="1" lang="en-US" altLang="ja-JP" sz="1300">
              <a:latin typeface="+mn-ea"/>
              <a:ea typeface="+mn-ea"/>
            </a:rPr>
            <a:t>88,641</a:t>
          </a:r>
          <a:r>
            <a:rPr kumimoji="1" lang="ja-JP" altLang="en-US" sz="1300">
              <a:latin typeface="+mn-ea"/>
              <a:ea typeface="+mn-ea"/>
            </a:rPr>
            <a:t>円となっており、類似団体と比較して高い状況となっている。これは、借入利率の高い市債の繰上償還をおこなった影響であり、２年に分けて行なう繰上償還が終了する平成３０年度以降は、下降することが予想されている。</a:t>
          </a:r>
        </a:p>
        <a:p>
          <a:r>
            <a:rPr kumimoji="1" lang="ja-JP" altLang="en-US" sz="1300">
              <a:latin typeface="+mn-ea"/>
              <a:ea typeface="+mn-ea"/>
            </a:rPr>
            <a:t>　また、衛生費は、住民一人あたり</a:t>
          </a:r>
          <a:r>
            <a:rPr kumimoji="1" lang="en-US" altLang="ja-JP" sz="1300">
              <a:latin typeface="+mn-ea"/>
              <a:ea typeface="+mn-ea"/>
            </a:rPr>
            <a:t>42,015</a:t>
          </a:r>
          <a:r>
            <a:rPr kumimoji="1" lang="ja-JP" altLang="en-US" sz="1300">
              <a:latin typeface="+mn-ea"/>
              <a:ea typeface="+mn-ea"/>
            </a:rPr>
            <a:t>円となっており、類似団体と比較して高い状況となっている。これは、ごみ処理施設である紀の海広域施設組合の建設に伴う負担金、火葬施設である五色台広域施設組合への加入に伴う負担金の影響によるものであると考えられる。　これらは臨時的な経費であることから、今後は、類似団体平均と同程度まで縮小すると予想される。一方で、民生費は前年度と比べ住民一人あたり</a:t>
          </a:r>
          <a:r>
            <a:rPr kumimoji="1" lang="en-US" altLang="ja-JP" sz="1300">
              <a:latin typeface="+mn-ea"/>
              <a:ea typeface="+mn-ea"/>
            </a:rPr>
            <a:t>7,322</a:t>
          </a:r>
          <a:r>
            <a:rPr kumimoji="1" lang="ja-JP" altLang="en-US" sz="1300">
              <a:latin typeface="+mn-ea"/>
              <a:ea typeface="+mn-ea"/>
            </a:rPr>
            <a:t>円の増と年々増加してきている。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mn-ea"/>
              <a:ea typeface="+mn-ea"/>
            </a:rPr>
            <a:t>　土地開発公社に対する貸付金を長期貸付に替えたことにより財政調整基金の繰入金が前年度より大幅に増加した。</a:t>
          </a:r>
          <a:endParaRPr kumimoji="1" lang="en-US" altLang="ja-JP" sz="1300">
            <a:solidFill>
              <a:sysClr val="windowText" lastClr="00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ea"/>
              <a:ea typeface="+mn-ea"/>
              <a:cs typeface="+mn-cs"/>
            </a:rPr>
            <a:t>　実質収支については平成</a:t>
          </a:r>
          <a:r>
            <a:rPr kumimoji="1" lang="en-US" altLang="ja-JP" sz="1300">
              <a:solidFill>
                <a:sysClr val="windowText" lastClr="000000"/>
              </a:solidFill>
              <a:effectLst/>
              <a:latin typeface="+mn-ea"/>
              <a:ea typeface="+mn-ea"/>
              <a:cs typeface="+mn-cs"/>
            </a:rPr>
            <a:t>17</a:t>
          </a:r>
          <a:r>
            <a:rPr kumimoji="1" lang="ja-JP" altLang="ja-JP" sz="1300">
              <a:solidFill>
                <a:sysClr val="windowText" lastClr="000000"/>
              </a:solidFill>
              <a:effectLst/>
              <a:latin typeface="+mn-ea"/>
              <a:ea typeface="+mn-ea"/>
              <a:cs typeface="+mn-cs"/>
            </a:rPr>
            <a:t>年の合併以降、黒字を継続している。</a:t>
          </a:r>
          <a:endParaRPr kumimoji="1" lang="en-US" altLang="ja-JP" sz="1300">
            <a:solidFill>
              <a:sysClr val="windowText" lastClr="000000"/>
            </a:solidFill>
            <a:latin typeface="+mn-ea"/>
            <a:ea typeface="+mn-ea"/>
          </a:endParaRPr>
        </a:p>
        <a:p>
          <a:r>
            <a:rPr kumimoji="1" lang="ja-JP" altLang="en-US" sz="1300">
              <a:solidFill>
                <a:sysClr val="windowText" lastClr="000000"/>
              </a:solidFill>
              <a:latin typeface="+mn-ea"/>
              <a:ea typeface="+mn-ea"/>
            </a:rPr>
            <a:t>　実質単年度収支は、昨年度に引き続き黒字となり、今年度も将来の公債費増加に備えて減債基金への積立てを重点的に実施している。</a:t>
          </a:r>
        </a:p>
        <a:p>
          <a:r>
            <a:rPr kumimoji="1" lang="ja-JP" altLang="en-US" sz="1300">
              <a:solidFill>
                <a:sysClr val="windowText" lastClr="000000"/>
              </a:solidFill>
              <a:latin typeface="ＭＳ ゴシック" pitchFamily="49" charset="-128"/>
              <a:ea typeface="ＭＳ ゴシック" pitchFamily="49" charset="-128"/>
            </a:rPr>
            <a:t>　今後も歳出の削減と自主財源の確保に取り組みながら、公共施設の老朽化対策に備え積極的に基金積立を行っていく。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連結実質赤字比率については、健全化判断比率算定開始から黒字であり、平成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年度決算においても、全ての会計において黒字であるため適正な状況と考える。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02082_&#32000;&#12398;&#24029;&#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37.700000000000003</v>
          </cell>
        </row>
        <row r="53">
          <cell r="N53">
            <v>61.3</v>
          </cell>
        </row>
        <row r="55">
          <cell r="G55" t="str">
            <v>類似団体内平均値</v>
          </cell>
          <cell r="N55">
            <v>39</v>
          </cell>
        </row>
        <row r="57">
          <cell r="N57">
            <v>55.4</v>
          </cell>
        </row>
        <row r="72">
          <cell r="K72" t="str">
            <v>H24</v>
          </cell>
          <cell r="L72" t="str">
            <v>H25</v>
          </cell>
          <cell r="M72" t="str">
            <v>H26</v>
          </cell>
          <cell r="N72" t="str">
            <v>H27</v>
          </cell>
          <cell r="O72" t="str">
            <v>H28</v>
          </cell>
        </row>
        <row r="73">
          <cell r="G73" t="str">
            <v>当該団体値</v>
          </cell>
          <cell r="K73">
            <v>55</v>
          </cell>
          <cell r="L73">
            <v>49.9</v>
          </cell>
          <cell r="M73">
            <v>46.9</v>
          </cell>
          <cell r="N73">
            <v>37.700000000000003</v>
          </cell>
          <cell r="O73">
            <v>22</v>
          </cell>
        </row>
        <row r="75">
          <cell r="K75">
            <v>11.7</v>
          </cell>
          <cell r="L75">
            <v>12.4</v>
          </cell>
          <cell r="M75">
            <v>12.7</v>
          </cell>
          <cell r="N75">
            <v>12</v>
          </cell>
          <cell r="O75">
            <v>11.1</v>
          </cell>
        </row>
        <row r="77">
          <cell r="G77" t="str">
            <v>類似団体内平均値</v>
          </cell>
          <cell r="K77">
            <v>58.2</v>
          </cell>
          <cell r="L77">
            <v>50.3</v>
          </cell>
          <cell r="M77">
            <v>45.9</v>
          </cell>
          <cell r="N77">
            <v>39</v>
          </cell>
          <cell r="O77">
            <v>32.5</v>
          </cell>
        </row>
        <row r="79">
          <cell r="K79">
            <v>10.3</v>
          </cell>
          <cell r="L79">
            <v>9.6</v>
          </cell>
          <cell r="M79">
            <v>8.8000000000000007</v>
          </cell>
          <cell r="N79">
            <v>9</v>
          </cell>
          <cell r="O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30571911</v>
      </c>
      <c r="BO4" s="381"/>
      <c r="BP4" s="381"/>
      <c r="BQ4" s="381"/>
      <c r="BR4" s="381"/>
      <c r="BS4" s="381"/>
      <c r="BT4" s="381"/>
      <c r="BU4" s="382"/>
      <c r="BV4" s="380">
        <v>32444252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3.3</v>
      </c>
      <c r="CU4" s="387"/>
      <c r="CV4" s="387"/>
      <c r="CW4" s="387"/>
      <c r="CX4" s="387"/>
      <c r="CY4" s="387"/>
      <c r="CZ4" s="387"/>
      <c r="DA4" s="388"/>
      <c r="DB4" s="386">
        <v>3.9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29914967</v>
      </c>
      <c r="BO5" s="418"/>
      <c r="BP5" s="418"/>
      <c r="BQ5" s="418"/>
      <c r="BR5" s="418"/>
      <c r="BS5" s="418"/>
      <c r="BT5" s="418"/>
      <c r="BU5" s="419"/>
      <c r="BV5" s="417">
        <v>31622354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95.5</v>
      </c>
      <c r="CU5" s="415"/>
      <c r="CV5" s="415"/>
      <c r="CW5" s="415"/>
      <c r="CX5" s="415"/>
      <c r="CY5" s="415"/>
      <c r="CZ5" s="415"/>
      <c r="DA5" s="416"/>
      <c r="DB5" s="414">
        <v>93.2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656944</v>
      </c>
      <c r="BO6" s="418"/>
      <c r="BP6" s="418"/>
      <c r="BQ6" s="418"/>
      <c r="BR6" s="418"/>
      <c r="BS6" s="418"/>
      <c r="BT6" s="418"/>
      <c r="BU6" s="419"/>
      <c r="BV6" s="417">
        <v>821898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100.4</v>
      </c>
      <c r="CU6" s="455"/>
      <c r="CV6" s="455"/>
      <c r="CW6" s="455"/>
      <c r="CX6" s="455"/>
      <c r="CY6" s="455"/>
      <c r="CZ6" s="455"/>
      <c r="DA6" s="456"/>
      <c r="DB6" s="454">
        <v>99.2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50061</v>
      </c>
      <c r="BO7" s="418"/>
      <c r="BP7" s="418"/>
      <c r="BQ7" s="418"/>
      <c r="BR7" s="418"/>
      <c r="BS7" s="418"/>
      <c r="BT7" s="418"/>
      <c r="BU7" s="419"/>
      <c r="BV7" s="417">
        <v>79518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18637672</v>
      </c>
      <c r="CU7" s="418"/>
      <c r="CV7" s="418"/>
      <c r="CW7" s="418"/>
      <c r="CX7" s="418"/>
      <c r="CY7" s="418"/>
      <c r="CZ7" s="418"/>
      <c r="DA7" s="419"/>
      <c r="DB7" s="417">
        <v>18798639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606883</v>
      </c>
      <c r="BO8" s="418"/>
      <c r="BP8" s="418"/>
      <c r="BQ8" s="418"/>
      <c r="BR8" s="418"/>
      <c r="BS8" s="418"/>
      <c r="BT8" s="418"/>
      <c r="BU8" s="419"/>
      <c r="BV8" s="417">
        <v>742380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0.41</v>
      </c>
      <c r="CU8" s="458"/>
      <c r="CV8" s="458"/>
      <c r="CW8" s="458"/>
      <c r="CX8" s="458"/>
      <c r="CY8" s="458"/>
      <c r="CZ8" s="458"/>
      <c r="DA8" s="459"/>
      <c r="DB8" s="457">
        <v>0.43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62616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-135497</v>
      </c>
      <c r="BO9" s="418"/>
      <c r="BP9" s="418"/>
      <c r="BQ9" s="418"/>
      <c r="BR9" s="418"/>
      <c r="BS9" s="418"/>
      <c r="BT9" s="418"/>
      <c r="BU9" s="419"/>
      <c r="BV9" s="417">
        <v>255387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25.3</v>
      </c>
      <c r="CU9" s="415"/>
      <c r="CV9" s="415"/>
      <c r="CW9" s="415"/>
      <c r="CX9" s="415"/>
      <c r="CY9" s="415"/>
      <c r="CZ9" s="415"/>
      <c r="DA9" s="416"/>
      <c r="DB9" s="414">
        <v>21.5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65840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682</v>
      </c>
      <c r="BO10" s="418"/>
      <c r="BP10" s="418"/>
      <c r="BQ10" s="418"/>
      <c r="BR10" s="418"/>
      <c r="BS10" s="418"/>
      <c r="BT10" s="418"/>
      <c r="BU10" s="419"/>
      <c r="BV10" s="417">
        <v>112266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896620</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64511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508976</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64201</v>
      </c>
      <c r="S13" s="499"/>
      <c r="T13" s="499"/>
      <c r="U13" s="499"/>
      <c r="V13" s="500"/>
      <c r="W13" s="433" t="s">
        <v>124</v>
      </c>
      <c r="X13" s="434"/>
      <c r="Y13" s="434"/>
      <c r="Z13" s="434"/>
      <c r="AA13" s="434"/>
      <c r="AB13" s="424"/>
      <c r="AC13" s="468">
        <v>5704</v>
      </c>
      <c r="AD13" s="469"/>
      <c r="AE13" s="469"/>
      <c r="AF13" s="469"/>
      <c r="AG13" s="508"/>
      <c r="AH13" s="468">
        <v>5893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252829</v>
      </c>
      <c r="BO13" s="418"/>
      <c r="BP13" s="418"/>
      <c r="BQ13" s="418"/>
      <c r="BR13" s="418"/>
      <c r="BS13" s="418"/>
      <c r="BT13" s="418"/>
      <c r="BU13" s="419"/>
      <c r="BV13" s="417">
        <v>367653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11.1</v>
      </c>
      <c r="CU13" s="415"/>
      <c r="CV13" s="415"/>
      <c r="CW13" s="415"/>
      <c r="CX13" s="415"/>
      <c r="CY13" s="415"/>
      <c r="CZ13" s="415"/>
      <c r="DA13" s="416"/>
      <c r="DB13" s="414">
        <v>12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65318</v>
      </c>
      <c r="S14" s="499"/>
      <c r="T14" s="499"/>
      <c r="U14" s="499"/>
      <c r="V14" s="500"/>
      <c r="W14" s="407"/>
      <c r="X14" s="408"/>
      <c r="Y14" s="408"/>
      <c r="Z14" s="408"/>
      <c r="AA14" s="408"/>
      <c r="AB14" s="397"/>
      <c r="AC14" s="501">
        <v>18.8</v>
      </c>
      <c r="AD14" s="502"/>
      <c r="AE14" s="502"/>
      <c r="AF14" s="502"/>
      <c r="AG14" s="503"/>
      <c r="AH14" s="501">
        <v>19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22</v>
      </c>
      <c r="CU14" s="513"/>
      <c r="CV14" s="513"/>
      <c r="CW14" s="513"/>
      <c r="CX14" s="513"/>
      <c r="CY14" s="513"/>
      <c r="CZ14" s="513"/>
      <c r="DA14" s="514"/>
      <c r="DB14" s="512">
        <v>37.700000000000003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65023</v>
      </c>
      <c r="S15" s="499"/>
      <c r="T15" s="499"/>
      <c r="U15" s="499"/>
      <c r="V15" s="500"/>
      <c r="W15" s="433" t="s">
        <v>131</v>
      </c>
      <c r="X15" s="434"/>
      <c r="Y15" s="434"/>
      <c r="Z15" s="434"/>
      <c r="AA15" s="434"/>
      <c r="AB15" s="424"/>
      <c r="AC15" s="468">
        <v>6624</v>
      </c>
      <c r="AD15" s="469"/>
      <c r="AE15" s="469"/>
      <c r="AF15" s="469"/>
      <c r="AG15" s="508"/>
      <c r="AH15" s="468">
        <v>6704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5991853</v>
      </c>
      <c r="BO15" s="381"/>
      <c r="BP15" s="381"/>
      <c r="BQ15" s="381"/>
      <c r="BR15" s="381"/>
      <c r="BS15" s="381"/>
      <c r="BT15" s="381"/>
      <c r="BU15" s="382"/>
      <c r="BV15" s="380">
        <v>5893939</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21.8</v>
      </c>
      <c r="AD16" s="502"/>
      <c r="AE16" s="502"/>
      <c r="AF16" s="502"/>
      <c r="AG16" s="503"/>
      <c r="AH16" s="501">
        <v>21.6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14937190</v>
      </c>
      <c r="BO16" s="418"/>
      <c r="BP16" s="418"/>
      <c r="BQ16" s="418"/>
      <c r="BR16" s="418"/>
      <c r="BS16" s="418"/>
      <c r="BT16" s="418"/>
      <c r="BU16" s="419"/>
      <c r="BV16" s="417">
        <v>14283067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18052</v>
      </c>
      <c r="AD17" s="469"/>
      <c r="AE17" s="469"/>
      <c r="AF17" s="469"/>
      <c r="AG17" s="508"/>
      <c r="AH17" s="468">
        <v>18414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7561471</v>
      </c>
      <c r="BO17" s="418"/>
      <c r="BP17" s="418"/>
      <c r="BQ17" s="418"/>
      <c r="BR17" s="418"/>
      <c r="BS17" s="418"/>
      <c r="BT17" s="418"/>
      <c r="BU17" s="419"/>
      <c r="BV17" s="417">
        <v>7422080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228.21</v>
      </c>
      <c r="M18" s="530"/>
      <c r="N18" s="530"/>
      <c r="O18" s="530"/>
      <c r="P18" s="530"/>
      <c r="Q18" s="530"/>
      <c r="R18" s="531"/>
      <c r="S18" s="531"/>
      <c r="T18" s="531"/>
      <c r="U18" s="531"/>
      <c r="V18" s="532"/>
      <c r="W18" s="435"/>
      <c r="X18" s="436"/>
      <c r="Y18" s="436"/>
      <c r="Z18" s="436"/>
      <c r="AA18" s="436"/>
      <c r="AB18" s="427"/>
      <c r="AC18" s="533">
        <v>59.4</v>
      </c>
      <c r="AD18" s="534"/>
      <c r="AE18" s="534"/>
      <c r="AF18" s="534"/>
      <c r="AG18" s="535"/>
      <c r="AH18" s="533">
        <v>59.4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17885569</v>
      </c>
      <c r="BO18" s="418"/>
      <c r="BP18" s="418"/>
      <c r="BQ18" s="418"/>
      <c r="BR18" s="418"/>
      <c r="BS18" s="418"/>
      <c r="BT18" s="418"/>
      <c r="BU18" s="419"/>
      <c r="BV18" s="417">
        <v>17790068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274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22555393</v>
      </c>
      <c r="BO19" s="418"/>
      <c r="BP19" s="418"/>
      <c r="BQ19" s="418"/>
      <c r="BR19" s="418"/>
      <c r="BS19" s="418"/>
      <c r="BT19" s="418"/>
      <c r="BU19" s="419"/>
      <c r="BV19" s="417">
        <v>22326836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23457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32510671</v>
      </c>
      <c r="BO23" s="418"/>
      <c r="BP23" s="418"/>
      <c r="BQ23" s="418"/>
      <c r="BR23" s="418"/>
      <c r="BS23" s="418"/>
      <c r="BT23" s="418"/>
      <c r="BU23" s="419"/>
      <c r="BV23" s="417">
        <v>35457946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8051</v>
      </c>
      <c r="R24" s="469"/>
      <c r="S24" s="469"/>
      <c r="T24" s="469"/>
      <c r="U24" s="469"/>
      <c r="V24" s="508"/>
      <c r="W24" s="563"/>
      <c r="X24" s="551"/>
      <c r="Y24" s="552"/>
      <c r="Z24" s="467" t="s">
        <v>155</v>
      </c>
      <c r="AA24" s="447"/>
      <c r="AB24" s="447"/>
      <c r="AC24" s="447"/>
      <c r="AD24" s="447"/>
      <c r="AE24" s="447"/>
      <c r="AF24" s="447"/>
      <c r="AG24" s="448"/>
      <c r="AH24" s="468">
        <v>485</v>
      </c>
      <c r="AI24" s="469"/>
      <c r="AJ24" s="469"/>
      <c r="AK24" s="469"/>
      <c r="AL24" s="508"/>
      <c r="AM24" s="468">
        <v>1605350</v>
      </c>
      <c r="AN24" s="469"/>
      <c r="AO24" s="469"/>
      <c r="AP24" s="469"/>
      <c r="AQ24" s="469"/>
      <c r="AR24" s="508"/>
      <c r="AS24" s="468">
        <v>3310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15427436</v>
      </c>
      <c r="BO24" s="418"/>
      <c r="BP24" s="418"/>
      <c r="BQ24" s="418"/>
      <c r="BR24" s="418"/>
      <c r="BS24" s="418"/>
      <c r="BT24" s="418"/>
      <c r="BU24" s="419"/>
      <c r="BV24" s="417">
        <v>15474909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2</v>
      </c>
      <c r="M25" s="469"/>
      <c r="N25" s="469"/>
      <c r="O25" s="469"/>
      <c r="P25" s="508"/>
      <c r="Q25" s="468">
        <v>6790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1547829</v>
      </c>
      <c r="BO25" s="381"/>
      <c r="BP25" s="381"/>
      <c r="BQ25" s="381"/>
      <c r="BR25" s="381"/>
      <c r="BS25" s="381"/>
      <c r="BT25" s="381"/>
      <c r="BU25" s="382"/>
      <c r="BV25" s="380">
        <v>2723638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6111</v>
      </c>
      <c r="R26" s="469"/>
      <c r="S26" s="469"/>
      <c r="T26" s="469"/>
      <c r="U26" s="469"/>
      <c r="V26" s="508"/>
      <c r="W26" s="563"/>
      <c r="X26" s="551"/>
      <c r="Y26" s="552"/>
      <c r="Z26" s="467" t="s">
        <v>161</v>
      </c>
      <c r="AA26" s="573"/>
      <c r="AB26" s="573"/>
      <c r="AC26" s="573"/>
      <c r="AD26" s="573"/>
      <c r="AE26" s="573"/>
      <c r="AF26" s="573"/>
      <c r="AG26" s="574"/>
      <c r="AH26" s="468">
        <v>30</v>
      </c>
      <c r="AI26" s="469"/>
      <c r="AJ26" s="469"/>
      <c r="AK26" s="469"/>
      <c r="AL26" s="508"/>
      <c r="AM26" s="468">
        <v>104280</v>
      </c>
      <c r="AN26" s="469"/>
      <c r="AO26" s="469"/>
      <c r="AP26" s="469"/>
      <c r="AQ26" s="469"/>
      <c r="AR26" s="508"/>
      <c r="AS26" s="468">
        <v>3476</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4600</v>
      </c>
      <c r="R27" s="469"/>
      <c r="S27" s="469"/>
      <c r="T27" s="469"/>
      <c r="U27" s="469"/>
      <c r="V27" s="508"/>
      <c r="W27" s="563"/>
      <c r="X27" s="551"/>
      <c r="Y27" s="552"/>
      <c r="Z27" s="467" t="s">
        <v>164</v>
      </c>
      <c r="AA27" s="447"/>
      <c r="AB27" s="447"/>
      <c r="AC27" s="447"/>
      <c r="AD27" s="447"/>
      <c r="AE27" s="447"/>
      <c r="AF27" s="447"/>
      <c r="AG27" s="448"/>
      <c r="AH27" s="468">
        <v>4</v>
      </c>
      <c r="AI27" s="469"/>
      <c r="AJ27" s="469"/>
      <c r="AK27" s="469"/>
      <c r="AL27" s="508"/>
      <c r="AM27" s="468">
        <v>15400</v>
      </c>
      <c r="AN27" s="469"/>
      <c r="AO27" s="469"/>
      <c r="AP27" s="469"/>
      <c r="AQ27" s="469"/>
      <c r="AR27" s="508"/>
      <c r="AS27" s="468">
        <v>3850</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738760</v>
      </c>
      <c r="BO27" s="587"/>
      <c r="BP27" s="587"/>
      <c r="BQ27" s="587"/>
      <c r="BR27" s="587"/>
      <c r="BS27" s="587"/>
      <c r="BT27" s="587"/>
      <c r="BU27" s="588"/>
      <c r="BV27" s="586">
        <v>738096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4100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4182365</v>
      </c>
      <c r="BO28" s="381"/>
      <c r="BP28" s="381"/>
      <c r="BQ28" s="381"/>
      <c r="BR28" s="381"/>
      <c r="BS28" s="381"/>
      <c r="BT28" s="381"/>
      <c r="BU28" s="382"/>
      <c r="BV28" s="380">
        <v>4690659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20</v>
      </c>
      <c r="M29" s="469"/>
      <c r="N29" s="469"/>
      <c r="O29" s="469"/>
      <c r="P29" s="508"/>
      <c r="Q29" s="468">
        <v>3700</v>
      </c>
      <c r="R29" s="469"/>
      <c r="S29" s="469"/>
      <c r="T29" s="469"/>
      <c r="U29" s="469"/>
      <c r="V29" s="508"/>
      <c r="W29" s="564"/>
      <c r="X29" s="565"/>
      <c r="Y29" s="566"/>
      <c r="Z29" s="467" t="s">
        <v>171</v>
      </c>
      <c r="AA29" s="447"/>
      <c r="AB29" s="447"/>
      <c r="AC29" s="447"/>
      <c r="AD29" s="447"/>
      <c r="AE29" s="447"/>
      <c r="AF29" s="447"/>
      <c r="AG29" s="448"/>
      <c r="AH29" s="468">
        <v>489</v>
      </c>
      <c r="AI29" s="469"/>
      <c r="AJ29" s="469"/>
      <c r="AK29" s="469"/>
      <c r="AL29" s="508"/>
      <c r="AM29" s="468">
        <v>1620750</v>
      </c>
      <c r="AN29" s="469"/>
      <c r="AO29" s="469"/>
      <c r="AP29" s="469"/>
      <c r="AQ29" s="469"/>
      <c r="AR29" s="508"/>
      <c r="AS29" s="468">
        <v>3314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2577021</v>
      </c>
      <c r="BO29" s="418"/>
      <c r="BP29" s="418"/>
      <c r="BQ29" s="418"/>
      <c r="BR29" s="418"/>
      <c r="BS29" s="418"/>
      <c r="BT29" s="418"/>
      <c r="BU29" s="419"/>
      <c r="BV29" s="417">
        <v>2843828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3389199</v>
      </c>
      <c r="BO30" s="587"/>
      <c r="BP30" s="587"/>
      <c r="BQ30" s="587"/>
      <c r="BR30" s="587"/>
      <c r="BS30" s="587"/>
      <c r="BT30" s="587"/>
      <c r="BU30" s="588"/>
      <c r="BV30" s="586">
        <v>3671447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国民健康保険事業勘定特別会計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IF('各会計、関係団体の財政状況及び健全化判断比率'!B34="","",'各会計、関係団体の財政状況及び健全化判断比率'!B34)</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公立那賀病院経営事務組合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青洲の里</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国民健康保険直営診療施設勘定特別会計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工業用水道事業会計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IF('各会計、関係団体の財政状況及び健全化判断比率'!B35="","",'各会計、関係団体の財政状況及び健全化判断比率'!B35)</f>
        <v>特定環境保全公共下水道事業特別会計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那賀衛生環境整備組合</v>
      </c>
      <c r="BZ35" s="599"/>
      <c r="CA35" s="599"/>
      <c r="CB35" s="599"/>
      <c r="CC35" s="599"/>
      <c r="CD35" s="599"/>
      <c r="CE35" s="599"/>
      <c r="CF35" s="599"/>
      <c r="CG35" s="599"/>
      <c r="CH35" s="599"/>
      <c r="CI35" s="599"/>
      <c r="CJ35" s="599"/>
      <c r="CK35" s="599"/>
      <c r="CL35" s="599"/>
      <c r="CM35" s="599"/>
      <c r="CN35" s="167"/>
      <c r="CO35" s="598">
        <f t="shared" ref="CO35:CO43" si="3">IF(CQ35="","",CO34+1)</f>
        <v>25</v>
      </c>
      <c r="CP35" s="598"/>
      <c r="CQ35" s="599" t="str">
        <f>IF('各会計、関係団体の財政状況及び健全化判断比率'!BS8="","",'各会計、関係団体の財政状況及び健全化判断比率'!BS8)</f>
        <v>紀の川市土地開発公社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土地取得事業特別会計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IF('各会計、関係団体の財政状況及び健全化判断比率'!B36="","",'各会計、関係団体の財政状況及び健全化判断比率'!B36)</f>
        <v>農業集落排水事業特別会計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那賀消防組合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介護保険事業勘定特別会計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13</v>
      </c>
      <c r="BF37" s="598"/>
      <c r="BG37" s="599" t="str">
        <f>IF('各会計、関係団体の財政状況及び健全化判断比率'!B37="","",'各会計、関係団体の財政状況及び健全化判断比率'!B37)</f>
        <v>簡易水道事業特別会計</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和歌山県市町村総合事務組合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那賀児童福祉施設組合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那賀広域事務組合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那賀休日急患診療所経営事務組合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五色台広域施設組合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22</v>
      </c>
      <c r="BX42" s="598"/>
      <c r="BY42" s="599" t="str">
        <f>IF('各会計、関係団体の財政状況及び健全化判断比率'!B76="","",'各会計、関係団体の財政状況及び健全化判断比率'!B76)</f>
        <v>和歌山地方税回収機構</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23</v>
      </c>
      <c r="BX43" s="598"/>
      <c r="BY43" s="599" t="str">
        <f>IF('各会計、関係団体の財政状況及び健全化判断比率'!B77="","",'各会計、関係団体の財政状況及び健全化判断比率'!B77)</f>
        <v>和歌山県後期高齢者医療広域連合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534</v>
      </c>
      <c r="D34" s="1184"/>
      <c r="E34" s="1185"/>
      <c r="F34" s="32">
        <v>13.11</v>
      </c>
      <c r="G34" s="33">
        <v>13.07</v>
      </c>
      <c r="H34" s="33">
        <v>12.93</v>
      </c>
      <c r="I34" s="33">
        <v>12.75</v>
      </c>
      <c r="J34" s="34">
        <v>12.33</v>
      </c>
      <c r="K34" s="22"/>
      <c r="L34" s="22"/>
      <c r="M34" s="22"/>
      <c r="N34" s="22"/>
      <c r="O34" s="22"/>
      <c r="P34" s="22"/>
    </row>
    <row r="35" spans="1:16" ht="39" customHeight="1" x14ac:dyDescent="0.15">
      <c r="A35" s="22"/>
      <c r="B35" s="35"/>
      <c r="C35" s="1178" t="s">
        <v>535</v>
      </c>
      <c r="D35" s="1179"/>
      <c r="E35" s="1180"/>
      <c r="F35" s="36">
        <v>3.01</v>
      </c>
      <c r="G35" s="37">
        <v>3.41</v>
      </c>
      <c r="H35" s="37">
        <v>2.6</v>
      </c>
      <c r="I35" s="37">
        <v>3.93</v>
      </c>
      <c r="J35" s="38">
        <v>3.23</v>
      </c>
      <c r="K35" s="22"/>
      <c r="L35" s="22"/>
      <c r="M35" s="22"/>
      <c r="N35" s="22"/>
      <c r="O35" s="22"/>
      <c r="P35" s="22"/>
    </row>
    <row r="36" spans="1:16" ht="39" customHeight="1" x14ac:dyDescent="0.15">
      <c r="A36" s="22"/>
      <c r="B36" s="35"/>
      <c r="C36" s="1178" t="s">
        <v>536</v>
      </c>
      <c r="D36" s="1179"/>
      <c r="E36" s="1180"/>
      <c r="F36" s="36">
        <v>0.3</v>
      </c>
      <c r="G36" s="37">
        <v>0.92</v>
      </c>
      <c r="H36" s="37">
        <v>0.16</v>
      </c>
      <c r="I36" s="37">
        <v>0</v>
      </c>
      <c r="J36" s="38">
        <v>1.84</v>
      </c>
      <c r="K36" s="22"/>
      <c r="L36" s="22"/>
      <c r="M36" s="22"/>
      <c r="N36" s="22"/>
      <c r="O36" s="22"/>
      <c r="P36" s="22"/>
    </row>
    <row r="37" spans="1:16" ht="39" customHeight="1" x14ac:dyDescent="0.15">
      <c r="A37" s="22"/>
      <c r="B37" s="35"/>
      <c r="C37" s="1178" t="s">
        <v>537</v>
      </c>
      <c r="D37" s="1179"/>
      <c r="E37" s="1180"/>
      <c r="F37" s="36">
        <v>0.04</v>
      </c>
      <c r="G37" s="37">
        <v>0.18</v>
      </c>
      <c r="H37" s="37">
        <v>0.23</v>
      </c>
      <c r="I37" s="37">
        <v>0.5</v>
      </c>
      <c r="J37" s="38">
        <v>0.83</v>
      </c>
      <c r="K37" s="22"/>
      <c r="L37" s="22"/>
      <c r="M37" s="22"/>
      <c r="N37" s="22"/>
      <c r="O37" s="22"/>
      <c r="P37" s="22"/>
    </row>
    <row r="38" spans="1:16" ht="39" customHeight="1" x14ac:dyDescent="0.15">
      <c r="A38" s="22"/>
      <c r="B38" s="35"/>
      <c r="C38" s="1178" t="s">
        <v>538</v>
      </c>
      <c r="D38" s="1179"/>
      <c r="E38" s="1180"/>
      <c r="F38" s="36">
        <v>0.22</v>
      </c>
      <c r="G38" s="37">
        <v>0.33</v>
      </c>
      <c r="H38" s="37">
        <v>0.43</v>
      </c>
      <c r="I38" s="37">
        <v>0.65</v>
      </c>
      <c r="J38" s="38">
        <v>0.65</v>
      </c>
      <c r="K38" s="22"/>
      <c r="L38" s="22"/>
      <c r="M38" s="22"/>
      <c r="N38" s="22"/>
      <c r="O38" s="22"/>
      <c r="P38" s="22"/>
    </row>
    <row r="39" spans="1:16" ht="39" customHeight="1" x14ac:dyDescent="0.15">
      <c r="A39" s="22"/>
      <c r="B39" s="35"/>
      <c r="C39" s="1178" t="s">
        <v>539</v>
      </c>
      <c r="D39" s="1179"/>
      <c r="E39" s="1180"/>
      <c r="F39" s="36">
        <v>0.11</v>
      </c>
      <c r="G39" s="37">
        <v>0.12</v>
      </c>
      <c r="H39" s="37">
        <v>0.09</v>
      </c>
      <c r="I39" s="37">
        <v>0.1</v>
      </c>
      <c r="J39" s="38">
        <v>0.13</v>
      </c>
      <c r="K39" s="22"/>
      <c r="L39" s="22"/>
      <c r="M39" s="22"/>
      <c r="N39" s="22"/>
      <c r="O39" s="22"/>
      <c r="P39" s="22"/>
    </row>
    <row r="40" spans="1:16" ht="39" customHeight="1" x14ac:dyDescent="0.15">
      <c r="A40" s="22"/>
      <c r="B40" s="35"/>
      <c r="C40" s="1178" t="s">
        <v>540</v>
      </c>
      <c r="D40" s="1179"/>
      <c r="E40" s="1180"/>
      <c r="F40" s="36">
        <v>0.02</v>
      </c>
      <c r="G40" s="37">
        <v>0</v>
      </c>
      <c r="H40" s="37">
        <v>0.05</v>
      </c>
      <c r="I40" s="37">
        <v>0.06</v>
      </c>
      <c r="J40" s="38">
        <v>0.03</v>
      </c>
      <c r="K40" s="22"/>
      <c r="L40" s="22"/>
      <c r="M40" s="22"/>
      <c r="N40" s="22"/>
      <c r="O40" s="22"/>
      <c r="P40" s="22"/>
    </row>
    <row r="41" spans="1:16" ht="39" customHeight="1" x14ac:dyDescent="0.15">
      <c r="A41" s="22"/>
      <c r="B41" s="35"/>
      <c r="C41" s="1178" t="s">
        <v>541</v>
      </c>
      <c r="D41" s="1179"/>
      <c r="E41" s="1180"/>
      <c r="F41" s="36">
        <v>0.03</v>
      </c>
      <c r="G41" s="37">
        <v>0.06</v>
      </c>
      <c r="H41" s="37">
        <v>0.05</v>
      </c>
      <c r="I41" s="37">
        <v>0.01</v>
      </c>
      <c r="J41" s="38">
        <v>0.01</v>
      </c>
      <c r="K41" s="22"/>
      <c r="L41" s="22"/>
      <c r="M41" s="22"/>
      <c r="N41" s="22"/>
      <c r="O41" s="22"/>
      <c r="P41" s="22"/>
    </row>
    <row r="42" spans="1:16" ht="39" customHeight="1" x14ac:dyDescent="0.15">
      <c r="A42" s="22"/>
      <c r="B42" s="39"/>
      <c r="C42" s="1178" t="s">
        <v>542</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543</v>
      </c>
      <c r="D43" s="1182"/>
      <c r="E43" s="1183"/>
      <c r="F43" s="41">
        <v>0.02</v>
      </c>
      <c r="G43" s="42">
        <v>0.02</v>
      </c>
      <c r="H43" s="42">
        <v>0.02</v>
      </c>
      <c r="I43" s="42">
        <v>0.04</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4626</v>
      </c>
      <c r="L45" s="60">
        <v>4794</v>
      </c>
      <c r="M45" s="60">
        <v>4813</v>
      </c>
      <c r="N45" s="60">
        <v>4820</v>
      </c>
      <c r="O45" s="61">
        <v>4822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15</v>
      </c>
      <c r="F48" s="1188"/>
      <c r="G48" s="1188"/>
      <c r="H48" s="1188"/>
      <c r="I48" s="1188"/>
      <c r="J48" s="1189"/>
      <c r="K48" s="63">
        <v>396</v>
      </c>
      <c r="L48" s="64">
        <v>450</v>
      </c>
      <c r="M48" s="64">
        <v>523</v>
      </c>
      <c r="N48" s="64">
        <v>587</v>
      </c>
      <c r="O48" s="65">
        <v>621</v>
      </c>
      <c r="P48" s="48"/>
      <c r="Q48" s="48"/>
      <c r="R48" s="48"/>
      <c r="S48" s="48"/>
      <c r="T48" s="48"/>
      <c r="U48" s="48"/>
    </row>
    <row r="49" spans="1:21" ht="30.75" customHeight="1" x14ac:dyDescent="0.15">
      <c r="A49" s="48"/>
      <c r="B49" s="1196"/>
      <c r="C49" s="1197"/>
      <c r="D49" s="62"/>
      <c r="E49" s="1188" t="s">
        <v>16</v>
      </c>
      <c r="F49" s="1188"/>
      <c r="G49" s="1188"/>
      <c r="H49" s="1188"/>
      <c r="I49" s="1188"/>
      <c r="J49" s="1189"/>
      <c r="K49" s="63">
        <v>390</v>
      </c>
      <c r="L49" s="64">
        <v>417</v>
      </c>
      <c r="M49" s="64">
        <v>361</v>
      </c>
      <c r="N49" s="64">
        <v>320</v>
      </c>
      <c r="O49" s="65">
        <v>331</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487</v>
      </c>
      <c r="L50" s="64" t="s">
        <v>487</v>
      </c>
      <c r="M50" s="64" t="s">
        <v>487</v>
      </c>
      <c r="N50" s="64" t="s">
        <v>487</v>
      </c>
      <c r="O50" s="65" t="s">
        <v>487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487</v>
      </c>
      <c r="L51" s="64" t="s">
        <v>487</v>
      </c>
      <c r="M51" s="64" t="s">
        <v>487</v>
      </c>
      <c r="N51" s="64" t="s">
        <v>487</v>
      </c>
      <c r="O51" s="65" t="s">
        <v>487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3537</v>
      </c>
      <c r="L52" s="64">
        <v>3701</v>
      </c>
      <c r="M52" s="64">
        <v>3876</v>
      </c>
      <c r="N52" s="64">
        <v>4127</v>
      </c>
      <c r="O52" s="65">
        <v>4265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1875</v>
      </c>
      <c r="L53" s="69">
        <v>1960</v>
      </c>
      <c r="M53" s="69">
        <v>1821</v>
      </c>
      <c r="N53" s="69">
        <v>1600</v>
      </c>
      <c r="O53" s="70">
        <v>1509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02" t="s">
        <v>24</v>
      </c>
      <c r="C41" s="1203"/>
      <c r="D41" s="81"/>
      <c r="E41" s="1208" t="s">
        <v>25</v>
      </c>
      <c r="F41" s="1208"/>
      <c r="G41" s="1208"/>
      <c r="H41" s="1209"/>
      <c r="I41" s="82">
        <v>35145</v>
      </c>
      <c r="J41" s="83">
        <v>34834</v>
      </c>
      <c r="K41" s="83">
        <v>35657</v>
      </c>
      <c r="L41" s="83">
        <v>35458</v>
      </c>
      <c r="M41" s="84">
        <v>32511</v>
      </c>
    </row>
    <row r="42" spans="2:13" ht="27.75" customHeight="1" x14ac:dyDescent="0.15">
      <c r="B42" s="1204"/>
      <c r="C42" s="1205"/>
      <c r="D42" s="85"/>
      <c r="E42" s="1210" t="s">
        <v>26</v>
      </c>
      <c r="F42" s="1210"/>
      <c r="G42" s="1210"/>
      <c r="H42" s="1211"/>
      <c r="I42" s="86" t="s">
        <v>487</v>
      </c>
      <c r="J42" s="87" t="s">
        <v>487</v>
      </c>
      <c r="K42" s="87" t="s">
        <v>487</v>
      </c>
      <c r="L42" s="87" t="s">
        <v>487</v>
      </c>
      <c r="M42" s="88" t="s">
        <v>487</v>
      </c>
    </row>
    <row r="43" spans="2:13" ht="27.75" customHeight="1" x14ac:dyDescent="0.15">
      <c r="B43" s="1204"/>
      <c r="C43" s="1205"/>
      <c r="D43" s="85"/>
      <c r="E43" s="1210" t="s">
        <v>27</v>
      </c>
      <c r="F43" s="1210"/>
      <c r="G43" s="1210"/>
      <c r="H43" s="1211"/>
      <c r="I43" s="86">
        <v>9678</v>
      </c>
      <c r="J43" s="87">
        <v>10069</v>
      </c>
      <c r="K43" s="87">
        <v>10384</v>
      </c>
      <c r="L43" s="87">
        <v>10557</v>
      </c>
      <c r="M43" s="88">
        <v>10710</v>
      </c>
    </row>
    <row r="44" spans="2:13" ht="27.75" customHeight="1" x14ac:dyDescent="0.15">
      <c r="B44" s="1204"/>
      <c r="C44" s="1205"/>
      <c r="D44" s="85"/>
      <c r="E44" s="1210" t="s">
        <v>28</v>
      </c>
      <c r="F44" s="1210"/>
      <c r="G44" s="1210"/>
      <c r="H44" s="1211"/>
      <c r="I44" s="86">
        <v>5327</v>
      </c>
      <c r="J44" s="87">
        <v>5404</v>
      </c>
      <c r="K44" s="87">
        <v>5328</v>
      </c>
      <c r="L44" s="87">
        <v>5061</v>
      </c>
      <c r="M44" s="88">
        <v>2705</v>
      </c>
    </row>
    <row r="45" spans="2:13" ht="27.75" customHeight="1" x14ac:dyDescent="0.15">
      <c r="B45" s="1204"/>
      <c r="C45" s="1205"/>
      <c r="D45" s="85"/>
      <c r="E45" s="1210" t="s">
        <v>29</v>
      </c>
      <c r="F45" s="1210"/>
      <c r="G45" s="1210"/>
      <c r="H45" s="1211"/>
      <c r="I45" s="86">
        <v>6083</v>
      </c>
      <c r="J45" s="87">
        <v>5860</v>
      </c>
      <c r="K45" s="87">
        <v>5418</v>
      </c>
      <c r="L45" s="87">
        <v>4991</v>
      </c>
      <c r="M45" s="88">
        <v>4706</v>
      </c>
    </row>
    <row r="46" spans="2:13" ht="27.75" customHeight="1" x14ac:dyDescent="0.15">
      <c r="B46" s="1204"/>
      <c r="C46" s="1205"/>
      <c r="D46" s="89"/>
      <c r="E46" s="1210" t="s">
        <v>30</v>
      </c>
      <c r="F46" s="1210"/>
      <c r="G46" s="1210"/>
      <c r="H46" s="1211"/>
      <c r="I46" s="86">
        <v>201</v>
      </c>
      <c r="J46" s="87">
        <v>71</v>
      </c>
      <c r="K46" s="87" t="s">
        <v>487</v>
      </c>
      <c r="L46" s="87" t="s">
        <v>487</v>
      </c>
      <c r="M46" s="88" t="s">
        <v>487</v>
      </c>
    </row>
    <row r="47" spans="2:13" ht="27.75" customHeight="1" x14ac:dyDescent="0.15">
      <c r="B47" s="1204"/>
      <c r="C47" s="1205"/>
      <c r="D47" s="90"/>
      <c r="E47" s="1212" t="s">
        <v>31</v>
      </c>
      <c r="F47" s="1213"/>
      <c r="G47" s="1213"/>
      <c r="H47" s="1214"/>
      <c r="I47" s="86" t="s">
        <v>487</v>
      </c>
      <c r="J47" s="87" t="s">
        <v>487</v>
      </c>
      <c r="K47" s="87" t="s">
        <v>487</v>
      </c>
      <c r="L47" s="87" t="s">
        <v>487</v>
      </c>
      <c r="M47" s="88" t="s">
        <v>487</v>
      </c>
    </row>
    <row r="48" spans="2:13" ht="27.75" customHeight="1" x14ac:dyDescent="0.15">
      <c r="B48" s="1204"/>
      <c r="C48" s="1205"/>
      <c r="D48" s="85"/>
      <c r="E48" s="1210" t="s">
        <v>32</v>
      </c>
      <c r="F48" s="1210"/>
      <c r="G48" s="1210"/>
      <c r="H48" s="1211"/>
      <c r="I48" s="86" t="s">
        <v>487</v>
      </c>
      <c r="J48" s="87" t="s">
        <v>487</v>
      </c>
      <c r="K48" s="87" t="s">
        <v>487</v>
      </c>
      <c r="L48" s="87" t="s">
        <v>487</v>
      </c>
      <c r="M48" s="88" t="s">
        <v>487</v>
      </c>
    </row>
    <row r="49" spans="2:13" ht="27.75" customHeight="1" x14ac:dyDescent="0.15">
      <c r="B49" s="1206"/>
      <c r="C49" s="1207"/>
      <c r="D49" s="85"/>
      <c r="E49" s="1210" t="s">
        <v>33</v>
      </c>
      <c r="F49" s="1210"/>
      <c r="G49" s="1210"/>
      <c r="H49" s="1211"/>
      <c r="I49" s="86" t="s">
        <v>487</v>
      </c>
      <c r="J49" s="87" t="s">
        <v>487</v>
      </c>
      <c r="K49" s="87" t="s">
        <v>487</v>
      </c>
      <c r="L49" s="87" t="s">
        <v>487</v>
      </c>
      <c r="M49" s="88" t="s">
        <v>487</v>
      </c>
    </row>
    <row r="50" spans="2:13" ht="27.75" customHeight="1" x14ac:dyDescent="0.15">
      <c r="B50" s="1215" t="s">
        <v>34</v>
      </c>
      <c r="C50" s="1216"/>
      <c r="D50" s="91"/>
      <c r="E50" s="1210" t="s">
        <v>35</v>
      </c>
      <c r="F50" s="1210"/>
      <c r="G50" s="1210"/>
      <c r="H50" s="1211"/>
      <c r="I50" s="86">
        <v>8602</v>
      </c>
      <c r="J50" s="87">
        <v>8453</v>
      </c>
      <c r="K50" s="87">
        <v>8341</v>
      </c>
      <c r="L50" s="87">
        <v>8783</v>
      </c>
      <c r="M50" s="88">
        <v>7966</v>
      </c>
    </row>
    <row r="51" spans="2:13" ht="27.75" customHeight="1" x14ac:dyDescent="0.15">
      <c r="B51" s="1204"/>
      <c r="C51" s="1205"/>
      <c r="D51" s="85"/>
      <c r="E51" s="1210" t="s">
        <v>36</v>
      </c>
      <c r="F51" s="1210"/>
      <c r="G51" s="1210"/>
      <c r="H51" s="1211"/>
      <c r="I51" s="86">
        <v>5147</v>
      </c>
      <c r="J51" s="87">
        <v>4498</v>
      </c>
      <c r="K51" s="87">
        <v>4002</v>
      </c>
      <c r="L51" s="87">
        <v>3823</v>
      </c>
      <c r="M51" s="88">
        <v>3703</v>
      </c>
    </row>
    <row r="52" spans="2:13" ht="27.75" customHeight="1" x14ac:dyDescent="0.15">
      <c r="B52" s="1206"/>
      <c r="C52" s="1207"/>
      <c r="D52" s="85"/>
      <c r="E52" s="1210" t="s">
        <v>37</v>
      </c>
      <c r="F52" s="1210"/>
      <c r="G52" s="1210"/>
      <c r="H52" s="1211"/>
      <c r="I52" s="86">
        <v>34475</v>
      </c>
      <c r="J52" s="87">
        <v>35841</v>
      </c>
      <c r="K52" s="87">
        <v>37534</v>
      </c>
      <c r="L52" s="87">
        <v>37829</v>
      </c>
      <c r="M52" s="88">
        <v>35739</v>
      </c>
    </row>
    <row r="53" spans="2:13" ht="27.75" customHeight="1" thickBot="1" x14ac:dyDescent="0.2">
      <c r="B53" s="1217" t="s">
        <v>21</v>
      </c>
      <c r="C53" s="1218"/>
      <c r="D53" s="92"/>
      <c r="E53" s="1219" t="s">
        <v>38</v>
      </c>
      <c r="F53" s="1219"/>
      <c r="G53" s="1219"/>
      <c r="H53" s="1220"/>
      <c r="I53" s="93">
        <v>8211</v>
      </c>
      <c r="J53" s="94">
        <v>7446</v>
      </c>
      <c r="K53" s="94">
        <v>6911</v>
      </c>
      <c r="L53" s="94">
        <v>5632</v>
      </c>
      <c r="M53" s="95">
        <v>3223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1" zoomScale="90" zoomScaleNormal="90" zoomScaleSheetLayoutView="55" workbookViewId="0">
      <selection activeCell="B1" sqref="B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568</v>
      </c>
      <c r="I42" s="354"/>
      <c r="J42" s="354"/>
      <c r="K42" s="354"/>
      <c r="L42" s="246"/>
      <c r="M42" s="246"/>
      <c r="N42" s="246"/>
      <c r="O42" s="246"/>
    </row>
    <row r="43" spans="2:17" x14ac:dyDescent="0.15">
      <c r="B43" s="250"/>
      <c r="C43" s="246"/>
      <c r="D43" s="246"/>
      <c r="E43" s="246"/>
      <c r="F43" s="246"/>
      <c r="G43" s="1235" t="s">
        <v>576</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569</v>
      </c>
    </row>
    <row r="50" spans="1:17" x14ac:dyDescent="0.15">
      <c r="B50" s="250"/>
      <c r="C50" s="246"/>
      <c r="D50" s="246"/>
      <c r="E50" s="246"/>
      <c r="F50" s="246"/>
      <c r="G50" s="1244"/>
      <c r="H50" s="1245"/>
      <c r="I50" s="1245"/>
      <c r="J50" s="1246"/>
      <c r="K50" s="356" t="s">
        <v>526</v>
      </c>
      <c r="L50" s="356" t="s">
        <v>527</v>
      </c>
      <c r="M50" s="356" t="s">
        <v>528</v>
      </c>
      <c r="N50" s="356" t="s">
        <v>529</v>
      </c>
      <c r="O50" s="356" t="s">
        <v>530</v>
      </c>
    </row>
    <row r="51" spans="1:17" x14ac:dyDescent="0.15">
      <c r="B51" s="250"/>
      <c r="C51" s="246"/>
      <c r="D51" s="246"/>
      <c r="E51" s="246"/>
      <c r="F51" s="246"/>
      <c r="G51" s="1247" t="s">
        <v>570</v>
      </c>
      <c r="H51" s="1248"/>
      <c r="I51" s="1253" t="s">
        <v>571</v>
      </c>
      <c r="J51" s="1253"/>
      <c r="K51" s="1255"/>
      <c r="L51" s="1255"/>
      <c r="M51" s="1255"/>
      <c r="N51" s="1221">
        <v>37.700000000000003</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577</v>
      </c>
      <c r="J53" s="1233"/>
      <c r="K53" s="1256"/>
      <c r="L53" s="1256"/>
      <c r="M53" s="1256"/>
      <c r="N53" s="1225">
        <v>61.3</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572</v>
      </c>
      <c r="H55" s="1228"/>
      <c r="I55" s="1233" t="s">
        <v>571</v>
      </c>
      <c r="J55" s="1233"/>
      <c r="K55" s="1255"/>
      <c r="L55" s="1255"/>
      <c r="M55" s="1255"/>
      <c r="N55" s="1221">
        <v>39</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577</v>
      </c>
      <c r="J57" s="1223"/>
      <c r="K57" s="1256"/>
      <c r="L57" s="1256"/>
      <c r="M57" s="1256"/>
      <c r="N57" s="1225">
        <v>55.4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573</v>
      </c>
      <c r="C63" s="246"/>
      <c r="D63" s="246"/>
      <c r="E63" s="246"/>
      <c r="F63" s="246"/>
      <c r="G63" s="246"/>
      <c r="H63" s="246"/>
      <c r="I63" s="246"/>
      <c r="J63" s="246"/>
      <c r="K63" s="246"/>
      <c r="L63" s="246"/>
      <c r="M63" s="246"/>
      <c r="N63" s="246"/>
      <c r="O63" s="246"/>
    </row>
    <row r="64" spans="1:17" x14ac:dyDescent="0.15">
      <c r="B64" s="250"/>
      <c r="C64" s="246"/>
      <c r="D64" s="246"/>
      <c r="E64" s="246"/>
      <c r="F64" s="246"/>
      <c r="G64" s="353" t="s">
        <v>568</v>
      </c>
      <c r="I64" s="354"/>
      <c r="J64" s="354"/>
      <c r="K64" s="354"/>
      <c r="L64" s="246"/>
      <c r="M64" s="246"/>
      <c r="N64" s="246"/>
      <c r="O64" s="246"/>
    </row>
    <row r="65" spans="2:30" x14ac:dyDescent="0.15">
      <c r="B65" s="250"/>
      <c r="C65" s="246"/>
      <c r="D65" s="246"/>
      <c r="E65" s="246"/>
      <c r="F65" s="246"/>
      <c r="G65" s="1235" t="s">
        <v>578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574</v>
      </c>
      <c r="I71" s="370"/>
      <c r="J71" s="366"/>
      <c r="K71" s="366"/>
      <c r="L71" s="367"/>
      <c r="M71" s="366"/>
      <c r="N71" s="367"/>
      <c r="O71" s="368"/>
    </row>
    <row r="72" spans="2:30" x14ac:dyDescent="0.15">
      <c r="B72" s="250"/>
      <c r="C72" s="246"/>
      <c r="D72" s="246"/>
      <c r="E72" s="246"/>
      <c r="F72" s="246"/>
      <c r="G72" s="1244"/>
      <c r="H72" s="1245"/>
      <c r="I72" s="1245"/>
      <c r="J72" s="1246"/>
      <c r="K72" s="356" t="s">
        <v>526</v>
      </c>
      <c r="L72" s="356" t="s">
        <v>527</v>
      </c>
      <c r="M72" s="356" t="s">
        <v>528</v>
      </c>
      <c r="N72" s="356" t="s">
        <v>529</v>
      </c>
      <c r="O72" s="356" t="s">
        <v>530</v>
      </c>
    </row>
    <row r="73" spans="2:30" x14ac:dyDescent="0.15">
      <c r="B73" s="250"/>
      <c r="C73" s="246"/>
      <c r="D73" s="246"/>
      <c r="E73" s="246"/>
      <c r="F73" s="246"/>
      <c r="G73" s="1247" t="s">
        <v>570</v>
      </c>
      <c r="H73" s="1248"/>
      <c r="I73" s="1253" t="s">
        <v>571</v>
      </c>
      <c r="J73" s="1253"/>
      <c r="K73" s="1234">
        <v>55</v>
      </c>
      <c r="L73" s="1234">
        <v>49.9</v>
      </c>
      <c r="M73" s="1221">
        <v>46.9</v>
      </c>
      <c r="N73" s="1221">
        <v>37.700000000000003</v>
      </c>
      <c r="O73" s="1221">
        <v>22</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575</v>
      </c>
      <c r="J75" s="1233"/>
      <c r="K75" s="1225">
        <v>11.7</v>
      </c>
      <c r="L75" s="1225">
        <v>12.4</v>
      </c>
      <c r="M75" s="1225">
        <v>12.7</v>
      </c>
      <c r="N75" s="1225">
        <v>12</v>
      </c>
      <c r="O75" s="1225">
        <v>11.1</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572</v>
      </c>
      <c r="H77" s="1228"/>
      <c r="I77" s="1233" t="s">
        <v>571</v>
      </c>
      <c r="J77" s="1233"/>
      <c r="K77" s="1234">
        <v>58.2</v>
      </c>
      <c r="L77" s="1234">
        <v>50.3</v>
      </c>
      <c r="M77" s="1221">
        <v>45.9</v>
      </c>
      <c r="N77" s="1221">
        <v>39</v>
      </c>
      <c r="O77" s="1221">
        <v>32.5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575</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110531</v>
      </c>
      <c r="E3" s="118"/>
      <c r="F3" s="119">
        <v>50880</v>
      </c>
      <c r="G3" s="120"/>
      <c r="H3" s="121"/>
    </row>
    <row r="4" spans="1:8" x14ac:dyDescent="0.15">
      <c r="A4" s="122"/>
      <c r="B4" s="123"/>
      <c r="C4" s="124"/>
      <c r="D4" s="125">
        <v>80531</v>
      </c>
      <c r="E4" s="126"/>
      <c r="F4" s="127">
        <v>26879</v>
      </c>
      <c r="G4" s="128"/>
      <c r="H4" s="129"/>
    </row>
    <row r="5" spans="1:8" x14ac:dyDescent="0.15">
      <c r="A5" s="110" t="s">
        <v>520</v>
      </c>
      <c r="B5" s="115"/>
      <c r="C5" s="116"/>
      <c r="D5" s="117">
        <v>74125</v>
      </c>
      <c r="E5" s="118"/>
      <c r="F5" s="119">
        <v>63956</v>
      </c>
      <c r="G5" s="120"/>
      <c r="H5" s="121"/>
    </row>
    <row r="6" spans="1:8" x14ac:dyDescent="0.15">
      <c r="A6" s="122"/>
      <c r="B6" s="123"/>
      <c r="C6" s="124"/>
      <c r="D6" s="125">
        <v>36717</v>
      </c>
      <c r="E6" s="126"/>
      <c r="F6" s="127">
        <v>29239</v>
      </c>
      <c r="G6" s="128"/>
      <c r="H6" s="129"/>
    </row>
    <row r="7" spans="1:8" x14ac:dyDescent="0.15">
      <c r="A7" s="110" t="s">
        <v>521</v>
      </c>
      <c r="B7" s="115"/>
      <c r="C7" s="116"/>
      <c r="D7" s="117">
        <v>96113</v>
      </c>
      <c r="E7" s="118"/>
      <c r="F7" s="119">
        <v>66255</v>
      </c>
      <c r="G7" s="120"/>
      <c r="H7" s="121"/>
    </row>
    <row r="8" spans="1:8" x14ac:dyDescent="0.15">
      <c r="A8" s="122"/>
      <c r="B8" s="123"/>
      <c r="C8" s="124"/>
      <c r="D8" s="125">
        <v>35261</v>
      </c>
      <c r="E8" s="126"/>
      <c r="F8" s="127">
        <v>31822</v>
      </c>
      <c r="G8" s="128"/>
      <c r="H8" s="129"/>
    </row>
    <row r="9" spans="1:8" x14ac:dyDescent="0.15">
      <c r="A9" s="110" t="s">
        <v>522</v>
      </c>
      <c r="B9" s="115"/>
      <c r="C9" s="116"/>
      <c r="D9" s="117">
        <v>71773</v>
      </c>
      <c r="E9" s="118"/>
      <c r="F9" s="119">
        <v>92247</v>
      </c>
      <c r="G9" s="120"/>
      <c r="H9" s="121"/>
    </row>
    <row r="10" spans="1:8" x14ac:dyDescent="0.15">
      <c r="A10" s="122"/>
      <c r="B10" s="123"/>
      <c r="C10" s="124"/>
      <c r="D10" s="125">
        <v>31685</v>
      </c>
      <c r="E10" s="126"/>
      <c r="F10" s="127">
        <v>37204</v>
      </c>
      <c r="G10" s="128"/>
      <c r="H10" s="129"/>
    </row>
    <row r="11" spans="1:8" x14ac:dyDescent="0.15">
      <c r="A11" s="110" t="s">
        <v>523</v>
      </c>
      <c r="B11" s="115"/>
      <c r="C11" s="116"/>
      <c r="D11" s="117">
        <v>42055</v>
      </c>
      <c r="E11" s="118"/>
      <c r="F11" s="119">
        <v>67319</v>
      </c>
      <c r="G11" s="120"/>
      <c r="H11" s="121"/>
    </row>
    <row r="12" spans="1:8" x14ac:dyDescent="0.15">
      <c r="A12" s="122"/>
      <c r="B12" s="123"/>
      <c r="C12" s="130"/>
      <c r="D12" s="125">
        <v>21801</v>
      </c>
      <c r="E12" s="126"/>
      <c r="F12" s="127">
        <v>38101</v>
      </c>
      <c r="G12" s="128"/>
      <c r="H12" s="129"/>
    </row>
    <row r="13" spans="1:8" x14ac:dyDescent="0.15">
      <c r="A13" s="110"/>
      <c r="B13" s="115"/>
      <c r="C13" s="131"/>
      <c r="D13" s="132">
        <v>78919</v>
      </c>
      <c r="E13" s="133"/>
      <c r="F13" s="134">
        <v>68131</v>
      </c>
      <c r="G13" s="135"/>
      <c r="H13" s="121"/>
    </row>
    <row r="14" spans="1:8" x14ac:dyDescent="0.15">
      <c r="A14" s="122"/>
      <c r="B14" s="123"/>
      <c r="C14" s="124"/>
      <c r="D14" s="125">
        <v>41199</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3.05</v>
      </c>
      <c r="C19" s="136">
        <f>ROUND(VALUE(SUBSTITUTE(実質収支比率等に係る経年分析!G$48,"▲","-")),2)</f>
        <v>3.49</v>
      </c>
      <c r="D19" s="136">
        <f>ROUND(VALUE(SUBSTITUTE(実質収支比率等に係る経年分析!H$48,"▲","-")),2)</f>
        <v>2.66</v>
      </c>
      <c r="E19" s="136">
        <f>ROUND(VALUE(SUBSTITUTE(実質収支比率等に係る経年分析!I$48,"▲","-")),2)</f>
        <v>3.95</v>
      </c>
      <c r="F19" s="136">
        <f>ROUND(VALUE(SUBSTITUTE(実質収支比率等に係る経年分析!J$48,"▲","-")),2)</f>
        <v>3.26</v>
      </c>
    </row>
    <row r="20" spans="1:11" x14ac:dyDescent="0.15">
      <c r="A20" s="136" t="s">
        <v>43</v>
      </c>
      <c r="B20" s="136">
        <f>ROUND(VALUE(SUBSTITUTE(実質収支比率等に係る経年分析!F$47,"▲","-")),2)</f>
        <v>30.93</v>
      </c>
      <c r="C20" s="136">
        <f>ROUND(VALUE(SUBSTITUTE(実質収支比率等に係る経年分析!G$47,"▲","-")),2)</f>
        <v>28.24</v>
      </c>
      <c r="D20" s="136">
        <f>ROUND(VALUE(SUBSTITUTE(実質収支比率等に係る経年分析!H$47,"▲","-")),2)</f>
        <v>24.99</v>
      </c>
      <c r="E20" s="136">
        <f>ROUND(VALUE(SUBSTITUTE(実質収支比率等に係る経年分析!I$47,"▲","-")),2)</f>
        <v>24.95</v>
      </c>
      <c r="F20" s="136">
        <f>ROUND(VALUE(SUBSTITUTE(実質収支比率等に係る経年分析!J$47,"▲","-")),2)</f>
        <v>22.44</v>
      </c>
    </row>
    <row r="21" spans="1:11" x14ac:dyDescent="0.15">
      <c r="A21" s="136" t="s">
        <v>44</v>
      </c>
      <c r="B21" s="136">
        <f>IF(ISNUMBER(VALUE(SUBSTITUTE(実質収支比率等に係る経年分析!F$49,"▲","-"))),ROUND(VALUE(SUBSTITUTE(実質収支比率等に係る経年分析!F$49,"▲","-")),2),NA())</f>
        <v>-0.71</v>
      </c>
      <c r="C21" s="136">
        <f>IF(ISNUMBER(VALUE(SUBSTITUTE(実質収支比率等に係る経年分析!G$49,"▲","-"))),ROUND(VALUE(SUBSTITUTE(実質収支比率等に係る経年分析!G$49,"▲","-")),2),NA())</f>
        <v>-0.28999999999999998</v>
      </c>
      <c r="D21" s="136">
        <f>IF(ISNUMBER(VALUE(SUBSTITUTE(実質収支比率等に係る経年分析!H$49,"▲","-"))),ROUND(VALUE(SUBSTITUTE(実質収支比率等に係る経年分析!H$49,"▲","-")),2),NA())</f>
        <v>-4.09</v>
      </c>
      <c r="E21" s="136">
        <f>IF(ISNUMBER(VALUE(SUBSTITUTE(実質収支比率等に係る経年分析!I$49,"▲","-"))),ROUND(VALUE(SUBSTITUTE(実質収支比率等に係る経年分析!I$49,"▲","-")),2),NA())</f>
        <v>1.96</v>
      </c>
      <c r="F21" s="136">
        <f>IF(ISNUMBER(VALUE(SUBSTITUTE(実質収支比率等に係る経年分析!J$49,"▲","-"))),ROUND(VALUE(SUBSTITUTE(実質収支比率等に係る経年分析!J$49,"▲","-")),2),NA())</f>
        <v>1.36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住宅新築資金等貸付事業特別会計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x14ac:dyDescent="0.15">
      <c r="A32" s="137" t="str">
        <f>IF(連結実質赤字比率に係る赤字・黒字の構成分析!C$38="",NA(),連結実質赤字比率に係る赤字・黒字の構成分析!C$38)</f>
        <v>工業用水道事業会計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0.65</v>
      </c>
    </row>
    <row r="33" spans="1:16" x14ac:dyDescent="0.15">
      <c r="A33" s="137" t="str">
        <f>IF(連結実質赤字比率に係る赤字・黒字の構成分析!C$37="",NA(),連結実質赤字比率に係る赤字・黒字の構成分析!C$37)</f>
        <v>介護保険事業勘定特別会計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0.83</v>
      </c>
    </row>
    <row r="34" spans="1:16" x14ac:dyDescent="0.15">
      <c r="A34" s="137" t="str">
        <f>IF(連結実質赤字比率に係る赤字・黒字の構成分析!C$36="",NA(),連結実質赤字比率に係る赤字・黒字の構成分析!C$36)</f>
        <v>国民健康保険事業勘定特別会計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13.11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12.75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12.33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3537</v>
      </c>
      <c r="E42" s="138"/>
      <c r="F42" s="138"/>
      <c r="G42" s="138">
        <f>'実質公債費比率（分子）の構造'!L$52</f>
        <v>3701</v>
      </c>
      <c r="H42" s="138"/>
      <c r="I42" s="138"/>
      <c r="J42" s="138">
        <f>'実質公債費比率（分子）の構造'!M$52</f>
        <v>3876</v>
      </c>
      <c r="K42" s="138"/>
      <c r="L42" s="138"/>
      <c r="M42" s="138">
        <f>'実質公債費比率（分子）の構造'!N$52</f>
        <v>4127</v>
      </c>
      <c r="N42" s="138"/>
      <c r="O42" s="138"/>
      <c r="P42" s="138">
        <f>'実質公債費比率（分子）の構造'!O$52</f>
        <v>4265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390</v>
      </c>
      <c r="C45" s="138"/>
      <c r="D45" s="138"/>
      <c r="E45" s="138">
        <f>'実質公債費比率（分子）の構造'!L$49</f>
        <v>417</v>
      </c>
      <c r="F45" s="138"/>
      <c r="G45" s="138"/>
      <c r="H45" s="138">
        <f>'実質公債費比率（分子）の構造'!M$49</f>
        <v>361</v>
      </c>
      <c r="I45" s="138"/>
      <c r="J45" s="138"/>
      <c r="K45" s="138">
        <f>'実質公債費比率（分子）の構造'!N$49</f>
        <v>320</v>
      </c>
      <c r="L45" s="138"/>
      <c r="M45" s="138"/>
      <c r="N45" s="138">
        <f>'実質公債費比率（分子）の構造'!O$49</f>
        <v>331</v>
      </c>
      <c r="O45" s="138"/>
      <c r="P45" s="138"/>
    </row>
    <row r="46" spans="1:16" x14ac:dyDescent="0.15">
      <c r="A46" s="138" t="s">
        <v>55</v>
      </c>
      <c r="B46" s="138">
        <f>'実質公債費比率（分子）の構造'!K$48</f>
        <v>396</v>
      </c>
      <c r="C46" s="138"/>
      <c r="D46" s="138"/>
      <c r="E46" s="138">
        <f>'実質公債費比率（分子）の構造'!L$48</f>
        <v>450</v>
      </c>
      <c r="F46" s="138"/>
      <c r="G46" s="138"/>
      <c r="H46" s="138">
        <f>'実質公債費比率（分子）の構造'!M$48</f>
        <v>523</v>
      </c>
      <c r="I46" s="138"/>
      <c r="J46" s="138"/>
      <c r="K46" s="138">
        <f>'実質公債費比率（分子）の構造'!N$48</f>
        <v>587</v>
      </c>
      <c r="L46" s="138"/>
      <c r="M46" s="138"/>
      <c r="N46" s="138">
        <f>'実質公債費比率（分子）の構造'!O$48</f>
        <v>621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4626</v>
      </c>
      <c r="C49" s="138"/>
      <c r="D49" s="138"/>
      <c r="E49" s="138">
        <f>'実質公債費比率（分子）の構造'!L$45</f>
        <v>4794</v>
      </c>
      <c r="F49" s="138"/>
      <c r="G49" s="138"/>
      <c r="H49" s="138">
        <f>'実質公債費比率（分子）の構造'!M$45</f>
        <v>4813</v>
      </c>
      <c r="I49" s="138"/>
      <c r="J49" s="138"/>
      <c r="K49" s="138">
        <f>'実質公債費比率（分子）の構造'!N$45</f>
        <v>4820</v>
      </c>
      <c r="L49" s="138"/>
      <c r="M49" s="138"/>
      <c r="N49" s="138">
        <f>'実質公債費比率（分子）の構造'!O$45</f>
        <v>4822</v>
      </c>
      <c r="O49" s="138"/>
      <c r="P49" s="138"/>
    </row>
    <row r="50" spans="1:16" x14ac:dyDescent="0.15">
      <c r="A50" s="138" t="s">
        <v>59</v>
      </c>
      <c r="B50" s="138" t="e">
        <f>NA()</f>
        <v>#N/A</v>
      </c>
      <c r="C50" s="138">
        <f>IF(ISNUMBER('実質公債費比率（分子）の構造'!K$53),'実質公債費比率（分子）の構造'!K$53,NA())</f>
        <v>1875</v>
      </c>
      <c r="D50" s="138" t="e">
        <f>NA()</f>
        <v>#N/A</v>
      </c>
      <c r="E50" s="138" t="e">
        <f>NA()</f>
        <v>#N/A</v>
      </c>
      <c r="F50" s="138">
        <f>IF(ISNUMBER('実質公債費比率（分子）の構造'!L$53),'実質公債費比率（分子）の構造'!L$53,NA())</f>
        <v>1960</v>
      </c>
      <c r="G50" s="138" t="e">
        <f>NA()</f>
        <v>#N/A</v>
      </c>
      <c r="H50" s="138" t="e">
        <f>NA()</f>
        <v>#N/A</v>
      </c>
      <c r="I50" s="138">
        <f>IF(ISNUMBER('実質公債費比率（分子）の構造'!M$53),'実質公債費比率（分子）の構造'!M$53,NA())</f>
        <v>1821</v>
      </c>
      <c r="J50" s="138" t="e">
        <f>NA()</f>
        <v>#N/A</v>
      </c>
      <c r="K50" s="138" t="e">
        <f>NA()</f>
        <v>#N/A</v>
      </c>
      <c r="L50" s="138">
        <f>IF(ISNUMBER('実質公債費比率（分子）の構造'!N$53),'実質公債費比率（分子）の構造'!N$53,NA())</f>
        <v>1600</v>
      </c>
      <c r="M50" s="138" t="e">
        <f>NA()</f>
        <v>#N/A</v>
      </c>
      <c r="N50" s="138" t="e">
        <f>NA()</f>
        <v>#N/A</v>
      </c>
      <c r="O50" s="138">
        <f>IF(ISNUMBER('実質公債費比率（分子）の構造'!O$53),'実質公債費比率（分子）の構造'!O$53,NA())</f>
        <v>1509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34475</v>
      </c>
      <c r="E56" s="137"/>
      <c r="F56" s="137"/>
      <c r="G56" s="137">
        <f>'将来負担比率（分子）の構造'!J$52</f>
        <v>35841</v>
      </c>
      <c r="H56" s="137"/>
      <c r="I56" s="137"/>
      <c r="J56" s="137">
        <f>'将来負担比率（分子）の構造'!K$52</f>
        <v>37534</v>
      </c>
      <c r="K56" s="137"/>
      <c r="L56" s="137"/>
      <c r="M56" s="137">
        <f>'将来負担比率（分子）の構造'!L$52</f>
        <v>37829</v>
      </c>
      <c r="N56" s="137"/>
      <c r="O56" s="137"/>
      <c r="P56" s="137">
        <f>'将来負担比率（分子）の構造'!M$52</f>
        <v>35739</v>
      </c>
    </row>
    <row r="57" spans="1:16" x14ac:dyDescent="0.15">
      <c r="A57" s="137" t="s">
        <v>36</v>
      </c>
      <c r="B57" s="137"/>
      <c r="C57" s="137"/>
      <c r="D57" s="137">
        <f>'将来負担比率（分子）の構造'!I$51</f>
        <v>5147</v>
      </c>
      <c r="E57" s="137"/>
      <c r="F57" s="137"/>
      <c r="G57" s="137">
        <f>'将来負担比率（分子）の構造'!J$51</f>
        <v>4498</v>
      </c>
      <c r="H57" s="137"/>
      <c r="I57" s="137"/>
      <c r="J57" s="137">
        <f>'将来負担比率（分子）の構造'!K$51</f>
        <v>4002</v>
      </c>
      <c r="K57" s="137"/>
      <c r="L57" s="137"/>
      <c r="M57" s="137">
        <f>'将来負担比率（分子）の構造'!L$51</f>
        <v>3823</v>
      </c>
      <c r="N57" s="137"/>
      <c r="O57" s="137"/>
      <c r="P57" s="137">
        <f>'将来負担比率（分子）の構造'!M$51</f>
        <v>3703</v>
      </c>
    </row>
    <row r="58" spans="1:16" x14ac:dyDescent="0.15">
      <c r="A58" s="137" t="s">
        <v>35</v>
      </c>
      <c r="B58" s="137"/>
      <c r="C58" s="137"/>
      <c r="D58" s="137">
        <f>'将来負担比率（分子）の構造'!I$50</f>
        <v>8602</v>
      </c>
      <c r="E58" s="137"/>
      <c r="F58" s="137"/>
      <c r="G58" s="137">
        <f>'将来負担比率（分子）の構造'!J$50</f>
        <v>8453</v>
      </c>
      <c r="H58" s="137"/>
      <c r="I58" s="137"/>
      <c r="J58" s="137">
        <f>'将来負担比率（分子）の構造'!K$50</f>
        <v>8341</v>
      </c>
      <c r="K58" s="137"/>
      <c r="L58" s="137"/>
      <c r="M58" s="137">
        <f>'将来負担比率（分子）の構造'!L$50</f>
        <v>8783</v>
      </c>
      <c r="N58" s="137"/>
      <c r="O58" s="137"/>
      <c r="P58" s="137">
        <f>'将来負担比率（分子）の構造'!M$50</f>
        <v>7966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201</v>
      </c>
      <c r="C61" s="137"/>
      <c r="D61" s="137"/>
      <c r="E61" s="137">
        <f>'将来負担比率（分子）の構造'!J$46</f>
        <v>71</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6083</v>
      </c>
      <c r="C62" s="137"/>
      <c r="D62" s="137"/>
      <c r="E62" s="137">
        <f>'将来負担比率（分子）の構造'!J$45</f>
        <v>5860</v>
      </c>
      <c r="F62" s="137"/>
      <c r="G62" s="137"/>
      <c r="H62" s="137">
        <f>'将来負担比率（分子）の構造'!K$45</f>
        <v>5418</v>
      </c>
      <c r="I62" s="137"/>
      <c r="J62" s="137"/>
      <c r="K62" s="137">
        <f>'将来負担比率（分子）の構造'!L$45</f>
        <v>4991</v>
      </c>
      <c r="L62" s="137"/>
      <c r="M62" s="137"/>
      <c r="N62" s="137">
        <f>'将来負担比率（分子）の構造'!M$45</f>
        <v>4706</v>
      </c>
      <c r="O62" s="137"/>
      <c r="P62" s="137"/>
    </row>
    <row r="63" spans="1:16" x14ac:dyDescent="0.15">
      <c r="A63" s="137" t="s">
        <v>28</v>
      </c>
      <c r="B63" s="137">
        <f>'将来負担比率（分子）の構造'!I$44</f>
        <v>5327</v>
      </c>
      <c r="C63" s="137"/>
      <c r="D63" s="137"/>
      <c r="E63" s="137">
        <f>'将来負担比率（分子）の構造'!J$44</f>
        <v>5404</v>
      </c>
      <c r="F63" s="137"/>
      <c r="G63" s="137"/>
      <c r="H63" s="137">
        <f>'将来負担比率（分子）の構造'!K$44</f>
        <v>5328</v>
      </c>
      <c r="I63" s="137"/>
      <c r="J63" s="137"/>
      <c r="K63" s="137">
        <f>'将来負担比率（分子）の構造'!L$44</f>
        <v>5061</v>
      </c>
      <c r="L63" s="137"/>
      <c r="M63" s="137"/>
      <c r="N63" s="137">
        <f>'将来負担比率（分子）の構造'!M$44</f>
        <v>2705</v>
      </c>
      <c r="O63" s="137"/>
      <c r="P63" s="137"/>
    </row>
    <row r="64" spans="1:16" x14ac:dyDescent="0.15">
      <c r="A64" s="137" t="s">
        <v>27</v>
      </c>
      <c r="B64" s="137">
        <f>'将来負担比率（分子）の構造'!I$43</f>
        <v>9678</v>
      </c>
      <c r="C64" s="137"/>
      <c r="D64" s="137"/>
      <c r="E64" s="137">
        <f>'将来負担比率（分子）の構造'!J$43</f>
        <v>10069</v>
      </c>
      <c r="F64" s="137"/>
      <c r="G64" s="137"/>
      <c r="H64" s="137">
        <f>'将来負担比率（分子）の構造'!K$43</f>
        <v>10384</v>
      </c>
      <c r="I64" s="137"/>
      <c r="J64" s="137"/>
      <c r="K64" s="137">
        <f>'将来負担比率（分子）の構造'!L$43</f>
        <v>10557</v>
      </c>
      <c r="L64" s="137"/>
      <c r="M64" s="137"/>
      <c r="N64" s="137">
        <f>'将来負担比率（分子）の構造'!M$43</f>
        <v>10710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35145</v>
      </c>
      <c r="C66" s="137"/>
      <c r="D66" s="137"/>
      <c r="E66" s="137">
        <f>'将来負担比率（分子）の構造'!J$41</f>
        <v>34834</v>
      </c>
      <c r="F66" s="137"/>
      <c r="G66" s="137"/>
      <c r="H66" s="137">
        <f>'将来負担比率（分子）の構造'!K$41</f>
        <v>35657</v>
      </c>
      <c r="I66" s="137"/>
      <c r="J66" s="137"/>
      <c r="K66" s="137">
        <f>'将来負担比率（分子）の構造'!L$41</f>
        <v>35458</v>
      </c>
      <c r="L66" s="137"/>
      <c r="M66" s="137"/>
      <c r="N66" s="137">
        <f>'将来負担比率（分子）の構造'!M$41</f>
        <v>32511</v>
      </c>
      <c r="O66" s="137"/>
      <c r="P66" s="137"/>
    </row>
    <row r="67" spans="1:16" x14ac:dyDescent="0.15">
      <c r="A67" s="137" t="s">
        <v>63</v>
      </c>
      <c r="B67" s="137" t="e">
        <f>NA()</f>
        <v>#N/A</v>
      </c>
      <c r="C67" s="137">
        <f>IF(ISNUMBER('将来負担比率（分子）の構造'!I$53), IF('将来負担比率（分子）の構造'!I$53 &lt; 0, 0, '将来負担比率（分子）の構造'!I$53), NA())</f>
        <v>8211</v>
      </c>
      <c r="D67" s="137" t="e">
        <f>NA()</f>
        <v>#N/A</v>
      </c>
      <c r="E67" s="137" t="e">
        <f>NA()</f>
        <v>#N/A</v>
      </c>
      <c r="F67" s="137">
        <f>IF(ISNUMBER('将来負担比率（分子）の構造'!J$53), IF('将来負担比率（分子）の構造'!J$53 &lt; 0, 0, '将来負担比率（分子）の構造'!J$53), NA())</f>
        <v>7446</v>
      </c>
      <c r="G67" s="137" t="e">
        <f>NA()</f>
        <v>#N/A</v>
      </c>
      <c r="H67" s="137" t="e">
        <f>NA()</f>
        <v>#N/A</v>
      </c>
      <c r="I67" s="137">
        <f>IF(ISNUMBER('将来負担比率（分子）の構造'!K$53), IF('将来負担比率（分子）の構造'!K$53 &lt; 0, 0, '将来負担比率（分子）の構造'!K$53), NA())</f>
        <v>6911</v>
      </c>
      <c r="J67" s="137" t="e">
        <f>NA()</f>
        <v>#N/A</v>
      </c>
      <c r="K67" s="137" t="e">
        <f>NA()</f>
        <v>#N/A</v>
      </c>
      <c r="L67" s="137">
        <f>IF(ISNUMBER('将来負担比率（分子）の構造'!L$53), IF('将来負担比率（分子）の構造'!L$53 &lt; 0, 0, '将来負担比率（分子）の構造'!L$53), NA())</f>
        <v>5632</v>
      </c>
      <c r="M67" s="137" t="e">
        <f>NA()</f>
        <v>#N/A</v>
      </c>
      <c r="N67" s="137" t="e">
        <f>NA()</f>
        <v>#N/A</v>
      </c>
      <c r="O67" s="137">
        <f>IF(ISNUMBER('将来負担比率（分子）の構造'!M$53), IF('将来負担比率（分子）の構造'!M$53 &lt; 0, 0, '将来負担比率（分子）の構造'!M$53), NA())</f>
        <v>3223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6499951</v>
      </c>
      <c r="S5" s="615"/>
      <c r="T5" s="615"/>
      <c r="U5" s="615"/>
      <c r="V5" s="615"/>
      <c r="W5" s="615"/>
      <c r="X5" s="615"/>
      <c r="Y5" s="616"/>
      <c r="Z5" s="617">
        <v>21.3</v>
      </c>
      <c r="AA5" s="617"/>
      <c r="AB5" s="617"/>
      <c r="AC5" s="617"/>
      <c r="AD5" s="618">
        <v>6166753</v>
      </c>
      <c r="AE5" s="618"/>
      <c r="AF5" s="618"/>
      <c r="AG5" s="618"/>
      <c r="AH5" s="618"/>
      <c r="AI5" s="618"/>
      <c r="AJ5" s="618"/>
      <c r="AK5" s="618"/>
      <c r="AL5" s="619">
        <v>34.6</v>
      </c>
      <c r="AM5" s="620"/>
      <c r="AN5" s="620"/>
      <c r="AO5" s="621"/>
      <c r="AP5" s="611" t="s">
        <v>210</v>
      </c>
      <c r="AQ5" s="612"/>
      <c r="AR5" s="612"/>
      <c r="AS5" s="612"/>
      <c r="AT5" s="612"/>
      <c r="AU5" s="612"/>
      <c r="AV5" s="612"/>
      <c r="AW5" s="612"/>
      <c r="AX5" s="612"/>
      <c r="AY5" s="612"/>
      <c r="AZ5" s="612"/>
      <c r="BA5" s="612"/>
      <c r="BB5" s="612"/>
      <c r="BC5" s="612"/>
      <c r="BD5" s="612"/>
      <c r="BE5" s="612"/>
      <c r="BF5" s="613"/>
      <c r="BG5" s="625">
        <v>6166792</v>
      </c>
      <c r="BH5" s="626"/>
      <c r="BI5" s="626"/>
      <c r="BJ5" s="626"/>
      <c r="BK5" s="626"/>
      <c r="BL5" s="626"/>
      <c r="BM5" s="626"/>
      <c r="BN5" s="627"/>
      <c r="BO5" s="628">
        <v>94.9</v>
      </c>
      <c r="BP5" s="628"/>
      <c r="BQ5" s="628"/>
      <c r="BR5" s="628"/>
      <c r="BS5" s="629">
        <v>41008</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261182</v>
      </c>
      <c r="S6" s="626"/>
      <c r="T6" s="626"/>
      <c r="U6" s="626"/>
      <c r="V6" s="626"/>
      <c r="W6" s="626"/>
      <c r="X6" s="626"/>
      <c r="Y6" s="627"/>
      <c r="Z6" s="628">
        <v>0.9</v>
      </c>
      <c r="AA6" s="628"/>
      <c r="AB6" s="628"/>
      <c r="AC6" s="628"/>
      <c r="AD6" s="629">
        <v>261182</v>
      </c>
      <c r="AE6" s="629"/>
      <c r="AF6" s="629"/>
      <c r="AG6" s="629"/>
      <c r="AH6" s="629"/>
      <c r="AI6" s="629"/>
      <c r="AJ6" s="629"/>
      <c r="AK6" s="629"/>
      <c r="AL6" s="630">
        <v>1.5</v>
      </c>
      <c r="AM6" s="631"/>
      <c r="AN6" s="631"/>
      <c r="AO6" s="632"/>
      <c r="AP6" s="622" t="s">
        <v>215</v>
      </c>
      <c r="AQ6" s="623"/>
      <c r="AR6" s="623"/>
      <c r="AS6" s="623"/>
      <c r="AT6" s="623"/>
      <c r="AU6" s="623"/>
      <c r="AV6" s="623"/>
      <c r="AW6" s="623"/>
      <c r="AX6" s="623"/>
      <c r="AY6" s="623"/>
      <c r="AZ6" s="623"/>
      <c r="BA6" s="623"/>
      <c r="BB6" s="623"/>
      <c r="BC6" s="623"/>
      <c r="BD6" s="623"/>
      <c r="BE6" s="623"/>
      <c r="BF6" s="624"/>
      <c r="BG6" s="625">
        <v>6166792</v>
      </c>
      <c r="BH6" s="626"/>
      <c r="BI6" s="626"/>
      <c r="BJ6" s="626"/>
      <c r="BK6" s="626"/>
      <c r="BL6" s="626"/>
      <c r="BM6" s="626"/>
      <c r="BN6" s="627"/>
      <c r="BO6" s="628">
        <v>94.9</v>
      </c>
      <c r="BP6" s="628"/>
      <c r="BQ6" s="628"/>
      <c r="BR6" s="628"/>
      <c r="BS6" s="629">
        <v>41008</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230731</v>
      </c>
      <c r="CS6" s="626"/>
      <c r="CT6" s="626"/>
      <c r="CU6" s="626"/>
      <c r="CV6" s="626"/>
      <c r="CW6" s="626"/>
      <c r="CX6" s="626"/>
      <c r="CY6" s="627"/>
      <c r="CZ6" s="628">
        <v>0.8</v>
      </c>
      <c r="DA6" s="628"/>
      <c r="DB6" s="628"/>
      <c r="DC6" s="628"/>
      <c r="DD6" s="634" t="s">
        <v>217</v>
      </c>
      <c r="DE6" s="626"/>
      <c r="DF6" s="626"/>
      <c r="DG6" s="626"/>
      <c r="DH6" s="626"/>
      <c r="DI6" s="626"/>
      <c r="DJ6" s="626"/>
      <c r="DK6" s="626"/>
      <c r="DL6" s="626"/>
      <c r="DM6" s="626"/>
      <c r="DN6" s="626"/>
      <c r="DO6" s="626"/>
      <c r="DP6" s="627"/>
      <c r="DQ6" s="634">
        <v>230731</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14451</v>
      </c>
      <c r="S7" s="626"/>
      <c r="T7" s="626"/>
      <c r="U7" s="626"/>
      <c r="V7" s="626"/>
      <c r="W7" s="626"/>
      <c r="X7" s="626"/>
      <c r="Y7" s="627"/>
      <c r="Z7" s="628">
        <v>0</v>
      </c>
      <c r="AA7" s="628"/>
      <c r="AB7" s="628"/>
      <c r="AC7" s="628"/>
      <c r="AD7" s="629">
        <v>14451</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2836752</v>
      </c>
      <c r="BH7" s="626"/>
      <c r="BI7" s="626"/>
      <c r="BJ7" s="626"/>
      <c r="BK7" s="626"/>
      <c r="BL7" s="626"/>
      <c r="BM7" s="626"/>
      <c r="BN7" s="627"/>
      <c r="BO7" s="628">
        <v>43.6</v>
      </c>
      <c r="BP7" s="628"/>
      <c r="BQ7" s="628"/>
      <c r="BR7" s="628"/>
      <c r="BS7" s="629">
        <v>41008</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4079904</v>
      </c>
      <c r="CS7" s="626"/>
      <c r="CT7" s="626"/>
      <c r="CU7" s="626"/>
      <c r="CV7" s="626"/>
      <c r="CW7" s="626"/>
      <c r="CX7" s="626"/>
      <c r="CY7" s="627"/>
      <c r="CZ7" s="628">
        <v>13.6</v>
      </c>
      <c r="DA7" s="628"/>
      <c r="DB7" s="628"/>
      <c r="DC7" s="628"/>
      <c r="DD7" s="634">
        <v>216256</v>
      </c>
      <c r="DE7" s="626"/>
      <c r="DF7" s="626"/>
      <c r="DG7" s="626"/>
      <c r="DH7" s="626"/>
      <c r="DI7" s="626"/>
      <c r="DJ7" s="626"/>
      <c r="DK7" s="626"/>
      <c r="DL7" s="626"/>
      <c r="DM7" s="626"/>
      <c r="DN7" s="626"/>
      <c r="DO7" s="626"/>
      <c r="DP7" s="627"/>
      <c r="DQ7" s="634">
        <v>3345838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35601</v>
      </c>
      <c r="S8" s="626"/>
      <c r="T8" s="626"/>
      <c r="U8" s="626"/>
      <c r="V8" s="626"/>
      <c r="W8" s="626"/>
      <c r="X8" s="626"/>
      <c r="Y8" s="627"/>
      <c r="Z8" s="628">
        <v>0.1</v>
      </c>
      <c r="AA8" s="628"/>
      <c r="AB8" s="628"/>
      <c r="AC8" s="628"/>
      <c r="AD8" s="629">
        <v>35601</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101995</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9800164</v>
      </c>
      <c r="CS8" s="626"/>
      <c r="CT8" s="626"/>
      <c r="CU8" s="626"/>
      <c r="CV8" s="626"/>
      <c r="CW8" s="626"/>
      <c r="CX8" s="626"/>
      <c r="CY8" s="627"/>
      <c r="CZ8" s="628">
        <v>32.799999999999997</v>
      </c>
      <c r="DA8" s="628"/>
      <c r="DB8" s="628"/>
      <c r="DC8" s="628"/>
      <c r="DD8" s="634">
        <v>232338</v>
      </c>
      <c r="DE8" s="626"/>
      <c r="DF8" s="626"/>
      <c r="DG8" s="626"/>
      <c r="DH8" s="626"/>
      <c r="DI8" s="626"/>
      <c r="DJ8" s="626"/>
      <c r="DK8" s="626"/>
      <c r="DL8" s="626"/>
      <c r="DM8" s="626"/>
      <c r="DN8" s="626"/>
      <c r="DO8" s="626"/>
      <c r="DP8" s="627"/>
      <c r="DQ8" s="634">
        <v>5125120</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17714</v>
      </c>
      <c r="S9" s="626"/>
      <c r="T9" s="626"/>
      <c r="U9" s="626"/>
      <c r="V9" s="626"/>
      <c r="W9" s="626"/>
      <c r="X9" s="626"/>
      <c r="Y9" s="627"/>
      <c r="Z9" s="628">
        <v>0.1</v>
      </c>
      <c r="AA9" s="628"/>
      <c r="AB9" s="628"/>
      <c r="AC9" s="628"/>
      <c r="AD9" s="629">
        <v>17714</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2389912</v>
      </c>
      <c r="BH9" s="626"/>
      <c r="BI9" s="626"/>
      <c r="BJ9" s="626"/>
      <c r="BK9" s="626"/>
      <c r="BL9" s="626"/>
      <c r="BM9" s="626"/>
      <c r="BN9" s="627"/>
      <c r="BO9" s="628">
        <v>36.799999999999997</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2710419</v>
      </c>
      <c r="CS9" s="626"/>
      <c r="CT9" s="626"/>
      <c r="CU9" s="626"/>
      <c r="CV9" s="626"/>
      <c r="CW9" s="626"/>
      <c r="CX9" s="626"/>
      <c r="CY9" s="627"/>
      <c r="CZ9" s="628">
        <v>9.1</v>
      </c>
      <c r="DA9" s="628"/>
      <c r="DB9" s="628"/>
      <c r="DC9" s="628"/>
      <c r="DD9" s="634">
        <v>136264</v>
      </c>
      <c r="DE9" s="626"/>
      <c r="DF9" s="626"/>
      <c r="DG9" s="626"/>
      <c r="DH9" s="626"/>
      <c r="DI9" s="626"/>
      <c r="DJ9" s="626"/>
      <c r="DK9" s="626"/>
      <c r="DL9" s="626"/>
      <c r="DM9" s="626"/>
      <c r="DN9" s="626"/>
      <c r="DO9" s="626"/>
      <c r="DP9" s="627"/>
      <c r="DQ9" s="634">
        <v>2312412</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956179</v>
      </c>
      <c r="S10" s="626"/>
      <c r="T10" s="626"/>
      <c r="U10" s="626"/>
      <c r="V10" s="626"/>
      <c r="W10" s="626"/>
      <c r="X10" s="626"/>
      <c r="Y10" s="627"/>
      <c r="Z10" s="628">
        <v>3.1</v>
      </c>
      <c r="AA10" s="628"/>
      <c r="AB10" s="628"/>
      <c r="AC10" s="628"/>
      <c r="AD10" s="629">
        <v>956179</v>
      </c>
      <c r="AE10" s="629"/>
      <c r="AF10" s="629"/>
      <c r="AG10" s="629"/>
      <c r="AH10" s="629"/>
      <c r="AI10" s="629"/>
      <c r="AJ10" s="629"/>
      <c r="AK10" s="629"/>
      <c r="AL10" s="630">
        <v>5.4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110456</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106</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106</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29071</v>
      </c>
      <c r="S11" s="626"/>
      <c r="T11" s="626"/>
      <c r="U11" s="626"/>
      <c r="V11" s="626"/>
      <c r="W11" s="626"/>
      <c r="X11" s="626"/>
      <c r="Y11" s="627"/>
      <c r="Z11" s="628">
        <v>0.1</v>
      </c>
      <c r="AA11" s="628"/>
      <c r="AB11" s="628"/>
      <c r="AC11" s="628"/>
      <c r="AD11" s="629">
        <v>29071</v>
      </c>
      <c r="AE11" s="629"/>
      <c r="AF11" s="629"/>
      <c r="AG11" s="629"/>
      <c r="AH11" s="629"/>
      <c r="AI11" s="629"/>
      <c r="AJ11" s="629"/>
      <c r="AK11" s="629"/>
      <c r="AL11" s="630">
        <v>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234389</v>
      </c>
      <c r="BH11" s="626"/>
      <c r="BI11" s="626"/>
      <c r="BJ11" s="626"/>
      <c r="BK11" s="626"/>
      <c r="BL11" s="626"/>
      <c r="BM11" s="626"/>
      <c r="BN11" s="627"/>
      <c r="BO11" s="628">
        <v>3.6</v>
      </c>
      <c r="BP11" s="628"/>
      <c r="BQ11" s="628"/>
      <c r="BR11" s="628"/>
      <c r="BS11" s="634">
        <v>41008</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830370</v>
      </c>
      <c r="CS11" s="626"/>
      <c r="CT11" s="626"/>
      <c r="CU11" s="626"/>
      <c r="CV11" s="626"/>
      <c r="CW11" s="626"/>
      <c r="CX11" s="626"/>
      <c r="CY11" s="627"/>
      <c r="CZ11" s="628">
        <v>2.8</v>
      </c>
      <c r="DA11" s="628"/>
      <c r="DB11" s="628"/>
      <c r="DC11" s="628"/>
      <c r="DD11" s="634">
        <v>355572</v>
      </c>
      <c r="DE11" s="626"/>
      <c r="DF11" s="626"/>
      <c r="DG11" s="626"/>
      <c r="DH11" s="626"/>
      <c r="DI11" s="626"/>
      <c r="DJ11" s="626"/>
      <c r="DK11" s="626"/>
      <c r="DL11" s="626"/>
      <c r="DM11" s="626"/>
      <c r="DN11" s="626"/>
      <c r="DO11" s="626"/>
      <c r="DP11" s="627"/>
      <c r="DQ11" s="634">
        <v>407342</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2739590</v>
      </c>
      <c r="BH12" s="626"/>
      <c r="BI12" s="626"/>
      <c r="BJ12" s="626"/>
      <c r="BK12" s="626"/>
      <c r="BL12" s="626"/>
      <c r="BM12" s="626"/>
      <c r="BN12" s="627"/>
      <c r="BO12" s="628">
        <v>42.1</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229606</v>
      </c>
      <c r="CS12" s="626"/>
      <c r="CT12" s="626"/>
      <c r="CU12" s="626"/>
      <c r="CV12" s="626"/>
      <c r="CW12" s="626"/>
      <c r="CX12" s="626"/>
      <c r="CY12" s="627"/>
      <c r="CZ12" s="628">
        <v>0.8</v>
      </c>
      <c r="DA12" s="628"/>
      <c r="DB12" s="628"/>
      <c r="DC12" s="628"/>
      <c r="DD12" s="634">
        <v>2290</v>
      </c>
      <c r="DE12" s="626"/>
      <c r="DF12" s="626"/>
      <c r="DG12" s="626"/>
      <c r="DH12" s="626"/>
      <c r="DI12" s="626"/>
      <c r="DJ12" s="626"/>
      <c r="DK12" s="626"/>
      <c r="DL12" s="626"/>
      <c r="DM12" s="626"/>
      <c r="DN12" s="626"/>
      <c r="DO12" s="626"/>
      <c r="DP12" s="627"/>
      <c r="DQ12" s="634">
        <v>208934</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54536</v>
      </c>
      <c r="S13" s="626"/>
      <c r="T13" s="626"/>
      <c r="U13" s="626"/>
      <c r="V13" s="626"/>
      <c r="W13" s="626"/>
      <c r="X13" s="626"/>
      <c r="Y13" s="627"/>
      <c r="Z13" s="628">
        <v>0.2</v>
      </c>
      <c r="AA13" s="628"/>
      <c r="AB13" s="628"/>
      <c r="AC13" s="628"/>
      <c r="AD13" s="629">
        <v>54536</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2732794</v>
      </c>
      <c r="BH13" s="626"/>
      <c r="BI13" s="626"/>
      <c r="BJ13" s="626"/>
      <c r="BK13" s="626"/>
      <c r="BL13" s="626"/>
      <c r="BM13" s="626"/>
      <c r="BN13" s="627"/>
      <c r="BO13" s="628">
        <v>42</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2851353</v>
      </c>
      <c r="CS13" s="626"/>
      <c r="CT13" s="626"/>
      <c r="CU13" s="626"/>
      <c r="CV13" s="626"/>
      <c r="CW13" s="626"/>
      <c r="CX13" s="626"/>
      <c r="CY13" s="627"/>
      <c r="CZ13" s="628">
        <v>9.5</v>
      </c>
      <c r="DA13" s="628"/>
      <c r="DB13" s="628"/>
      <c r="DC13" s="628"/>
      <c r="DD13" s="634">
        <v>878182</v>
      </c>
      <c r="DE13" s="626"/>
      <c r="DF13" s="626"/>
      <c r="DG13" s="626"/>
      <c r="DH13" s="626"/>
      <c r="DI13" s="626"/>
      <c r="DJ13" s="626"/>
      <c r="DK13" s="626"/>
      <c r="DL13" s="626"/>
      <c r="DM13" s="626"/>
      <c r="DN13" s="626"/>
      <c r="DO13" s="626"/>
      <c r="DP13" s="627"/>
      <c r="DQ13" s="634">
        <v>1982794</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232357</v>
      </c>
      <c r="BH14" s="626"/>
      <c r="BI14" s="626"/>
      <c r="BJ14" s="626"/>
      <c r="BK14" s="626"/>
      <c r="BL14" s="626"/>
      <c r="BM14" s="626"/>
      <c r="BN14" s="627"/>
      <c r="BO14" s="628">
        <v>3.6</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1350439</v>
      </c>
      <c r="CS14" s="626"/>
      <c r="CT14" s="626"/>
      <c r="CU14" s="626"/>
      <c r="CV14" s="626"/>
      <c r="CW14" s="626"/>
      <c r="CX14" s="626"/>
      <c r="CY14" s="627"/>
      <c r="CZ14" s="628">
        <v>4.5</v>
      </c>
      <c r="DA14" s="628"/>
      <c r="DB14" s="628"/>
      <c r="DC14" s="628"/>
      <c r="DD14" s="634">
        <v>311054</v>
      </c>
      <c r="DE14" s="626"/>
      <c r="DF14" s="626"/>
      <c r="DG14" s="626"/>
      <c r="DH14" s="626"/>
      <c r="DI14" s="626"/>
      <c r="DJ14" s="626"/>
      <c r="DK14" s="626"/>
      <c r="DL14" s="626"/>
      <c r="DM14" s="626"/>
      <c r="DN14" s="626"/>
      <c r="DO14" s="626"/>
      <c r="DP14" s="627"/>
      <c r="DQ14" s="634">
        <v>1017293</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32130</v>
      </c>
      <c r="S15" s="626"/>
      <c r="T15" s="626"/>
      <c r="U15" s="626"/>
      <c r="V15" s="626"/>
      <c r="W15" s="626"/>
      <c r="X15" s="626"/>
      <c r="Y15" s="627"/>
      <c r="Z15" s="628">
        <v>0.1</v>
      </c>
      <c r="AA15" s="628"/>
      <c r="AB15" s="628"/>
      <c r="AC15" s="628"/>
      <c r="AD15" s="629">
        <v>32130</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358093</v>
      </c>
      <c r="BH15" s="626"/>
      <c r="BI15" s="626"/>
      <c r="BJ15" s="626"/>
      <c r="BK15" s="626"/>
      <c r="BL15" s="626"/>
      <c r="BM15" s="626"/>
      <c r="BN15" s="627"/>
      <c r="BO15" s="628">
        <v>5.5</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2112484</v>
      </c>
      <c r="CS15" s="626"/>
      <c r="CT15" s="626"/>
      <c r="CU15" s="626"/>
      <c r="CV15" s="626"/>
      <c r="CW15" s="626"/>
      <c r="CX15" s="626"/>
      <c r="CY15" s="627"/>
      <c r="CZ15" s="628">
        <v>7.1</v>
      </c>
      <c r="DA15" s="628"/>
      <c r="DB15" s="628"/>
      <c r="DC15" s="628"/>
      <c r="DD15" s="634">
        <v>581058</v>
      </c>
      <c r="DE15" s="626"/>
      <c r="DF15" s="626"/>
      <c r="DG15" s="626"/>
      <c r="DH15" s="626"/>
      <c r="DI15" s="626"/>
      <c r="DJ15" s="626"/>
      <c r="DK15" s="626"/>
      <c r="DL15" s="626"/>
      <c r="DM15" s="626"/>
      <c r="DN15" s="626"/>
      <c r="DO15" s="626"/>
      <c r="DP15" s="627"/>
      <c r="DQ15" s="634">
        <v>1569537</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11152269</v>
      </c>
      <c r="S16" s="626"/>
      <c r="T16" s="626"/>
      <c r="U16" s="626"/>
      <c r="V16" s="626"/>
      <c r="W16" s="626"/>
      <c r="X16" s="626"/>
      <c r="Y16" s="627"/>
      <c r="Z16" s="628">
        <v>36.5</v>
      </c>
      <c r="AA16" s="628"/>
      <c r="AB16" s="628"/>
      <c r="AC16" s="628"/>
      <c r="AD16" s="629">
        <v>10159898</v>
      </c>
      <c r="AE16" s="629"/>
      <c r="AF16" s="629"/>
      <c r="AG16" s="629"/>
      <c r="AH16" s="629"/>
      <c r="AI16" s="629"/>
      <c r="AJ16" s="629"/>
      <c r="AK16" s="629"/>
      <c r="AL16" s="630">
        <v>57.1</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1073</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71</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10159898</v>
      </c>
      <c r="S17" s="626"/>
      <c r="T17" s="626"/>
      <c r="U17" s="626"/>
      <c r="V17" s="626"/>
      <c r="W17" s="626"/>
      <c r="X17" s="626"/>
      <c r="Y17" s="627"/>
      <c r="Z17" s="628">
        <v>33.200000000000003</v>
      </c>
      <c r="AA17" s="628"/>
      <c r="AB17" s="628"/>
      <c r="AC17" s="628"/>
      <c r="AD17" s="629">
        <v>10159898</v>
      </c>
      <c r="AE17" s="629"/>
      <c r="AF17" s="629"/>
      <c r="AG17" s="629"/>
      <c r="AH17" s="629"/>
      <c r="AI17" s="629"/>
      <c r="AJ17" s="629"/>
      <c r="AK17" s="629"/>
      <c r="AL17" s="630">
        <v>57.1</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5718318</v>
      </c>
      <c r="CS17" s="626"/>
      <c r="CT17" s="626"/>
      <c r="CU17" s="626"/>
      <c r="CV17" s="626"/>
      <c r="CW17" s="626"/>
      <c r="CX17" s="626"/>
      <c r="CY17" s="627"/>
      <c r="CZ17" s="628">
        <v>19.100000000000001</v>
      </c>
      <c r="DA17" s="628"/>
      <c r="DB17" s="628"/>
      <c r="DC17" s="628"/>
      <c r="DD17" s="634" t="s">
        <v>112</v>
      </c>
      <c r="DE17" s="626"/>
      <c r="DF17" s="626"/>
      <c r="DG17" s="626"/>
      <c r="DH17" s="626"/>
      <c r="DI17" s="626"/>
      <c r="DJ17" s="626"/>
      <c r="DK17" s="626"/>
      <c r="DL17" s="626"/>
      <c r="DM17" s="626"/>
      <c r="DN17" s="626"/>
      <c r="DO17" s="626"/>
      <c r="DP17" s="627"/>
      <c r="DQ17" s="634">
        <v>5698271</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992371</v>
      </c>
      <c r="S18" s="626"/>
      <c r="T18" s="626"/>
      <c r="U18" s="626"/>
      <c r="V18" s="626"/>
      <c r="W18" s="626"/>
      <c r="X18" s="626"/>
      <c r="Y18" s="627"/>
      <c r="Z18" s="628">
        <v>3.2</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333159</v>
      </c>
      <c r="BH19" s="626"/>
      <c r="BI19" s="626"/>
      <c r="BJ19" s="626"/>
      <c r="BK19" s="626"/>
      <c r="BL19" s="626"/>
      <c r="BM19" s="626"/>
      <c r="BN19" s="627"/>
      <c r="BO19" s="628">
        <v>5.0999999999999996</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19053084</v>
      </c>
      <c r="S20" s="626"/>
      <c r="T20" s="626"/>
      <c r="U20" s="626"/>
      <c r="V20" s="626"/>
      <c r="W20" s="626"/>
      <c r="X20" s="626"/>
      <c r="Y20" s="627"/>
      <c r="Z20" s="628">
        <v>62.3</v>
      </c>
      <c r="AA20" s="628"/>
      <c r="AB20" s="628"/>
      <c r="AC20" s="628"/>
      <c r="AD20" s="629">
        <v>17727515</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333159</v>
      </c>
      <c r="BH20" s="626"/>
      <c r="BI20" s="626"/>
      <c r="BJ20" s="626"/>
      <c r="BK20" s="626"/>
      <c r="BL20" s="626"/>
      <c r="BM20" s="626"/>
      <c r="BN20" s="627"/>
      <c r="BO20" s="628">
        <v>5.0999999999999996</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29914967</v>
      </c>
      <c r="CS20" s="626"/>
      <c r="CT20" s="626"/>
      <c r="CU20" s="626"/>
      <c r="CV20" s="626"/>
      <c r="CW20" s="626"/>
      <c r="CX20" s="626"/>
      <c r="CY20" s="627"/>
      <c r="CZ20" s="628">
        <v>100</v>
      </c>
      <c r="DA20" s="628"/>
      <c r="DB20" s="628"/>
      <c r="DC20" s="628"/>
      <c r="DD20" s="634">
        <v>2713014</v>
      </c>
      <c r="DE20" s="626"/>
      <c r="DF20" s="626"/>
      <c r="DG20" s="626"/>
      <c r="DH20" s="626"/>
      <c r="DI20" s="626"/>
      <c r="DJ20" s="626"/>
      <c r="DK20" s="626"/>
      <c r="DL20" s="626"/>
      <c r="DM20" s="626"/>
      <c r="DN20" s="626"/>
      <c r="DO20" s="626"/>
      <c r="DP20" s="627"/>
      <c r="DQ20" s="634">
        <v>21898449</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6198</v>
      </c>
      <c r="S21" s="626"/>
      <c r="T21" s="626"/>
      <c r="U21" s="626"/>
      <c r="V21" s="626"/>
      <c r="W21" s="626"/>
      <c r="X21" s="626"/>
      <c r="Y21" s="627"/>
      <c r="Z21" s="628">
        <v>0</v>
      </c>
      <c r="AA21" s="628"/>
      <c r="AB21" s="628"/>
      <c r="AC21" s="628"/>
      <c r="AD21" s="629">
        <v>6198</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311304</v>
      </c>
      <c r="S22" s="626"/>
      <c r="T22" s="626"/>
      <c r="U22" s="626"/>
      <c r="V22" s="626"/>
      <c r="W22" s="626"/>
      <c r="X22" s="626"/>
      <c r="Y22" s="627"/>
      <c r="Z22" s="628">
        <v>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248989</v>
      </c>
      <c r="S23" s="626"/>
      <c r="T23" s="626"/>
      <c r="U23" s="626"/>
      <c r="V23" s="626"/>
      <c r="W23" s="626"/>
      <c r="X23" s="626"/>
      <c r="Y23" s="627"/>
      <c r="Z23" s="628">
        <v>0.8</v>
      </c>
      <c r="AA23" s="628"/>
      <c r="AB23" s="628"/>
      <c r="AC23" s="628"/>
      <c r="AD23" s="629">
        <v>7328</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333159</v>
      </c>
      <c r="BH23" s="626"/>
      <c r="BI23" s="626"/>
      <c r="BJ23" s="626"/>
      <c r="BK23" s="626"/>
      <c r="BL23" s="626"/>
      <c r="BM23" s="626"/>
      <c r="BN23" s="627"/>
      <c r="BO23" s="628">
        <v>5.0999999999999996</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124556</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15522471</v>
      </c>
      <c r="CS24" s="615"/>
      <c r="CT24" s="615"/>
      <c r="CU24" s="615"/>
      <c r="CV24" s="615"/>
      <c r="CW24" s="615"/>
      <c r="CX24" s="615"/>
      <c r="CY24" s="616"/>
      <c r="CZ24" s="652">
        <v>51.9</v>
      </c>
      <c r="DA24" s="653"/>
      <c r="DB24" s="653"/>
      <c r="DC24" s="654"/>
      <c r="DD24" s="651">
        <v>11628247</v>
      </c>
      <c r="DE24" s="615"/>
      <c r="DF24" s="615"/>
      <c r="DG24" s="615"/>
      <c r="DH24" s="615"/>
      <c r="DI24" s="615"/>
      <c r="DJ24" s="615"/>
      <c r="DK24" s="616"/>
      <c r="DL24" s="651">
        <v>10714423</v>
      </c>
      <c r="DM24" s="615"/>
      <c r="DN24" s="615"/>
      <c r="DO24" s="615"/>
      <c r="DP24" s="615"/>
      <c r="DQ24" s="615"/>
      <c r="DR24" s="615"/>
      <c r="DS24" s="615"/>
      <c r="DT24" s="615"/>
      <c r="DU24" s="615"/>
      <c r="DV24" s="616"/>
      <c r="DW24" s="619">
        <v>57.2</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3157495</v>
      </c>
      <c r="S25" s="626"/>
      <c r="T25" s="626"/>
      <c r="U25" s="626"/>
      <c r="V25" s="626"/>
      <c r="W25" s="626"/>
      <c r="X25" s="626"/>
      <c r="Y25" s="627"/>
      <c r="Z25" s="628">
        <v>10.3</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4516343</v>
      </c>
      <c r="CS25" s="657"/>
      <c r="CT25" s="657"/>
      <c r="CU25" s="657"/>
      <c r="CV25" s="657"/>
      <c r="CW25" s="657"/>
      <c r="CX25" s="657"/>
      <c r="CY25" s="658"/>
      <c r="CZ25" s="659">
        <v>15.1</v>
      </c>
      <c r="DA25" s="660"/>
      <c r="DB25" s="660"/>
      <c r="DC25" s="661"/>
      <c r="DD25" s="634">
        <v>4176383</v>
      </c>
      <c r="DE25" s="657"/>
      <c r="DF25" s="657"/>
      <c r="DG25" s="657"/>
      <c r="DH25" s="657"/>
      <c r="DI25" s="657"/>
      <c r="DJ25" s="657"/>
      <c r="DK25" s="658"/>
      <c r="DL25" s="634">
        <v>4175788</v>
      </c>
      <c r="DM25" s="657"/>
      <c r="DN25" s="657"/>
      <c r="DO25" s="657"/>
      <c r="DP25" s="657"/>
      <c r="DQ25" s="657"/>
      <c r="DR25" s="657"/>
      <c r="DS25" s="657"/>
      <c r="DT25" s="657"/>
      <c r="DU25" s="657"/>
      <c r="DV25" s="658"/>
      <c r="DW25" s="630">
        <v>22.3</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2897373</v>
      </c>
      <c r="CS26" s="626"/>
      <c r="CT26" s="626"/>
      <c r="CU26" s="626"/>
      <c r="CV26" s="626"/>
      <c r="CW26" s="626"/>
      <c r="CX26" s="626"/>
      <c r="CY26" s="627"/>
      <c r="CZ26" s="659">
        <v>9.6999999999999993</v>
      </c>
      <c r="DA26" s="660"/>
      <c r="DB26" s="660"/>
      <c r="DC26" s="661"/>
      <c r="DD26" s="634">
        <v>2573083</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2150863</v>
      </c>
      <c r="S27" s="626"/>
      <c r="T27" s="626"/>
      <c r="U27" s="626"/>
      <c r="V27" s="626"/>
      <c r="W27" s="626"/>
      <c r="X27" s="626"/>
      <c r="Y27" s="627"/>
      <c r="Z27" s="628">
        <v>7</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6499951</v>
      </c>
      <c r="BH27" s="626"/>
      <c r="BI27" s="626"/>
      <c r="BJ27" s="626"/>
      <c r="BK27" s="626"/>
      <c r="BL27" s="626"/>
      <c r="BM27" s="626"/>
      <c r="BN27" s="627"/>
      <c r="BO27" s="628">
        <v>100</v>
      </c>
      <c r="BP27" s="628"/>
      <c r="BQ27" s="628"/>
      <c r="BR27" s="628"/>
      <c r="BS27" s="634">
        <v>41008</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5287810</v>
      </c>
      <c r="CS27" s="657"/>
      <c r="CT27" s="657"/>
      <c r="CU27" s="657"/>
      <c r="CV27" s="657"/>
      <c r="CW27" s="657"/>
      <c r="CX27" s="657"/>
      <c r="CY27" s="658"/>
      <c r="CZ27" s="659">
        <v>17.7</v>
      </c>
      <c r="DA27" s="660"/>
      <c r="DB27" s="660"/>
      <c r="DC27" s="661"/>
      <c r="DD27" s="634">
        <v>1753593</v>
      </c>
      <c r="DE27" s="657"/>
      <c r="DF27" s="657"/>
      <c r="DG27" s="657"/>
      <c r="DH27" s="657"/>
      <c r="DI27" s="657"/>
      <c r="DJ27" s="657"/>
      <c r="DK27" s="658"/>
      <c r="DL27" s="634">
        <v>1736984</v>
      </c>
      <c r="DM27" s="657"/>
      <c r="DN27" s="657"/>
      <c r="DO27" s="657"/>
      <c r="DP27" s="657"/>
      <c r="DQ27" s="657"/>
      <c r="DR27" s="657"/>
      <c r="DS27" s="657"/>
      <c r="DT27" s="657"/>
      <c r="DU27" s="657"/>
      <c r="DV27" s="658"/>
      <c r="DW27" s="630">
        <v>9.3000000000000007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58341</v>
      </c>
      <c r="S28" s="626"/>
      <c r="T28" s="626"/>
      <c r="U28" s="626"/>
      <c r="V28" s="626"/>
      <c r="W28" s="626"/>
      <c r="X28" s="626"/>
      <c r="Y28" s="627"/>
      <c r="Z28" s="628">
        <v>0.2</v>
      </c>
      <c r="AA28" s="628"/>
      <c r="AB28" s="628"/>
      <c r="AC28" s="628"/>
      <c r="AD28" s="629">
        <v>16927</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5718318</v>
      </c>
      <c r="CS28" s="626"/>
      <c r="CT28" s="626"/>
      <c r="CU28" s="626"/>
      <c r="CV28" s="626"/>
      <c r="CW28" s="626"/>
      <c r="CX28" s="626"/>
      <c r="CY28" s="627"/>
      <c r="CZ28" s="659">
        <v>19.100000000000001</v>
      </c>
      <c r="DA28" s="660"/>
      <c r="DB28" s="660"/>
      <c r="DC28" s="661"/>
      <c r="DD28" s="634">
        <v>5698271</v>
      </c>
      <c r="DE28" s="626"/>
      <c r="DF28" s="626"/>
      <c r="DG28" s="626"/>
      <c r="DH28" s="626"/>
      <c r="DI28" s="626"/>
      <c r="DJ28" s="626"/>
      <c r="DK28" s="627"/>
      <c r="DL28" s="634">
        <v>4801651</v>
      </c>
      <c r="DM28" s="626"/>
      <c r="DN28" s="626"/>
      <c r="DO28" s="626"/>
      <c r="DP28" s="626"/>
      <c r="DQ28" s="626"/>
      <c r="DR28" s="626"/>
      <c r="DS28" s="626"/>
      <c r="DT28" s="626"/>
      <c r="DU28" s="626"/>
      <c r="DV28" s="627"/>
      <c r="DW28" s="630">
        <v>25.6</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102154</v>
      </c>
      <c r="S29" s="626"/>
      <c r="T29" s="626"/>
      <c r="U29" s="626"/>
      <c r="V29" s="626"/>
      <c r="W29" s="626"/>
      <c r="X29" s="626"/>
      <c r="Y29" s="627"/>
      <c r="Z29" s="628">
        <v>0.3</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5718318</v>
      </c>
      <c r="CS29" s="657"/>
      <c r="CT29" s="657"/>
      <c r="CU29" s="657"/>
      <c r="CV29" s="657"/>
      <c r="CW29" s="657"/>
      <c r="CX29" s="657"/>
      <c r="CY29" s="658"/>
      <c r="CZ29" s="659">
        <v>19.100000000000001</v>
      </c>
      <c r="DA29" s="660"/>
      <c r="DB29" s="660"/>
      <c r="DC29" s="661"/>
      <c r="DD29" s="634">
        <v>5698271</v>
      </c>
      <c r="DE29" s="657"/>
      <c r="DF29" s="657"/>
      <c r="DG29" s="657"/>
      <c r="DH29" s="657"/>
      <c r="DI29" s="657"/>
      <c r="DJ29" s="657"/>
      <c r="DK29" s="658"/>
      <c r="DL29" s="634">
        <v>4801651</v>
      </c>
      <c r="DM29" s="657"/>
      <c r="DN29" s="657"/>
      <c r="DO29" s="657"/>
      <c r="DP29" s="657"/>
      <c r="DQ29" s="657"/>
      <c r="DR29" s="657"/>
      <c r="DS29" s="657"/>
      <c r="DT29" s="657"/>
      <c r="DU29" s="657"/>
      <c r="DV29" s="658"/>
      <c r="DW29" s="630">
        <v>25.6</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1693883</v>
      </c>
      <c r="S30" s="626"/>
      <c r="T30" s="626"/>
      <c r="U30" s="626"/>
      <c r="V30" s="626"/>
      <c r="W30" s="626"/>
      <c r="X30" s="626"/>
      <c r="Y30" s="627"/>
      <c r="Z30" s="628">
        <v>5.5</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98.8</v>
      </c>
      <c r="BH30" s="684"/>
      <c r="BI30" s="684"/>
      <c r="BJ30" s="684"/>
      <c r="BK30" s="684"/>
      <c r="BL30" s="684"/>
      <c r="BM30" s="620">
        <v>94.7</v>
      </c>
      <c r="BN30" s="684"/>
      <c r="BO30" s="684"/>
      <c r="BP30" s="684"/>
      <c r="BQ30" s="685"/>
      <c r="BR30" s="683">
        <v>98.7</v>
      </c>
      <c r="BS30" s="684"/>
      <c r="BT30" s="684"/>
      <c r="BU30" s="684"/>
      <c r="BV30" s="684"/>
      <c r="BW30" s="684"/>
      <c r="BX30" s="620">
        <v>94.4</v>
      </c>
      <c r="BY30" s="684"/>
      <c r="BZ30" s="684"/>
      <c r="CA30" s="684"/>
      <c r="CB30" s="685"/>
      <c r="CD30" s="688"/>
      <c r="CE30" s="689"/>
      <c r="CF30" s="639" t="s">
        <v>293</v>
      </c>
      <c r="CG30" s="640"/>
      <c r="CH30" s="640"/>
      <c r="CI30" s="640"/>
      <c r="CJ30" s="640"/>
      <c r="CK30" s="640"/>
      <c r="CL30" s="640"/>
      <c r="CM30" s="640"/>
      <c r="CN30" s="640"/>
      <c r="CO30" s="640"/>
      <c r="CP30" s="640"/>
      <c r="CQ30" s="641"/>
      <c r="CR30" s="625">
        <v>5408375</v>
      </c>
      <c r="CS30" s="626"/>
      <c r="CT30" s="626"/>
      <c r="CU30" s="626"/>
      <c r="CV30" s="626"/>
      <c r="CW30" s="626"/>
      <c r="CX30" s="626"/>
      <c r="CY30" s="627"/>
      <c r="CZ30" s="659">
        <v>18.100000000000001</v>
      </c>
      <c r="DA30" s="660"/>
      <c r="DB30" s="660"/>
      <c r="DC30" s="661"/>
      <c r="DD30" s="634">
        <v>5389031</v>
      </c>
      <c r="DE30" s="626"/>
      <c r="DF30" s="626"/>
      <c r="DG30" s="626"/>
      <c r="DH30" s="626"/>
      <c r="DI30" s="626"/>
      <c r="DJ30" s="626"/>
      <c r="DK30" s="627"/>
      <c r="DL30" s="634">
        <v>4492411</v>
      </c>
      <c r="DM30" s="626"/>
      <c r="DN30" s="626"/>
      <c r="DO30" s="626"/>
      <c r="DP30" s="626"/>
      <c r="DQ30" s="626"/>
      <c r="DR30" s="626"/>
      <c r="DS30" s="626"/>
      <c r="DT30" s="626"/>
      <c r="DU30" s="626"/>
      <c r="DV30" s="627"/>
      <c r="DW30" s="630">
        <v>24</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821898</v>
      </c>
      <c r="S31" s="626"/>
      <c r="T31" s="626"/>
      <c r="U31" s="626"/>
      <c r="V31" s="626"/>
      <c r="W31" s="626"/>
      <c r="X31" s="626"/>
      <c r="Y31" s="627"/>
      <c r="Z31" s="628">
        <v>2.7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96.2</v>
      </c>
      <c r="BN31" s="681"/>
      <c r="BO31" s="681"/>
      <c r="BP31" s="681"/>
      <c r="BQ31" s="682"/>
      <c r="BR31" s="680">
        <v>98.9</v>
      </c>
      <c r="BS31" s="657"/>
      <c r="BT31" s="657"/>
      <c r="BU31" s="657"/>
      <c r="BV31" s="657"/>
      <c r="BW31" s="657"/>
      <c r="BX31" s="631">
        <v>95.9</v>
      </c>
      <c r="BY31" s="681"/>
      <c r="BZ31" s="681"/>
      <c r="CA31" s="681"/>
      <c r="CB31" s="682"/>
      <c r="CD31" s="688"/>
      <c r="CE31" s="689"/>
      <c r="CF31" s="639" t="s">
        <v>297</v>
      </c>
      <c r="CG31" s="640"/>
      <c r="CH31" s="640"/>
      <c r="CI31" s="640"/>
      <c r="CJ31" s="640"/>
      <c r="CK31" s="640"/>
      <c r="CL31" s="640"/>
      <c r="CM31" s="640"/>
      <c r="CN31" s="640"/>
      <c r="CO31" s="640"/>
      <c r="CP31" s="640"/>
      <c r="CQ31" s="641"/>
      <c r="CR31" s="625">
        <v>309943</v>
      </c>
      <c r="CS31" s="657"/>
      <c r="CT31" s="657"/>
      <c r="CU31" s="657"/>
      <c r="CV31" s="657"/>
      <c r="CW31" s="657"/>
      <c r="CX31" s="657"/>
      <c r="CY31" s="658"/>
      <c r="CZ31" s="659">
        <v>1</v>
      </c>
      <c r="DA31" s="660"/>
      <c r="DB31" s="660"/>
      <c r="DC31" s="661"/>
      <c r="DD31" s="634">
        <v>309240</v>
      </c>
      <c r="DE31" s="657"/>
      <c r="DF31" s="657"/>
      <c r="DG31" s="657"/>
      <c r="DH31" s="657"/>
      <c r="DI31" s="657"/>
      <c r="DJ31" s="657"/>
      <c r="DK31" s="658"/>
      <c r="DL31" s="634">
        <v>309240</v>
      </c>
      <c r="DM31" s="657"/>
      <c r="DN31" s="657"/>
      <c r="DO31" s="657"/>
      <c r="DP31" s="657"/>
      <c r="DQ31" s="657"/>
      <c r="DR31" s="657"/>
      <c r="DS31" s="657"/>
      <c r="DT31" s="657"/>
      <c r="DU31" s="657"/>
      <c r="DV31" s="658"/>
      <c r="DW31" s="630">
        <v>1.7</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382046</v>
      </c>
      <c r="S32" s="626"/>
      <c r="T32" s="626"/>
      <c r="U32" s="626"/>
      <c r="V32" s="626"/>
      <c r="W32" s="626"/>
      <c r="X32" s="626"/>
      <c r="Y32" s="627"/>
      <c r="Z32" s="628">
        <v>1.2</v>
      </c>
      <c r="AA32" s="628"/>
      <c r="AB32" s="628"/>
      <c r="AC32" s="628"/>
      <c r="AD32" s="629">
        <v>48041</v>
      </c>
      <c r="AE32" s="629"/>
      <c r="AF32" s="629"/>
      <c r="AG32" s="629"/>
      <c r="AH32" s="629"/>
      <c r="AI32" s="629"/>
      <c r="AJ32" s="629"/>
      <c r="AK32" s="629"/>
      <c r="AL32" s="630">
        <v>0.3</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98.6</v>
      </c>
      <c r="BH32" s="693"/>
      <c r="BI32" s="693"/>
      <c r="BJ32" s="693"/>
      <c r="BK32" s="693"/>
      <c r="BL32" s="693"/>
      <c r="BM32" s="694">
        <v>92.9</v>
      </c>
      <c r="BN32" s="693"/>
      <c r="BO32" s="693"/>
      <c r="BP32" s="693"/>
      <c r="BQ32" s="695"/>
      <c r="BR32" s="692">
        <v>98.5</v>
      </c>
      <c r="BS32" s="693"/>
      <c r="BT32" s="693"/>
      <c r="BU32" s="693"/>
      <c r="BV32" s="693"/>
      <c r="BW32" s="693"/>
      <c r="BX32" s="694">
        <v>92.6</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2461100</v>
      </c>
      <c r="S33" s="626"/>
      <c r="T33" s="626"/>
      <c r="U33" s="626"/>
      <c r="V33" s="626"/>
      <c r="W33" s="626"/>
      <c r="X33" s="626"/>
      <c r="Y33" s="627"/>
      <c r="Z33" s="628">
        <v>8.1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11678409</v>
      </c>
      <c r="CS33" s="657"/>
      <c r="CT33" s="657"/>
      <c r="CU33" s="657"/>
      <c r="CV33" s="657"/>
      <c r="CW33" s="657"/>
      <c r="CX33" s="657"/>
      <c r="CY33" s="658"/>
      <c r="CZ33" s="659">
        <v>39</v>
      </c>
      <c r="DA33" s="660"/>
      <c r="DB33" s="660"/>
      <c r="DC33" s="661"/>
      <c r="DD33" s="634">
        <v>9895515</v>
      </c>
      <c r="DE33" s="657"/>
      <c r="DF33" s="657"/>
      <c r="DG33" s="657"/>
      <c r="DH33" s="657"/>
      <c r="DI33" s="657"/>
      <c r="DJ33" s="657"/>
      <c r="DK33" s="658"/>
      <c r="DL33" s="634">
        <v>7171146</v>
      </c>
      <c r="DM33" s="657"/>
      <c r="DN33" s="657"/>
      <c r="DO33" s="657"/>
      <c r="DP33" s="657"/>
      <c r="DQ33" s="657"/>
      <c r="DR33" s="657"/>
      <c r="DS33" s="657"/>
      <c r="DT33" s="657"/>
      <c r="DU33" s="657"/>
      <c r="DV33" s="658"/>
      <c r="DW33" s="630">
        <v>38.299999999999997</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3462962</v>
      </c>
      <c r="CS34" s="626"/>
      <c r="CT34" s="626"/>
      <c r="CU34" s="626"/>
      <c r="CV34" s="626"/>
      <c r="CW34" s="626"/>
      <c r="CX34" s="626"/>
      <c r="CY34" s="627"/>
      <c r="CZ34" s="659">
        <v>11.6</v>
      </c>
      <c r="DA34" s="660"/>
      <c r="DB34" s="660"/>
      <c r="DC34" s="661"/>
      <c r="DD34" s="634">
        <v>2612587</v>
      </c>
      <c r="DE34" s="626"/>
      <c r="DF34" s="626"/>
      <c r="DG34" s="626"/>
      <c r="DH34" s="626"/>
      <c r="DI34" s="626"/>
      <c r="DJ34" s="626"/>
      <c r="DK34" s="627"/>
      <c r="DL34" s="634">
        <v>2061445</v>
      </c>
      <c r="DM34" s="626"/>
      <c r="DN34" s="626"/>
      <c r="DO34" s="626"/>
      <c r="DP34" s="626"/>
      <c r="DQ34" s="626"/>
      <c r="DR34" s="626"/>
      <c r="DS34" s="626"/>
      <c r="DT34" s="626"/>
      <c r="DU34" s="626"/>
      <c r="DV34" s="627"/>
      <c r="DW34" s="630">
        <v>11</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916200</v>
      </c>
      <c r="S35" s="626"/>
      <c r="T35" s="626"/>
      <c r="U35" s="626"/>
      <c r="V35" s="626"/>
      <c r="W35" s="626"/>
      <c r="X35" s="626"/>
      <c r="Y35" s="627"/>
      <c r="Z35" s="628">
        <v>3</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4226750</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343631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157417</v>
      </c>
      <c r="CS35" s="657"/>
      <c r="CT35" s="657"/>
      <c r="CU35" s="657"/>
      <c r="CV35" s="657"/>
      <c r="CW35" s="657"/>
      <c r="CX35" s="657"/>
      <c r="CY35" s="658"/>
      <c r="CZ35" s="659">
        <v>0.5</v>
      </c>
      <c r="DA35" s="660"/>
      <c r="DB35" s="660"/>
      <c r="DC35" s="661"/>
      <c r="DD35" s="634">
        <v>133937</v>
      </c>
      <c r="DE35" s="657"/>
      <c r="DF35" s="657"/>
      <c r="DG35" s="657"/>
      <c r="DH35" s="657"/>
      <c r="DI35" s="657"/>
      <c r="DJ35" s="657"/>
      <c r="DK35" s="658"/>
      <c r="DL35" s="634">
        <v>133937</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30571911</v>
      </c>
      <c r="S36" s="698"/>
      <c r="T36" s="698"/>
      <c r="U36" s="698"/>
      <c r="V36" s="698"/>
      <c r="W36" s="698"/>
      <c r="X36" s="698"/>
      <c r="Y36" s="699"/>
      <c r="Z36" s="700">
        <v>100</v>
      </c>
      <c r="AA36" s="700"/>
      <c r="AB36" s="700"/>
      <c r="AC36" s="700"/>
      <c r="AD36" s="701">
        <v>17806009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731159</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16377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3247551</v>
      </c>
      <c r="CS36" s="626"/>
      <c r="CT36" s="626"/>
      <c r="CU36" s="626"/>
      <c r="CV36" s="626"/>
      <c r="CW36" s="626"/>
      <c r="CX36" s="626"/>
      <c r="CY36" s="627"/>
      <c r="CZ36" s="659">
        <v>10.9</v>
      </c>
      <c r="DA36" s="660"/>
      <c r="DB36" s="660"/>
      <c r="DC36" s="661"/>
      <c r="DD36" s="634">
        <v>2858690</v>
      </c>
      <c r="DE36" s="626"/>
      <c r="DF36" s="626"/>
      <c r="DG36" s="626"/>
      <c r="DH36" s="626"/>
      <c r="DI36" s="626"/>
      <c r="DJ36" s="626"/>
      <c r="DK36" s="627"/>
      <c r="DL36" s="634">
        <v>2368598</v>
      </c>
      <c r="DM36" s="626"/>
      <c r="DN36" s="626"/>
      <c r="DO36" s="626"/>
      <c r="DP36" s="626"/>
      <c r="DQ36" s="626"/>
      <c r="DR36" s="626"/>
      <c r="DS36" s="626"/>
      <c r="DT36" s="626"/>
      <c r="DU36" s="626"/>
      <c r="DV36" s="627"/>
      <c r="DW36" s="630">
        <v>12.7</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554482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10329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1480700</v>
      </c>
      <c r="CS37" s="657"/>
      <c r="CT37" s="657"/>
      <c r="CU37" s="657"/>
      <c r="CV37" s="657"/>
      <c r="CW37" s="657"/>
      <c r="CX37" s="657"/>
      <c r="CY37" s="658"/>
      <c r="CZ37" s="659">
        <v>4.9000000000000004</v>
      </c>
      <c r="DA37" s="660"/>
      <c r="DB37" s="660"/>
      <c r="DC37" s="661"/>
      <c r="DD37" s="634">
        <v>1374693</v>
      </c>
      <c r="DE37" s="657"/>
      <c r="DF37" s="657"/>
      <c r="DG37" s="657"/>
      <c r="DH37" s="657"/>
      <c r="DI37" s="657"/>
      <c r="DJ37" s="657"/>
      <c r="DK37" s="658"/>
      <c r="DL37" s="634">
        <v>1253966</v>
      </c>
      <c r="DM37" s="657"/>
      <c r="DN37" s="657"/>
      <c r="DO37" s="657"/>
      <c r="DP37" s="657"/>
      <c r="DQ37" s="657"/>
      <c r="DR37" s="657"/>
      <c r="DS37" s="657"/>
      <c r="DT37" s="657"/>
      <c r="DU37" s="657"/>
      <c r="DV37" s="658"/>
      <c r="DW37" s="630">
        <v>6.7</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61168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18429</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3647671</v>
      </c>
      <c r="CS38" s="626"/>
      <c r="CT38" s="626"/>
      <c r="CU38" s="626"/>
      <c r="CV38" s="626"/>
      <c r="CW38" s="626"/>
      <c r="CX38" s="626"/>
      <c r="CY38" s="627"/>
      <c r="CZ38" s="659">
        <v>12.2</v>
      </c>
      <c r="DA38" s="660"/>
      <c r="DB38" s="660"/>
      <c r="DC38" s="661"/>
      <c r="DD38" s="634">
        <v>3133362</v>
      </c>
      <c r="DE38" s="626"/>
      <c r="DF38" s="626"/>
      <c r="DG38" s="626"/>
      <c r="DH38" s="626"/>
      <c r="DI38" s="626"/>
      <c r="DJ38" s="626"/>
      <c r="DK38" s="627"/>
      <c r="DL38" s="634">
        <v>2598859</v>
      </c>
      <c r="DM38" s="626"/>
      <c r="DN38" s="626"/>
      <c r="DO38" s="626"/>
      <c r="DP38" s="626"/>
      <c r="DQ38" s="626"/>
      <c r="DR38" s="626"/>
      <c r="DS38" s="626"/>
      <c r="DT38" s="626"/>
      <c r="DU38" s="626"/>
      <c r="DV38" s="627"/>
      <c r="DW38" s="630">
        <v>13.9</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24501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633714</v>
      </c>
      <c r="CS39" s="657"/>
      <c r="CT39" s="657"/>
      <c r="CU39" s="657"/>
      <c r="CV39" s="657"/>
      <c r="CW39" s="657"/>
      <c r="CX39" s="657"/>
      <c r="CY39" s="658"/>
      <c r="CZ39" s="659">
        <v>2.1</v>
      </c>
      <c r="DA39" s="660"/>
      <c r="DB39" s="660"/>
      <c r="DC39" s="661"/>
      <c r="DD39" s="634">
        <v>627845</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879727</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120</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529094</v>
      </c>
      <c r="CS40" s="626"/>
      <c r="CT40" s="626"/>
      <c r="CU40" s="626"/>
      <c r="CV40" s="626"/>
      <c r="CW40" s="626"/>
      <c r="CX40" s="626"/>
      <c r="CY40" s="627"/>
      <c r="CZ40" s="659">
        <v>1.8</v>
      </c>
      <c r="DA40" s="660"/>
      <c r="DB40" s="660"/>
      <c r="DC40" s="661"/>
      <c r="DD40" s="634">
        <v>529094</v>
      </c>
      <c r="DE40" s="626"/>
      <c r="DF40" s="626"/>
      <c r="DG40" s="626"/>
      <c r="DH40" s="626"/>
      <c r="DI40" s="626"/>
      <c r="DJ40" s="626"/>
      <c r="DK40" s="627"/>
      <c r="DL40" s="634">
        <v>8307</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1975713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313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2714087</v>
      </c>
      <c r="CS42" s="626"/>
      <c r="CT42" s="626"/>
      <c r="CU42" s="626"/>
      <c r="CV42" s="626"/>
      <c r="CW42" s="626"/>
      <c r="CX42" s="626"/>
      <c r="CY42" s="627"/>
      <c r="CZ42" s="659">
        <v>9.1</v>
      </c>
      <c r="DA42" s="708"/>
      <c r="DB42" s="708"/>
      <c r="DC42" s="709"/>
      <c r="DD42" s="634">
        <v>374687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80759</v>
      </c>
      <c r="CS43" s="657"/>
      <c r="CT43" s="657"/>
      <c r="CU43" s="657"/>
      <c r="CV43" s="657"/>
      <c r="CW43" s="657"/>
      <c r="CX43" s="657"/>
      <c r="CY43" s="658"/>
      <c r="CZ43" s="659">
        <v>0.3</v>
      </c>
      <c r="DA43" s="660"/>
      <c r="DB43" s="660"/>
      <c r="DC43" s="661"/>
      <c r="DD43" s="634">
        <v>80759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2713014</v>
      </c>
      <c r="CS44" s="626"/>
      <c r="CT44" s="626"/>
      <c r="CU44" s="626"/>
      <c r="CV44" s="626"/>
      <c r="CW44" s="626"/>
      <c r="CX44" s="626"/>
      <c r="CY44" s="627"/>
      <c r="CZ44" s="659">
        <v>9.1</v>
      </c>
      <c r="DA44" s="708"/>
      <c r="DB44" s="708"/>
      <c r="DC44" s="709"/>
      <c r="DD44" s="634">
        <v>374616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1127550</v>
      </c>
      <c r="CS45" s="657"/>
      <c r="CT45" s="657"/>
      <c r="CU45" s="657"/>
      <c r="CV45" s="657"/>
      <c r="CW45" s="657"/>
      <c r="CX45" s="657"/>
      <c r="CY45" s="658"/>
      <c r="CZ45" s="659">
        <v>3.8</v>
      </c>
      <c r="DA45" s="660"/>
      <c r="DB45" s="660"/>
      <c r="DC45" s="661"/>
      <c r="DD45" s="634">
        <v>42349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1406412</v>
      </c>
      <c r="CS46" s="626"/>
      <c r="CT46" s="626"/>
      <c r="CU46" s="626"/>
      <c r="CV46" s="626"/>
      <c r="CW46" s="626"/>
      <c r="CX46" s="626"/>
      <c r="CY46" s="627"/>
      <c r="CZ46" s="659">
        <v>4.7</v>
      </c>
      <c r="DA46" s="708"/>
      <c r="DB46" s="708"/>
      <c r="DC46" s="709"/>
      <c r="DD46" s="634">
        <v>323937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1073</v>
      </c>
      <c r="CS47" s="657"/>
      <c r="CT47" s="657"/>
      <c r="CU47" s="657"/>
      <c r="CV47" s="657"/>
      <c r="CW47" s="657"/>
      <c r="CX47" s="657"/>
      <c r="CY47" s="658"/>
      <c r="CZ47" s="659">
        <v>0</v>
      </c>
      <c r="DA47" s="660"/>
      <c r="DB47" s="660"/>
      <c r="DC47" s="661"/>
      <c r="DD47" s="634">
        <v>71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29914967</v>
      </c>
      <c r="CS49" s="693"/>
      <c r="CT49" s="693"/>
      <c r="CU49" s="693"/>
      <c r="CV49" s="693"/>
      <c r="CW49" s="693"/>
      <c r="CX49" s="693"/>
      <c r="CY49" s="720"/>
      <c r="CZ49" s="721">
        <v>100</v>
      </c>
      <c r="DA49" s="722"/>
      <c r="DB49" s="722"/>
      <c r="DC49" s="723"/>
      <c r="DD49" s="724">
        <v>21898449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30557</v>
      </c>
      <c r="R7" s="755"/>
      <c r="S7" s="755"/>
      <c r="T7" s="755"/>
      <c r="U7" s="755"/>
      <c r="V7" s="755">
        <v>29903</v>
      </c>
      <c r="W7" s="755"/>
      <c r="X7" s="755"/>
      <c r="Y7" s="755"/>
      <c r="Z7" s="755"/>
      <c r="AA7" s="755">
        <v>654</v>
      </c>
      <c r="AB7" s="755"/>
      <c r="AC7" s="755"/>
      <c r="AD7" s="755"/>
      <c r="AE7" s="756"/>
      <c r="AF7" s="757">
        <v>604</v>
      </c>
      <c r="AG7" s="758"/>
      <c r="AH7" s="758"/>
      <c r="AI7" s="758"/>
      <c r="AJ7" s="759"/>
      <c r="AK7" s="794">
        <v>1699</v>
      </c>
      <c r="AL7" s="795"/>
      <c r="AM7" s="795"/>
      <c r="AN7" s="795"/>
      <c r="AO7" s="795"/>
      <c r="AP7" s="795">
        <v>32498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564</v>
      </c>
      <c r="BT7" s="799"/>
      <c r="BU7" s="799"/>
      <c r="BV7" s="799"/>
      <c r="BW7" s="799"/>
      <c r="BX7" s="799"/>
      <c r="BY7" s="799"/>
      <c r="BZ7" s="799"/>
      <c r="CA7" s="799"/>
      <c r="CB7" s="799"/>
      <c r="CC7" s="799"/>
      <c r="CD7" s="799"/>
      <c r="CE7" s="799"/>
      <c r="CF7" s="799"/>
      <c r="CG7" s="800"/>
      <c r="CH7" s="791">
        <v>68</v>
      </c>
      <c r="CI7" s="792"/>
      <c r="CJ7" s="792"/>
      <c r="CK7" s="792"/>
      <c r="CL7" s="793"/>
      <c r="CM7" s="791">
        <v>78</v>
      </c>
      <c r="CN7" s="792"/>
      <c r="CO7" s="792"/>
      <c r="CP7" s="792"/>
      <c r="CQ7" s="793"/>
      <c r="CR7" s="791">
        <v>50</v>
      </c>
      <c r="CS7" s="792"/>
      <c r="CT7" s="792"/>
      <c r="CU7" s="792"/>
      <c r="CV7" s="793"/>
      <c r="CW7" s="791">
        <v>0</v>
      </c>
      <c r="CX7" s="792"/>
      <c r="CY7" s="792"/>
      <c r="CZ7" s="792"/>
      <c r="DA7" s="793"/>
      <c r="DB7" s="791" t="s">
        <v>547</v>
      </c>
      <c r="DC7" s="792"/>
      <c r="DD7" s="792"/>
      <c r="DE7" s="792"/>
      <c r="DF7" s="793"/>
      <c r="DG7" s="791" t="s">
        <v>548</v>
      </c>
      <c r="DH7" s="792"/>
      <c r="DI7" s="792"/>
      <c r="DJ7" s="792"/>
      <c r="DK7" s="793"/>
      <c r="DL7" s="791" t="s">
        <v>548</v>
      </c>
      <c r="DM7" s="792"/>
      <c r="DN7" s="792"/>
      <c r="DO7" s="792"/>
      <c r="DP7" s="793"/>
      <c r="DQ7" s="791" t="s">
        <v>548</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27</v>
      </c>
      <c r="R8" s="779"/>
      <c r="S8" s="779"/>
      <c r="T8" s="779"/>
      <c r="U8" s="779"/>
      <c r="V8" s="779">
        <v>24</v>
      </c>
      <c r="W8" s="779"/>
      <c r="X8" s="779"/>
      <c r="Y8" s="779"/>
      <c r="Z8" s="779"/>
      <c r="AA8" s="779">
        <v>3</v>
      </c>
      <c r="AB8" s="779"/>
      <c r="AC8" s="779"/>
      <c r="AD8" s="779"/>
      <c r="AE8" s="780"/>
      <c r="AF8" s="781">
        <v>3</v>
      </c>
      <c r="AG8" s="782"/>
      <c r="AH8" s="782"/>
      <c r="AI8" s="782"/>
      <c r="AJ8" s="783"/>
      <c r="AK8" s="784" t="s">
        <v>545</v>
      </c>
      <c r="AL8" s="785"/>
      <c r="AM8" s="785"/>
      <c r="AN8" s="785"/>
      <c r="AO8" s="785"/>
      <c r="AP8" s="785">
        <v>12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565</v>
      </c>
      <c r="BT8" s="789"/>
      <c r="BU8" s="789"/>
      <c r="BV8" s="789"/>
      <c r="BW8" s="789"/>
      <c r="BX8" s="789"/>
      <c r="BY8" s="789"/>
      <c r="BZ8" s="789"/>
      <c r="CA8" s="789"/>
      <c r="CB8" s="789"/>
      <c r="CC8" s="789"/>
      <c r="CD8" s="789"/>
      <c r="CE8" s="789"/>
      <c r="CF8" s="789"/>
      <c r="CG8" s="790"/>
      <c r="CH8" s="801">
        <v>223</v>
      </c>
      <c r="CI8" s="802"/>
      <c r="CJ8" s="802"/>
      <c r="CK8" s="802"/>
      <c r="CL8" s="803"/>
      <c r="CM8" s="801">
        <v>639</v>
      </c>
      <c r="CN8" s="802"/>
      <c r="CO8" s="802"/>
      <c r="CP8" s="802"/>
      <c r="CQ8" s="803"/>
      <c r="CR8" s="801">
        <v>10</v>
      </c>
      <c r="CS8" s="802"/>
      <c r="CT8" s="802"/>
      <c r="CU8" s="802"/>
      <c r="CV8" s="803"/>
      <c r="CW8" s="801">
        <v>200</v>
      </c>
      <c r="CX8" s="802"/>
      <c r="CY8" s="802"/>
      <c r="CZ8" s="802"/>
      <c r="DA8" s="803"/>
      <c r="DB8" s="801" t="s">
        <v>548</v>
      </c>
      <c r="DC8" s="802"/>
      <c r="DD8" s="802"/>
      <c r="DE8" s="802"/>
      <c r="DF8" s="803"/>
      <c r="DG8" s="801" t="s">
        <v>548</v>
      </c>
      <c r="DH8" s="802"/>
      <c r="DI8" s="802"/>
      <c r="DJ8" s="802"/>
      <c r="DK8" s="803"/>
      <c r="DL8" s="801" t="s">
        <v>548</v>
      </c>
      <c r="DM8" s="802"/>
      <c r="DN8" s="802"/>
      <c r="DO8" s="802"/>
      <c r="DP8" s="803"/>
      <c r="DQ8" s="801" t="s">
        <v>548</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1</v>
      </c>
      <c r="R9" s="779"/>
      <c r="S9" s="779"/>
      <c r="T9" s="779"/>
      <c r="U9" s="779"/>
      <c r="V9" s="779">
        <v>1</v>
      </c>
      <c r="W9" s="779"/>
      <c r="X9" s="779"/>
      <c r="Y9" s="779"/>
      <c r="Z9" s="779"/>
      <c r="AA9" s="779" t="s">
        <v>544</v>
      </c>
      <c r="AB9" s="779"/>
      <c r="AC9" s="779"/>
      <c r="AD9" s="779"/>
      <c r="AE9" s="780"/>
      <c r="AF9" s="781" t="s">
        <v>369</v>
      </c>
      <c r="AG9" s="782"/>
      <c r="AH9" s="782"/>
      <c r="AI9" s="782"/>
      <c r="AJ9" s="783"/>
      <c r="AK9" s="784" t="s">
        <v>545</v>
      </c>
      <c r="AL9" s="785"/>
      <c r="AM9" s="785"/>
      <c r="AN9" s="785"/>
      <c r="AO9" s="785"/>
      <c r="AP9" s="785" t="s">
        <v>545</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607</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9825</v>
      </c>
      <c r="R28" s="843"/>
      <c r="S28" s="843"/>
      <c r="T28" s="843"/>
      <c r="U28" s="843"/>
      <c r="V28" s="843">
        <v>9481</v>
      </c>
      <c r="W28" s="843"/>
      <c r="X28" s="843"/>
      <c r="Y28" s="843"/>
      <c r="Z28" s="843"/>
      <c r="AA28" s="843">
        <v>344</v>
      </c>
      <c r="AB28" s="843"/>
      <c r="AC28" s="843"/>
      <c r="AD28" s="843"/>
      <c r="AE28" s="844"/>
      <c r="AF28" s="845">
        <v>344</v>
      </c>
      <c r="AG28" s="843"/>
      <c r="AH28" s="843"/>
      <c r="AI28" s="843"/>
      <c r="AJ28" s="846"/>
      <c r="AK28" s="847">
        <v>801</v>
      </c>
      <c r="AL28" s="838"/>
      <c r="AM28" s="838"/>
      <c r="AN28" s="838"/>
      <c r="AO28" s="838"/>
      <c r="AP28" s="838" t="s">
        <v>547</v>
      </c>
      <c r="AQ28" s="838"/>
      <c r="AR28" s="838"/>
      <c r="AS28" s="838"/>
      <c r="AT28" s="838"/>
      <c r="AU28" s="838" t="s">
        <v>548</v>
      </c>
      <c r="AV28" s="838"/>
      <c r="AW28" s="838"/>
      <c r="AX28" s="838"/>
      <c r="AY28" s="838"/>
      <c r="AZ28" s="839" t="s">
        <v>548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75</v>
      </c>
      <c r="R29" s="779"/>
      <c r="S29" s="779"/>
      <c r="T29" s="779"/>
      <c r="U29" s="779"/>
      <c r="V29" s="779">
        <v>75</v>
      </c>
      <c r="W29" s="779"/>
      <c r="X29" s="779"/>
      <c r="Y29" s="779"/>
      <c r="Z29" s="779"/>
      <c r="AA29" s="779" t="s">
        <v>546</v>
      </c>
      <c r="AB29" s="779"/>
      <c r="AC29" s="779"/>
      <c r="AD29" s="779"/>
      <c r="AE29" s="780"/>
      <c r="AF29" s="781" t="s">
        <v>112</v>
      </c>
      <c r="AG29" s="782"/>
      <c r="AH29" s="782"/>
      <c r="AI29" s="782"/>
      <c r="AJ29" s="783"/>
      <c r="AK29" s="850">
        <v>32</v>
      </c>
      <c r="AL29" s="851"/>
      <c r="AM29" s="851"/>
      <c r="AN29" s="851"/>
      <c r="AO29" s="851"/>
      <c r="AP29" s="851">
        <v>3</v>
      </c>
      <c r="AQ29" s="851"/>
      <c r="AR29" s="851"/>
      <c r="AS29" s="851"/>
      <c r="AT29" s="851"/>
      <c r="AU29" s="851">
        <v>1</v>
      </c>
      <c r="AV29" s="851"/>
      <c r="AW29" s="851"/>
      <c r="AX29" s="851"/>
      <c r="AY29" s="851"/>
      <c r="AZ29" s="852" t="s">
        <v>546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1439</v>
      </c>
      <c r="R30" s="779"/>
      <c r="S30" s="779"/>
      <c r="T30" s="779"/>
      <c r="U30" s="779"/>
      <c r="V30" s="779">
        <v>1438</v>
      </c>
      <c r="W30" s="779"/>
      <c r="X30" s="779"/>
      <c r="Y30" s="779"/>
      <c r="Z30" s="779"/>
      <c r="AA30" s="779">
        <v>1</v>
      </c>
      <c r="AB30" s="779"/>
      <c r="AC30" s="779"/>
      <c r="AD30" s="779"/>
      <c r="AE30" s="780"/>
      <c r="AF30" s="781">
        <v>1</v>
      </c>
      <c r="AG30" s="782"/>
      <c r="AH30" s="782"/>
      <c r="AI30" s="782"/>
      <c r="AJ30" s="783"/>
      <c r="AK30" s="850">
        <v>966</v>
      </c>
      <c r="AL30" s="851"/>
      <c r="AM30" s="851"/>
      <c r="AN30" s="851"/>
      <c r="AO30" s="851"/>
      <c r="AP30" s="851" t="s">
        <v>547</v>
      </c>
      <c r="AQ30" s="851"/>
      <c r="AR30" s="851"/>
      <c r="AS30" s="851"/>
      <c r="AT30" s="851"/>
      <c r="AU30" s="851" t="s">
        <v>547</v>
      </c>
      <c r="AV30" s="851"/>
      <c r="AW30" s="851"/>
      <c r="AX30" s="851"/>
      <c r="AY30" s="851"/>
      <c r="AZ30" s="852" t="s">
        <v>548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6604</v>
      </c>
      <c r="R31" s="779"/>
      <c r="S31" s="779"/>
      <c r="T31" s="779"/>
      <c r="U31" s="779"/>
      <c r="V31" s="779">
        <v>6447</v>
      </c>
      <c r="W31" s="779"/>
      <c r="X31" s="779"/>
      <c r="Y31" s="779"/>
      <c r="Z31" s="779"/>
      <c r="AA31" s="779">
        <v>156</v>
      </c>
      <c r="AB31" s="779"/>
      <c r="AC31" s="779"/>
      <c r="AD31" s="779"/>
      <c r="AE31" s="780"/>
      <c r="AF31" s="781">
        <v>156</v>
      </c>
      <c r="AG31" s="782"/>
      <c r="AH31" s="782"/>
      <c r="AI31" s="782"/>
      <c r="AJ31" s="783"/>
      <c r="AK31" s="850">
        <v>909</v>
      </c>
      <c r="AL31" s="851"/>
      <c r="AM31" s="851"/>
      <c r="AN31" s="851"/>
      <c r="AO31" s="851"/>
      <c r="AP31" s="851" t="s">
        <v>548</v>
      </c>
      <c r="AQ31" s="851"/>
      <c r="AR31" s="851"/>
      <c r="AS31" s="851"/>
      <c r="AT31" s="851"/>
      <c r="AU31" s="851" t="s">
        <v>548</v>
      </c>
      <c r="AV31" s="851"/>
      <c r="AW31" s="851"/>
      <c r="AX31" s="851"/>
      <c r="AY31" s="851"/>
      <c r="AZ31" s="852" t="s">
        <v>548</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1193</v>
      </c>
      <c r="R32" s="779"/>
      <c r="S32" s="779"/>
      <c r="T32" s="779"/>
      <c r="U32" s="779"/>
      <c r="V32" s="779">
        <v>1151</v>
      </c>
      <c r="W32" s="779"/>
      <c r="X32" s="779"/>
      <c r="Y32" s="779"/>
      <c r="Z32" s="779"/>
      <c r="AA32" s="779">
        <v>42</v>
      </c>
      <c r="AB32" s="779"/>
      <c r="AC32" s="779"/>
      <c r="AD32" s="779"/>
      <c r="AE32" s="780"/>
      <c r="AF32" s="781">
        <v>2300</v>
      </c>
      <c r="AG32" s="782"/>
      <c r="AH32" s="782"/>
      <c r="AI32" s="782"/>
      <c r="AJ32" s="783"/>
      <c r="AK32" s="850">
        <v>5</v>
      </c>
      <c r="AL32" s="851"/>
      <c r="AM32" s="851"/>
      <c r="AN32" s="851"/>
      <c r="AO32" s="851"/>
      <c r="AP32" s="851">
        <v>5656</v>
      </c>
      <c r="AQ32" s="851"/>
      <c r="AR32" s="851"/>
      <c r="AS32" s="851"/>
      <c r="AT32" s="851"/>
      <c r="AU32" s="851">
        <v>74</v>
      </c>
      <c r="AV32" s="851"/>
      <c r="AW32" s="851"/>
      <c r="AX32" s="851"/>
      <c r="AY32" s="851"/>
      <c r="AZ32" s="852" t="s">
        <v>548</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41</v>
      </c>
      <c r="R33" s="779"/>
      <c r="S33" s="779"/>
      <c r="T33" s="779"/>
      <c r="U33" s="779"/>
      <c r="V33" s="779">
        <v>33</v>
      </c>
      <c r="W33" s="779"/>
      <c r="X33" s="779"/>
      <c r="Y33" s="779"/>
      <c r="Z33" s="779"/>
      <c r="AA33" s="779">
        <v>8</v>
      </c>
      <c r="AB33" s="779"/>
      <c r="AC33" s="779"/>
      <c r="AD33" s="779"/>
      <c r="AE33" s="780"/>
      <c r="AF33" s="781">
        <v>122</v>
      </c>
      <c r="AG33" s="782"/>
      <c r="AH33" s="782"/>
      <c r="AI33" s="782"/>
      <c r="AJ33" s="783"/>
      <c r="AK33" s="850" t="s">
        <v>547</v>
      </c>
      <c r="AL33" s="851"/>
      <c r="AM33" s="851"/>
      <c r="AN33" s="851"/>
      <c r="AO33" s="851"/>
      <c r="AP33" s="851">
        <v>327</v>
      </c>
      <c r="AQ33" s="851"/>
      <c r="AR33" s="851"/>
      <c r="AS33" s="851"/>
      <c r="AT33" s="851"/>
      <c r="AU33" s="851" t="s">
        <v>549</v>
      </c>
      <c r="AV33" s="851"/>
      <c r="AW33" s="851"/>
      <c r="AX33" s="851"/>
      <c r="AY33" s="851"/>
      <c r="AZ33" s="852" t="s">
        <v>548</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1299</v>
      </c>
      <c r="R34" s="779"/>
      <c r="S34" s="779"/>
      <c r="T34" s="779"/>
      <c r="U34" s="779"/>
      <c r="V34" s="779">
        <v>1273</v>
      </c>
      <c r="W34" s="779"/>
      <c r="X34" s="779"/>
      <c r="Y34" s="779"/>
      <c r="Z34" s="779"/>
      <c r="AA34" s="779">
        <v>26</v>
      </c>
      <c r="AB34" s="779"/>
      <c r="AC34" s="779"/>
      <c r="AD34" s="779"/>
      <c r="AE34" s="780"/>
      <c r="AF34" s="781">
        <v>25</v>
      </c>
      <c r="AG34" s="782"/>
      <c r="AH34" s="782"/>
      <c r="AI34" s="782"/>
      <c r="AJ34" s="783"/>
      <c r="AK34" s="850">
        <v>688</v>
      </c>
      <c r="AL34" s="851"/>
      <c r="AM34" s="851"/>
      <c r="AN34" s="851"/>
      <c r="AO34" s="851"/>
      <c r="AP34" s="851">
        <v>9441</v>
      </c>
      <c r="AQ34" s="851"/>
      <c r="AR34" s="851"/>
      <c r="AS34" s="851"/>
      <c r="AT34" s="851"/>
      <c r="AU34" s="851">
        <v>9375</v>
      </c>
      <c r="AV34" s="851"/>
      <c r="AW34" s="851"/>
      <c r="AX34" s="851"/>
      <c r="AY34" s="851"/>
      <c r="AZ34" s="852" t="s">
        <v>548</v>
      </c>
      <c r="BA34" s="852"/>
      <c r="BB34" s="852"/>
      <c r="BC34" s="852"/>
      <c r="BD34" s="852"/>
      <c r="BE34" s="848" t="s">
        <v>391</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392</v>
      </c>
      <c r="C35" s="776"/>
      <c r="D35" s="776"/>
      <c r="E35" s="776"/>
      <c r="F35" s="776"/>
      <c r="G35" s="776"/>
      <c r="H35" s="776"/>
      <c r="I35" s="776"/>
      <c r="J35" s="776"/>
      <c r="K35" s="776"/>
      <c r="L35" s="776"/>
      <c r="M35" s="776"/>
      <c r="N35" s="776"/>
      <c r="O35" s="776"/>
      <c r="P35" s="777"/>
      <c r="Q35" s="778">
        <v>56</v>
      </c>
      <c r="R35" s="779"/>
      <c r="S35" s="779"/>
      <c r="T35" s="779"/>
      <c r="U35" s="779"/>
      <c r="V35" s="779">
        <v>54</v>
      </c>
      <c r="W35" s="779"/>
      <c r="X35" s="779"/>
      <c r="Y35" s="779"/>
      <c r="Z35" s="779"/>
      <c r="AA35" s="779">
        <v>2</v>
      </c>
      <c r="AB35" s="779"/>
      <c r="AC35" s="779"/>
      <c r="AD35" s="779"/>
      <c r="AE35" s="780"/>
      <c r="AF35" s="781">
        <v>2</v>
      </c>
      <c r="AG35" s="782"/>
      <c r="AH35" s="782"/>
      <c r="AI35" s="782"/>
      <c r="AJ35" s="783"/>
      <c r="AK35" s="850">
        <v>18</v>
      </c>
      <c r="AL35" s="851"/>
      <c r="AM35" s="851"/>
      <c r="AN35" s="851"/>
      <c r="AO35" s="851"/>
      <c r="AP35" s="851">
        <v>17</v>
      </c>
      <c r="AQ35" s="851"/>
      <c r="AR35" s="851"/>
      <c r="AS35" s="851"/>
      <c r="AT35" s="851"/>
      <c r="AU35" s="851">
        <v>17</v>
      </c>
      <c r="AV35" s="851"/>
      <c r="AW35" s="851"/>
      <c r="AX35" s="851"/>
      <c r="AY35" s="851"/>
      <c r="AZ35" s="852" t="s">
        <v>548</v>
      </c>
      <c r="BA35" s="852"/>
      <c r="BB35" s="852"/>
      <c r="BC35" s="852"/>
      <c r="BD35" s="852"/>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41</v>
      </c>
      <c r="R36" s="779"/>
      <c r="S36" s="779"/>
      <c r="T36" s="779"/>
      <c r="U36" s="779"/>
      <c r="V36" s="779">
        <v>38</v>
      </c>
      <c r="W36" s="779"/>
      <c r="X36" s="779"/>
      <c r="Y36" s="779"/>
      <c r="Z36" s="779"/>
      <c r="AA36" s="779">
        <v>3</v>
      </c>
      <c r="AB36" s="779"/>
      <c r="AC36" s="779"/>
      <c r="AD36" s="779"/>
      <c r="AE36" s="780"/>
      <c r="AF36" s="781">
        <v>3</v>
      </c>
      <c r="AG36" s="782"/>
      <c r="AH36" s="782"/>
      <c r="AI36" s="782"/>
      <c r="AJ36" s="783"/>
      <c r="AK36" s="850">
        <v>30</v>
      </c>
      <c r="AL36" s="851"/>
      <c r="AM36" s="851"/>
      <c r="AN36" s="851"/>
      <c r="AO36" s="851"/>
      <c r="AP36" s="851">
        <v>353</v>
      </c>
      <c r="AQ36" s="851"/>
      <c r="AR36" s="851"/>
      <c r="AS36" s="851"/>
      <c r="AT36" s="851"/>
      <c r="AU36" s="851">
        <v>313</v>
      </c>
      <c r="AV36" s="851"/>
      <c r="AW36" s="851"/>
      <c r="AX36" s="851"/>
      <c r="AY36" s="851"/>
      <c r="AZ36" s="852" t="s">
        <v>548</v>
      </c>
      <c r="BA36" s="852"/>
      <c r="BB36" s="852"/>
      <c r="BC36" s="852"/>
      <c r="BD36" s="852"/>
      <c r="BE36" s="848" t="s">
        <v>391</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394</v>
      </c>
      <c r="C37" s="776"/>
      <c r="D37" s="776"/>
      <c r="E37" s="776"/>
      <c r="F37" s="776"/>
      <c r="G37" s="776"/>
      <c r="H37" s="776"/>
      <c r="I37" s="776"/>
      <c r="J37" s="776"/>
      <c r="K37" s="776"/>
      <c r="L37" s="776"/>
      <c r="M37" s="776"/>
      <c r="N37" s="776"/>
      <c r="O37" s="776"/>
      <c r="P37" s="777"/>
      <c r="Q37" s="778">
        <v>824</v>
      </c>
      <c r="R37" s="779"/>
      <c r="S37" s="779"/>
      <c r="T37" s="779"/>
      <c r="U37" s="779"/>
      <c r="V37" s="779">
        <v>813</v>
      </c>
      <c r="W37" s="779"/>
      <c r="X37" s="779"/>
      <c r="Y37" s="779"/>
      <c r="Z37" s="779"/>
      <c r="AA37" s="779">
        <v>11</v>
      </c>
      <c r="AB37" s="779"/>
      <c r="AC37" s="779"/>
      <c r="AD37" s="779"/>
      <c r="AE37" s="780"/>
      <c r="AF37" s="781">
        <v>7</v>
      </c>
      <c r="AG37" s="782"/>
      <c r="AH37" s="782"/>
      <c r="AI37" s="782"/>
      <c r="AJ37" s="783"/>
      <c r="AK37" s="850">
        <v>61</v>
      </c>
      <c r="AL37" s="851"/>
      <c r="AM37" s="851"/>
      <c r="AN37" s="851"/>
      <c r="AO37" s="851"/>
      <c r="AP37" s="851">
        <v>1834</v>
      </c>
      <c r="AQ37" s="851"/>
      <c r="AR37" s="851"/>
      <c r="AS37" s="851"/>
      <c r="AT37" s="851"/>
      <c r="AU37" s="851">
        <v>930</v>
      </c>
      <c r="AV37" s="851"/>
      <c r="AW37" s="851"/>
      <c r="AX37" s="851"/>
      <c r="AY37" s="851"/>
      <c r="AZ37" s="852" t="s">
        <v>548</v>
      </c>
      <c r="BA37" s="852"/>
      <c r="BB37" s="852"/>
      <c r="BC37" s="852"/>
      <c r="BD37" s="852"/>
      <c r="BE37" s="848" t="s">
        <v>391</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2959</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398</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399</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550</v>
      </c>
      <c r="C68" s="890"/>
      <c r="D68" s="890"/>
      <c r="E68" s="890"/>
      <c r="F68" s="890"/>
      <c r="G68" s="890"/>
      <c r="H68" s="890"/>
      <c r="I68" s="890"/>
      <c r="J68" s="890"/>
      <c r="K68" s="890"/>
      <c r="L68" s="890"/>
      <c r="M68" s="890"/>
      <c r="N68" s="890"/>
      <c r="O68" s="890"/>
      <c r="P68" s="891"/>
      <c r="Q68" s="892">
        <v>7021</v>
      </c>
      <c r="R68" s="886"/>
      <c r="S68" s="886"/>
      <c r="T68" s="886"/>
      <c r="U68" s="886"/>
      <c r="V68" s="886">
        <v>7009</v>
      </c>
      <c r="W68" s="886"/>
      <c r="X68" s="886"/>
      <c r="Y68" s="886"/>
      <c r="Z68" s="886"/>
      <c r="AA68" s="886">
        <v>12</v>
      </c>
      <c r="AB68" s="886"/>
      <c r="AC68" s="886"/>
      <c r="AD68" s="886"/>
      <c r="AE68" s="886"/>
      <c r="AF68" s="886">
        <v>2220</v>
      </c>
      <c r="AG68" s="886"/>
      <c r="AH68" s="886"/>
      <c r="AI68" s="886"/>
      <c r="AJ68" s="886"/>
      <c r="AK68" s="886" t="s">
        <v>547</v>
      </c>
      <c r="AL68" s="886"/>
      <c r="AM68" s="886"/>
      <c r="AN68" s="886"/>
      <c r="AO68" s="886"/>
      <c r="AP68" s="886">
        <v>7577</v>
      </c>
      <c r="AQ68" s="886"/>
      <c r="AR68" s="886"/>
      <c r="AS68" s="886"/>
      <c r="AT68" s="886"/>
      <c r="AU68" s="886" t="s">
        <v>546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551</v>
      </c>
      <c r="C69" s="894"/>
      <c r="D69" s="894"/>
      <c r="E69" s="894"/>
      <c r="F69" s="894"/>
      <c r="G69" s="894"/>
      <c r="H69" s="894"/>
      <c r="I69" s="894"/>
      <c r="J69" s="894"/>
      <c r="K69" s="894"/>
      <c r="L69" s="894"/>
      <c r="M69" s="894"/>
      <c r="N69" s="894"/>
      <c r="O69" s="894"/>
      <c r="P69" s="895"/>
      <c r="Q69" s="896">
        <v>328</v>
      </c>
      <c r="R69" s="851"/>
      <c r="S69" s="851"/>
      <c r="T69" s="851"/>
      <c r="U69" s="851"/>
      <c r="V69" s="851">
        <v>304</v>
      </c>
      <c r="W69" s="851"/>
      <c r="X69" s="851"/>
      <c r="Y69" s="851"/>
      <c r="Z69" s="851"/>
      <c r="AA69" s="851">
        <v>24</v>
      </c>
      <c r="AB69" s="851"/>
      <c r="AC69" s="851"/>
      <c r="AD69" s="851"/>
      <c r="AE69" s="851"/>
      <c r="AF69" s="851">
        <v>24</v>
      </c>
      <c r="AG69" s="851"/>
      <c r="AH69" s="851"/>
      <c r="AI69" s="851"/>
      <c r="AJ69" s="851"/>
      <c r="AK69" s="851" t="s">
        <v>547</v>
      </c>
      <c r="AL69" s="851"/>
      <c r="AM69" s="851"/>
      <c r="AN69" s="851"/>
      <c r="AO69" s="851"/>
      <c r="AP69" s="851" t="s">
        <v>562</v>
      </c>
      <c r="AQ69" s="851"/>
      <c r="AR69" s="851"/>
      <c r="AS69" s="851"/>
      <c r="AT69" s="851"/>
      <c r="AU69" s="851" t="s">
        <v>562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552</v>
      </c>
      <c r="C70" s="894"/>
      <c r="D70" s="894"/>
      <c r="E70" s="894"/>
      <c r="F70" s="894"/>
      <c r="G70" s="894"/>
      <c r="H70" s="894"/>
      <c r="I70" s="894"/>
      <c r="J70" s="894"/>
      <c r="K70" s="894"/>
      <c r="L70" s="894"/>
      <c r="M70" s="894"/>
      <c r="N70" s="894"/>
      <c r="O70" s="894"/>
      <c r="P70" s="895"/>
      <c r="Q70" s="896">
        <v>1344</v>
      </c>
      <c r="R70" s="851"/>
      <c r="S70" s="851"/>
      <c r="T70" s="851"/>
      <c r="U70" s="851"/>
      <c r="V70" s="851">
        <v>1291</v>
      </c>
      <c r="W70" s="851"/>
      <c r="X70" s="851"/>
      <c r="Y70" s="851"/>
      <c r="Z70" s="851"/>
      <c r="AA70" s="851">
        <v>53</v>
      </c>
      <c r="AB70" s="851"/>
      <c r="AC70" s="851"/>
      <c r="AD70" s="851"/>
      <c r="AE70" s="851"/>
      <c r="AF70" s="851">
        <v>53</v>
      </c>
      <c r="AG70" s="851"/>
      <c r="AH70" s="851"/>
      <c r="AI70" s="851"/>
      <c r="AJ70" s="851"/>
      <c r="AK70" s="851" t="s">
        <v>548</v>
      </c>
      <c r="AL70" s="851"/>
      <c r="AM70" s="851"/>
      <c r="AN70" s="851"/>
      <c r="AO70" s="851"/>
      <c r="AP70" s="851">
        <v>463</v>
      </c>
      <c r="AQ70" s="851"/>
      <c r="AR70" s="851"/>
      <c r="AS70" s="851"/>
      <c r="AT70" s="851"/>
      <c r="AU70" s="851" t="s">
        <v>548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553</v>
      </c>
      <c r="C71" s="894"/>
      <c r="D71" s="894"/>
      <c r="E71" s="894"/>
      <c r="F71" s="894"/>
      <c r="G71" s="894"/>
      <c r="H71" s="894"/>
      <c r="I71" s="894"/>
      <c r="J71" s="894"/>
      <c r="K71" s="894"/>
      <c r="L71" s="894"/>
      <c r="M71" s="894"/>
      <c r="N71" s="894"/>
      <c r="O71" s="894"/>
      <c r="P71" s="895"/>
      <c r="Q71" s="896">
        <v>9229</v>
      </c>
      <c r="R71" s="851"/>
      <c r="S71" s="851"/>
      <c r="T71" s="851"/>
      <c r="U71" s="851"/>
      <c r="V71" s="851">
        <v>7683</v>
      </c>
      <c r="W71" s="851"/>
      <c r="X71" s="851"/>
      <c r="Y71" s="851"/>
      <c r="Z71" s="851"/>
      <c r="AA71" s="851">
        <v>1546</v>
      </c>
      <c r="AB71" s="851"/>
      <c r="AC71" s="851"/>
      <c r="AD71" s="851"/>
      <c r="AE71" s="851"/>
      <c r="AF71" s="851">
        <v>1546</v>
      </c>
      <c r="AG71" s="851"/>
      <c r="AH71" s="851"/>
      <c r="AI71" s="851"/>
      <c r="AJ71" s="851"/>
      <c r="AK71" s="851" t="s">
        <v>547</v>
      </c>
      <c r="AL71" s="851"/>
      <c r="AM71" s="851"/>
      <c r="AN71" s="851"/>
      <c r="AO71" s="851"/>
      <c r="AP71" s="851" t="s">
        <v>548</v>
      </c>
      <c r="AQ71" s="851"/>
      <c r="AR71" s="851"/>
      <c r="AS71" s="851"/>
      <c r="AT71" s="851"/>
      <c r="AU71" s="851" t="s">
        <v>563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554</v>
      </c>
      <c r="C72" s="894"/>
      <c r="D72" s="894"/>
      <c r="E72" s="894"/>
      <c r="F72" s="894"/>
      <c r="G72" s="894"/>
      <c r="H72" s="894"/>
      <c r="I72" s="894"/>
      <c r="J72" s="894"/>
      <c r="K72" s="894"/>
      <c r="L72" s="894"/>
      <c r="M72" s="894"/>
      <c r="N72" s="894"/>
      <c r="O72" s="894"/>
      <c r="P72" s="895"/>
      <c r="Q72" s="896">
        <v>71</v>
      </c>
      <c r="R72" s="851"/>
      <c r="S72" s="851"/>
      <c r="T72" s="851"/>
      <c r="U72" s="851"/>
      <c r="V72" s="851">
        <v>69</v>
      </c>
      <c r="W72" s="851"/>
      <c r="X72" s="851"/>
      <c r="Y72" s="851"/>
      <c r="Z72" s="851"/>
      <c r="AA72" s="851">
        <v>2</v>
      </c>
      <c r="AB72" s="851"/>
      <c r="AC72" s="851"/>
      <c r="AD72" s="851"/>
      <c r="AE72" s="851"/>
      <c r="AF72" s="851">
        <v>2</v>
      </c>
      <c r="AG72" s="851"/>
      <c r="AH72" s="851"/>
      <c r="AI72" s="851"/>
      <c r="AJ72" s="851"/>
      <c r="AK72" s="851" t="s">
        <v>548</v>
      </c>
      <c r="AL72" s="851"/>
      <c r="AM72" s="851"/>
      <c r="AN72" s="851"/>
      <c r="AO72" s="851"/>
      <c r="AP72" s="851" t="s">
        <v>548</v>
      </c>
      <c r="AQ72" s="851"/>
      <c r="AR72" s="851"/>
      <c r="AS72" s="851"/>
      <c r="AT72" s="851"/>
      <c r="AU72" s="851" t="s">
        <v>562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555</v>
      </c>
      <c r="C73" s="894"/>
      <c r="D73" s="894"/>
      <c r="E73" s="894"/>
      <c r="F73" s="894"/>
      <c r="G73" s="894"/>
      <c r="H73" s="894"/>
      <c r="I73" s="894"/>
      <c r="J73" s="894"/>
      <c r="K73" s="894"/>
      <c r="L73" s="894"/>
      <c r="M73" s="894"/>
      <c r="N73" s="894"/>
      <c r="O73" s="894"/>
      <c r="P73" s="895"/>
      <c r="Q73" s="896">
        <v>9</v>
      </c>
      <c r="R73" s="851"/>
      <c r="S73" s="851"/>
      <c r="T73" s="851"/>
      <c r="U73" s="851"/>
      <c r="V73" s="851">
        <v>8</v>
      </c>
      <c r="W73" s="851"/>
      <c r="X73" s="851"/>
      <c r="Y73" s="851"/>
      <c r="Z73" s="851"/>
      <c r="AA73" s="851">
        <v>1</v>
      </c>
      <c r="AB73" s="851"/>
      <c r="AC73" s="851"/>
      <c r="AD73" s="851"/>
      <c r="AE73" s="851"/>
      <c r="AF73" s="851">
        <v>1</v>
      </c>
      <c r="AG73" s="851"/>
      <c r="AH73" s="851"/>
      <c r="AI73" s="851"/>
      <c r="AJ73" s="851"/>
      <c r="AK73" s="851" t="s">
        <v>548</v>
      </c>
      <c r="AL73" s="851"/>
      <c r="AM73" s="851"/>
      <c r="AN73" s="851"/>
      <c r="AO73" s="851"/>
      <c r="AP73" s="851" t="s">
        <v>548</v>
      </c>
      <c r="AQ73" s="851"/>
      <c r="AR73" s="851"/>
      <c r="AS73" s="851"/>
      <c r="AT73" s="851"/>
      <c r="AU73" s="851" t="s">
        <v>548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556</v>
      </c>
      <c r="C74" s="894"/>
      <c r="D74" s="894"/>
      <c r="E74" s="894"/>
      <c r="F74" s="894"/>
      <c r="G74" s="894"/>
      <c r="H74" s="894"/>
      <c r="I74" s="894"/>
      <c r="J74" s="894"/>
      <c r="K74" s="894"/>
      <c r="L74" s="894"/>
      <c r="M74" s="894"/>
      <c r="N74" s="894"/>
      <c r="O74" s="894"/>
      <c r="P74" s="895"/>
      <c r="Q74" s="896">
        <v>15</v>
      </c>
      <c r="R74" s="851"/>
      <c r="S74" s="851"/>
      <c r="T74" s="851"/>
      <c r="U74" s="851"/>
      <c r="V74" s="851">
        <v>14</v>
      </c>
      <c r="W74" s="851"/>
      <c r="X74" s="851"/>
      <c r="Y74" s="851"/>
      <c r="Z74" s="851"/>
      <c r="AA74" s="851">
        <v>1</v>
      </c>
      <c r="AB74" s="851"/>
      <c r="AC74" s="851"/>
      <c r="AD74" s="851"/>
      <c r="AE74" s="851"/>
      <c r="AF74" s="851">
        <v>1</v>
      </c>
      <c r="AG74" s="851"/>
      <c r="AH74" s="851"/>
      <c r="AI74" s="851"/>
      <c r="AJ74" s="851"/>
      <c r="AK74" s="851" t="s">
        <v>548</v>
      </c>
      <c r="AL74" s="851"/>
      <c r="AM74" s="851"/>
      <c r="AN74" s="851"/>
      <c r="AO74" s="851"/>
      <c r="AP74" s="851" t="s">
        <v>562</v>
      </c>
      <c r="AQ74" s="851"/>
      <c r="AR74" s="851"/>
      <c r="AS74" s="851"/>
      <c r="AT74" s="851"/>
      <c r="AU74" s="851" t="s">
        <v>562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557</v>
      </c>
      <c r="C75" s="894"/>
      <c r="D75" s="894"/>
      <c r="E75" s="894"/>
      <c r="F75" s="894"/>
      <c r="G75" s="894"/>
      <c r="H75" s="894"/>
      <c r="I75" s="894"/>
      <c r="J75" s="894"/>
      <c r="K75" s="894"/>
      <c r="L75" s="894"/>
      <c r="M75" s="894"/>
      <c r="N75" s="894"/>
      <c r="O75" s="894"/>
      <c r="P75" s="895"/>
      <c r="Q75" s="899">
        <v>249</v>
      </c>
      <c r="R75" s="900"/>
      <c r="S75" s="900"/>
      <c r="T75" s="900"/>
      <c r="U75" s="850"/>
      <c r="V75" s="901">
        <v>234</v>
      </c>
      <c r="W75" s="900"/>
      <c r="X75" s="900"/>
      <c r="Y75" s="900"/>
      <c r="Z75" s="850"/>
      <c r="AA75" s="901">
        <v>15</v>
      </c>
      <c r="AB75" s="900"/>
      <c r="AC75" s="900"/>
      <c r="AD75" s="900"/>
      <c r="AE75" s="850"/>
      <c r="AF75" s="901">
        <v>15</v>
      </c>
      <c r="AG75" s="900"/>
      <c r="AH75" s="900"/>
      <c r="AI75" s="900"/>
      <c r="AJ75" s="850"/>
      <c r="AK75" s="901">
        <v>36</v>
      </c>
      <c r="AL75" s="900"/>
      <c r="AM75" s="900"/>
      <c r="AN75" s="900"/>
      <c r="AO75" s="850"/>
      <c r="AP75" s="901">
        <v>0</v>
      </c>
      <c r="AQ75" s="900"/>
      <c r="AR75" s="900"/>
      <c r="AS75" s="900"/>
      <c r="AT75" s="850"/>
      <c r="AU75" s="901" t="s">
        <v>548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558</v>
      </c>
      <c r="C76" s="894"/>
      <c r="D76" s="894"/>
      <c r="E76" s="894"/>
      <c r="F76" s="894"/>
      <c r="G76" s="894"/>
      <c r="H76" s="894"/>
      <c r="I76" s="894"/>
      <c r="J76" s="894"/>
      <c r="K76" s="894"/>
      <c r="L76" s="894"/>
      <c r="M76" s="894"/>
      <c r="N76" s="894"/>
      <c r="O76" s="894"/>
      <c r="P76" s="895"/>
      <c r="Q76" s="899">
        <v>142</v>
      </c>
      <c r="R76" s="900"/>
      <c r="S76" s="900"/>
      <c r="T76" s="900"/>
      <c r="U76" s="850"/>
      <c r="V76" s="901">
        <v>131</v>
      </c>
      <c r="W76" s="900"/>
      <c r="X76" s="900"/>
      <c r="Y76" s="900"/>
      <c r="Z76" s="850"/>
      <c r="AA76" s="901">
        <v>11</v>
      </c>
      <c r="AB76" s="900"/>
      <c r="AC76" s="900"/>
      <c r="AD76" s="900"/>
      <c r="AE76" s="850"/>
      <c r="AF76" s="901">
        <v>11</v>
      </c>
      <c r="AG76" s="900"/>
      <c r="AH76" s="900"/>
      <c r="AI76" s="900"/>
      <c r="AJ76" s="850"/>
      <c r="AK76" s="901" t="s">
        <v>548</v>
      </c>
      <c r="AL76" s="900"/>
      <c r="AM76" s="900"/>
      <c r="AN76" s="900"/>
      <c r="AO76" s="850"/>
      <c r="AP76" s="901" t="s">
        <v>548</v>
      </c>
      <c r="AQ76" s="900"/>
      <c r="AR76" s="900"/>
      <c r="AS76" s="900"/>
      <c r="AT76" s="850"/>
      <c r="AU76" s="901" t="s">
        <v>563</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559</v>
      </c>
      <c r="C77" s="894"/>
      <c r="D77" s="894"/>
      <c r="E77" s="894"/>
      <c r="F77" s="894"/>
      <c r="G77" s="894"/>
      <c r="H77" s="894"/>
      <c r="I77" s="894"/>
      <c r="J77" s="894"/>
      <c r="K77" s="894"/>
      <c r="L77" s="894"/>
      <c r="M77" s="894"/>
      <c r="N77" s="894"/>
      <c r="O77" s="894"/>
      <c r="P77" s="895"/>
      <c r="Q77" s="899">
        <v>121</v>
      </c>
      <c r="R77" s="900"/>
      <c r="S77" s="900"/>
      <c r="T77" s="900"/>
      <c r="U77" s="850"/>
      <c r="V77" s="901">
        <v>94</v>
      </c>
      <c r="W77" s="900"/>
      <c r="X77" s="900"/>
      <c r="Y77" s="900"/>
      <c r="Z77" s="850"/>
      <c r="AA77" s="901">
        <v>27</v>
      </c>
      <c r="AB77" s="900"/>
      <c r="AC77" s="900"/>
      <c r="AD77" s="900"/>
      <c r="AE77" s="850"/>
      <c r="AF77" s="901">
        <v>25</v>
      </c>
      <c r="AG77" s="900"/>
      <c r="AH77" s="900"/>
      <c r="AI77" s="900"/>
      <c r="AJ77" s="850"/>
      <c r="AK77" s="901" t="s">
        <v>547</v>
      </c>
      <c r="AL77" s="900"/>
      <c r="AM77" s="900"/>
      <c r="AN77" s="900"/>
      <c r="AO77" s="850"/>
      <c r="AP77" s="901" t="s">
        <v>548</v>
      </c>
      <c r="AQ77" s="900"/>
      <c r="AR77" s="900"/>
      <c r="AS77" s="900"/>
      <c r="AT77" s="850"/>
      <c r="AU77" s="901" t="s">
        <v>548</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560</v>
      </c>
      <c r="C78" s="894"/>
      <c r="D78" s="894"/>
      <c r="E78" s="894"/>
      <c r="F78" s="894"/>
      <c r="G78" s="894"/>
      <c r="H78" s="894"/>
      <c r="I78" s="894"/>
      <c r="J78" s="894"/>
      <c r="K78" s="894"/>
      <c r="L78" s="894"/>
      <c r="M78" s="894"/>
      <c r="N78" s="894"/>
      <c r="O78" s="894"/>
      <c r="P78" s="895"/>
      <c r="Q78" s="896">
        <v>141609</v>
      </c>
      <c r="R78" s="851"/>
      <c r="S78" s="851"/>
      <c r="T78" s="851"/>
      <c r="U78" s="851"/>
      <c r="V78" s="851">
        <v>138382</v>
      </c>
      <c r="W78" s="851"/>
      <c r="X78" s="851"/>
      <c r="Y78" s="851"/>
      <c r="Z78" s="851"/>
      <c r="AA78" s="851">
        <v>3227</v>
      </c>
      <c r="AB78" s="851"/>
      <c r="AC78" s="851"/>
      <c r="AD78" s="851"/>
      <c r="AE78" s="851"/>
      <c r="AF78" s="851">
        <v>3227</v>
      </c>
      <c r="AG78" s="851"/>
      <c r="AH78" s="851"/>
      <c r="AI78" s="851"/>
      <c r="AJ78" s="851"/>
      <c r="AK78" s="851">
        <v>121</v>
      </c>
      <c r="AL78" s="851"/>
      <c r="AM78" s="851"/>
      <c r="AN78" s="851"/>
      <c r="AO78" s="851"/>
      <c r="AP78" s="851" t="s">
        <v>547</v>
      </c>
      <c r="AQ78" s="851"/>
      <c r="AR78" s="851"/>
      <c r="AS78" s="851"/>
      <c r="AT78" s="851"/>
      <c r="AU78" s="851" t="s">
        <v>563</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561</v>
      </c>
      <c r="C79" s="894"/>
      <c r="D79" s="894"/>
      <c r="E79" s="894"/>
      <c r="F79" s="894"/>
      <c r="G79" s="894"/>
      <c r="H79" s="894"/>
      <c r="I79" s="894"/>
      <c r="J79" s="894"/>
      <c r="K79" s="894"/>
      <c r="L79" s="894"/>
      <c r="M79" s="894"/>
      <c r="N79" s="894"/>
      <c r="O79" s="894"/>
      <c r="P79" s="895"/>
      <c r="Q79" s="896">
        <v>1143</v>
      </c>
      <c r="R79" s="851"/>
      <c r="S79" s="851"/>
      <c r="T79" s="851"/>
      <c r="U79" s="851"/>
      <c r="V79" s="851">
        <v>1065</v>
      </c>
      <c r="W79" s="851"/>
      <c r="X79" s="851"/>
      <c r="Y79" s="851"/>
      <c r="Z79" s="851"/>
      <c r="AA79" s="851">
        <v>78</v>
      </c>
      <c r="AB79" s="851"/>
      <c r="AC79" s="851"/>
      <c r="AD79" s="851"/>
      <c r="AE79" s="851"/>
      <c r="AF79" s="851">
        <v>78</v>
      </c>
      <c r="AG79" s="851"/>
      <c r="AH79" s="851"/>
      <c r="AI79" s="851"/>
      <c r="AJ79" s="851"/>
      <c r="AK79" s="851" t="s">
        <v>549</v>
      </c>
      <c r="AL79" s="851"/>
      <c r="AM79" s="851"/>
      <c r="AN79" s="851"/>
      <c r="AO79" s="851"/>
      <c r="AP79" s="851" t="s">
        <v>563</v>
      </c>
      <c r="AQ79" s="851"/>
      <c r="AR79" s="851"/>
      <c r="AS79" s="851"/>
      <c r="AT79" s="851"/>
      <c r="AU79" s="851" t="s">
        <v>563</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288</v>
      </c>
      <c r="AG109" s="915"/>
      <c r="AH109" s="915"/>
      <c r="AI109" s="915"/>
      <c r="AJ109" s="916"/>
      <c r="AK109" s="914" t="s">
        <v>287</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288</v>
      </c>
      <c r="BW109" s="915"/>
      <c r="BX109" s="915"/>
      <c r="BY109" s="915"/>
      <c r="BZ109" s="916"/>
      <c r="CA109" s="914" t="s">
        <v>287</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288</v>
      </c>
      <c r="DM109" s="915"/>
      <c r="DN109" s="915"/>
      <c r="DO109" s="915"/>
      <c r="DP109" s="916"/>
      <c r="DQ109" s="914" t="s">
        <v>287</v>
      </c>
      <c r="DR109" s="915"/>
      <c r="DS109" s="915"/>
      <c r="DT109" s="915"/>
      <c r="DU109" s="916"/>
      <c r="DV109" s="914" t="s">
        <v>410</v>
      </c>
      <c r="DW109" s="915"/>
      <c r="DX109" s="915"/>
      <c r="DY109" s="915"/>
      <c r="DZ109" s="917"/>
    </row>
    <row r="110" spans="1:131" s="199" customFormat="1" ht="26.25" customHeight="1" x14ac:dyDescent="0.15">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4812963</v>
      </c>
      <c r="AB110" s="922"/>
      <c r="AC110" s="922"/>
      <c r="AD110" s="922"/>
      <c r="AE110" s="923"/>
      <c r="AF110" s="924">
        <v>4820305</v>
      </c>
      <c r="AG110" s="922"/>
      <c r="AH110" s="922"/>
      <c r="AI110" s="922"/>
      <c r="AJ110" s="923"/>
      <c r="AK110" s="924">
        <v>4821698</v>
      </c>
      <c r="AL110" s="922"/>
      <c r="AM110" s="922"/>
      <c r="AN110" s="922"/>
      <c r="AO110" s="923"/>
      <c r="AP110" s="925">
        <v>32.9</v>
      </c>
      <c r="AQ110" s="926"/>
      <c r="AR110" s="926"/>
      <c r="AS110" s="926"/>
      <c r="AT110" s="927"/>
      <c r="AU110" s="928" t="s">
        <v>61</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35657301</v>
      </c>
      <c r="BR110" s="957"/>
      <c r="BS110" s="957"/>
      <c r="BT110" s="957"/>
      <c r="BU110" s="957"/>
      <c r="BV110" s="957">
        <v>35457946</v>
      </c>
      <c r="BW110" s="957"/>
      <c r="BX110" s="957"/>
      <c r="BY110" s="957"/>
      <c r="BZ110" s="957"/>
      <c r="CA110" s="957">
        <v>32510671</v>
      </c>
      <c r="CB110" s="957"/>
      <c r="CC110" s="957"/>
      <c r="CD110" s="957"/>
      <c r="CE110" s="957"/>
      <c r="CF110" s="971">
        <v>222</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421</v>
      </c>
      <c r="AB112" s="989"/>
      <c r="AC112" s="989"/>
      <c r="AD112" s="989"/>
      <c r="AE112" s="990"/>
      <c r="AF112" s="991" t="s">
        <v>421</v>
      </c>
      <c r="AG112" s="989"/>
      <c r="AH112" s="989"/>
      <c r="AI112" s="989"/>
      <c r="AJ112" s="990"/>
      <c r="AK112" s="991" t="s">
        <v>421</v>
      </c>
      <c r="AL112" s="989"/>
      <c r="AM112" s="989"/>
      <c r="AN112" s="989"/>
      <c r="AO112" s="990"/>
      <c r="AP112" s="992" t="s">
        <v>421</v>
      </c>
      <c r="AQ112" s="993"/>
      <c r="AR112" s="993"/>
      <c r="AS112" s="993"/>
      <c r="AT112" s="994"/>
      <c r="AU112" s="930"/>
      <c r="AV112" s="931"/>
      <c r="AW112" s="931"/>
      <c r="AX112" s="931"/>
      <c r="AY112" s="931"/>
      <c r="AZ112" s="979" t="s">
        <v>422</v>
      </c>
      <c r="BA112" s="980"/>
      <c r="BB112" s="980"/>
      <c r="BC112" s="980"/>
      <c r="BD112" s="980"/>
      <c r="BE112" s="980"/>
      <c r="BF112" s="980"/>
      <c r="BG112" s="980"/>
      <c r="BH112" s="980"/>
      <c r="BI112" s="980"/>
      <c r="BJ112" s="980"/>
      <c r="BK112" s="980"/>
      <c r="BL112" s="980"/>
      <c r="BM112" s="980"/>
      <c r="BN112" s="980"/>
      <c r="BO112" s="980"/>
      <c r="BP112" s="981"/>
      <c r="BQ112" s="949">
        <v>10383756</v>
      </c>
      <c r="BR112" s="950"/>
      <c r="BS112" s="950"/>
      <c r="BT112" s="950"/>
      <c r="BU112" s="950"/>
      <c r="BV112" s="950">
        <v>10557422</v>
      </c>
      <c r="BW112" s="950"/>
      <c r="BX112" s="950"/>
      <c r="BY112" s="950"/>
      <c r="BZ112" s="950"/>
      <c r="CA112" s="950">
        <v>10710067</v>
      </c>
      <c r="CB112" s="950"/>
      <c r="CC112" s="950"/>
      <c r="CD112" s="950"/>
      <c r="CE112" s="950"/>
      <c r="CF112" s="944">
        <v>73.099999999999994</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421</v>
      </c>
      <c r="DH112" s="950"/>
      <c r="DI112" s="950"/>
      <c r="DJ112" s="950"/>
      <c r="DK112" s="950"/>
      <c r="DL112" s="950" t="s">
        <v>421</v>
      </c>
      <c r="DM112" s="950"/>
      <c r="DN112" s="950"/>
      <c r="DO112" s="950"/>
      <c r="DP112" s="950"/>
      <c r="DQ112" s="950" t="s">
        <v>421</v>
      </c>
      <c r="DR112" s="950"/>
      <c r="DS112" s="950"/>
      <c r="DT112" s="950"/>
      <c r="DU112" s="950"/>
      <c r="DV112" s="951" t="s">
        <v>421</v>
      </c>
      <c r="DW112" s="951"/>
      <c r="DX112" s="951"/>
      <c r="DY112" s="951"/>
      <c r="DZ112" s="952"/>
    </row>
    <row r="113" spans="1:130" s="199" customFormat="1" ht="26.25" customHeight="1" x14ac:dyDescent="0.15">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522565</v>
      </c>
      <c r="AB113" s="964"/>
      <c r="AC113" s="964"/>
      <c r="AD113" s="964"/>
      <c r="AE113" s="965"/>
      <c r="AF113" s="966">
        <v>586764</v>
      </c>
      <c r="AG113" s="964"/>
      <c r="AH113" s="964"/>
      <c r="AI113" s="964"/>
      <c r="AJ113" s="965"/>
      <c r="AK113" s="966">
        <v>621386</v>
      </c>
      <c r="AL113" s="964"/>
      <c r="AM113" s="964"/>
      <c r="AN113" s="964"/>
      <c r="AO113" s="965"/>
      <c r="AP113" s="967">
        <v>4.2</v>
      </c>
      <c r="AQ113" s="968"/>
      <c r="AR113" s="968"/>
      <c r="AS113" s="968"/>
      <c r="AT113" s="969"/>
      <c r="AU113" s="930"/>
      <c r="AV113" s="931"/>
      <c r="AW113" s="931"/>
      <c r="AX113" s="931"/>
      <c r="AY113" s="931"/>
      <c r="AZ113" s="979" t="s">
        <v>425</v>
      </c>
      <c r="BA113" s="980"/>
      <c r="BB113" s="980"/>
      <c r="BC113" s="980"/>
      <c r="BD113" s="980"/>
      <c r="BE113" s="980"/>
      <c r="BF113" s="980"/>
      <c r="BG113" s="980"/>
      <c r="BH113" s="980"/>
      <c r="BI113" s="980"/>
      <c r="BJ113" s="980"/>
      <c r="BK113" s="980"/>
      <c r="BL113" s="980"/>
      <c r="BM113" s="980"/>
      <c r="BN113" s="980"/>
      <c r="BO113" s="980"/>
      <c r="BP113" s="981"/>
      <c r="BQ113" s="949">
        <v>5327873</v>
      </c>
      <c r="BR113" s="950"/>
      <c r="BS113" s="950"/>
      <c r="BT113" s="950"/>
      <c r="BU113" s="950"/>
      <c r="BV113" s="950">
        <v>5061051</v>
      </c>
      <c r="BW113" s="950"/>
      <c r="BX113" s="950"/>
      <c r="BY113" s="950"/>
      <c r="BZ113" s="950"/>
      <c r="CA113" s="950">
        <v>2704684</v>
      </c>
      <c r="CB113" s="950"/>
      <c r="CC113" s="950"/>
      <c r="CD113" s="950"/>
      <c r="CE113" s="950"/>
      <c r="CF113" s="944">
        <v>18.5</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421</v>
      </c>
      <c r="DH113" s="989"/>
      <c r="DI113" s="989"/>
      <c r="DJ113" s="989"/>
      <c r="DK113" s="990"/>
      <c r="DL113" s="991" t="s">
        <v>421</v>
      </c>
      <c r="DM113" s="989"/>
      <c r="DN113" s="989"/>
      <c r="DO113" s="989"/>
      <c r="DP113" s="990"/>
      <c r="DQ113" s="991" t="s">
        <v>421</v>
      </c>
      <c r="DR113" s="989"/>
      <c r="DS113" s="989"/>
      <c r="DT113" s="989"/>
      <c r="DU113" s="990"/>
      <c r="DV113" s="992" t="s">
        <v>421</v>
      </c>
      <c r="DW113" s="993"/>
      <c r="DX113" s="993"/>
      <c r="DY113" s="993"/>
      <c r="DZ113" s="994"/>
    </row>
    <row r="114" spans="1:130" s="199" customFormat="1" ht="26.25" customHeight="1" x14ac:dyDescent="0.15">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360893</v>
      </c>
      <c r="AB114" s="989"/>
      <c r="AC114" s="989"/>
      <c r="AD114" s="989"/>
      <c r="AE114" s="990"/>
      <c r="AF114" s="991">
        <v>319796</v>
      </c>
      <c r="AG114" s="989"/>
      <c r="AH114" s="989"/>
      <c r="AI114" s="989"/>
      <c r="AJ114" s="990"/>
      <c r="AK114" s="991">
        <v>330954</v>
      </c>
      <c r="AL114" s="989"/>
      <c r="AM114" s="989"/>
      <c r="AN114" s="989"/>
      <c r="AO114" s="990"/>
      <c r="AP114" s="992">
        <v>2.2999999999999998</v>
      </c>
      <c r="AQ114" s="993"/>
      <c r="AR114" s="993"/>
      <c r="AS114" s="993"/>
      <c r="AT114" s="994"/>
      <c r="AU114" s="930"/>
      <c r="AV114" s="931"/>
      <c r="AW114" s="931"/>
      <c r="AX114" s="931"/>
      <c r="AY114" s="931"/>
      <c r="AZ114" s="979" t="s">
        <v>428</v>
      </c>
      <c r="BA114" s="980"/>
      <c r="BB114" s="980"/>
      <c r="BC114" s="980"/>
      <c r="BD114" s="980"/>
      <c r="BE114" s="980"/>
      <c r="BF114" s="980"/>
      <c r="BG114" s="980"/>
      <c r="BH114" s="980"/>
      <c r="BI114" s="980"/>
      <c r="BJ114" s="980"/>
      <c r="BK114" s="980"/>
      <c r="BL114" s="980"/>
      <c r="BM114" s="980"/>
      <c r="BN114" s="980"/>
      <c r="BO114" s="980"/>
      <c r="BP114" s="981"/>
      <c r="BQ114" s="949">
        <v>5418220</v>
      </c>
      <c r="BR114" s="950"/>
      <c r="BS114" s="950"/>
      <c r="BT114" s="950"/>
      <c r="BU114" s="950"/>
      <c r="BV114" s="950">
        <v>4990768</v>
      </c>
      <c r="BW114" s="950"/>
      <c r="BX114" s="950"/>
      <c r="BY114" s="950"/>
      <c r="BZ114" s="950"/>
      <c r="CA114" s="950">
        <v>4706466</v>
      </c>
      <c r="CB114" s="950"/>
      <c r="CC114" s="950"/>
      <c r="CD114" s="950"/>
      <c r="CE114" s="950"/>
      <c r="CF114" s="944">
        <v>32.1</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421</v>
      </c>
      <c r="DH114" s="989"/>
      <c r="DI114" s="989"/>
      <c r="DJ114" s="989"/>
      <c r="DK114" s="990"/>
      <c r="DL114" s="991" t="s">
        <v>421</v>
      </c>
      <c r="DM114" s="989"/>
      <c r="DN114" s="989"/>
      <c r="DO114" s="989"/>
      <c r="DP114" s="990"/>
      <c r="DQ114" s="991" t="s">
        <v>421</v>
      </c>
      <c r="DR114" s="989"/>
      <c r="DS114" s="989"/>
      <c r="DT114" s="989"/>
      <c r="DU114" s="990"/>
      <c r="DV114" s="992" t="s">
        <v>421</v>
      </c>
      <c r="DW114" s="993"/>
      <c r="DX114" s="993"/>
      <c r="DY114" s="993"/>
      <c r="DZ114" s="994"/>
    </row>
    <row r="115" spans="1:130" s="199" customFormat="1" ht="26.25" customHeight="1" x14ac:dyDescent="0.15">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421</v>
      </c>
      <c r="AB115" s="964"/>
      <c r="AC115" s="964"/>
      <c r="AD115" s="964"/>
      <c r="AE115" s="965"/>
      <c r="AF115" s="966" t="s">
        <v>421</v>
      </c>
      <c r="AG115" s="964"/>
      <c r="AH115" s="964"/>
      <c r="AI115" s="964"/>
      <c r="AJ115" s="965"/>
      <c r="AK115" s="966" t="s">
        <v>421</v>
      </c>
      <c r="AL115" s="964"/>
      <c r="AM115" s="964"/>
      <c r="AN115" s="964"/>
      <c r="AO115" s="965"/>
      <c r="AP115" s="967" t="s">
        <v>421</v>
      </c>
      <c r="AQ115" s="968"/>
      <c r="AR115" s="968"/>
      <c r="AS115" s="968"/>
      <c r="AT115" s="969"/>
      <c r="AU115" s="930"/>
      <c r="AV115" s="931"/>
      <c r="AW115" s="931"/>
      <c r="AX115" s="931"/>
      <c r="AY115" s="931"/>
      <c r="AZ115" s="979" t="s">
        <v>431</v>
      </c>
      <c r="BA115" s="980"/>
      <c r="BB115" s="980"/>
      <c r="BC115" s="980"/>
      <c r="BD115" s="980"/>
      <c r="BE115" s="980"/>
      <c r="BF115" s="980"/>
      <c r="BG115" s="980"/>
      <c r="BH115" s="980"/>
      <c r="BI115" s="980"/>
      <c r="BJ115" s="980"/>
      <c r="BK115" s="980"/>
      <c r="BL115" s="980"/>
      <c r="BM115" s="980"/>
      <c r="BN115" s="980"/>
      <c r="BO115" s="980"/>
      <c r="BP115" s="981"/>
      <c r="BQ115" s="949" t="s">
        <v>421</v>
      </c>
      <c r="BR115" s="950"/>
      <c r="BS115" s="950"/>
      <c r="BT115" s="950"/>
      <c r="BU115" s="950"/>
      <c r="BV115" s="950" t="s">
        <v>421</v>
      </c>
      <c r="BW115" s="950"/>
      <c r="BX115" s="950"/>
      <c r="BY115" s="950"/>
      <c r="BZ115" s="950"/>
      <c r="CA115" s="950" t="s">
        <v>421</v>
      </c>
      <c r="CB115" s="950"/>
      <c r="CC115" s="950"/>
      <c r="CD115" s="950"/>
      <c r="CE115" s="950"/>
      <c r="CF115" s="944" t="s">
        <v>421</v>
      </c>
      <c r="CG115" s="945"/>
      <c r="CH115" s="945"/>
      <c r="CI115" s="945"/>
      <c r="CJ115" s="945"/>
      <c r="CK115" s="975"/>
      <c r="CL115" s="976"/>
      <c r="CM115" s="979" t="s">
        <v>432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421</v>
      </c>
      <c r="DH115" s="989"/>
      <c r="DI115" s="989"/>
      <c r="DJ115" s="989"/>
      <c r="DK115" s="990"/>
      <c r="DL115" s="991" t="s">
        <v>421</v>
      </c>
      <c r="DM115" s="989"/>
      <c r="DN115" s="989"/>
      <c r="DO115" s="989"/>
      <c r="DP115" s="990"/>
      <c r="DQ115" s="991" t="s">
        <v>421</v>
      </c>
      <c r="DR115" s="989"/>
      <c r="DS115" s="989"/>
      <c r="DT115" s="989"/>
      <c r="DU115" s="990"/>
      <c r="DV115" s="992" t="s">
        <v>421</v>
      </c>
      <c r="DW115" s="993"/>
      <c r="DX115" s="993"/>
      <c r="DY115" s="993"/>
      <c r="DZ115" s="994"/>
    </row>
    <row r="116" spans="1:130" s="199" customFormat="1" ht="26.25" customHeight="1" x14ac:dyDescent="0.15">
      <c r="A116" s="986"/>
      <c r="B116" s="987"/>
      <c r="C116" s="995" t="s">
        <v>433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421</v>
      </c>
      <c r="AB116" s="989"/>
      <c r="AC116" s="989"/>
      <c r="AD116" s="989"/>
      <c r="AE116" s="990"/>
      <c r="AF116" s="991" t="s">
        <v>421</v>
      </c>
      <c r="AG116" s="989"/>
      <c r="AH116" s="989"/>
      <c r="AI116" s="989"/>
      <c r="AJ116" s="990"/>
      <c r="AK116" s="991" t="s">
        <v>421</v>
      </c>
      <c r="AL116" s="989"/>
      <c r="AM116" s="989"/>
      <c r="AN116" s="989"/>
      <c r="AO116" s="990"/>
      <c r="AP116" s="992" t="s">
        <v>421</v>
      </c>
      <c r="AQ116" s="993"/>
      <c r="AR116" s="993"/>
      <c r="AS116" s="993"/>
      <c r="AT116" s="994"/>
      <c r="AU116" s="930"/>
      <c r="AV116" s="931"/>
      <c r="AW116" s="931"/>
      <c r="AX116" s="931"/>
      <c r="AY116" s="931"/>
      <c r="AZ116" s="997" t="s">
        <v>434</v>
      </c>
      <c r="BA116" s="998"/>
      <c r="BB116" s="998"/>
      <c r="BC116" s="998"/>
      <c r="BD116" s="998"/>
      <c r="BE116" s="998"/>
      <c r="BF116" s="998"/>
      <c r="BG116" s="998"/>
      <c r="BH116" s="998"/>
      <c r="BI116" s="998"/>
      <c r="BJ116" s="998"/>
      <c r="BK116" s="998"/>
      <c r="BL116" s="998"/>
      <c r="BM116" s="998"/>
      <c r="BN116" s="998"/>
      <c r="BO116" s="998"/>
      <c r="BP116" s="999"/>
      <c r="BQ116" s="949" t="s">
        <v>421</v>
      </c>
      <c r="BR116" s="950"/>
      <c r="BS116" s="950"/>
      <c r="BT116" s="950"/>
      <c r="BU116" s="950"/>
      <c r="BV116" s="950" t="s">
        <v>421</v>
      </c>
      <c r="BW116" s="950"/>
      <c r="BX116" s="950"/>
      <c r="BY116" s="950"/>
      <c r="BZ116" s="950"/>
      <c r="CA116" s="950" t="s">
        <v>421</v>
      </c>
      <c r="CB116" s="950"/>
      <c r="CC116" s="950"/>
      <c r="CD116" s="950"/>
      <c r="CE116" s="950"/>
      <c r="CF116" s="944" t="s">
        <v>421</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421</v>
      </c>
      <c r="DH116" s="989"/>
      <c r="DI116" s="989"/>
      <c r="DJ116" s="989"/>
      <c r="DK116" s="990"/>
      <c r="DL116" s="991" t="s">
        <v>421</v>
      </c>
      <c r="DM116" s="989"/>
      <c r="DN116" s="989"/>
      <c r="DO116" s="989"/>
      <c r="DP116" s="990"/>
      <c r="DQ116" s="991" t="s">
        <v>421</v>
      </c>
      <c r="DR116" s="989"/>
      <c r="DS116" s="989"/>
      <c r="DT116" s="989"/>
      <c r="DU116" s="990"/>
      <c r="DV116" s="992" t="s">
        <v>421</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436</v>
      </c>
      <c r="Z117" s="916"/>
      <c r="AA117" s="1006">
        <v>5696421</v>
      </c>
      <c r="AB117" s="1007"/>
      <c r="AC117" s="1007"/>
      <c r="AD117" s="1007"/>
      <c r="AE117" s="1008"/>
      <c r="AF117" s="1009">
        <v>5726865</v>
      </c>
      <c r="AG117" s="1007"/>
      <c r="AH117" s="1007"/>
      <c r="AI117" s="1007"/>
      <c r="AJ117" s="1008"/>
      <c r="AK117" s="1009">
        <v>5774038</v>
      </c>
      <c r="AL117" s="1007"/>
      <c r="AM117" s="1007"/>
      <c r="AN117" s="1007"/>
      <c r="AO117" s="1008"/>
      <c r="AP117" s="1010"/>
      <c r="AQ117" s="1011"/>
      <c r="AR117" s="1011"/>
      <c r="AS117" s="1011"/>
      <c r="AT117" s="1012"/>
      <c r="AU117" s="930"/>
      <c r="AV117" s="931"/>
      <c r="AW117" s="931"/>
      <c r="AX117" s="931"/>
      <c r="AY117" s="931"/>
      <c r="AZ117" s="997" t="s">
        <v>437</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288</v>
      </c>
      <c r="AG118" s="915"/>
      <c r="AH118" s="915"/>
      <c r="AI118" s="915"/>
      <c r="AJ118" s="916"/>
      <c r="AK118" s="914" t="s">
        <v>287</v>
      </c>
      <c r="AL118" s="915"/>
      <c r="AM118" s="915"/>
      <c r="AN118" s="915"/>
      <c r="AO118" s="916"/>
      <c r="AP118" s="1001" t="s">
        <v>410</v>
      </c>
      <c r="AQ118" s="1002"/>
      <c r="AR118" s="1002"/>
      <c r="AS118" s="1002"/>
      <c r="AT118" s="1003"/>
      <c r="AU118" s="930"/>
      <c r="AV118" s="931"/>
      <c r="AW118" s="931"/>
      <c r="AX118" s="931"/>
      <c r="AY118" s="931"/>
      <c r="AZ118" s="1004" t="s">
        <v>439</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441</v>
      </c>
      <c r="BP119" s="1036"/>
      <c r="BQ119" s="1027">
        <v>56787150</v>
      </c>
      <c r="BR119" s="1028"/>
      <c r="BS119" s="1028"/>
      <c r="BT119" s="1028"/>
      <c r="BU119" s="1028"/>
      <c r="BV119" s="1028">
        <v>56067187</v>
      </c>
      <c r="BW119" s="1028"/>
      <c r="BX119" s="1028"/>
      <c r="BY119" s="1028"/>
      <c r="BZ119" s="1028"/>
      <c r="CA119" s="1028">
        <v>50631888</v>
      </c>
      <c r="CB119" s="1028"/>
      <c r="CC119" s="1028"/>
      <c r="CD119" s="1028"/>
      <c r="CE119" s="1028"/>
      <c r="CF119" s="1029"/>
      <c r="CG119" s="1030"/>
      <c r="CH119" s="1030"/>
      <c r="CI119" s="1030"/>
      <c r="CJ119" s="1031"/>
      <c r="CK119" s="977"/>
      <c r="CL119" s="978"/>
      <c r="CM119" s="1032" t="s">
        <v>442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443</v>
      </c>
      <c r="AV120" s="1020"/>
      <c r="AW120" s="1020"/>
      <c r="AX120" s="1020"/>
      <c r="AY120" s="1021"/>
      <c r="AZ120" s="970" t="s">
        <v>444</v>
      </c>
      <c r="BA120" s="919"/>
      <c r="BB120" s="919"/>
      <c r="BC120" s="919"/>
      <c r="BD120" s="919"/>
      <c r="BE120" s="919"/>
      <c r="BF120" s="919"/>
      <c r="BG120" s="919"/>
      <c r="BH120" s="919"/>
      <c r="BI120" s="919"/>
      <c r="BJ120" s="919"/>
      <c r="BK120" s="919"/>
      <c r="BL120" s="919"/>
      <c r="BM120" s="919"/>
      <c r="BN120" s="919"/>
      <c r="BO120" s="919"/>
      <c r="BP120" s="920"/>
      <c r="BQ120" s="956">
        <v>8340784</v>
      </c>
      <c r="BR120" s="957"/>
      <c r="BS120" s="957"/>
      <c r="BT120" s="957"/>
      <c r="BU120" s="957"/>
      <c r="BV120" s="957">
        <v>8783115</v>
      </c>
      <c r="BW120" s="957"/>
      <c r="BX120" s="957"/>
      <c r="BY120" s="957"/>
      <c r="BZ120" s="957"/>
      <c r="CA120" s="957">
        <v>7966447</v>
      </c>
      <c r="CB120" s="957"/>
      <c r="CC120" s="957"/>
      <c r="CD120" s="957"/>
      <c r="CE120" s="957"/>
      <c r="CF120" s="971">
        <v>54.4</v>
      </c>
      <c r="CG120" s="972"/>
      <c r="CH120" s="972"/>
      <c r="CI120" s="972"/>
      <c r="CJ120" s="972"/>
      <c r="CK120" s="1037" t="s">
        <v>445</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9488321</v>
      </c>
      <c r="DH120" s="957"/>
      <c r="DI120" s="957"/>
      <c r="DJ120" s="957"/>
      <c r="DK120" s="957"/>
      <c r="DL120" s="957">
        <v>9423112</v>
      </c>
      <c r="DM120" s="957"/>
      <c r="DN120" s="957"/>
      <c r="DO120" s="957"/>
      <c r="DP120" s="957"/>
      <c r="DQ120" s="957">
        <v>9375376</v>
      </c>
      <c r="DR120" s="957"/>
      <c r="DS120" s="957"/>
      <c r="DT120" s="957"/>
      <c r="DU120" s="957"/>
      <c r="DV120" s="958">
        <v>64</v>
      </c>
      <c r="DW120" s="958"/>
      <c r="DX120" s="958"/>
      <c r="DY120" s="958"/>
      <c r="DZ120" s="959"/>
    </row>
    <row r="121" spans="1:130" s="199" customFormat="1" ht="26.25" customHeight="1" x14ac:dyDescent="0.15">
      <c r="A121" s="1089"/>
      <c r="B121" s="976"/>
      <c r="C121" s="997" t="s">
        <v>446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447</v>
      </c>
      <c r="BA121" s="980"/>
      <c r="BB121" s="980"/>
      <c r="BC121" s="980"/>
      <c r="BD121" s="980"/>
      <c r="BE121" s="980"/>
      <c r="BF121" s="980"/>
      <c r="BG121" s="980"/>
      <c r="BH121" s="980"/>
      <c r="BI121" s="980"/>
      <c r="BJ121" s="980"/>
      <c r="BK121" s="980"/>
      <c r="BL121" s="980"/>
      <c r="BM121" s="980"/>
      <c r="BN121" s="980"/>
      <c r="BO121" s="980"/>
      <c r="BP121" s="981"/>
      <c r="BQ121" s="949">
        <v>4001822</v>
      </c>
      <c r="BR121" s="950"/>
      <c r="BS121" s="950"/>
      <c r="BT121" s="950"/>
      <c r="BU121" s="950"/>
      <c r="BV121" s="950">
        <v>3823343</v>
      </c>
      <c r="BW121" s="950"/>
      <c r="BX121" s="950"/>
      <c r="BY121" s="950"/>
      <c r="BZ121" s="950"/>
      <c r="CA121" s="950">
        <v>3702905</v>
      </c>
      <c r="CB121" s="950"/>
      <c r="CC121" s="950"/>
      <c r="CD121" s="950"/>
      <c r="CE121" s="950"/>
      <c r="CF121" s="944">
        <v>25.3</v>
      </c>
      <c r="CG121" s="945"/>
      <c r="CH121" s="945"/>
      <c r="CI121" s="945"/>
      <c r="CJ121" s="945"/>
      <c r="CK121" s="1040"/>
      <c r="CL121" s="1041"/>
      <c r="CM121" s="1041"/>
      <c r="CN121" s="1041"/>
      <c r="CO121" s="1042"/>
      <c r="CP121" s="1050" t="s">
        <v>394</v>
      </c>
      <c r="CQ121" s="1051"/>
      <c r="CR121" s="1051"/>
      <c r="CS121" s="1051"/>
      <c r="CT121" s="1051"/>
      <c r="CU121" s="1051"/>
      <c r="CV121" s="1051"/>
      <c r="CW121" s="1051"/>
      <c r="CX121" s="1051"/>
      <c r="CY121" s="1051"/>
      <c r="CZ121" s="1051"/>
      <c r="DA121" s="1051"/>
      <c r="DB121" s="1051"/>
      <c r="DC121" s="1051"/>
      <c r="DD121" s="1051"/>
      <c r="DE121" s="1051"/>
      <c r="DF121" s="1052"/>
      <c r="DG121" s="949">
        <v>455256</v>
      </c>
      <c r="DH121" s="950"/>
      <c r="DI121" s="950"/>
      <c r="DJ121" s="950"/>
      <c r="DK121" s="950"/>
      <c r="DL121" s="950">
        <v>731713</v>
      </c>
      <c r="DM121" s="950"/>
      <c r="DN121" s="950"/>
      <c r="DO121" s="950"/>
      <c r="DP121" s="950"/>
      <c r="DQ121" s="950">
        <v>929906</v>
      </c>
      <c r="DR121" s="950"/>
      <c r="DS121" s="950"/>
      <c r="DT121" s="950"/>
      <c r="DU121" s="950"/>
      <c r="DV121" s="951">
        <v>6.4</v>
      </c>
      <c r="DW121" s="951"/>
      <c r="DX121" s="951"/>
      <c r="DY121" s="951"/>
      <c r="DZ121" s="952"/>
    </row>
    <row r="122" spans="1:130" s="199" customFormat="1" ht="26.25" customHeight="1" x14ac:dyDescent="0.15">
      <c r="A122" s="1089"/>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448</v>
      </c>
      <c r="BA122" s="995"/>
      <c r="BB122" s="995"/>
      <c r="BC122" s="995"/>
      <c r="BD122" s="995"/>
      <c r="BE122" s="995"/>
      <c r="BF122" s="995"/>
      <c r="BG122" s="995"/>
      <c r="BH122" s="995"/>
      <c r="BI122" s="995"/>
      <c r="BJ122" s="995"/>
      <c r="BK122" s="995"/>
      <c r="BL122" s="995"/>
      <c r="BM122" s="995"/>
      <c r="BN122" s="995"/>
      <c r="BO122" s="995"/>
      <c r="BP122" s="996"/>
      <c r="BQ122" s="1027">
        <v>37533545</v>
      </c>
      <c r="BR122" s="1028"/>
      <c r="BS122" s="1028"/>
      <c r="BT122" s="1028"/>
      <c r="BU122" s="1028"/>
      <c r="BV122" s="1028">
        <v>37829015</v>
      </c>
      <c r="BW122" s="1028"/>
      <c r="BX122" s="1028"/>
      <c r="BY122" s="1028"/>
      <c r="BZ122" s="1028"/>
      <c r="CA122" s="1028">
        <v>35739394</v>
      </c>
      <c r="CB122" s="1028"/>
      <c r="CC122" s="1028"/>
      <c r="CD122" s="1028"/>
      <c r="CE122" s="1028"/>
      <c r="CF122" s="1048">
        <v>244.1</v>
      </c>
      <c r="CG122" s="1049"/>
      <c r="CH122" s="1049"/>
      <c r="CI122" s="1049"/>
      <c r="CJ122" s="1049"/>
      <c r="CK122" s="1040"/>
      <c r="CL122" s="1041"/>
      <c r="CM122" s="1041"/>
      <c r="CN122" s="1041"/>
      <c r="CO122" s="1042"/>
      <c r="CP122" s="1050" t="s">
        <v>393</v>
      </c>
      <c r="CQ122" s="1051"/>
      <c r="CR122" s="1051"/>
      <c r="CS122" s="1051"/>
      <c r="CT122" s="1051"/>
      <c r="CU122" s="1051"/>
      <c r="CV122" s="1051"/>
      <c r="CW122" s="1051"/>
      <c r="CX122" s="1051"/>
      <c r="CY122" s="1051"/>
      <c r="CZ122" s="1051"/>
      <c r="DA122" s="1051"/>
      <c r="DB122" s="1051"/>
      <c r="DC122" s="1051"/>
      <c r="DD122" s="1051"/>
      <c r="DE122" s="1051"/>
      <c r="DF122" s="1052"/>
      <c r="DG122" s="949">
        <v>299585</v>
      </c>
      <c r="DH122" s="950"/>
      <c r="DI122" s="950"/>
      <c r="DJ122" s="950"/>
      <c r="DK122" s="950"/>
      <c r="DL122" s="950">
        <v>306859</v>
      </c>
      <c r="DM122" s="950"/>
      <c r="DN122" s="950"/>
      <c r="DO122" s="950"/>
      <c r="DP122" s="950"/>
      <c r="DQ122" s="950">
        <v>313151</v>
      </c>
      <c r="DR122" s="950"/>
      <c r="DS122" s="950"/>
      <c r="DT122" s="950"/>
      <c r="DU122" s="950"/>
      <c r="DV122" s="951">
        <v>2.1</v>
      </c>
      <c r="DW122" s="951"/>
      <c r="DX122" s="951"/>
      <c r="DY122" s="951"/>
      <c r="DZ122" s="952"/>
    </row>
    <row r="123" spans="1:130" s="199" customFormat="1" ht="26.25" customHeight="1" x14ac:dyDescent="0.15">
      <c r="A123" s="1089"/>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449</v>
      </c>
      <c r="BP123" s="1036"/>
      <c r="BQ123" s="1095">
        <v>49876151</v>
      </c>
      <c r="BR123" s="1096"/>
      <c r="BS123" s="1096"/>
      <c r="BT123" s="1096"/>
      <c r="BU123" s="1096"/>
      <c r="BV123" s="1096">
        <v>50435473</v>
      </c>
      <c r="BW123" s="1096"/>
      <c r="BX123" s="1096"/>
      <c r="BY123" s="1096"/>
      <c r="BZ123" s="1096"/>
      <c r="CA123" s="1096">
        <v>47408746</v>
      </c>
      <c r="CB123" s="1096"/>
      <c r="CC123" s="1096"/>
      <c r="CD123" s="1096"/>
      <c r="CE123" s="1096"/>
      <c r="CF123" s="1029"/>
      <c r="CG123" s="1030"/>
      <c r="CH123" s="1030"/>
      <c r="CI123" s="1030"/>
      <c r="CJ123" s="1031"/>
      <c r="CK123" s="1040"/>
      <c r="CL123" s="1041"/>
      <c r="CM123" s="1041"/>
      <c r="CN123" s="1041"/>
      <c r="CO123" s="1042"/>
      <c r="CP123" s="1050" t="s">
        <v>387</v>
      </c>
      <c r="CQ123" s="1051"/>
      <c r="CR123" s="1051"/>
      <c r="CS123" s="1051"/>
      <c r="CT123" s="1051"/>
      <c r="CU123" s="1051"/>
      <c r="CV123" s="1051"/>
      <c r="CW123" s="1051"/>
      <c r="CX123" s="1051"/>
      <c r="CY123" s="1051"/>
      <c r="CZ123" s="1051"/>
      <c r="DA123" s="1051"/>
      <c r="DB123" s="1051"/>
      <c r="DC123" s="1051"/>
      <c r="DD123" s="1051"/>
      <c r="DE123" s="1051"/>
      <c r="DF123" s="1052"/>
      <c r="DG123" s="988">
        <v>120601</v>
      </c>
      <c r="DH123" s="989"/>
      <c r="DI123" s="989"/>
      <c r="DJ123" s="989"/>
      <c r="DK123" s="990"/>
      <c r="DL123" s="991">
        <v>74973</v>
      </c>
      <c r="DM123" s="989"/>
      <c r="DN123" s="989"/>
      <c r="DO123" s="989"/>
      <c r="DP123" s="990"/>
      <c r="DQ123" s="991">
        <v>73534</v>
      </c>
      <c r="DR123" s="989"/>
      <c r="DS123" s="989"/>
      <c r="DT123" s="989"/>
      <c r="DU123" s="990"/>
      <c r="DV123" s="992">
        <v>0.5</v>
      </c>
      <c r="DW123" s="993"/>
      <c r="DX123" s="993"/>
      <c r="DY123" s="993"/>
      <c r="DZ123" s="994"/>
    </row>
    <row r="124" spans="1:130" s="199" customFormat="1" ht="26.25" customHeight="1" thickBot="1" x14ac:dyDescent="0.2">
      <c r="A124" s="1089"/>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46.9</v>
      </c>
      <c r="BR124" s="1058"/>
      <c r="BS124" s="1058"/>
      <c r="BT124" s="1058"/>
      <c r="BU124" s="1058"/>
      <c r="BV124" s="1058">
        <v>37.700000000000003</v>
      </c>
      <c r="BW124" s="1058"/>
      <c r="BX124" s="1058"/>
      <c r="BY124" s="1058"/>
      <c r="BZ124" s="1058"/>
      <c r="CA124" s="1058">
        <v>22</v>
      </c>
      <c r="CB124" s="1058"/>
      <c r="CC124" s="1058"/>
      <c r="CD124" s="1058"/>
      <c r="CE124" s="1058"/>
      <c r="CF124" s="1059"/>
      <c r="CG124" s="1060"/>
      <c r="CH124" s="1060"/>
      <c r="CI124" s="1060"/>
      <c r="CJ124" s="1061"/>
      <c r="CK124" s="1043"/>
      <c r="CL124" s="1043"/>
      <c r="CM124" s="1043"/>
      <c r="CN124" s="1043"/>
      <c r="CO124" s="1044"/>
      <c r="CP124" s="1050" t="s">
        <v>451</v>
      </c>
      <c r="CQ124" s="1051"/>
      <c r="CR124" s="1051"/>
      <c r="CS124" s="1051"/>
      <c r="CT124" s="1051"/>
      <c r="CU124" s="1051"/>
      <c r="CV124" s="1051"/>
      <c r="CW124" s="1051"/>
      <c r="CX124" s="1051"/>
      <c r="CY124" s="1051"/>
      <c r="CZ124" s="1051"/>
      <c r="DA124" s="1051"/>
      <c r="DB124" s="1051"/>
      <c r="DC124" s="1051"/>
      <c r="DD124" s="1051"/>
      <c r="DE124" s="1051"/>
      <c r="DF124" s="1052"/>
      <c r="DG124" s="1035">
        <v>19993</v>
      </c>
      <c r="DH124" s="1014"/>
      <c r="DI124" s="1014"/>
      <c r="DJ124" s="1014"/>
      <c r="DK124" s="1015"/>
      <c r="DL124" s="1013">
        <v>20765</v>
      </c>
      <c r="DM124" s="1014"/>
      <c r="DN124" s="1014"/>
      <c r="DO124" s="1014"/>
      <c r="DP124" s="1015"/>
      <c r="DQ124" s="1013">
        <v>18100</v>
      </c>
      <c r="DR124" s="1014"/>
      <c r="DS124" s="1014"/>
      <c r="DT124" s="1014"/>
      <c r="DU124" s="1015"/>
      <c r="DV124" s="1016">
        <v>0.1</v>
      </c>
      <c r="DW124" s="1017"/>
      <c r="DX124" s="1017"/>
      <c r="DY124" s="1017"/>
      <c r="DZ124" s="1018"/>
    </row>
    <row r="125" spans="1:130" s="199" customFormat="1" ht="26.25" customHeight="1" x14ac:dyDescent="0.15">
      <c r="A125" s="1089"/>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269965</v>
      </c>
      <c r="AB128" s="1078"/>
      <c r="AC128" s="1078"/>
      <c r="AD128" s="1078"/>
      <c r="AE128" s="1079"/>
      <c r="AF128" s="1080">
        <v>265115</v>
      </c>
      <c r="AG128" s="1078"/>
      <c r="AH128" s="1078"/>
      <c r="AI128" s="1078"/>
      <c r="AJ128" s="1079"/>
      <c r="AK128" s="1080">
        <v>270672</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112</v>
      </c>
      <c r="BG128" s="1085"/>
      <c r="BH128" s="1085"/>
      <c r="BI128" s="1085"/>
      <c r="BJ128" s="1085"/>
      <c r="BK128" s="1085"/>
      <c r="BL128" s="1086"/>
      <c r="BM128" s="1084">
        <v>12.56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465</v>
      </c>
      <c r="X129" s="1104"/>
      <c r="Y129" s="1104"/>
      <c r="Z129" s="1105"/>
      <c r="AA129" s="988">
        <v>18319787</v>
      </c>
      <c r="AB129" s="989"/>
      <c r="AC129" s="989"/>
      <c r="AD129" s="989"/>
      <c r="AE129" s="990"/>
      <c r="AF129" s="991">
        <v>18798639</v>
      </c>
      <c r="AG129" s="989"/>
      <c r="AH129" s="989"/>
      <c r="AI129" s="989"/>
      <c r="AJ129" s="990"/>
      <c r="AK129" s="991">
        <v>18637672</v>
      </c>
      <c r="AL129" s="989"/>
      <c r="AM129" s="989"/>
      <c r="AN129" s="989"/>
      <c r="AO129" s="990"/>
      <c r="AP129" s="1106"/>
      <c r="AQ129" s="1107"/>
      <c r="AR129" s="1107"/>
      <c r="AS129" s="1107"/>
      <c r="AT129" s="1108"/>
      <c r="AU129" s="237"/>
      <c r="AV129" s="237"/>
      <c r="AW129" s="237"/>
      <c r="AX129" s="1097" t="s">
        <v>466</v>
      </c>
      <c r="AY129" s="980"/>
      <c r="AZ129" s="980"/>
      <c r="BA129" s="980"/>
      <c r="BB129" s="980"/>
      <c r="BC129" s="980"/>
      <c r="BD129" s="980"/>
      <c r="BE129" s="981"/>
      <c r="BF129" s="1098" t="s">
        <v>112</v>
      </c>
      <c r="BG129" s="1099"/>
      <c r="BH129" s="1099"/>
      <c r="BI129" s="1099"/>
      <c r="BJ129" s="1099"/>
      <c r="BK129" s="1099"/>
      <c r="BL129" s="1100"/>
      <c r="BM129" s="1098">
        <v>17.559999999999999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468</v>
      </c>
      <c r="X130" s="1104"/>
      <c r="Y130" s="1104"/>
      <c r="Z130" s="1105"/>
      <c r="AA130" s="988">
        <v>3605605</v>
      </c>
      <c r="AB130" s="989"/>
      <c r="AC130" s="989"/>
      <c r="AD130" s="989"/>
      <c r="AE130" s="990"/>
      <c r="AF130" s="991">
        <v>3862548</v>
      </c>
      <c r="AG130" s="989"/>
      <c r="AH130" s="989"/>
      <c r="AI130" s="989"/>
      <c r="AJ130" s="990"/>
      <c r="AK130" s="991">
        <v>3994189</v>
      </c>
      <c r="AL130" s="989"/>
      <c r="AM130" s="989"/>
      <c r="AN130" s="989"/>
      <c r="AO130" s="990"/>
      <c r="AP130" s="1106"/>
      <c r="AQ130" s="1107"/>
      <c r="AR130" s="1107"/>
      <c r="AS130" s="1107"/>
      <c r="AT130" s="1108"/>
      <c r="AU130" s="237"/>
      <c r="AV130" s="237"/>
      <c r="AW130" s="237"/>
      <c r="AX130" s="1097" t="s">
        <v>469</v>
      </c>
      <c r="AY130" s="980"/>
      <c r="AZ130" s="980"/>
      <c r="BA130" s="980"/>
      <c r="BB130" s="980"/>
      <c r="BC130" s="980"/>
      <c r="BD130" s="980"/>
      <c r="BE130" s="981"/>
      <c r="BF130" s="1134">
        <v>11.1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470</v>
      </c>
      <c r="X131" s="1142"/>
      <c r="Y131" s="1142"/>
      <c r="Z131" s="1143"/>
      <c r="AA131" s="1035">
        <v>14714182</v>
      </c>
      <c r="AB131" s="1014"/>
      <c r="AC131" s="1014"/>
      <c r="AD131" s="1014"/>
      <c r="AE131" s="1015"/>
      <c r="AF131" s="1013">
        <v>14936091</v>
      </c>
      <c r="AG131" s="1014"/>
      <c r="AH131" s="1014"/>
      <c r="AI131" s="1014"/>
      <c r="AJ131" s="1015"/>
      <c r="AK131" s="1013">
        <v>14643483</v>
      </c>
      <c r="AL131" s="1014"/>
      <c r="AM131" s="1014"/>
      <c r="AN131" s="1014"/>
      <c r="AO131" s="1015"/>
      <c r="AP131" s="1144"/>
      <c r="AQ131" s="1145"/>
      <c r="AR131" s="1145"/>
      <c r="AS131" s="1145"/>
      <c r="AT131" s="1146"/>
      <c r="AU131" s="237"/>
      <c r="AV131" s="237"/>
      <c r="AW131" s="237"/>
      <c r="AX131" s="1116" t="s">
        <v>471</v>
      </c>
      <c r="AY131" s="1067"/>
      <c r="AZ131" s="1067"/>
      <c r="BA131" s="1067"/>
      <c r="BB131" s="1067"/>
      <c r="BC131" s="1067"/>
      <c r="BD131" s="1067"/>
      <c r="BE131" s="1068"/>
      <c r="BF131" s="1117">
        <v>22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473</v>
      </c>
      <c r="W132" s="1127"/>
      <c r="X132" s="1127"/>
      <c r="Y132" s="1127"/>
      <c r="Z132" s="1128"/>
      <c r="AA132" s="1129">
        <v>12.37480506</v>
      </c>
      <c r="AB132" s="1130"/>
      <c r="AC132" s="1130"/>
      <c r="AD132" s="1130"/>
      <c r="AE132" s="1131"/>
      <c r="AF132" s="1132">
        <v>10.70696476</v>
      </c>
      <c r="AG132" s="1130"/>
      <c r="AH132" s="1130"/>
      <c r="AI132" s="1130"/>
      <c r="AJ132" s="1131"/>
      <c r="AK132" s="1132">
        <v>10.30613413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474</v>
      </c>
      <c r="W133" s="1110"/>
      <c r="X133" s="1110"/>
      <c r="Y133" s="1110"/>
      <c r="Z133" s="1111"/>
      <c r="AA133" s="1112">
        <v>12.7</v>
      </c>
      <c r="AB133" s="1113"/>
      <c r="AC133" s="1113"/>
      <c r="AD133" s="1113"/>
      <c r="AE133" s="1114"/>
      <c r="AF133" s="1112">
        <v>12</v>
      </c>
      <c r="AG133" s="1113"/>
      <c r="AH133" s="1113"/>
      <c r="AI133" s="1113"/>
      <c r="AJ133" s="1114"/>
      <c r="AK133" s="1112">
        <v>11.1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3" zoomScaleNormal="85" zoomScaleSheetLayoutView="73"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2" zoomScaleNormal="82"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0" t="s">
        <v>477</v>
      </c>
      <c r="L7" s="256"/>
      <c r="M7" s="257" t="s">
        <v>478</v>
      </c>
      <c r="N7" s="258"/>
    </row>
    <row r="8" spans="1:16" x14ac:dyDescent="0.15">
      <c r="A8" s="250"/>
      <c r="B8" s="246"/>
      <c r="C8" s="246"/>
      <c r="D8" s="246"/>
      <c r="E8" s="246"/>
      <c r="F8" s="246"/>
      <c r="G8" s="259"/>
      <c r="H8" s="260"/>
      <c r="I8" s="260"/>
      <c r="J8" s="261"/>
      <c r="K8" s="1151"/>
      <c r="L8" s="262" t="s">
        <v>479</v>
      </c>
      <c r="M8" s="263" t="s">
        <v>480</v>
      </c>
      <c r="N8" s="264" t="s">
        <v>481</v>
      </c>
    </row>
    <row r="9" spans="1:16" x14ac:dyDescent="0.15">
      <c r="A9" s="250"/>
      <c r="B9" s="246"/>
      <c r="C9" s="246"/>
      <c r="D9" s="246"/>
      <c r="E9" s="246"/>
      <c r="F9" s="246"/>
      <c r="G9" s="1152" t="s">
        <v>482</v>
      </c>
      <c r="H9" s="1153"/>
      <c r="I9" s="1153"/>
      <c r="J9" s="1154"/>
      <c r="K9" s="265">
        <v>4516343</v>
      </c>
      <c r="L9" s="266">
        <v>70009</v>
      </c>
      <c r="M9" s="267">
        <v>72433</v>
      </c>
      <c r="N9" s="268">
        <v>-3.3</v>
      </c>
    </row>
    <row r="10" spans="1:16" x14ac:dyDescent="0.15">
      <c r="A10" s="250"/>
      <c r="B10" s="246"/>
      <c r="C10" s="246"/>
      <c r="D10" s="246"/>
      <c r="E10" s="246"/>
      <c r="F10" s="246"/>
      <c r="G10" s="1152" t="s">
        <v>483</v>
      </c>
      <c r="H10" s="1153"/>
      <c r="I10" s="1153"/>
      <c r="J10" s="1154"/>
      <c r="K10" s="269">
        <v>341637</v>
      </c>
      <c r="L10" s="270">
        <v>5296</v>
      </c>
      <c r="M10" s="271">
        <v>5807</v>
      </c>
      <c r="N10" s="272">
        <v>-8.8000000000000007</v>
      </c>
    </row>
    <row r="11" spans="1:16" ht="13.5" customHeight="1" x14ac:dyDescent="0.15">
      <c r="A11" s="250"/>
      <c r="B11" s="246"/>
      <c r="C11" s="246"/>
      <c r="D11" s="246"/>
      <c r="E11" s="246"/>
      <c r="F11" s="246"/>
      <c r="G11" s="1152" t="s">
        <v>484</v>
      </c>
      <c r="H11" s="1153"/>
      <c r="I11" s="1153"/>
      <c r="J11" s="1154"/>
      <c r="K11" s="269">
        <v>650879</v>
      </c>
      <c r="L11" s="270">
        <v>10089</v>
      </c>
      <c r="M11" s="271">
        <v>5465</v>
      </c>
      <c r="N11" s="272">
        <v>84.6</v>
      </c>
    </row>
    <row r="12" spans="1:16" ht="13.5" customHeight="1" x14ac:dyDescent="0.15">
      <c r="A12" s="250"/>
      <c r="B12" s="246"/>
      <c r="C12" s="246"/>
      <c r="D12" s="246"/>
      <c r="E12" s="246"/>
      <c r="F12" s="246"/>
      <c r="G12" s="1152" t="s">
        <v>485</v>
      </c>
      <c r="H12" s="1153"/>
      <c r="I12" s="1153"/>
      <c r="J12" s="1154"/>
      <c r="K12" s="269">
        <v>167786</v>
      </c>
      <c r="L12" s="270">
        <v>2601</v>
      </c>
      <c r="M12" s="271">
        <v>1191</v>
      </c>
      <c r="N12" s="272">
        <v>118.4</v>
      </c>
    </row>
    <row r="13" spans="1:16" ht="13.5" customHeight="1" x14ac:dyDescent="0.15">
      <c r="A13" s="250"/>
      <c r="B13" s="246"/>
      <c r="C13" s="246"/>
      <c r="D13" s="246"/>
      <c r="E13" s="246"/>
      <c r="F13" s="246"/>
      <c r="G13" s="1152" t="s">
        <v>486</v>
      </c>
      <c r="H13" s="1153"/>
      <c r="I13" s="1153"/>
      <c r="J13" s="1154"/>
      <c r="K13" s="269" t="s">
        <v>487</v>
      </c>
      <c r="L13" s="270" t="s">
        <v>487</v>
      </c>
      <c r="M13" s="271">
        <v>3</v>
      </c>
      <c r="N13" s="272" t="s">
        <v>487</v>
      </c>
    </row>
    <row r="14" spans="1:16" ht="13.5" customHeight="1" x14ac:dyDescent="0.15">
      <c r="A14" s="250"/>
      <c r="B14" s="246"/>
      <c r="C14" s="246"/>
      <c r="D14" s="246"/>
      <c r="E14" s="246"/>
      <c r="F14" s="246"/>
      <c r="G14" s="1152" t="s">
        <v>488</v>
      </c>
      <c r="H14" s="1153"/>
      <c r="I14" s="1153"/>
      <c r="J14" s="1154"/>
      <c r="K14" s="269">
        <v>141786</v>
      </c>
      <c r="L14" s="270">
        <v>2198</v>
      </c>
      <c r="M14" s="271">
        <v>3078</v>
      </c>
      <c r="N14" s="272">
        <v>-28.6</v>
      </c>
    </row>
    <row r="15" spans="1:16" ht="13.5" customHeight="1" x14ac:dyDescent="0.15">
      <c r="A15" s="250"/>
      <c r="B15" s="246"/>
      <c r="C15" s="246"/>
      <c r="D15" s="246"/>
      <c r="E15" s="246"/>
      <c r="F15" s="246"/>
      <c r="G15" s="1152" t="s">
        <v>489</v>
      </c>
      <c r="H15" s="1153"/>
      <c r="I15" s="1153"/>
      <c r="J15" s="1154"/>
      <c r="K15" s="269">
        <v>80759</v>
      </c>
      <c r="L15" s="270">
        <v>1252</v>
      </c>
      <c r="M15" s="271">
        <v>1624</v>
      </c>
      <c r="N15" s="272">
        <v>-22.9</v>
      </c>
    </row>
    <row r="16" spans="1:16" x14ac:dyDescent="0.15">
      <c r="A16" s="250"/>
      <c r="B16" s="246"/>
      <c r="C16" s="246"/>
      <c r="D16" s="246"/>
      <c r="E16" s="246"/>
      <c r="F16" s="246"/>
      <c r="G16" s="1155" t="s">
        <v>490</v>
      </c>
      <c r="H16" s="1156"/>
      <c r="I16" s="1156"/>
      <c r="J16" s="1157"/>
      <c r="K16" s="270">
        <v>-688799</v>
      </c>
      <c r="L16" s="270">
        <v>-10677</v>
      </c>
      <c r="M16" s="271">
        <v>-7680</v>
      </c>
      <c r="N16" s="272">
        <v>39</v>
      </c>
    </row>
    <row r="17" spans="1:16" x14ac:dyDescent="0.15">
      <c r="A17" s="250"/>
      <c r="B17" s="246"/>
      <c r="C17" s="246"/>
      <c r="D17" s="246"/>
      <c r="E17" s="246"/>
      <c r="F17" s="246"/>
      <c r="G17" s="1155" t="s">
        <v>171</v>
      </c>
      <c r="H17" s="1156"/>
      <c r="I17" s="1156"/>
      <c r="J17" s="1157"/>
      <c r="K17" s="270">
        <v>5210391</v>
      </c>
      <c r="L17" s="270">
        <v>80767</v>
      </c>
      <c r="M17" s="271">
        <v>81920</v>
      </c>
      <c r="N17" s="272">
        <v>-1.4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47" t="s">
        <v>495</v>
      </c>
      <c r="H21" s="1148"/>
      <c r="I21" s="1148"/>
      <c r="J21" s="1149"/>
      <c r="K21" s="282">
        <v>7.58</v>
      </c>
      <c r="L21" s="283">
        <v>8.2100000000000009</v>
      </c>
      <c r="M21" s="284">
        <v>-0.63</v>
      </c>
      <c r="N21" s="251"/>
      <c r="O21" s="285"/>
      <c r="P21" s="281"/>
    </row>
    <row r="22" spans="1:16" s="286" customFormat="1" x14ac:dyDescent="0.15">
      <c r="A22" s="281"/>
      <c r="B22" s="251"/>
      <c r="C22" s="251"/>
      <c r="D22" s="251"/>
      <c r="E22" s="251"/>
      <c r="F22" s="251"/>
      <c r="G22" s="1147" t="s">
        <v>496</v>
      </c>
      <c r="H22" s="1148"/>
      <c r="I22" s="1148"/>
      <c r="J22" s="1149"/>
      <c r="K22" s="287">
        <v>98.7</v>
      </c>
      <c r="L22" s="288">
        <v>98.1</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0" t="s">
        <v>477</v>
      </c>
      <c r="L30" s="256"/>
      <c r="M30" s="257" t="s">
        <v>478</v>
      </c>
      <c r="N30" s="258"/>
    </row>
    <row r="31" spans="1:16" x14ac:dyDescent="0.15">
      <c r="A31" s="250"/>
      <c r="B31" s="246"/>
      <c r="C31" s="246"/>
      <c r="D31" s="246"/>
      <c r="E31" s="246"/>
      <c r="F31" s="246"/>
      <c r="G31" s="259"/>
      <c r="H31" s="260"/>
      <c r="I31" s="260"/>
      <c r="J31" s="261"/>
      <c r="K31" s="1151"/>
      <c r="L31" s="262" t="s">
        <v>479</v>
      </c>
      <c r="M31" s="263" t="s">
        <v>480</v>
      </c>
      <c r="N31" s="264" t="s">
        <v>481</v>
      </c>
    </row>
    <row r="32" spans="1:16" ht="27" customHeight="1" x14ac:dyDescent="0.15">
      <c r="A32" s="250"/>
      <c r="B32" s="246"/>
      <c r="C32" s="246"/>
      <c r="D32" s="246"/>
      <c r="E32" s="246"/>
      <c r="F32" s="246"/>
      <c r="G32" s="1163" t="s">
        <v>500</v>
      </c>
      <c r="H32" s="1164"/>
      <c r="I32" s="1164"/>
      <c r="J32" s="1165"/>
      <c r="K32" s="296">
        <v>4821698</v>
      </c>
      <c r="L32" s="296">
        <v>74742</v>
      </c>
      <c r="M32" s="297">
        <v>53781</v>
      </c>
      <c r="N32" s="298">
        <v>39</v>
      </c>
    </row>
    <row r="33" spans="1:16" ht="13.5" customHeight="1" x14ac:dyDescent="0.15">
      <c r="A33" s="250"/>
      <c r="B33" s="246"/>
      <c r="C33" s="246"/>
      <c r="D33" s="246"/>
      <c r="E33" s="246"/>
      <c r="F33" s="246"/>
      <c r="G33" s="1163" t="s">
        <v>501</v>
      </c>
      <c r="H33" s="1164"/>
      <c r="I33" s="1164"/>
      <c r="J33" s="1165"/>
      <c r="K33" s="296" t="s">
        <v>487</v>
      </c>
      <c r="L33" s="296" t="s">
        <v>487</v>
      </c>
      <c r="M33" s="297" t="s">
        <v>487</v>
      </c>
      <c r="N33" s="298" t="s">
        <v>487</v>
      </c>
    </row>
    <row r="34" spans="1:16" ht="27" customHeight="1" x14ac:dyDescent="0.15">
      <c r="A34" s="250"/>
      <c r="B34" s="246"/>
      <c r="C34" s="246"/>
      <c r="D34" s="246"/>
      <c r="E34" s="246"/>
      <c r="F34" s="246"/>
      <c r="G34" s="1163" t="s">
        <v>502</v>
      </c>
      <c r="H34" s="1164"/>
      <c r="I34" s="1164"/>
      <c r="J34" s="1165"/>
      <c r="K34" s="296" t="s">
        <v>487</v>
      </c>
      <c r="L34" s="296" t="s">
        <v>487</v>
      </c>
      <c r="M34" s="297">
        <v>41</v>
      </c>
      <c r="N34" s="298" t="s">
        <v>487</v>
      </c>
    </row>
    <row r="35" spans="1:16" ht="27" customHeight="1" x14ac:dyDescent="0.15">
      <c r="A35" s="250"/>
      <c r="B35" s="246"/>
      <c r="C35" s="246"/>
      <c r="D35" s="246"/>
      <c r="E35" s="246"/>
      <c r="F35" s="246"/>
      <c r="G35" s="1163" t="s">
        <v>503</v>
      </c>
      <c r="H35" s="1164"/>
      <c r="I35" s="1164"/>
      <c r="J35" s="1165"/>
      <c r="K35" s="296">
        <v>621386</v>
      </c>
      <c r="L35" s="296">
        <v>9632</v>
      </c>
      <c r="M35" s="297">
        <v>14373</v>
      </c>
      <c r="N35" s="298">
        <v>-33</v>
      </c>
    </row>
    <row r="36" spans="1:16" ht="27" customHeight="1" x14ac:dyDescent="0.15">
      <c r="A36" s="250"/>
      <c r="B36" s="246"/>
      <c r="C36" s="246"/>
      <c r="D36" s="246"/>
      <c r="E36" s="246"/>
      <c r="F36" s="246"/>
      <c r="G36" s="1163" t="s">
        <v>504</v>
      </c>
      <c r="H36" s="1164"/>
      <c r="I36" s="1164"/>
      <c r="J36" s="1165"/>
      <c r="K36" s="296">
        <v>330954</v>
      </c>
      <c r="L36" s="296">
        <v>5130</v>
      </c>
      <c r="M36" s="297">
        <v>1414</v>
      </c>
      <c r="N36" s="298">
        <v>262.8</v>
      </c>
    </row>
    <row r="37" spans="1:16" ht="13.5" customHeight="1" x14ac:dyDescent="0.15">
      <c r="A37" s="250"/>
      <c r="B37" s="246"/>
      <c r="C37" s="246"/>
      <c r="D37" s="246"/>
      <c r="E37" s="246"/>
      <c r="F37" s="246"/>
      <c r="G37" s="1163" t="s">
        <v>505</v>
      </c>
      <c r="H37" s="1164"/>
      <c r="I37" s="1164"/>
      <c r="J37" s="1165"/>
      <c r="K37" s="296" t="s">
        <v>487</v>
      </c>
      <c r="L37" s="296" t="s">
        <v>487</v>
      </c>
      <c r="M37" s="297">
        <v>886</v>
      </c>
      <c r="N37" s="298" t="s">
        <v>487</v>
      </c>
    </row>
    <row r="38" spans="1:16" ht="27" customHeight="1" x14ac:dyDescent="0.15">
      <c r="A38" s="250"/>
      <c r="B38" s="246"/>
      <c r="C38" s="246"/>
      <c r="D38" s="246"/>
      <c r="E38" s="246"/>
      <c r="F38" s="246"/>
      <c r="G38" s="1166" t="s">
        <v>506</v>
      </c>
      <c r="H38" s="1167"/>
      <c r="I38" s="1167"/>
      <c r="J38" s="1168"/>
      <c r="K38" s="299" t="s">
        <v>487</v>
      </c>
      <c r="L38" s="299" t="s">
        <v>487</v>
      </c>
      <c r="M38" s="300">
        <v>2</v>
      </c>
      <c r="N38" s="301" t="s">
        <v>487</v>
      </c>
      <c r="O38" s="295"/>
    </row>
    <row r="39" spans="1:16" x14ac:dyDescent="0.15">
      <c r="A39" s="250"/>
      <c r="B39" s="246"/>
      <c r="C39" s="246"/>
      <c r="D39" s="246"/>
      <c r="E39" s="246"/>
      <c r="F39" s="246"/>
      <c r="G39" s="1166" t="s">
        <v>507</v>
      </c>
      <c r="H39" s="1167"/>
      <c r="I39" s="1167"/>
      <c r="J39" s="1168"/>
      <c r="K39" s="302">
        <v>-270672</v>
      </c>
      <c r="L39" s="302">
        <v>-4196</v>
      </c>
      <c r="M39" s="303">
        <v>-4261</v>
      </c>
      <c r="N39" s="304">
        <v>-1.5</v>
      </c>
      <c r="O39" s="295"/>
    </row>
    <row r="40" spans="1:16" ht="27" customHeight="1" x14ac:dyDescent="0.15">
      <c r="A40" s="250"/>
      <c r="B40" s="246"/>
      <c r="C40" s="246"/>
      <c r="D40" s="246"/>
      <c r="E40" s="246"/>
      <c r="F40" s="246"/>
      <c r="G40" s="1163" t="s">
        <v>508</v>
      </c>
      <c r="H40" s="1164"/>
      <c r="I40" s="1164"/>
      <c r="J40" s="1165"/>
      <c r="K40" s="302">
        <v>-3994189</v>
      </c>
      <c r="L40" s="302">
        <v>-61915</v>
      </c>
      <c r="M40" s="303">
        <v>-47768</v>
      </c>
      <c r="N40" s="304">
        <v>29.6</v>
      </c>
      <c r="O40" s="295"/>
    </row>
    <row r="41" spans="1:16" x14ac:dyDescent="0.15">
      <c r="A41" s="250"/>
      <c r="B41" s="246"/>
      <c r="C41" s="246"/>
      <c r="D41" s="246"/>
      <c r="E41" s="246"/>
      <c r="F41" s="246"/>
      <c r="G41" s="1169" t="s">
        <v>282</v>
      </c>
      <c r="H41" s="1170"/>
      <c r="I41" s="1170"/>
      <c r="J41" s="1171"/>
      <c r="K41" s="296">
        <v>1509177</v>
      </c>
      <c r="L41" s="302">
        <v>23394</v>
      </c>
      <c r="M41" s="303">
        <v>18468</v>
      </c>
      <c r="N41" s="304">
        <v>26.7</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58" t="s">
        <v>477</v>
      </c>
      <c r="J49" s="1160" t="s">
        <v>512</v>
      </c>
      <c r="K49" s="1161"/>
      <c r="L49" s="1161"/>
      <c r="M49" s="1161"/>
      <c r="N49" s="1162"/>
    </row>
    <row r="50" spans="1:14" x14ac:dyDescent="0.15">
      <c r="A50" s="250"/>
      <c r="B50" s="246"/>
      <c r="C50" s="246"/>
      <c r="D50" s="246"/>
      <c r="E50" s="246"/>
      <c r="F50" s="246"/>
      <c r="G50" s="314"/>
      <c r="H50" s="315"/>
      <c r="I50" s="1159"/>
      <c r="J50" s="316" t="s">
        <v>513</v>
      </c>
      <c r="K50" s="317" t="s">
        <v>514</v>
      </c>
      <c r="L50" s="318" t="s">
        <v>515</v>
      </c>
      <c r="M50" s="319" t="s">
        <v>516</v>
      </c>
      <c r="N50" s="320" t="s">
        <v>517</v>
      </c>
    </row>
    <row r="51" spans="1:14" x14ac:dyDescent="0.15">
      <c r="A51" s="250"/>
      <c r="B51" s="246"/>
      <c r="C51" s="246"/>
      <c r="D51" s="246"/>
      <c r="E51" s="246"/>
      <c r="F51" s="246"/>
      <c r="G51" s="312" t="s">
        <v>518</v>
      </c>
      <c r="H51" s="313"/>
      <c r="I51" s="321">
        <v>7390352</v>
      </c>
      <c r="J51" s="322">
        <v>110531</v>
      </c>
      <c r="K51" s="323">
        <v>25.3</v>
      </c>
      <c r="L51" s="324">
        <v>50880</v>
      </c>
      <c r="M51" s="325">
        <v>7</v>
      </c>
      <c r="N51" s="326">
        <v>18.3</v>
      </c>
    </row>
    <row r="52" spans="1:14" x14ac:dyDescent="0.15">
      <c r="A52" s="250"/>
      <c r="B52" s="246"/>
      <c r="C52" s="246"/>
      <c r="D52" s="246"/>
      <c r="E52" s="246"/>
      <c r="F52" s="246"/>
      <c r="G52" s="327"/>
      <c r="H52" s="328" t="s">
        <v>519</v>
      </c>
      <c r="I52" s="329">
        <v>5384450</v>
      </c>
      <c r="J52" s="330">
        <v>80531</v>
      </c>
      <c r="K52" s="331">
        <v>56.1</v>
      </c>
      <c r="L52" s="332">
        <v>26879</v>
      </c>
      <c r="M52" s="333">
        <v>2.4</v>
      </c>
      <c r="N52" s="334">
        <v>53.7</v>
      </c>
    </row>
    <row r="53" spans="1:14" x14ac:dyDescent="0.15">
      <c r="A53" s="250"/>
      <c r="B53" s="246"/>
      <c r="C53" s="246"/>
      <c r="D53" s="246"/>
      <c r="E53" s="246"/>
      <c r="F53" s="246"/>
      <c r="G53" s="312" t="s">
        <v>520</v>
      </c>
      <c r="H53" s="313"/>
      <c r="I53" s="321">
        <v>4922740</v>
      </c>
      <c r="J53" s="322">
        <v>74125</v>
      </c>
      <c r="K53" s="323">
        <v>-32.9</v>
      </c>
      <c r="L53" s="324">
        <v>63956</v>
      </c>
      <c r="M53" s="325">
        <v>25.7</v>
      </c>
      <c r="N53" s="326">
        <v>-58.6</v>
      </c>
    </row>
    <row r="54" spans="1:14" x14ac:dyDescent="0.15">
      <c r="A54" s="250"/>
      <c r="B54" s="246"/>
      <c r="C54" s="246"/>
      <c r="D54" s="246"/>
      <c r="E54" s="246"/>
      <c r="F54" s="246"/>
      <c r="G54" s="327"/>
      <c r="H54" s="328" t="s">
        <v>519</v>
      </c>
      <c r="I54" s="329">
        <v>2438382</v>
      </c>
      <c r="J54" s="330">
        <v>36717</v>
      </c>
      <c r="K54" s="331">
        <v>-54.4</v>
      </c>
      <c r="L54" s="332">
        <v>29239</v>
      </c>
      <c r="M54" s="333">
        <v>8.8000000000000007</v>
      </c>
      <c r="N54" s="334">
        <v>-63.2</v>
      </c>
    </row>
    <row r="55" spans="1:14" x14ac:dyDescent="0.15">
      <c r="A55" s="250"/>
      <c r="B55" s="246"/>
      <c r="C55" s="246"/>
      <c r="D55" s="246"/>
      <c r="E55" s="246"/>
      <c r="F55" s="246"/>
      <c r="G55" s="312" t="s">
        <v>521</v>
      </c>
      <c r="H55" s="313"/>
      <c r="I55" s="321">
        <v>6341713</v>
      </c>
      <c r="J55" s="322">
        <v>96113</v>
      </c>
      <c r="K55" s="323">
        <v>29.7</v>
      </c>
      <c r="L55" s="324">
        <v>66255</v>
      </c>
      <c r="M55" s="325">
        <v>3.6</v>
      </c>
      <c r="N55" s="326">
        <v>26.1</v>
      </c>
    </row>
    <row r="56" spans="1:14" x14ac:dyDescent="0.15">
      <c r="A56" s="250"/>
      <c r="B56" s="246"/>
      <c r="C56" s="246"/>
      <c r="D56" s="246"/>
      <c r="E56" s="246"/>
      <c r="F56" s="246"/>
      <c r="G56" s="327"/>
      <c r="H56" s="328" t="s">
        <v>519</v>
      </c>
      <c r="I56" s="329">
        <v>2326613</v>
      </c>
      <c r="J56" s="330">
        <v>35261</v>
      </c>
      <c r="K56" s="331">
        <v>-4</v>
      </c>
      <c r="L56" s="332">
        <v>31822</v>
      </c>
      <c r="M56" s="333">
        <v>8.8000000000000007</v>
      </c>
      <c r="N56" s="334">
        <v>-12.8</v>
      </c>
    </row>
    <row r="57" spans="1:14" x14ac:dyDescent="0.15">
      <c r="A57" s="250"/>
      <c r="B57" s="246"/>
      <c r="C57" s="246"/>
      <c r="D57" s="246"/>
      <c r="E57" s="246"/>
      <c r="F57" s="246"/>
      <c r="G57" s="312" t="s">
        <v>522</v>
      </c>
      <c r="H57" s="313"/>
      <c r="I57" s="321">
        <v>4688048</v>
      </c>
      <c r="J57" s="322">
        <v>71773</v>
      </c>
      <c r="K57" s="323">
        <v>-25.3</v>
      </c>
      <c r="L57" s="324">
        <v>92247</v>
      </c>
      <c r="M57" s="325">
        <v>39.200000000000003</v>
      </c>
      <c r="N57" s="326">
        <v>-64.5</v>
      </c>
    </row>
    <row r="58" spans="1:14" x14ac:dyDescent="0.15">
      <c r="A58" s="250"/>
      <c r="B58" s="246"/>
      <c r="C58" s="246"/>
      <c r="D58" s="246"/>
      <c r="E58" s="246"/>
      <c r="F58" s="246"/>
      <c r="G58" s="327"/>
      <c r="H58" s="328" t="s">
        <v>519</v>
      </c>
      <c r="I58" s="329">
        <v>2069622</v>
      </c>
      <c r="J58" s="330">
        <v>31685</v>
      </c>
      <c r="K58" s="331">
        <v>-10.1</v>
      </c>
      <c r="L58" s="332">
        <v>37204</v>
      </c>
      <c r="M58" s="333">
        <v>16.899999999999999</v>
      </c>
      <c r="N58" s="334">
        <v>-27</v>
      </c>
    </row>
    <row r="59" spans="1:14" x14ac:dyDescent="0.15">
      <c r="A59" s="250"/>
      <c r="B59" s="246"/>
      <c r="C59" s="246"/>
      <c r="D59" s="246"/>
      <c r="E59" s="246"/>
      <c r="F59" s="246"/>
      <c r="G59" s="312" t="s">
        <v>523</v>
      </c>
      <c r="H59" s="313"/>
      <c r="I59" s="321">
        <v>2713014</v>
      </c>
      <c r="J59" s="322">
        <v>42055</v>
      </c>
      <c r="K59" s="323">
        <v>-41.4</v>
      </c>
      <c r="L59" s="324">
        <v>67319</v>
      </c>
      <c r="M59" s="325">
        <v>-27</v>
      </c>
      <c r="N59" s="326">
        <v>-14.4</v>
      </c>
    </row>
    <row r="60" spans="1:14" x14ac:dyDescent="0.15">
      <c r="A60" s="250"/>
      <c r="B60" s="246"/>
      <c r="C60" s="246"/>
      <c r="D60" s="246"/>
      <c r="E60" s="246"/>
      <c r="F60" s="246"/>
      <c r="G60" s="327"/>
      <c r="H60" s="328" t="s">
        <v>519</v>
      </c>
      <c r="I60" s="335">
        <v>1406412</v>
      </c>
      <c r="J60" s="330">
        <v>21801</v>
      </c>
      <c r="K60" s="331">
        <v>-31.2</v>
      </c>
      <c r="L60" s="332">
        <v>38101</v>
      </c>
      <c r="M60" s="333">
        <v>2.4</v>
      </c>
      <c r="N60" s="334">
        <v>-33.6</v>
      </c>
    </row>
    <row r="61" spans="1:14" x14ac:dyDescent="0.15">
      <c r="A61" s="250"/>
      <c r="B61" s="246"/>
      <c r="C61" s="246"/>
      <c r="D61" s="246"/>
      <c r="E61" s="246"/>
      <c r="F61" s="246"/>
      <c r="G61" s="312" t="s">
        <v>524</v>
      </c>
      <c r="H61" s="336"/>
      <c r="I61" s="337">
        <v>5211173</v>
      </c>
      <c r="J61" s="338">
        <v>78919</v>
      </c>
      <c r="K61" s="339">
        <v>-8.9</v>
      </c>
      <c r="L61" s="340">
        <v>68131</v>
      </c>
      <c r="M61" s="341">
        <v>9.6999999999999993</v>
      </c>
      <c r="N61" s="326">
        <v>-18.600000000000001</v>
      </c>
    </row>
    <row r="62" spans="1:14" x14ac:dyDescent="0.15">
      <c r="A62" s="250"/>
      <c r="B62" s="246"/>
      <c r="C62" s="246"/>
      <c r="D62" s="246"/>
      <c r="E62" s="246"/>
      <c r="F62" s="246"/>
      <c r="G62" s="327"/>
      <c r="H62" s="328" t="s">
        <v>519</v>
      </c>
      <c r="I62" s="329">
        <v>2725096</v>
      </c>
      <c r="J62" s="330">
        <v>41199</v>
      </c>
      <c r="K62" s="331">
        <v>-8.6999999999999993</v>
      </c>
      <c r="L62" s="332">
        <v>32649</v>
      </c>
      <c r="M62" s="333">
        <v>7.9</v>
      </c>
      <c r="N62" s="334">
        <v>-16.600000000000001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30.93</v>
      </c>
      <c r="G47" s="12">
        <v>28.24</v>
      </c>
      <c r="H47" s="12">
        <v>24.99</v>
      </c>
      <c r="I47" s="12">
        <v>24.95</v>
      </c>
      <c r="J47" s="13">
        <v>22.44</v>
      </c>
    </row>
    <row r="48" spans="2:10" ht="57.75" customHeight="1" x14ac:dyDescent="0.15">
      <c r="B48" s="14"/>
      <c r="C48" s="1174" t="s">
        <v>4</v>
      </c>
      <c r="D48" s="1174"/>
      <c r="E48" s="1175"/>
      <c r="F48" s="15">
        <v>3.05</v>
      </c>
      <c r="G48" s="16">
        <v>3.49</v>
      </c>
      <c r="H48" s="16">
        <v>2.66</v>
      </c>
      <c r="I48" s="16">
        <v>3.95</v>
      </c>
      <c r="J48" s="17">
        <v>3.26</v>
      </c>
    </row>
    <row r="49" spans="2:10" ht="57.75" customHeight="1" thickBot="1" x14ac:dyDescent="0.2">
      <c r="B49" s="18"/>
      <c r="C49" s="1176" t="s">
        <v>5</v>
      </c>
      <c r="D49" s="1176"/>
      <c r="E49" s="1177"/>
      <c r="F49" s="19" t="s">
        <v>531</v>
      </c>
      <c r="G49" s="20" t="s">
        <v>532</v>
      </c>
      <c r="H49" s="20" t="s">
        <v>533</v>
      </c>
      <c r="I49" s="20">
        <v>1.96</v>
      </c>
      <c r="J49" s="21">
        <v>1.36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財務課　平　憲司</cp:lastModifiedBy>
  <cp:lastPrinted>2018-02-13T08:30:10Z</cp:lastPrinted>
  <dcterms:created xsi:type="dcterms:W3CDTF">2018-01-24T05:45:58Z</dcterms:created>
  <dcterms:modified xsi:type="dcterms:W3CDTF">2018-10-23T02:08:50Z</dcterms:modified>
  <cp:category/>
</cp:coreProperties>
</file>