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3-企画部\03-財務課\01-財政班\02 財務\02-01 財政\02-01-01 諸務\財政事情の作成及び公表\R2\財政状況資料集\H30年度2回目公表（追加）\"/>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<sst xmlns="http://schemas.openxmlformats.org/spreadsheetml/2006/main" count="1155" uniqueCount="612">
  <si>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</si>
  <si>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</si>
  <si>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</si>
  <si>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</si>
  <si>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</si>
  <si>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</si>
  <si>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</si>
  <si>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</si>
  <si>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</si>
  <si>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</si>
  <si>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</si>
  <si>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</si>
  <si>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</si>
  <si>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</si>
  <si>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</si>
  <si>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</si>
  <si>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</si>
  <si>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</si>
  <si>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</si>
  <si>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</si>
  <si>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</si>
  <si>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</si>
  <si>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</si>
  <si>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</si>
  <si>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</si>
  <si>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</si>
  <si>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</si>
  <si>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</si>
  <si>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</si>
  <si>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</si>
  <si>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</si>
  <si>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</si>
  <si>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</si>
  <si>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</si>
  <si>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</si>
  <si>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</si>
  <si>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</si>
  <si>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</si>
  <si>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</si>
  <si>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</si>
  <si>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</si>
  <si>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</si>
  <si>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</si>
  <si>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</si>
  <si>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</si>
  <si>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</si>
  <si>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</si>
  <si>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</si>
  <si>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</si>
  <si>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</si>
  <si>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</si>
  <si>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</si>
  <si>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</si>
  <si>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</si>
  <si>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</si>
  <si>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</si>
  <si>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</si>
  <si>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</si>
  <si>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</si>
  <si>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</si>
  <si>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</si>
  <si>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</si>
  <si>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</si>
  <si>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</si>
  <si>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</si>
  <si>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</si>
  <si>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</si>
  <si>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</si>
  <si>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</si>
  <si>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</si>
  <si>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</si>
  <si>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</si>
  <si>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</si>
  <si>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</si>
  <si>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</si>
  <si>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</si>
  <si>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</si>
  <si>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</si>
  <si>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</si>
  <si>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</si>
  <si>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</si>
  <si>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</si>
  <si>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</si>
  <si>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</si>
  <si>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</si>
  <si>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</si>
  <si>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</si>
  <si>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</si>
  <si>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</si>
  <si>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</si>
  <si>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</si>
  <si>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</si>
  <si>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</si>
  <si>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</si>
  <si>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</si>
  <si>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</si>
  <si>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</si>
  <si>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</si>
  <si>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紀の川市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</si>
  <si>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</si>
  <si>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</si>
  <si>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</si>
  <si>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</si>
  <si>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</si>
  <si>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</si>
  <si>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</si>
  <si>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</si>
  <si>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</si>
  <si>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</si>
  <si>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</si>
  <si>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</si>
  <si>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</si>
  <si>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</si>
  <si>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</si>
  <si>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</si>
  <si>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</si>
  <si>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</si>
  <si>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</si>
  <si>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</si>
  <si>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</si>
  <si>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</si>
  <si>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</si>
  <si>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</si>
  <si>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</si>
  <si>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</si>
  <si>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</si>
  <si>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</si>
  <si>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</si>
  <si>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</si>
  <si>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</si>
  <si>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</si>
  <si>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</si>
  <si>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</si>
  <si>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</si>
  <si>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</si>
  <si>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</si>
  <si>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</si>
  <si>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</si>
  <si>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</si>
  <si>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</si>
  <si>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</si>
  <si>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</si>
  <si>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</si>
  <si>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</si>
  <si>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</si>
  <si>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</si>
  <si>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</si>
  <si>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</si>
  <si>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</si>
  <si>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</si>
  <si>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</si>
  <si>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</si>
  <si>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</si>
  <si>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</si>
  <si>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</si>
  <si>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</si>
  <si>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</si>
  <si>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</si>
  <si>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</si>
  <si>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</si>
  <si>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</si>
  <si>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</si>
  <si>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</si>
  <si>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</si>
  <si>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</si>
  <si>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</si>
  <si>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</si>
  <si>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</si>
  <si>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</si>
  <si>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</si>
  <si>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</si>
  <si>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</si>
  <si>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</si>
  <si>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</si>
  <si>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</si>
  <si>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</si>
  <si>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</si>
  <si>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</si>
  <si>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</si>
  <si>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</si>
  <si>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</si>
  <si>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</si>
  <si>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</si>
  <si>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</si>
  <si>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</si>
  <si>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</si>
  <si>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</si>
  <si>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</si>
  <si>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</si>
  <si>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</si>
  <si>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</si>
  <si>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</si>
  <si>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</si>
  <si>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</si>
  <si>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</si>
  <si>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</si>
  <si>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</si>
  <si>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</si>
  <si>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</si>
  <si>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</si>
  <si>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</si>
  <si>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</si>
  <si>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</si>
  <si>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</si>
  <si>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</si>
  <si>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</si>
  <si>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</si>
  <si>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</si>
  <si>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</si>
  <si>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</si>
  <si>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</si>
  <si>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</si>
  <si>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</si>
  <si>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</si>
  <si>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</si>
  <si>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</si>
  <si>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和歌山県紀の川市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</si>
  <si>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</si>
  <si>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</si>
  <si>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</si>
  <si>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</si>
  <si>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</si>
  <si>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</si>
  <si>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</si>
  <si>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</si>
  <si>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</si>
  <si>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</si>
  <si>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</si>
  <si>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</si>
  <si>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</si>
  <si>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</si>
  <si>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</si>
  <si>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</si>
  <si>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</si>
  <si>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</si>
  <si>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</si>
  <si>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</si>
  <si>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</si>
  <si>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</si>
  <si>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</si>
  <si>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</si>
  <si>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</si>
  <si>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</si>
  <si>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</si>
  <si>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</si>
  <si>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</si>
  <si>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</si>
  <si>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</si>
  <si>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</si>
  <si>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</si>
  <si>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</si>
  <si>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</si>
  <si>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</si>
  <si>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</si>
  <si>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</si>
  <si>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</si>
  <si>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</si>
  <si>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</si>
  <si>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</si>
  <si>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</si>
  <si>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</si>
  <si>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</si>
  <si>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</si>
  <si>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</si>
  <si>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</si>
  <si>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</si>
  <si>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</si>
  <si>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</si>
  <si>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</si>
  <si>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</si>
  <si>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</si>
  <si>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</si>
  <si>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</si>
  <si>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</si>
  <si>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</si>
  <si>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</si>
  <si>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</si>
  <si>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</si>
  <si>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</si>
  <si>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</si>
  <si>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</si>
  <si>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</si>
  <si>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</si>
  <si>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</si>
  <si>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</si>
  <si>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</si>
  <si>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</si>
  <si>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</si>
  <si>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</si>
  <si>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</si>
  <si>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</si>
  <si>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</si>
  <si>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</si>
  <si>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</si>
  <si>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</si>
  <si>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</si>
  <si>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</si>
  <si>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</si>
  <si>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</si>
  <si>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</si>
  <si>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</si>
  <si>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</si>
  <si>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</si>
  <si>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</si>
  <si>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</si>
  <si>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</si>
  <si>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</si>
  <si>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</si>
  <si>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</si>
  <si>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</si>
  <si>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</si>
  <si>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</si>
  <si>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</si>
  <si>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</si>
  <si>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</si>
  <si>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</si>
  <si>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</si>
  <si>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</si>
  <si>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</si>
  <si>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</si>
  <si>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</si>
  <si>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</si>
  <si>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</si>
  <si>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</si>
  <si>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</si>
  <si>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</si>
  <si>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</si>
  <si>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</si>
  <si>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</si>
  <si>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</si>
  <si>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</si>
  <si>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</si>
  <si>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</si>
  <si>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</si>
  <si>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</si>
  <si>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</si>
  <si>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</si>
  <si>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</si>
  <si>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</si>
  <si>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</si>
  <si>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</si>
  <si>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</si>
  <si>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</si>
  <si>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</si>
  <si>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</si>
  <si>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</si>
  <si>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</si>
  <si>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</si>
  <si>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</si>
  <si>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</si>
  <si>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</si>
  <si>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</si>
  <si>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</si>
  <si>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</si>
  <si>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</si>
  <si>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</si>
  <si>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</si>
  <si>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</si>
  <si>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</si>
  <si>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</si>
  <si>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</si>
  <si>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</si>
  <si>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</si>
  <si>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</si>
  <si>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</si>
  <si>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和歌山県紀の川市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</si>
  <si>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</si>
  <si>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</si>
  <si>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</si>
  <si>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</si>
  <si>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</si>
  <si>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</si>
  <si>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</si>
  <si>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</si>
  <si>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</si>
  <si>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</si>
  <si>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</si>
  <si>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</si>
  <si>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</si>
  <si>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</si>
  <si>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</si>
  <si>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</si>
  <si>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</si>
  <si>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</si>
  <si>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</si>
  <si>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</si>
  <si>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</si>
  <si>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</si>
  <si>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</si>
  <si>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</si>
  <si>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</si>
  <si>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</si>
  <si>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</si>
  <si>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</si>
  <si>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</si>
  <si>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</si>
  <si>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</si>
  <si>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</si>
  <si>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</si>
  <si>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</si>
  <si>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</si>
  <si>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</si>
  <si>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</si>
  <si>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</si>
  <si>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</si>
  <si>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後期高齢者医療特別会計</t>
    <phoneticPr fontId="5"/>
  </si>
  <si>
    <t>介護保険事業勘定特別会計</t>
    <phoneticPr fontId="5"/>
  </si>
  <si>
    <t>水道事業会計</t>
    <phoneticPr fontId="5"/>
  </si>
  <si>
    <t>法適用企業</t>
    <phoneticPr fontId="5"/>
  </si>
  <si>
    <t>工業用水道事業会計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</si>
  <si>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</si>
  <si>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</si>
  <si>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</si>
  <si>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</si>
  <si>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</si>
  <si>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</si>
  <si>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</si>
  <si>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</si>
  <si>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</si>
  <si>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</si>
  <si>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</si>
  <si>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</si>
  <si>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</si>
  <si>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</si>
  <si>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</si>
  <si>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</si>
  <si>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</si>
  <si>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</si>
  <si>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</si>
  <si>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</si>
  <si>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</si>
  <si>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</si>
  <si>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</si>
  <si>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</si>
  <si>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</si>
  <si>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</si>
  <si>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</si>
  <si>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</si>
  <si>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</si>
  <si>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</si>
  <si>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</si>
  <si>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</si>
  <si>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</si>
  <si>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</si>
  <si>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</si>
  <si>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</si>
  <si>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</si>
  <si>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</si>
  <si>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</si>
  <si>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</si>
  <si>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</si>
  <si>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</si>
  <si>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</si>
  <si>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</si>
  <si>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</si>
  <si>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</si>
  <si>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</si>
  <si>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</si>
  <si>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</si>
  <si>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</si>
  <si>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</si>
  <si>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</si>
  <si>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</si>
  <si>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</si>
  <si>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</si>
  <si>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</si>
  <si>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</si>
  <si>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</si>
  <si>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</si>
  <si>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</si>
  <si>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</si>
  <si>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</si>
  <si>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</si>
  <si>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</si>
  <si>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</si>
  <si>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</si>
  <si>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国民健康保険直営診療施設勘定特別会計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</si>
  <si>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</si>
  <si>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</si>
  <si>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</si>
  <si>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</si>
  <si>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</si>
  <si>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</si>
  <si>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</si>
  <si>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</si>
  <si>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</si>
  <si>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</si>
  <si>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</si>
  <si>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</si>
  <si>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</si>
  <si>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</si>
  <si>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</si>
  <si>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</si>
  <si>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</si>
  <si>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</si>
  <si>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</si>
  <si>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</si>
  <si>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</si>
  <si>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</si>
  <si>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</si>
  <si>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</si>
  <si>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</si>
  <si>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</si>
  <si>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</si>
  <si>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</si>
  <si>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</si>
  <si>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</si>
  <si>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</si>
  <si>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</si>
  <si>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</si>
  <si>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</si>
  <si>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</si>
  <si>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</si>
  <si>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</si>
  <si>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</si>
  <si>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</si>
  <si>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</si>
  <si>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</si>
  <si>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</si>
  <si>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</si>
  <si>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</si>
  <si>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</si>
  <si>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</si>
  <si>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</si>
  <si>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</si>
  <si>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</si>
  <si>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</si>
  <si>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</si>
  <si>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</si>
  <si>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</si>
  <si>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</si>
  <si>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</si>
  <si>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</si>
  <si>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</si>
  <si>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</si>
  <si>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</si>
  <si>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</si>
  <si>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</si>
  <si>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</si>
  <si>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</si>
  <si>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</si>
  <si>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</si>
  <si>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</si>
  <si>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</si>
  <si>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</si>
  <si>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</si>
  <si>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</si>
  <si>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</si>
  <si>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</si>
  <si>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</si>
  <si>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</si>
  <si>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</si>
  <si>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</si>
  <si>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</si>
  <si>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</si>
  <si>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</si>
  <si>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</si>
  <si>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</si>
  <si>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</si>
  <si>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</si>
  <si>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</si>
  <si>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4.09</t>
  </si>
  <si>
    <t>水道事業会計</t>
  </si>
  <si>
    <t>一般会計</t>
  </si>
  <si>
    <t>介護保険事業勘定特別会計</t>
  </si>
  <si>
    <t>工業用水道事業会計</t>
  </si>
  <si>
    <t>国民健康保険事業勘定特別会計</t>
  </si>
  <si>
    <t>公共下水道事業特別会計</t>
  </si>
  <si>
    <t>住宅新築資金等貸付事業特別会計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</si>
  <si>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</si>
  <si>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</si>
  <si>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</si>
  <si>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</si>
  <si>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</si>
  <si>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</si>
  <si>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</si>
  <si>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</si>
  <si>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地域振興基金</t>
  </si>
  <si>
    <t>公共施設等整備基金</t>
  </si>
  <si>
    <t>地域福祉基金</t>
  </si>
  <si>
    <t>人材育成基金</t>
  </si>
  <si>
    <t>中山間ふるさと水と土保全対策基金</t>
  </si>
  <si>
    <t>-</t>
    <phoneticPr fontId="2"/>
  </si>
  <si>
    <t>-</t>
    <phoneticPr fontId="2"/>
  </si>
  <si>
    <t>-</t>
    <phoneticPr fontId="2"/>
  </si>
  <si>
    <t>公立那賀病院経営事務組合</t>
    <rPh sb="0" eb="2">
      <t>コウリツ</t>
    </rPh>
    <rPh sb="2" eb="4">
      <t>ナガ</t>
    </rPh>
    <rPh sb="4" eb="6">
      <t>ビョウイン</t>
    </rPh>
    <rPh sb="6" eb="8">
      <t>ケイエイ</t>
    </rPh>
    <rPh sb="8" eb="10">
      <t>ジム</t>
    </rPh>
    <rPh sb="10" eb="12">
      <t>クミアイ</t>
    </rPh>
    <phoneticPr fontId="2"/>
  </si>
  <si>
    <t>-</t>
    <phoneticPr fontId="2"/>
  </si>
  <si>
    <t>和歌山県後期高齢者医療広域連合（特別会計）</t>
    <rPh sb="0" eb="4">
      <t>ワカヤマケン</t>
    </rPh>
    <rPh sb="4" eb="11">
      <t>コウキコウレイシャイリョウ</t>
    </rPh>
    <rPh sb="11" eb="13">
      <t>コウイキ</t>
    </rPh>
    <rPh sb="13" eb="15">
      <t>レンゴウ</t>
    </rPh>
    <rPh sb="16" eb="18">
      <t>トクベツ</t>
    </rPh>
    <rPh sb="18" eb="20">
      <t>カイケイ</t>
    </rPh>
    <phoneticPr fontId="2"/>
  </si>
  <si>
    <t>和歌山県市町村総合事務組合</t>
    <rPh sb="0" eb="4">
      <t>ワカヤマケン</t>
    </rPh>
    <rPh sb="4" eb="7">
      <t>シチョウソン</t>
    </rPh>
    <rPh sb="7" eb="9">
      <t>ソウゴウ</t>
    </rPh>
    <rPh sb="9" eb="13">
      <t>ジムクミアイ</t>
    </rPh>
    <phoneticPr fontId="2"/>
  </si>
  <si>
    <t>那賀児童福祉施設組合</t>
    <rPh sb="0" eb="2">
      <t>ナガ</t>
    </rPh>
    <rPh sb="2" eb="4">
      <t>ジドウ</t>
    </rPh>
    <rPh sb="4" eb="6">
      <t>フクシ</t>
    </rPh>
    <rPh sb="6" eb="8">
      <t>シセツ</t>
    </rPh>
    <rPh sb="8" eb="10">
      <t>クミアイ</t>
    </rPh>
    <phoneticPr fontId="2"/>
  </si>
  <si>
    <t>那賀広域事務組合</t>
    <rPh sb="0" eb="2">
      <t>ナガ</t>
    </rPh>
    <rPh sb="2" eb="4">
      <t>コウイキ</t>
    </rPh>
    <rPh sb="4" eb="6">
      <t>ジム</t>
    </rPh>
    <rPh sb="6" eb="8">
      <t>クミアイ</t>
    </rPh>
    <phoneticPr fontId="2"/>
  </si>
  <si>
    <t>那賀衛生環境整備組合</t>
    <rPh sb="0" eb="2">
      <t>ナガ</t>
    </rPh>
    <rPh sb="2" eb="4">
      <t>エイセイ</t>
    </rPh>
    <rPh sb="4" eb="6">
      <t>カンキョウ</t>
    </rPh>
    <rPh sb="6" eb="8">
      <t>セイビ</t>
    </rPh>
    <rPh sb="8" eb="10">
      <t>クミアイ</t>
    </rPh>
    <phoneticPr fontId="2"/>
  </si>
  <si>
    <t>那賀消防組合</t>
    <rPh sb="0" eb="2">
      <t>ナガ</t>
    </rPh>
    <rPh sb="2" eb="4">
      <t>ショウボウ</t>
    </rPh>
    <rPh sb="4" eb="6">
      <t>クミアイ</t>
    </rPh>
    <phoneticPr fontId="2"/>
  </si>
  <si>
    <t>那賀休日急患診療所経営事務組合</t>
    <rPh sb="0" eb="2">
      <t>ナガ</t>
    </rPh>
    <rPh sb="2" eb="4">
      <t>キュウジツ</t>
    </rPh>
    <rPh sb="4" eb="6">
      <t>キュウカン</t>
    </rPh>
    <rPh sb="6" eb="8">
      <t>シンリョウ</t>
    </rPh>
    <rPh sb="8" eb="9">
      <t>ショ</t>
    </rPh>
    <rPh sb="9" eb="11">
      <t>ケイエイ</t>
    </rPh>
    <rPh sb="11" eb="15">
      <t>ジムクミアイ</t>
    </rPh>
    <phoneticPr fontId="2"/>
  </si>
  <si>
    <t>五色台広域施設組合</t>
    <rPh sb="0" eb="2">
      <t>ゴシキ</t>
    </rPh>
    <rPh sb="2" eb="3">
      <t>ダイ</t>
    </rPh>
    <rPh sb="3" eb="5">
      <t>コウイキ</t>
    </rPh>
    <rPh sb="5" eb="7">
      <t>シセツ</t>
    </rPh>
    <rPh sb="7" eb="9">
      <t>クミアイ</t>
    </rPh>
    <phoneticPr fontId="2"/>
  </si>
  <si>
    <t>和歌山地方税回収機構</t>
    <rPh sb="0" eb="3">
      <t>ワカヤマ</t>
    </rPh>
    <rPh sb="3" eb="6">
      <t>チホウゼイ</t>
    </rPh>
    <rPh sb="6" eb="8">
      <t>カイシュウ</t>
    </rPh>
    <rPh sb="8" eb="10">
      <t>キコウ</t>
    </rPh>
    <phoneticPr fontId="2"/>
  </si>
  <si>
    <t>和歌山県後期高齢者医療広域連合</t>
    <rPh sb="0" eb="4">
      <t>ワカヤマケン</t>
    </rPh>
    <rPh sb="4" eb="15">
      <t>コウキコウレイシャイリョウコウイキレンゴウ</t>
    </rPh>
    <phoneticPr fontId="2"/>
  </si>
  <si>
    <t>紀の海広域施設組合</t>
    <rPh sb="0" eb="1">
      <t>キ</t>
    </rPh>
    <rPh sb="2" eb="3">
      <t>ウミ</t>
    </rPh>
    <rPh sb="3" eb="5">
      <t>コウイキ</t>
    </rPh>
    <rPh sb="5" eb="7">
      <t>シセツ</t>
    </rPh>
    <rPh sb="7" eb="9">
      <t>クミアイ</t>
    </rPh>
    <phoneticPr fontId="2"/>
  </si>
  <si>
    <t>青洲の里</t>
    <rPh sb="0" eb="2">
      <t>セイシュウ</t>
    </rPh>
    <rPh sb="3" eb="4">
      <t>サト</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</si>
  <si>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</si>
  <si>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</si>
  <si>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</si>
  <si>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</si>
  <si>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平均を大幅に下回っているが、これは、当市が借り入れている地方債の多くが交付税算入率の高いものであること、さらに、平成28年度から29年度にかけて行った繰上償還により、地方債残高が大きく減少したことが主な要因である。
　一方で、老朽化施設を多く抱えていることで、有形固定資産減価償却率は類似団体平均を上回っている。これらのことから、将来負担比率は低くても、今後、計画的な施設の更新や再編に大きな財政負担が必要になることが分か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</si>
  <si>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</si>
  <si>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</si>
  <si>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</si>
  <si>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</si>
  <si>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</si>
  <si>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</si>
  <si>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平成28年度から29年度にかけて地方債の繰上償還を行ったため、地方債残高の減少により将来負担比率が、また償還額の減少により実質公債費比率がともに減少している。
　類似団体平均と比較すると、実質公債費比率は上回っているのに、将来負担比率は大きく下回っている。これは、合併特例債を筆頭に、近年借り入れている地方債の多くが交付税算入率が高いため、地方債残高に対して充当される財源が多いことが要因である。つまり、交付税算入率の低い地方債の償還が進んでいる一方で、残っている地方債には一定の財源が確保されていることで、実質公債費比率が平均以上でも、将来負担比率は低いということである。
　合併特例事業もピークを過ぎたことで、借入額が減少傾向にあるため、実質公債費比率も年々低くなっていく見込みである。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</si>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</sst>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c:ext xmlns:c16="http://schemas.microsoft.com/office/drawing/2014/chart" uri="{C3380CC4-5D6E-409C-BE32-E72D297353CC}">
              <c16:uniqueId val="{00000000-4E34-4042-8D48-FB1FC0FD0DE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96113</c:v>
                </c:pt>
                <c:pt idx="1">
                  <c:v>71773</c:v>
                </c:pt>
                <c:pt idx="2">
                  <c:v>42055</c:v>
                </c:pt>
                <c:pt idx="3">
                  <c:v>40000</c:v>
                </c:pt>
                <c:pt idx="4">
                  <c:v>53801</c:v>
                </c:pt>
              </c:numCache>
            </c:numRef>
          </c:val>
          <c:smooth val="0"/>
          <c:extLst>
            <c:ext xmlns:c16="http://schemas.microsoft.com/office/drawing/2014/chart" uri="{C3380CC4-5D6E-409C-BE32-E72D297353CC}">
              <c16:uniqueId val="{00000001-4E34-4042-8D48-FB1FC0FD0DE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2.66</c:v>
                </c:pt>
                <c:pt idx="1">
                  <c:v>3.95</c:v>
                </c:pt>
                <c:pt idx="2">
                  <c:v>3.26</c:v>
                </c:pt>
                <c:pt idx="3">
                  <c:v>4.1100000000000003</c:v>
                </c:pt>
                <c:pt idx="4">
                  <c:v>4.38</c:v>
                </c:pt>
              </c:numCache>
            </c:numRef>
          </c:val>
          <c:extLst>
            <c:ext xmlns:c16="http://schemas.microsoft.com/office/drawing/2014/chart" uri="{C3380CC4-5D6E-409C-BE32-E72D297353CC}">
              <c16:uniqueId val="{00000000-2713-452A-929D-3CEBAEDB302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24.99</c:v>
                </c:pt>
                <c:pt idx="1">
                  <c:v>24.95</c:v>
                </c:pt>
                <c:pt idx="2">
                  <c:v>22.44</c:v>
                </c:pt>
                <c:pt idx="3">
                  <c:v>26.24</c:v>
                </c:pt>
                <c:pt idx="4">
                  <c:v>27.88</c:v>
                </c:pt>
              </c:numCache>
            </c:numRef>
          </c:val>
          <c:extLst>
            <c:ext xmlns:c16="http://schemas.microsoft.com/office/drawing/2014/chart" uri="{C3380CC4-5D6E-409C-BE32-E72D297353CC}">
              <c16:uniqueId val="{00000001-2713-452A-929D-3CEBAEDB302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-4.09</c:v>
                </c:pt>
                <c:pt idx="1">
                  <c:v>1.96</c:v>
                </c:pt>
                <c:pt idx="2">
                  <c:v>1.36</c:v>
                </c:pt>
                <c:pt idx="3">
                  <c:v>11.56</c:v>
                </c:pt>
                <c:pt idx="4">
                  <c:v>2.09</c:v>
                </c:pt>
              </c:numCache>
            </c:numRef>
          </c:val>
          <c:smooth val="0"/>
          <c:extLst>
            <c:ext xmlns:c16="http://schemas.microsoft.com/office/drawing/2014/chart" uri="{C3380CC4-5D6E-409C-BE32-E72D297353CC}">
              <c16:uniqueId val="{00000002-2713-452A-929D-3CEBAEDB302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7.0000000000000007E-2</c:v>
                </c:pt>
                <c:pt idx="2">
                  <c:v>#N/A</c:v>
                </c:pt>
                <c:pt idx="3">
                  <c:v>0.1</c:v>
                </c:pt>
                <c:pt idx="4">
                  <c:v>#N/A</c:v>
                </c:pt>
                <c:pt idx="5">
                  <c:v>0.06</c:v>
                </c:pt>
                <c:pt idx="6">
                  <c:v>#N/A</c:v>
                </c:pt>
                <c:pt idx="7">
                  <c:v>7.0000000000000007E-2</c:v>
                </c:pt>
                <c:pt idx="8">
                  <c:v>#N/A</c:v>
                </c:pt>
                <c:pt idx="9">
                  <c:v>0</c:v>
                </c:pt>
              </c:numCache>
            </c:numRef>
          </c:val>
          <c:extLst>
            <c:ext xmlns:c16="http://schemas.microsoft.com/office/drawing/2014/chart" uri="{C3380CC4-5D6E-409C-BE32-E72D297353CC}">
              <c16:uniqueId val="{00000000-BC11-45BA-B47B-BF1271A377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11-45BA-B47B-BF1271A377B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2-BC11-45BA-B47B-BF1271A377B4}"/>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3-BC11-45BA-B47B-BF1271A377B4}"/>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0.09</c:v>
                </c:pt>
                <c:pt idx="2">
                  <c:v>#N/A</c:v>
                </c:pt>
                <c:pt idx="3">
                  <c:v>0.1</c:v>
                </c:pt>
                <c:pt idx="4">
                  <c:v>#N/A</c:v>
                </c:pt>
                <c:pt idx="5">
                  <c:v>0.13</c:v>
                </c:pt>
                <c:pt idx="6">
                  <c:v>#N/A</c:v>
                </c:pt>
                <c:pt idx="7">
                  <c:v>0.13</c:v>
                </c:pt>
                <c:pt idx="8">
                  <c:v>#N/A</c:v>
                </c:pt>
                <c:pt idx="9">
                  <c:v>0.16</c:v>
                </c:pt>
              </c:numCache>
            </c:numRef>
          </c:val>
          <c:extLst>
            <c:ext xmlns:c16="http://schemas.microsoft.com/office/drawing/2014/chart" uri="{C3380CC4-5D6E-409C-BE32-E72D297353CC}">
              <c16:uniqueId val="{00000004-BC11-45BA-B47B-BF1271A377B4}"/>
            </c:ext>
          </c:extLst>
        </c:ser>
        <c:ser>
          <c:idx val="5"/>
          <c:order val="5"/>
          <c:tx>
            <c:strRef>
              <c:f>データシート!$A$32</c:f>
              <c:strCache>
                <c:ptCount val="1"/>
                <c:pt idx="0">
                  <c:v>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0.16</c:v>
                </c:pt>
                <c:pt idx="2">
                  <c:v>#N/A</c:v>
                </c:pt>
                <c:pt idx="3">
                  <c:v>0</c:v>
                </c:pt>
                <c:pt idx="4">
                  <c:v>#N/A</c:v>
                </c:pt>
                <c:pt idx="5">
                  <c:v>1.84</c:v>
                </c:pt>
                <c:pt idx="6">
                  <c:v>#N/A</c:v>
                </c:pt>
                <c:pt idx="7">
                  <c:v>2.41</c:v>
                </c:pt>
                <c:pt idx="8">
                  <c:v>#N/A</c:v>
                </c:pt>
                <c:pt idx="9">
                  <c:v>0.26</c:v>
                </c:pt>
              </c:numCache>
            </c:numRef>
          </c:val>
          <c:extLst>
            <c:ext xmlns:c16="http://schemas.microsoft.com/office/drawing/2014/chart" uri="{C3380CC4-5D6E-409C-BE32-E72D297353CC}">
              <c16:uniqueId val="{00000005-BC11-45BA-B47B-BF1271A377B4}"/>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0.43</c:v>
                </c:pt>
                <c:pt idx="2">
                  <c:v>#N/A</c:v>
                </c:pt>
                <c:pt idx="3">
                  <c:v>0.65</c:v>
                </c:pt>
                <c:pt idx="4">
                  <c:v>#N/A</c:v>
                </c:pt>
                <c:pt idx="5">
                  <c:v>0.65</c:v>
                </c:pt>
                <c:pt idx="6">
                  <c:v>#N/A</c:v>
                </c:pt>
                <c:pt idx="7">
                  <c:v>0.67</c:v>
                </c:pt>
                <c:pt idx="8">
                  <c:v>#N/A</c:v>
                </c:pt>
                <c:pt idx="9">
                  <c:v>0.71</c:v>
                </c:pt>
              </c:numCache>
            </c:numRef>
          </c:val>
          <c:extLst>
            <c:ext xmlns:c16="http://schemas.microsoft.com/office/drawing/2014/chart" uri="{C3380CC4-5D6E-409C-BE32-E72D297353CC}">
              <c16:uniqueId val="{00000006-BC11-45BA-B47B-BF1271A377B4}"/>
            </c:ext>
          </c:extLst>
        </c:ser>
        <c:ser>
          <c:idx val="7"/>
          <c:order val="7"/>
          <c:tx>
            <c:strRef>
              <c:f>データシート!$A$34</c:f>
              <c:strCache>
                <c:ptCount val="1"/>
                <c:pt idx="0">
                  <c:v>介護保険事業勘定特別会計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0.23</c:v>
                </c:pt>
                <c:pt idx="2">
                  <c:v>#N/A</c:v>
                </c:pt>
                <c:pt idx="3">
                  <c:v>0.5</c:v>
                </c:pt>
                <c:pt idx="4">
                  <c:v>#N/A</c:v>
                </c:pt>
                <c:pt idx="5">
                  <c:v>0.83</c:v>
                </c:pt>
                <c:pt idx="6">
                  <c:v>#N/A</c:v>
                </c:pt>
                <c:pt idx="7">
                  <c:v>0.27</c:v>
                </c:pt>
                <c:pt idx="8">
                  <c:v>#N/A</c:v>
                </c:pt>
                <c:pt idx="9">
                  <c:v>0.72</c:v>
                </c:pt>
              </c:numCache>
            </c:numRef>
          </c:val>
          <c:extLst>
            <c:ext xmlns:c16="http://schemas.microsoft.com/office/drawing/2014/chart" uri="{C3380CC4-5D6E-409C-BE32-E72D297353CC}">
              <c16:uniqueId val="{00000007-BC11-45BA-B47B-BF1271A377B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2.6</c:v>
                </c:pt>
                <c:pt idx="2">
                  <c:v>#N/A</c:v>
                </c:pt>
                <c:pt idx="3">
                  <c:v>3.93</c:v>
                </c:pt>
                <c:pt idx="4">
                  <c:v>#N/A</c:v>
                </c:pt>
                <c:pt idx="5">
                  <c:v>3.23</c:v>
                </c:pt>
                <c:pt idx="6">
                  <c:v>#N/A</c:v>
                </c:pt>
                <c:pt idx="7">
                  <c:v>4.09</c:v>
                </c:pt>
                <c:pt idx="8">
                  <c:v>#N/A</c:v>
                </c:pt>
                <c:pt idx="9">
                  <c:v>4.3600000000000003</c:v>
                </c:pt>
              </c:numCache>
            </c:numRef>
          </c:val>
          <c:extLst>
            <c:ext xmlns:c16="http://schemas.microsoft.com/office/drawing/2014/chart" uri="{C3380CC4-5D6E-409C-BE32-E72D297353CC}">
              <c16:uniqueId val="{00000008-BC11-45BA-B47B-BF1271A377B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12.93</c:v>
                </c:pt>
                <c:pt idx="2">
                  <c:v>#N/A</c:v>
                </c:pt>
                <c:pt idx="3">
                  <c:v>12.75</c:v>
                </c:pt>
                <c:pt idx="4">
                  <c:v>#N/A</c:v>
                </c:pt>
                <c:pt idx="5">
                  <c:v>12.33</c:v>
                </c:pt>
                <c:pt idx="6">
                  <c:v>#N/A</c:v>
                </c:pt>
                <c:pt idx="7">
                  <c:v>11.69</c:v>
                </c:pt>
                <c:pt idx="8">
                  <c:v>#N/A</c:v>
                </c:pt>
                <c:pt idx="9">
                  <c:v>11.28</c:v>
                </c:pt>
              </c:numCache>
            </c:numRef>
          </c:val>
          <c:extLst>
            <c:ext xmlns:c16="http://schemas.microsoft.com/office/drawing/2014/chart" uri="{C3380CC4-5D6E-409C-BE32-E72D297353CC}">
              <c16:uniqueId val="{00000009-BC11-45BA-B47B-BF1271A377B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3876</c:v>
                </c:pt>
                <c:pt idx="5">
                  <c:v>4127</c:v>
                </c:pt>
                <c:pt idx="8">
                  <c:v>4265</c:v>
                </c:pt>
                <c:pt idx="11">
                  <c:v>4364</c:v>
                </c:pt>
                <c:pt idx="14">
                  <c:v>4230</c:v>
                </c:pt>
              </c:numCache>
            </c:numRef>
          </c:val>
          <c:extLst>
            <c:ext xmlns:c16="http://schemas.microsoft.com/office/drawing/2014/chart" uri="{C3380CC4-5D6E-409C-BE32-E72D297353CC}">
              <c16:uniqueId val="{00000000-B984-415F-890C-B9A574E021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984-415F-890C-B9A574E021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984-415F-890C-B9A574E021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361</c:v>
                </c:pt>
                <c:pt idx="3">
                  <c:v>320</c:v>
                </c:pt>
                <c:pt idx="6">
                  <c:v>331</c:v>
                </c:pt>
                <c:pt idx="9">
                  <c:v>355</c:v>
                </c:pt>
                <c:pt idx="12">
                  <c:v>348</c:v>
                </c:pt>
              </c:numCache>
            </c:numRef>
          </c:val>
          <c:extLst>
            <c:ext xmlns:c16="http://schemas.microsoft.com/office/drawing/2014/chart" uri="{C3380CC4-5D6E-409C-BE32-E72D297353CC}">
              <c16:uniqueId val="{00000003-B984-415F-890C-B9A574E021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523</c:v>
                </c:pt>
                <c:pt idx="3">
                  <c:v>587</c:v>
                </c:pt>
                <c:pt idx="6">
                  <c:v>621</c:v>
                </c:pt>
                <c:pt idx="9">
                  <c:v>634</c:v>
                </c:pt>
                <c:pt idx="12">
                  <c:v>620</c:v>
                </c:pt>
              </c:numCache>
            </c:numRef>
          </c:val>
          <c:extLst>
            <c:ext xmlns:c16="http://schemas.microsoft.com/office/drawing/2014/chart" uri="{C3380CC4-5D6E-409C-BE32-E72D297353CC}">
              <c16:uniqueId val="{00000004-B984-415F-890C-B9A574E021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84-415F-890C-B9A574E021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984-415F-890C-B9A574E021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4813</c:v>
                </c:pt>
                <c:pt idx="3">
                  <c:v>4820</c:v>
                </c:pt>
                <c:pt idx="6">
                  <c:v>4822</c:v>
                </c:pt>
                <c:pt idx="9">
                  <c:v>4614</c:v>
                </c:pt>
                <c:pt idx="12">
                  <c:v>4248</c:v>
                </c:pt>
              </c:numCache>
            </c:numRef>
          </c:val>
          <c:extLst>
            <c:ext xmlns:c16="http://schemas.microsoft.com/office/drawing/2014/chart" uri="{C3380CC4-5D6E-409C-BE32-E72D297353CC}">
              <c16:uniqueId val="{00000007-B984-415F-890C-B9A574E021E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1821</c:v>
                </c:pt>
                <c:pt idx="2">
                  <c:v>#N/A</c:v>
                </c:pt>
                <c:pt idx="3">
                  <c:v>#N/A</c:v>
                </c:pt>
                <c:pt idx="4">
                  <c:v>1600</c:v>
                </c:pt>
                <c:pt idx="5">
                  <c:v>#N/A</c:v>
                </c:pt>
                <c:pt idx="6">
                  <c:v>#N/A</c:v>
                </c:pt>
                <c:pt idx="7">
                  <c:v>1509</c:v>
                </c:pt>
                <c:pt idx="8">
                  <c:v>#N/A</c:v>
                </c:pt>
                <c:pt idx="9">
                  <c:v>#N/A</c:v>
                </c:pt>
                <c:pt idx="10">
                  <c:v>1239</c:v>
                </c:pt>
                <c:pt idx="11">
                  <c:v>#N/A</c:v>
                </c:pt>
                <c:pt idx="12">
                  <c:v>#N/A</c:v>
                </c:pt>
                <c:pt idx="13">
                  <c:v>986</c:v>
                </c:pt>
                <c:pt idx="14">
                  <c:v>#N/A</c:v>
                </c:pt>
              </c:numCache>
            </c:numRef>
          </c:val>
          <c:smooth val="0"/>
          <c:extLst>
            <c:ext xmlns:c16="http://schemas.microsoft.com/office/drawing/2014/chart" uri="{C3380CC4-5D6E-409C-BE32-E72D297353CC}">
              <c16:uniqueId val="{00000008-B984-415F-890C-B9A574E021E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37534</c:v>
                </c:pt>
                <c:pt idx="5">
                  <c:v>37829</c:v>
                </c:pt>
                <c:pt idx="8">
                  <c:v>35739</c:v>
                </c:pt>
                <c:pt idx="11">
                  <c:v>35090</c:v>
                </c:pt>
                <c:pt idx="14">
                  <c:v>33937</c:v>
                </c:pt>
              </c:numCache>
            </c:numRef>
          </c:val>
          <c:extLst>
            <c:ext xmlns:c16="http://schemas.microsoft.com/office/drawing/2014/chart" uri="{C3380CC4-5D6E-409C-BE32-E72D297353CC}">
              <c16:uniqueId val="{00000000-A75F-48EE-ABB3-FC5ACC542C0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4002</c:v>
                </c:pt>
                <c:pt idx="5">
                  <c:v>3823</c:v>
                </c:pt>
                <c:pt idx="8">
                  <c:v>3703</c:v>
                </c:pt>
                <c:pt idx="11">
                  <c:v>3420</c:v>
                </c:pt>
                <c:pt idx="14">
                  <c:v>3405</c:v>
                </c:pt>
              </c:numCache>
            </c:numRef>
          </c:val>
          <c:extLst>
            <c:ext xmlns:c16="http://schemas.microsoft.com/office/drawing/2014/chart" uri="{C3380CC4-5D6E-409C-BE32-E72D297353CC}">
              <c16:uniqueId val="{00000001-A75F-48EE-ABB3-FC5ACC542C0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8341</c:v>
                </c:pt>
                <c:pt idx="5">
                  <c:v>8783</c:v>
                </c:pt>
                <c:pt idx="8">
                  <c:v>7966</c:v>
                </c:pt>
                <c:pt idx="11">
                  <c:v>8890</c:v>
                </c:pt>
                <c:pt idx="14">
                  <c:v>9966</c:v>
                </c:pt>
              </c:numCache>
            </c:numRef>
          </c:val>
          <c:extLst>
            <c:ext xmlns:c16="http://schemas.microsoft.com/office/drawing/2014/chart" uri="{C3380CC4-5D6E-409C-BE32-E72D297353CC}">
              <c16:uniqueId val="{00000002-A75F-48EE-ABB3-FC5ACC542C0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75F-48EE-ABB3-FC5ACC542C0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75F-48EE-ABB3-FC5ACC542C0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75F-48EE-ABB3-FC5ACC542C0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5418</c:v>
                </c:pt>
                <c:pt idx="3">
                  <c:v>4991</c:v>
                </c:pt>
                <c:pt idx="6">
                  <c:v>4706</c:v>
                </c:pt>
                <c:pt idx="9">
                  <c:v>4566</c:v>
                </c:pt>
                <c:pt idx="12">
                  <c:v>4383</c:v>
                </c:pt>
              </c:numCache>
            </c:numRef>
          </c:val>
          <c:extLst>
            <c:ext xmlns:c16="http://schemas.microsoft.com/office/drawing/2014/chart" uri="{C3380CC4-5D6E-409C-BE32-E72D297353CC}">
              <c16:uniqueId val="{00000006-A75F-48EE-ABB3-FC5ACC542C0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5328</c:v>
                </c:pt>
                <c:pt idx="3">
                  <c:v>5061</c:v>
                </c:pt>
                <c:pt idx="6">
                  <c:v>2705</c:v>
                </c:pt>
                <c:pt idx="9">
                  <c:v>2461</c:v>
                </c:pt>
                <c:pt idx="12">
                  <c:v>2320</c:v>
                </c:pt>
              </c:numCache>
            </c:numRef>
          </c:val>
          <c:extLst>
            <c:ext xmlns:c16="http://schemas.microsoft.com/office/drawing/2014/chart" uri="{C3380CC4-5D6E-409C-BE32-E72D297353CC}">
              <c16:uniqueId val="{00000007-A75F-48EE-ABB3-FC5ACC542C0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10384</c:v>
                </c:pt>
                <c:pt idx="3">
                  <c:v>10557</c:v>
                </c:pt>
                <c:pt idx="6">
                  <c:v>10710</c:v>
                </c:pt>
                <c:pt idx="9">
                  <c:v>10629</c:v>
                </c:pt>
                <c:pt idx="12">
                  <c:v>10002</c:v>
                </c:pt>
              </c:numCache>
            </c:numRef>
          </c:val>
          <c:extLst>
            <c:ext xmlns:c16="http://schemas.microsoft.com/office/drawing/2014/chart" uri="{C3380CC4-5D6E-409C-BE32-E72D297353CC}">
              <c16:uniqueId val="{00000008-A75F-48EE-ABB3-FC5ACC542C0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75F-48EE-ABB3-FC5ACC542C0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35657</c:v>
                </c:pt>
                <c:pt idx="3">
                  <c:v>35458</c:v>
                </c:pt>
                <c:pt idx="6">
                  <c:v>32511</c:v>
                </c:pt>
                <c:pt idx="9">
                  <c:v>29425</c:v>
                </c:pt>
                <c:pt idx="12">
                  <c:v>28340</c:v>
                </c:pt>
              </c:numCache>
            </c:numRef>
          </c:val>
          <c:extLst>
            <c:ext xmlns:c16="http://schemas.microsoft.com/office/drawing/2014/chart" uri="{C3380CC4-5D6E-409C-BE32-E72D297353CC}">
              <c16:uniqueId val="{0000000A-A75F-48EE-ABB3-FC5ACC542C0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6911</c:v>
                </c:pt>
                <c:pt idx="2">
                  <c:v>#N/A</c:v>
                </c:pt>
                <c:pt idx="3">
                  <c:v>#N/A</c:v>
                </c:pt>
                <c:pt idx="4">
                  <c:v>5632</c:v>
                </c:pt>
                <c:pt idx="5">
                  <c:v>#N/A</c:v>
                </c:pt>
                <c:pt idx="6">
                  <c:v>#N/A</c:v>
                </c:pt>
                <c:pt idx="7">
                  <c:v>3223</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75F-48EE-ABB3-FC5ACC542C0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4182</c:v>
                </c:pt>
                <c:pt idx="1">
                  <c:v>4866</c:v>
                </c:pt>
                <c:pt idx="2">
                  <c:v>5201</c:v>
                </c:pt>
              </c:numCache>
            </c:numRef>
          </c:val>
          <c:extLst>
            <c:ext xmlns:c16="http://schemas.microsoft.com/office/drawing/2014/chart" uri="{C3380CC4-5D6E-409C-BE32-E72D297353CC}">
              <c16:uniqueId val="{00000000-D75F-40C2-BF0E-B875D1E3A4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2577</c:v>
                </c:pt>
                <c:pt idx="1">
                  <c:v>1859</c:v>
                </c:pt>
                <c:pt idx="2">
                  <c:v>1941</c:v>
                </c:pt>
              </c:numCache>
            </c:numRef>
          </c:val>
          <c:extLst>
            <c:ext xmlns:c16="http://schemas.microsoft.com/office/drawing/2014/chart" uri="{C3380CC4-5D6E-409C-BE32-E72D297353CC}">
              <c16:uniqueId val="{00000001-D75F-40C2-BF0E-B875D1E3A4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3389</c:v>
                </c:pt>
                <c:pt idx="1">
                  <c:v>4099</c:v>
                </c:pt>
                <c:pt idx="2">
                  <c:v>4521</c:v>
                </c:pt>
              </c:numCache>
            </c:numRef>
          </c:val>
          <c:extLst>
            <c:ext xmlns:c16="http://schemas.microsoft.com/office/drawing/2014/chart" uri="{C3380CC4-5D6E-409C-BE32-E72D297353CC}">
              <c16:uniqueId val="{00000002-D75F-40C2-BF0E-B875D1E3A4B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{084A8678-90C6-40C7-9562-0D0A6225552D}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AB3-43DC-AA6F-ADA6B3BC7F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{3C2689F7-E841-41E8-8756-C422E450E6EE}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B3-43DC-AA6F-ADA6B3BC7F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{27A9403B-5230-4DB5-864C-125E0D2B44E8}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B3-43DC-AA6F-ADA6B3BC7F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{077BA234-E7C8-454C-90F0-61ECC542B119}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B3-43DC-AA6F-ADA6B3BC7F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{06E5C4F2-8060-4ECE-A94C-D2C16B448B6E}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B3-43DC-AA6F-ADA6B3BC7F10}"/>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{4A44408B-21B8-49BD-85F9-B80E7015DC54}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AB3-43DC-AA6F-ADA6B3BC7F10}"/>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{3CC7C890-829B-4D99-A92C-A67FE9A417AC}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AB3-43DC-AA6F-ADA6B3BC7F1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{7324D552-A1B9-443A-B0E4-153CBB629AC5}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AB3-43DC-AA6F-ADA6B3BC7F1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{BA6F05B5-4E58-471B-92D0-B66C7388F728}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AB3-43DC-AA6F-ADA6B3BC7F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61.3</c:v>
                </c:pt>
                <c:pt idx="16">
                  <c:v>62.5</c:v>
                </c:pt>
                <c:pt idx="24">
                  <c:v>63.6</c:v>
                </c:pt>
                <c:pt idx="32">
                  <c:v>64.400000000000006</c:v>
                </c:pt>
              </c:numCache>
            </c:numRef>
          </c:xVal>
          <c:yVal>
            <c:numRef>
              <c:f>公会計指標分析・財政指標組合せ分析表!$BP$51:$DC$51</c:f>
              <c:numCache>
                <c:formatCode>#,##0.0;"▲ "#,##0.0</c:formatCode>
                <c:ptCount val="40"/>
                <c:pt idx="8">
                  <c:v>37.700000000000003</c:v>
                </c:pt>
                <c:pt idx="16">
                  <c:v>22</c:v>
                </c:pt>
              </c:numCache>
            </c:numRef>
          </c:yVal>
          <c:smooth val="0"/>
          <c:extLst>
            <c:ext xmlns:c16="http://schemas.microsoft.com/office/drawing/2014/chart" uri="{C3380CC4-5D6E-409C-BE32-E72D297353CC}">
              <c16:uniqueId val="{00000009-5AB3-43DC-AA6F-ADA6B3BC7F1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{0E937002-8A07-4085-B951-3FC43E990DE7}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AB3-43DC-AA6F-ADA6B3BC7F1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{C1F1D658-BED2-499D-B44D-3E18FAE30B08}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B3-43DC-AA6F-ADA6B3BC7F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{5359249E-24B9-47C3-9B97-215E93CB60E1}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B3-43DC-AA6F-ADA6B3BC7F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{02BA9D8D-75E6-4332-A782-C1A60057544C}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B3-43DC-AA6F-ADA6B3BC7F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{F91D8C80-FD0E-4B89-AF40-8ADB90C97AC6}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B3-43DC-AA6F-ADA6B3BC7F1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{B63EF571-8AAF-4E33-BA1F-234A50B8204A}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AB3-43DC-AA6F-ADA6B3BC7F1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{58FAAABA-5B63-406F-9913-CE09C2BF0112}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AB3-43DC-AA6F-ADA6B3BC7F1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{043F9044-11F8-45B6-9884-C65684D9F832}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AB3-43DC-AA6F-ADA6B3BC7F1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{C85F34E0-3553-462C-AA38-C79C0B2D3D16}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AB3-43DC-AA6F-ADA6B3BC7F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57</c:v>
                </c:pt>
                <c:pt idx="24">
                  <c:v>58.9</c:v>
                </c:pt>
                <c:pt idx="32">
                  <c:v>60.2</c:v>
                </c:pt>
              </c:numCache>
            </c:numRef>
          </c:xVal>
          <c:yVal>
            <c:numRef>
              <c:f>公会計指標分析・財政指標組合せ分析表!$BP$55:$DC$55</c:f>
              <c:numCache>
                <c:formatCode>#,##0.0;"▲ "#,##0.0</c:formatCode>
                <c:ptCount val="40"/>
                <c:pt idx="8">
                  <c:v>39</c:v>
                </c:pt>
                <c:pt idx="16">
                  <c:v>32.5</c:v>
                </c:pt>
                <c:pt idx="24">
                  <c:v>30.2</c:v>
                </c:pt>
                <c:pt idx="32">
                  <c:v>25.4</c:v>
                </c:pt>
              </c:numCache>
            </c:numRef>
          </c:yVal>
          <c:smooth val="0"/>
          <c:extLst>
            <c:ext xmlns:c16="http://schemas.microsoft.com/office/drawing/2014/chart" uri="{C3380CC4-5D6E-409C-BE32-E72D297353CC}">
              <c16:uniqueId val="{00000013-5AB3-43DC-AA6F-ADA6B3BC7F10}"/>
            </c:ext>
          </c:extLst>
        </c:ser>
        <c:dLbls>
          <c:showLegendKey val="0"/>
          <c:showVal val="1"/>
          <c:showCatName val="0"/>
          <c:showSerName val="0"/>
          <c:showPercent val="0"/>
          <c:showBubbleSize val="0"/>
        </c:dLbls>
        <c:axId val="46179840"/>
        <c:axId val="46181760"/>
      </c:scatterChart>
      <c:valAx>
        <c:axId val="46179840"/>
        <c:scaling>
          <c:orientation val="minMax"/>
          <c:max val="63.1"/>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{26285015-46D9-4003-90BC-B6A92C81FB82}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ABE-4626-A3E7-93BA54EECE9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{2D8E950B-36DD-49B3-A518-A91DA4ED22C0}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BE-4626-A3E7-93BA54EECE9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{B604ABED-BF4A-40F8-94E1-66687458ABFA}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BE-4626-A3E7-93BA54EECE9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{4695F9AB-F58F-498D-8E50-374FDF5B26B5}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BE-4626-A3E7-93BA54EECE9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{AEDA87A9-0246-4C91-857E-1B1EE5874D40}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BE-4626-A3E7-93BA54EECE9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{FD843BF1-EBBB-4DCA-BE60-C9372797CBC1}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ABE-4626-A3E7-93BA54EECE9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{E9CEC6FA-CA95-4766-9FBC-B98D8862C866}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ABE-4626-A3E7-93BA54EECE9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{B3795ECF-5AB2-479B-B56E-FF855D68831C}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ABE-4626-A3E7-93BA54EECE9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{3BD9662B-5DAB-4939-BF64-D838D7C871E7}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ABE-4626-A3E7-93BA54EECE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12</c:v>
                </c:pt>
                <c:pt idx="16">
                  <c:v>11.1</c:v>
                </c:pt>
                <c:pt idx="24">
                  <c:v>9.8000000000000007</c:v>
                </c:pt>
                <c:pt idx="32">
                  <c:v>8.5</c:v>
                </c:pt>
              </c:numCache>
            </c:numRef>
          </c:xVal>
          <c:yVal>
            <c:numRef>
              <c:f>公会計指標分析・財政指標組合せ分析表!$BP$73:$DC$73</c:f>
              <c:numCache>
                <c:formatCode>#,##0.0;"▲ "#,##0.0</c:formatCode>
                <c:ptCount val="40"/>
                <c:pt idx="0">
                  <c:v>46.9</c:v>
                </c:pt>
                <c:pt idx="8">
                  <c:v>37.700000000000003</c:v>
                </c:pt>
                <c:pt idx="16">
                  <c:v>22</c:v>
                </c:pt>
              </c:numCache>
            </c:numRef>
          </c:yVal>
          <c:smooth val="0"/>
          <c:extLst>
            <c:ext xmlns:c16="http://schemas.microsoft.com/office/drawing/2014/chart" uri="{C3380CC4-5D6E-409C-BE32-E72D297353CC}">
              <c16:uniqueId val="{00000009-8ABE-4626-A3E7-93BA54EECE9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{7046C188-1047-4F35-9E01-DD78AFB509C0}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ABE-4626-A3E7-93BA54EECE9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{8DB88D14-4C5A-4B5B-968C-5D61798C3C87}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BE-4626-A3E7-93BA54EECE9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{2C48FB50-ECB8-4FD6-855B-99EFF4C33621}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BE-4626-A3E7-93BA54EECE9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{849BC626-61C0-44C5-A7FE-E90B75E72F47}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BE-4626-A3E7-93BA54EECE9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{1DBF79AA-DBBB-4509-B027-E5610CDA582F}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BE-4626-A3E7-93BA54EECE9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{591BE497-DCFF-447B-BD80-6669D131FD93}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ABE-4626-A3E7-93BA54EECE9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{8CA5E434-A39C-404F-B7C9-75410D37AC5E}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ABE-4626-A3E7-93BA54EECE9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{FC5938D1-1816-4D1F-A63C-070AA1F0F9DC}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ABE-4626-A3E7-93BA54EECE9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{561B6772-2EC0-4658-8650-77F1347774E4}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ABE-4626-A3E7-93BA54EECE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c:ext xmlns:c16="http://schemas.microsoft.com/office/drawing/2014/chart" uri="{C3380CC4-5D6E-409C-BE32-E72D297353CC}">
              <c16:uniqueId val="{00000013-8ABE-4626-A3E7-93BA54EECE9E}"/>
            </c:ext>
          </c:extLst>
        </c:ser>
        <c:dLbls>
          <c:showLegendKey val="0"/>
          <c:showVal val="1"/>
          <c:showCatName val="0"/>
          <c:showSerName val="0"/>
          <c:showPercent val="0"/>
          <c:showBubbleSize val="0"/>
        </c:dLbls>
        <c:axId val="84219776"/>
        <c:axId val="84234240"/>
      </c:scatterChart>
      <c:valAx>
        <c:axId val="84219776"/>
        <c:scaling>
          <c:orientation val="minMax"/>
          <c:max val="13.2"/>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2"/>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カ年で、利率の高い地方債の繰上償還を実施したことにより、大幅に減少した。合併特例債を活用した公共施設整備事業も年々減ってきており、定期償還額は今後も減少していく見込みである。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算入公債費等は、臨時地方道整備事業に充てた地方債に係る交付税算入が終了したことにより、減少した。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今後も、償還の終了に伴って、交付税算入額も減少していくが、元利償還金の減少のほうが大きいため、実質公債費比率の分子も減少し、比率は改善していく見込みである。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償還額が借入額を上回ったため、減少した。これは、合併特例債を活用して取り組んできた公共施設等の整備がピークを過ぎたことによる。今後も引き続き減少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公営企業債等繰入見込額は、簡易水道事業特別会計が水道事業会計へ統合されたことにより、減少している。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は、昨年度に引き続き増加している。これは、財政計画に基づく積立だけでなく、財源超過分も積み立てることができたことによる。一方、償還が進むことで、基準財政需要額算入見込額は年々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将来負担額が減っている中で、充当可能財源等は横ばいのため、将来負担比率の分子は大きく減少し、昨年度以降マイナス値となっている。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和歌山県紀の川市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地方消費税交付金及び普通交付税の増収分、さらに平成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年度決算剰余金などの財源超過分を、財政調整基金、減債基金及び公共施設等整備基金に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一方、財政計画に基づき、減債基金を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億円繰入れ、特定目的基金から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百万円を取り崩し、市単独で実施している子ども医療費助成事業等に充当した。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最終的に、基金全体としては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年度に策定した財政計画に基づき、中期的には標準財政規模の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％以上、長期的には標準財政規模の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％以上の基金残高の確保を目標として、計画的に財政運営を行う。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人材育成基金：国際化、情報化、高齢化社会を迎え、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世紀のまちづくりに必要な人材の育成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地域福祉基金：地域福祉の推進を図り、高齢者が健康で生きがいを持ち、安心して生涯を過ごせる明るく活力ある地域長寿社会の形成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公共施設等整備基金：公共、公益施設の計画的な整備の促進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人材育成基金：中学生国際交流事業及び小学生スポーツ交流事業の財源として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地域振興基金：市単独の子ども医療費助成や貴志川線存続支援補助金の財源としてに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地域福祉基金：高齢者のインフルエンザ予防接種費用助成の財源として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公共施設等整備基金：財政計画に基づく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億円及び財源超過分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特定目的基金全体：財政計画に基づき、各基金の使途に見合った事業の財源として、毎年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億円を目途に取崩す予定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公共施設等整備基金：今後予測されるインフラ資産の更新を見据え、毎年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・障害児保育に係る新たな算定が追加されたことによる普通交付税の増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・景気動向による地方消費税交付金の増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年度に策定した財政計画及び平成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年度に掲げた行財政改革推進計画に基づき、自主性・自立性の高い財政運営に取り組み、財政計画の最終年度である令和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憶円の残高を確保する。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を積み立てる。財政計画に基づき、毎年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憶円を目途に繰り入れる。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62,682
62,327
228.21
30,114,819
29,129,185
817,431
18,657,291
28,340,349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6" name="テキスト ボックス 35"/>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8" name="テキスト ボックス 37"/>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平均を上回っているが、これは、５町合併により、類似団体と比べて、老朽化した公共・公用施設を多数保有しているためである。公共施設等総合管理計画に基づき、施設の集約化・複合化や老朽化施設の除却に取り組んでいるが、それ以上に減価償却が進んでおり、毎年</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程度</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の上昇が続いている。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5" name="直線コネクタ 54"/>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6" name="テキスト ボックス 55"/>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7" name="直線コネクタ 56"/>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8" name="テキスト ボックス 57"/>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9" name="直線コネクタ 58"/>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0" name="テキスト ボックス 59"/>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1" name="直線コネクタ 60"/>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2" name="テキスト ボックス 61"/>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3" name="直線コネクタ 62"/>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4" name="テキスト ボックス 63"/>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8" name="直線コネクタ 67"/>
        <xdr:cNvCxnSpPr/>
      </xdr:nvCxnSpPr>
      <xdr:spPr>
        <a:xfrm flipV="1">
          <a:off x="4206240" y="5099685"/>
          <a:ext cx="1270" cy="1591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9" name="有形固定資産減価償却率最小値テキスト"/>
        <xdr:cNvSpPr txBox="1"/>
      </xdr:nvSpPr>
      <xdr:spPr>
        <a:xfrm>
          <a:off x="4258945" y="669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70" name="直線コネクタ 69"/>
        <xdr:cNvCxnSpPr/>
      </xdr:nvCxnSpPr>
      <xdr:spPr>
        <a:xfrm>
          <a:off x="4119245" y="669163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1" name="有形固定資産減価償却率最大値テキスト"/>
        <xdr:cNvSpPr txBox="1"/>
      </xdr:nvSpPr>
      <xdr:spPr>
        <a:xfrm>
          <a:off x="4258945" y="4878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2" name="直線コネクタ 71"/>
        <xdr:cNvCxnSpPr/>
      </xdr:nvCxnSpPr>
      <xdr:spPr>
        <a:xfrm>
          <a:off x="4119245" y="509968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37905</xdr:rowOff>
    </xdr:from>
    <xdr:ext cx="405111" cy="259045"/>
    <xdr:sp macro="" textlink="">
      <xdr:nvSpPr>
        <xdr:cNvPr id="73" name="有形固定資産減価償却率平均値テキスト"/>
        <xdr:cNvSpPr txBox="1"/>
      </xdr:nvSpPr>
      <xdr:spPr>
        <a:xfrm>
          <a:off x="4258945" y="58214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4" name="フローチャート: 判断 73"/>
        <xdr:cNvSpPr/>
      </xdr:nvSpPr>
      <xdr:spPr>
        <a:xfrm>
          <a:off x="4157345" y="584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5" name="フローチャート: 判断 74"/>
        <xdr:cNvSpPr/>
      </xdr:nvSpPr>
      <xdr:spPr>
        <a:xfrm>
          <a:off x="3537585" y="58898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6" name="フローチャート: 判断 75"/>
        <xdr:cNvSpPr/>
      </xdr:nvSpPr>
      <xdr:spPr>
        <a:xfrm>
          <a:off x="2867025" y="59543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77" name="フローチャート: 判断 76"/>
        <xdr:cNvSpPr/>
      </xdr:nvSpPr>
      <xdr:spPr>
        <a:xfrm>
          <a:off x="2196465" y="60119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79798</xdr:rowOff>
    </xdr:from>
    <xdr:to>
      <xdr:col>23</xdr:col>
      <xdr:colOff>136525</xdr:colOff>
      <xdr:row>30</xdr:row>
      <xdr:rowOff>9948</xdr:rowOff>
    </xdr:to>
    <xdr:sp macro="" textlink="">
      <xdr:nvSpPr>
        <xdr:cNvPr id="83" name="楕円 82"/>
        <xdr:cNvSpPr/>
      </xdr:nvSpPr>
      <xdr:spPr>
        <a:xfrm>
          <a:off x="4157345" y="56957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102675</xdr:rowOff>
    </xdr:from>
    <xdr:ext cx="405111" cy="259045"/>
    <xdr:sp macro="" textlink="">
      <xdr:nvSpPr>
        <xdr:cNvPr id="84" name="有形固定資産減価償却率該当値テキスト"/>
        <xdr:cNvSpPr txBox="1"/>
      </xdr:nvSpPr>
      <xdr:spPr>
        <a:xfrm>
          <a:off x="4258945" y="5550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108585</xdr:rowOff>
    </xdr:from>
    <xdr:to>
      <xdr:col>19</xdr:col>
      <xdr:colOff>187325</xdr:colOff>
      <xdr:row>30</xdr:row>
      <xdr:rowOff>38735</xdr:rowOff>
    </xdr:to>
    <xdr:sp macro="" textlink="">
      <xdr:nvSpPr>
        <xdr:cNvPr id="85" name="楕円 84"/>
        <xdr:cNvSpPr/>
      </xdr:nvSpPr>
      <xdr:spPr>
        <a:xfrm>
          <a:off x="3537585" y="57245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130598</xdr:rowOff>
    </xdr:from>
    <xdr:to>
      <xdr:col>23</xdr:col>
      <xdr:colOff>85725</xdr:colOff>
      <xdr:row>29</xdr:row>
      <xdr:rowOff>159385</xdr:rowOff>
    </xdr:to>
    <xdr:cxnSp macro="">
      <xdr:nvCxnSpPr>
        <xdr:cNvPr id="86" name="直線コネクタ 85"/>
        <xdr:cNvCxnSpPr/>
      </xdr:nvCxnSpPr>
      <xdr:spPr>
        <a:xfrm flipV="1">
          <a:off x="3588385" y="5746538"/>
          <a:ext cx="61976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148167</xdr:rowOff>
    </xdr:from>
    <xdr:to>
      <xdr:col>15</xdr:col>
      <xdr:colOff>187325</xdr:colOff>
      <xdr:row>30</xdr:row>
      <xdr:rowOff>78317</xdr:rowOff>
    </xdr:to>
    <xdr:sp macro="" textlink="">
      <xdr:nvSpPr>
        <xdr:cNvPr id="87" name="楕円 86"/>
        <xdr:cNvSpPr/>
      </xdr:nvSpPr>
      <xdr:spPr>
        <a:xfrm>
          <a:off x="2867025" y="57641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159385</xdr:rowOff>
    </xdr:from>
    <xdr:to>
      <xdr:col>19</xdr:col>
      <xdr:colOff>136525</xdr:colOff>
      <xdr:row>30</xdr:row>
      <xdr:rowOff>27517</xdr:rowOff>
    </xdr:to>
    <xdr:cxnSp macro="">
      <xdr:nvCxnSpPr>
        <xdr:cNvPr id="88" name="直線コネクタ 87"/>
        <xdr:cNvCxnSpPr/>
      </xdr:nvCxnSpPr>
      <xdr:spPr>
        <a:xfrm flipV="1">
          <a:off x="2917825" y="5775325"/>
          <a:ext cx="670560" cy="3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19897</xdr:rowOff>
    </xdr:from>
    <xdr:to>
      <xdr:col>11</xdr:col>
      <xdr:colOff>187325</xdr:colOff>
      <xdr:row>30</xdr:row>
      <xdr:rowOff>121497</xdr:rowOff>
    </xdr:to>
    <xdr:sp macro="" textlink="">
      <xdr:nvSpPr>
        <xdr:cNvPr id="89" name="楕円 88"/>
        <xdr:cNvSpPr/>
      </xdr:nvSpPr>
      <xdr:spPr>
        <a:xfrm>
          <a:off x="2196465" y="58034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27517</xdr:rowOff>
    </xdr:from>
    <xdr:to>
      <xdr:col>15</xdr:col>
      <xdr:colOff>136525</xdr:colOff>
      <xdr:row>30</xdr:row>
      <xdr:rowOff>70697</xdr:rowOff>
    </xdr:to>
    <xdr:cxnSp macro="">
      <xdr:nvCxnSpPr>
        <xdr:cNvPr id="90" name="直線コネクタ 89"/>
        <xdr:cNvCxnSpPr/>
      </xdr:nvCxnSpPr>
      <xdr:spPr>
        <a:xfrm flipV="1">
          <a:off x="2247265" y="5811097"/>
          <a:ext cx="6705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1" name="n_1aveValue有形固定資産減価償却率"/>
        <xdr:cNvSpPr txBox="1"/>
      </xdr:nvSpPr>
      <xdr:spPr>
        <a:xfrm>
          <a:off x="3395989" y="59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92" name="n_2aveValue有形固定資産減価償却率"/>
        <xdr:cNvSpPr txBox="1"/>
      </xdr:nvSpPr>
      <xdr:spPr>
        <a:xfrm>
          <a:off x="2738129"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153475</xdr:rowOff>
    </xdr:from>
    <xdr:ext cx="405111" cy="259045"/>
    <xdr:sp macro="" textlink="">
      <xdr:nvSpPr>
        <xdr:cNvPr id="93" name="n_3aveValue有形固定資産減価償却率"/>
        <xdr:cNvSpPr txBox="1"/>
      </xdr:nvSpPr>
      <xdr:spPr>
        <a:xfrm>
          <a:off x="2067569" y="6104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55262</xdr:rowOff>
    </xdr:from>
    <xdr:ext cx="405111" cy="259045"/>
    <xdr:sp macro="" textlink="">
      <xdr:nvSpPr>
        <xdr:cNvPr id="94" name="n_1mainValue有形固定資産減価償却率"/>
        <xdr:cNvSpPr txBox="1"/>
      </xdr:nvSpPr>
      <xdr:spPr>
        <a:xfrm>
          <a:off x="3395989"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94844</xdr:rowOff>
    </xdr:from>
    <xdr:ext cx="405111" cy="259045"/>
    <xdr:sp macro="" textlink="">
      <xdr:nvSpPr>
        <xdr:cNvPr id="95" name="n_2mainValue有形固定資産減価償却率"/>
        <xdr:cNvSpPr txBox="1"/>
      </xdr:nvSpPr>
      <xdr:spPr>
        <a:xfrm>
          <a:off x="2738129" y="5543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138024</xdr:rowOff>
    </xdr:from>
    <xdr:ext cx="405111" cy="259045"/>
    <xdr:sp macro="" textlink="">
      <xdr:nvSpPr>
        <xdr:cNvPr id="96" name="n_3mainValue有形固定資産減価償却率"/>
        <xdr:cNvSpPr txBox="1"/>
      </xdr:nvSpPr>
      <xdr:spPr>
        <a:xfrm>
          <a:off x="2067569" y="5586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債務償還可能年数が類似団体平均を下回っているが、これは、平成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年度にかけて、約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億円の繰上償還を行い、地方債残高が大幅に減少したことが大きく影響していると思われる。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合併特例事業もピークを過ぎたことで、今後も借入額以上に償還が進んでいくので、一定の基金を維持していることもあり、年々減少していく見込みである。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3" name="テキスト ボックス 112"/>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1" name="テキスト ボックス 120"/>
        <xdr:cNvSpPr txBox="1"/>
      </xdr:nvSpPr>
      <xdr:spPr>
        <a:xfrm>
          <a:off x="9486041" y="510663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3" name="テキスト ボックス 122"/>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25" name="直線コネクタ 124"/>
        <xdr:cNvCxnSpPr/>
      </xdr:nvCxnSpPr>
      <xdr:spPr>
        <a:xfrm flipV="1">
          <a:off x="13027660" y="5168801"/>
          <a:ext cx="1269" cy="143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6" name="債務償還比率最小値テキスト"/>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7" name="直線コネクタ 126"/>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8" name="債務償還比率最大値テキスト"/>
        <xdr:cNvSpPr txBox="1"/>
      </xdr:nvSpPr>
      <xdr:spPr>
        <a:xfrm>
          <a:off x="13080365" y="494783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9" name="直線コネクタ 128"/>
        <xdr:cNvCxnSpPr/>
      </xdr:nvCxnSpPr>
      <xdr:spPr>
        <a:xfrm>
          <a:off x="12963525" y="51688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30" name="債務償還比率平均値テキスト"/>
        <xdr:cNvSpPr txBox="1"/>
      </xdr:nvSpPr>
      <xdr:spPr>
        <a:xfrm>
          <a:off x="13080365" y="56546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31" name="フローチャート: 判断 130"/>
        <xdr:cNvSpPr/>
      </xdr:nvSpPr>
      <xdr:spPr>
        <a:xfrm>
          <a:off x="13001625" y="57993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32" name="フローチャート: 判断 131"/>
        <xdr:cNvSpPr/>
      </xdr:nvSpPr>
      <xdr:spPr>
        <a:xfrm>
          <a:off x="12359005" y="580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39638</xdr:rowOff>
    </xdr:from>
    <xdr:to>
      <xdr:col>76</xdr:col>
      <xdr:colOff>73025</xdr:colOff>
      <xdr:row>31</xdr:row>
      <xdr:rowOff>141238</xdr:rowOff>
    </xdr:to>
    <xdr:sp macro="" textlink="">
      <xdr:nvSpPr>
        <xdr:cNvPr id="138" name="楕円 137"/>
        <xdr:cNvSpPr/>
      </xdr:nvSpPr>
      <xdr:spPr>
        <a:xfrm>
          <a:off x="13001625" y="59908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18065</xdr:rowOff>
    </xdr:from>
    <xdr:ext cx="469744" cy="259045"/>
    <xdr:sp macro="" textlink="">
      <xdr:nvSpPr>
        <xdr:cNvPr id="139" name="債務償還比率該当値テキスト"/>
        <xdr:cNvSpPr txBox="1"/>
      </xdr:nvSpPr>
      <xdr:spPr>
        <a:xfrm>
          <a:off x="13080365" y="596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159032</xdr:rowOff>
    </xdr:from>
    <xdr:to>
      <xdr:col>72</xdr:col>
      <xdr:colOff>123825</xdr:colOff>
      <xdr:row>31</xdr:row>
      <xdr:rowOff>89182</xdr:rowOff>
    </xdr:to>
    <xdr:sp macro="" textlink="">
      <xdr:nvSpPr>
        <xdr:cNvPr id="140" name="楕円 139"/>
        <xdr:cNvSpPr/>
      </xdr:nvSpPr>
      <xdr:spPr>
        <a:xfrm>
          <a:off x="12359005" y="59426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38382</xdr:rowOff>
    </xdr:from>
    <xdr:to>
      <xdr:col>76</xdr:col>
      <xdr:colOff>22225</xdr:colOff>
      <xdr:row>31</xdr:row>
      <xdr:rowOff>90438</xdr:rowOff>
    </xdr:to>
    <xdr:cxnSp macro="">
      <xdr:nvCxnSpPr>
        <xdr:cNvPr id="141" name="直線コネクタ 140"/>
        <xdr:cNvCxnSpPr/>
      </xdr:nvCxnSpPr>
      <xdr:spPr>
        <a:xfrm>
          <a:off x="12409805" y="5989602"/>
          <a:ext cx="619760" cy="5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137784</xdr:rowOff>
    </xdr:from>
    <xdr:ext cx="469744" cy="259045"/>
    <xdr:sp macro="" textlink="">
      <xdr:nvSpPr>
        <xdr:cNvPr id="142" name="n_1aveValue債務償還比率"/>
        <xdr:cNvSpPr txBox="1"/>
      </xdr:nvSpPr>
      <xdr:spPr>
        <a:xfrm>
          <a:off x="12185092" y="558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80309</xdr:rowOff>
    </xdr:from>
    <xdr:ext cx="469744" cy="259045"/>
    <xdr:sp macro="" textlink="">
      <xdr:nvSpPr>
        <xdr:cNvPr id="143" name="n_1mainValue債務償還比率"/>
        <xdr:cNvSpPr txBox="1"/>
      </xdr:nvSpPr>
      <xdr:spPr>
        <a:xfrm>
          <a:off x="12185092" y="603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62,682
62,327
228.21
30,114,819
29,129,185
817,431
18,657,291
28,340,349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4086225" y="5615940"/>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4124960" y="711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4020820" y="71151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412496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4020820" y="5615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13352</xdr:rowOff>
    </xdr:from>
    <xdr:ext cx="405111" cy="259045"/>
    <xdr:sp macro="" textlink="">
      <xdr:nvSpPr>
        <xdr:cNvPr id="61" name="【道路】&#10;有形固定資産減価償却率平均値テキスト"/>
        <xdr:cNvSpPr txBox="1"/>
      </xdr:nvSpPr>
      <xdr:spPr>
        <a:xfrm>
          <a:off x="4124960" y="6216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403606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312160" y="62909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514600" y="6313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7399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xdr:rowOff>
    </xdr:from>
    <xdr:to>
      <xdr:col>24</xdr:col>
      <xdr:colOff>114300</xdr:colOff>
      <xdr:row>37</xdr:row>
      <xdr:rowOff>102235</xdr:rowOff>
    </xdr:to>
    <xdr:sp macro="" textlink="">
      <xdr:nvSpPr>
        <xdr:cNvPr id="71" name="楕円 70"/>
        <xdr:cNvSpPr/>
      </xdr:nvSpPr>
      <xdr:spPr>
        <a:xfrm>
          <a:off x="403606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23512</xdr:rowOff>
    </xdr:from>
    <xdr:ext cx="405111" cy="259045"/>
    <xdr:sp macro="" textlink="">
      <xdr:nvSpPr>
        <xdr:cNvPr id="72" name="【道路】&#10;有形固定資産減価償却率該当値テキスト"/>
        <xdr:cNvSpPr txBox="1"/>
      </xdr:nvSpPr>
      <xdr:spPr>
        <a:xfrm>
          <a:off x="4124960"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23495</xdr:rowOff>
    </xdr:from>
    <xdr:to>
      <xdr:col>20</xdr:col>
      <xdr:colOff>38100</xdr:colOff>
      <xdr:row>37</xdr:row>
      <xdr:rowOff>125095</xdr:rowOff>
    </xdr:to>
    <xdr:sp macro="" textlink="">
      <xdr:nvSpPr>
        <xdr:cNvPr id="73" name="楕円 72"/>
        <xdr:cNvSpPr/>
      </xdr:nvSpPr>
      <xdr:spPr>
        <a:xfrm>
          <a:off x="3312160" y="62261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51435</xdr:rowOff>
    </xdr:from>
    <xdr:to>
      <xdr:col>24</xdr:col>
      <xdr:colOff>63500</xdr:colOff>
      <xdr:row>37</xdr:row>
      <xdr:rowOff>74295</xdr:rowOff>
    </xdr:to>
    <xdr:cxnSp macro="">
      <xdr:nvCxnSpPr>
        <xdr:cNvPr id="74" name="直線コネクタ 73"/>
        <xdr:cNvCxnSpPr/>
      </xdr:nvCxnSpPr>
      <xdr:spPr>
        <a:xfrm flipV="1">
          <a:off x="3355340" y="6254115"/>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48260</xdr:rowOff>
    </xdr:from>
    <xdr:to>
      <xdr:col>15</xdr:col>
      <xdr:colOff>101600</xdr:colOff>
      <xdr:row>37</xdr:row>
      <xdr:rowOff>149860</xdr:rowOff>
    </xdr:to>
    <xdr:sp macro="" textlink="">
      <xdr:nvSpPr>
        <xdr:cNvPr id="75" name="楕円 74"/>
        <xdr:cNvSpPr/>
      </xdr:nvSpPr>
      <xdr:spPr>
        <a:xfrm>
          <a:off x="25146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74295</xdr:rowOff>
    </xdr:from>
    <xdr:to>
      <xdr:col>19</xdr:col>
      <xdr:colOff>177800</xdr:colOff>
      <xdr:row>37</xdr:row>
      <xdr:rowOff>99060</xdr:rowOff>
    </xdr:to>
    <xdr:cxnSp macro="">
      <xdr:nvCxnSpPr>
        <xdr:cNvPr id="76" name="直線コネクタ 75"/>
        <xdr:cNvCxnSpPr/>
      </xdr:nvCxnSpPr>
      <xdr:spPr>
        <a:xfrm flipV="1">
          <a:off x="2565400" y="6276975"/>
          <a:ext cx="78994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71120</xdr:rowOff>
    </xdr:from>
    <xdr:to>
      <xdr:col>10</xdr:col>
      <xdr:colOff>165100</xdr:colOff>
      <xdr:row>38</xdr:row>
      <xdr:rowOff>1270</xdr:rowOff>
    </xdr:to>
    <xdr:sp macro="" textlink="">
      <xdr:nvSpPr>
        <xdr:cNvPr id="77" name="楕円 76"/>
        <xdr:cNvSpPr/>
      </xdr:nvSpPr>
      <xdr:spPr>
        <a:xfrm>
          <a:off x="1739900" y="6273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99060</xdr:rowOff>
    </xdr:from>
    <xdr:to>
      <xdr:col>15</xdr:col>
      <xdr:colOff>50800</xdr:colOff>
      <xdr:row>37</xdr:row>
      <xdr:rowOff>121920</xdr:rowOff>
    </xdr:to>
    <xdr:cxnSp macro="">
      <xdr:nvCxnSpPr>
        <xdr:cNvPr id="78" name="直線コネクタ 77"/>
        <xdr:cNvCxnSpPr/>
      </xdr:nvCxnSpPr>
      <xdr:spPr>
        <a:xfrm flipV="1">
          <a:off x="1790700" y="6301740"/>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79" name="n_1aveValue【道路】&#10;有形固定資産減価償却率"/>
        <xdr:cNvSpPr txBox="1"/>
      </xdr:nvSpPr>
      <xdr:spPr>
        <a:xfrm>
          <a:off x="317056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0" name="n_2aveValue【道路】&#10;有形固定資産減価償却率"/>
        <xdr:cNvSpPr txBox="1"/>
      </xdr:nvSpPr>
      <xdr:spPr>
        <a:xfrm>
          <a:off x="238570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120032</xdr:rowOff>
    </xdr:from>
    <xdr:ext cx="405111" cy="259045"/>
    <xdr:sp macro="" textlink="">
      <xdr:nvSpPr>
        <xdr:cNvPr id="81" name="n_3aveValue【道路】&#10;有形固定資産減価償却率"/>
        <xdr:cNvSpPr txBox="1"/>
      </xdr:nvSpPr>
      <xdr:spPr>
        <a:xfrm>
          <a:off x="161100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141622</xdr:rowOff>
    </xdr:from>
    <xdr:ext cx="405111" cy="259045"/>
    <xdr:sp macro="" textlink="">
      <xdr:nvSpPr>
        <xdr:cNvPr id="82" name="n_1mainValue【道路】&#10;有形固定資産減価償却率"/>
        <xdr:cNvSpPr txBox="1"/>
      </xdr:nvSpPr>
      <xdr:spPr>
        <a:xfrm>
          <a:off x="317056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166387</xdr:rowOff>
    </xdr:from>
    <xdr:ext cx="405111" cy="259045"/>
    <xdr:sp macro="" textlink="">
      <xdr:nvSpPr>
        <xdr:cNvPr id="83" name="n_2mainValue【道路】&#10;有形固定資産減価償却率"/>
        <xdr:cNvSpPr txBox="1"/>
      </xdr:nvSpPr>
      <xdr:spPr>
        <a:xfrm>
          <a:off x="238570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17797</xdr:rowOff>
    </xdr:from>
    <xdr:ext cx="405111" cy="259045"/>
    <xdr:sp macro="" textlink="">
      <xdr:nvSpPr>
        <xdr:cNvPr id="84" name="n_3mainValue【道路】&#10;有形固定資産減価償却率"/>
        <xdr:cNvSpPr txBox="1"/>
      </xdr:nvSpPr>
      <xdr:spPr>
        <a:xfrm>
          <a:off x="161100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4" name="テキスト ボックス 103"/>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6" name="テキスト ボックス 105"/>
        <xdr:cNvSpPr txBox="1"/>
      </xdr:nvSpPr>
      <xdr:spPr>
        <a:xfrm>
          <a:off x="5364041"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10" name="直線コネクタ 109"/>
        <xdr:cNvCxnSpPr/>
      </xdr:nvCxnSpPr>
      <xdr:spPr>
        <a:xfrm flipV="1">
          <a:off x="9219565" y="5701948"/>
          <a:ext cx="0" cy="1418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11" name="【道路】&#10;一人当たり延長最小値テキスト"/>
        <xdr:cNvSpPr txBox="1"/>
      </xdr:nvSpPr>
      <xdr:spPr>
        <a:xfrm>
          <a:off x="9258300" y="712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12" name="直線コネクタ 111"/>
        <xdr:cNvCxnSpPr/>
      </xdr:nvCxnSpPr>
      <xdr:spPr>
        <a:xfrm>
          <a:off x="9154160" y="71201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3" name="【道路】&#10;一人当たり延長最大値テキスト"/>
        <xdr:cNvSpPr txBox="1"/>
      </xdr:nvSpPr>
      <xdr:spPr>
        <a:xfrm>
          <a:off x="9258300" y="548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4" name="直線コネクタ 113"/>
        <xdr:cNvCxnSpPr/>
      </xdr:nvCxnSpPr>
      <xdr:spPr>
        <a:xfrm>
          <a:off x="9154160" y="57019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5333</xdr:rowOff>
    </xdr:from>
    <xdr:ext cx="534377" cy="259045"/>
    <xdr:sp macro="" textlink="">
      <xdr:nvSpPr>
        <xdr:cNvPr id="115" name="【道路】&#10;一人当たり延長平均値テキスト"/>
        <xdr:cNvSpPr txBox="1"/>
      </xdr:nvSpPr>
      <xdr:spPr>
        <a:xfrm>
          <a:off x="9258300" y="637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6" name="フローチャート: 判断 115"/>
        <xdr:cNvSpPr/>
      </xdr:nvSpPr>
      <xdr:spPr>
        <a:xfrm>
          <a:off x="9192260" y="65242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7" name="フローチャート: 判断 116"/>
        <xdr:cNvSpPr/>
      </xdr:nvSpPr>
      <xdr:spPr>
        <a:xfrm>
          <a:off x="8445500" y="65076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8" name="フローチャート: 判断 117"/>
        <xdr:cNvSpPr/>
      </xdr:nvSpPr>
      <xdr:spPr>
        <a:xfrm>
          <a:off x="7670800" y="63520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9" name="フローチャート: 判断 118"/>
        <xdr:cNvSpPr/>
      </xdr:nvSpPr>
      <xdr:spPr>
        <a:xfrm>
          <a:off x="6873240" y="654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18281</xdr:rowOff>
    </xdr:from>
    <xdr:to>
      <xdr:col>55</xdr:col>
      <xdr:colOff>50800</xdr:colOff>
      <xdr:row>39</xdr:row>
      <xdr:rowOff>119881</xdr:rowOff>
    </xdr:to>
    <xdr:sp macro="" textlink="">
      <xdr:nvSpPr>
        <xdr:cNvPr id="125" name="楕円 124"/>
        <xdr:cNvSpPr/>
      </xdr:nvSpPr>
      <xdr:spPr>
        <a:xfrm>
          <a:off x="9192260" y="65562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168158</xdr:rowOff>
    </xdr:from>
    <xdr:ext cx="534377" cy="259045"/>
    <xdr:sp macro="" textlink="">
      <xdr:nvSpPr>
        <xdr:cNvPr id="126" name="【道路】&#10;一人当たり延長該当値テキスト"/>
        <xdr:cNvSpPr txBox="1"/>
      </xdr:nvSpPr>
      <xdr:spPr>
        <a:xfrm>
          <a:off x="9258300" y="653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27327</xdr:rowOff>
    </xdr:from>
    <xdr:to>
      <xdr:col>50</xdr:col>
      <xdr:colOff>165100</xdr:colOff>
      <xdr:row>39</xdr:row>
      <xdr:rowOff>128927</xdr:rowOff>
    </xdr:to>
    <xdr:sp macro="" textlink="">
      <xdr:nvSpPr>
        <xdr:cNvPr id="127" name="楕円 126"/>
        <xdr:cNvSpPr/>
      </xdr:nvSpPr>
      <xdr:spPr>
        <a:xfrm>
          <a:off x="8445500" y="656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69081</xdr:rowOff>
    </xdr:from>
    <xdr:to>
      <xdr:col>55</xdr:col>
      <xdr:colOff>0</xdr:colOff>
      <xdr:row>39</xdr:row>
      <xdr:rowOff>78127</xdr:rowOff>
    </xdr:to>
    <xdr:cxnSp macro="">
      <xdr:nvCxnSpPr>
        <xdr:cNvPr id="128" name="直線コネクタ 127"/>
        <xdr:cNvCxnSpPr/>
      </xdr:nvCxnSpPr>
      <xdr:spPr>
        <a:xfrm flipV="1">
          <a:off x="8496300" y="6607041"/>
          <a:ext cx="7239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38691</xdr:rowOff>
    </xdr:from>
    <xdr:to>
      <xdr:col>46</xdr:col>
      <xdr:colOff>38100</xdr:colOff>
      <xdr:row>39</xdr:row>
      <xdr:rowOff>140291</xdr:rowOff>
    </xdr:to>
    <xdr:sp macro="" textlink="">
      <xdr:nvSpPr>
        <xdr:cNvPr id="129" name="楕円 128"/>
        <xdr:cNvSpPr/>
      </xdr:nvSpPr>
      <xdr:spPr>
        <a:xfrm>
          <a:off x="7670800" y="65766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78127</xdr:rowOff>
    </xdr:from>
    <xdr:to>
      <xdr:col>50</xdr:col>
      <xdr:colOff>114300</xdr:colOff>
      <xdr:row>39</xdr:row>
      <xdr:rowOff>89491</xdr:rowOff>
    </xdr:to>
    <xdr:cxnSp macro="">
      <xdr:nvCxnSpPr>
        <xdr:cNvPr id="130" name="直線コネクタ 129"/>
        <xdr:cNvCxnSpPr/>
      </xdr:nvCxnSpPr>
      <xdr:spPr>
        <a:xfrm flipV="1">
          <a:off x="7713980" y="6616087"/>
          <a:ext cx="782320" cy="1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49175</xdr:rowOff>
    </xdr:from>
    <xdr:to>
      <xdr:col>41</xdr:col>
      <xdr:colOff>101600</xdr:colOff>
      <xdr:row>39</xdr:row>
      <xdr:rowOff>150775</xdr:rowOff>
    </xdr:to>
    <xdr:sp macro="" textlink="">
      <xdr:nvSpPr>
        <xdr:cNvPr id="131" name="楕円 130"/>
        <xdr:cNvSpPr/>
      </xdr:nvSpPr>
      <xdr:spPr>
        <a:xfrm>
          <a:off x="6873240" y="65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89491</xdr:rowOff>
    </xdr:from>
    <xdr:to>
      <xdr:col>45</xdr:col>
      <xdr:colOff>177800</xdr:colOff>
      <xdr:row>39</xdr:row>
      <xdr:rowOff>99975</xdr:rowOff>
    </xdr:to>
    <xdr:cxnSp macro="">
      <xdr:nvCxnSpPr>
        <xdr:cNvPr id="132" name="直線コネクタ 131"/>
        <xdr:cNvCxnSpPr/>
      </xdr:nvCxnSpPr>
      <xdr:spPr>
        <a:xfrm flipV="1">
          <a:off x="6924040" y="6627451"/>
          <a:ext cx="789940" cy="1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84026</xdr:rowOff>
    </xdr:from>
    <xdr:ext cx="534377" cy="259045"/>
    <xdr:sp macro="" textlink="">
      <xdr:nvSpPr>
        <xdr:cNvPr id="133" name="n_1aveValue【道路】&#10;一人当たり延長"/>
        <xdr:cNvSpPr txBox="1"/>
      </xdr:nvSpPr>
      <xdr:spPr>
        <a:xfrm>
          <a:off x="8239271" y="62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34" name="n_2aveValue【道路】&#10;一人当たり延長"/>
        <xdr:cNvSpPr txBox="1"/>
      </xdr:nvSpPr>
      <xdr:spPr>
        <a:xfrm>
          <a:off x="7477271" y="613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124488</xdr:rowOff>
    </xdr:from>
    <xdr:ext cx="534377" cy="259045"/>
    <xdr:sp macro="" textlink="">
      <xdr:nvSpPr>
        <xdr:cNvPr id="135" name="n_3aveValue【道路】&#10;一人当たり延長"/>
        <xdr:cNvSpPr txBox="1"/>
      </xdr:nvSpPr>
      <xdr:spPr>
        <a:xfrm>
          <a:off x="6702571" y="632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120054</xdr:rowOff>
    </xdr:from>
    <xdr:ext cx="534377" cy="259045"/>
    <xdr:sp macro="" textlink="">
      <xdr:nvSpPr>
        <xdr:cNvPr id="136" name="n_1mainValue【道路】&#10;一人当たり延長"/>
        <xdr:cNvSpPr txBox="1"/>
      </xdr:nvSpPr>
      <xdr:spPr>
        <a:xfrm>
          <a:off x="8239271" y="66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131418</xdr:rowOff>
    </xdr:from>
    <xdr:ext cx="534377" cy="259045"/>
    <xdr:sp macro="" textlink="">
      <xdr:nvSpPr>
        <xdr:cNvPr id="137" name="n_2mainValue【道路】&#10;一人当たり延長"/>
        <xdr:cNvSpPr txBox="1"/>
      </xdr:nvSpPr>
      <xdr:spPr>
        <a:xfrm>
          <a:off x="7477271" y="666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141902</xdr:rowOff>
    </xdr:from>
    <xdr:ext cx="534377" cy="259045"/>
    <xdr:sp macro="" textlink="">
      <xdr:nvSpPr>
        <xdr:cNvPr id="138" name="n_3mainValue【道路】&#10;一人当たり延長"/>
        <xdr:cNvSpPr txBox="1"/>
      </xdr:nvSpPr>
      <xdr:spPr>
        <a:xfrm>
          <a:off x="6702571" y="667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64" name="直線コネクタ 163"/>
        <xdr:cNvCxnSpPr/>
      </xdr:nvCxnSpPr>
      <xdr:spPr>
        <a:xfrm flipV="1">
          <a:off x="4086225" y="935572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5" name="【橋りょう・トンネル】&#10;有形固定資産減価償却率最小値テキスト"/>
        <xdr:cNvSpPr txBox="1"/>
      </xdr:nvSpPr>
      <xdr:spPr>
        <a:xfrm>
          <a:off x="4124960" y="108634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6" name="直線コネクタ 165"/>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7" name="【橋りょう・トンネル】&#10;有形固定資産減価償却率最大値テキスト"/>
        <xdr:cNvSpPr txBox="1"/>
      </xdr:nvSpPr>
      <xdr:spPr>
        <a:xfrm>
          <a:off x="4124960" y="9134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8" name="直線コネクタ 167"/>
        <xdr:cNvCxnSpPr/>
      </xdr:nvCxnSpPr>
      <xdr:spPr>
        <a:xfrm>
          <a:off x="4020820" y="93557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102343</xdr:rowOff>
    </xdr:from>
    <xdr:ext cx="405111" cy="259045"/>
    <xdr:sp macro="" textlink="">
      <xdr:nvSpPr>
        <xdr:cNvPr id="169" name="【橋りょう・トンネル】&#10;有形固定資産減価償却率平均値テキスト"/>
        <xdr:cNvSpPr txBox="1"/>
      </xdr:nvSpPr>
      <xdr:spPr>
        <a:xfrm>
          <a:off x="4124960" y="9825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70" name="フローチャート: 判断 169"/>
        <xdr:cNvSpPr/>
      </xdr:nvSpPr>
      <xdr:spPr>
        <a:xfrm>
          <a:off x="4036060" y="98470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71" name="フローチャート: 判断 170"/>
        <xdr:cNvSpPr/>
      </xdr:nvSpPr>
      <xdr:spPr>
        <a:xfrm>
          <a:off x="3312160" y="98649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2" name="フローチャート: 判断 171"/>
        <xdr:cNvSpPr/>
      </xdr:nvSpPr>
      <xdr:spPr>
        <a:xfrm>
          <a:off x="2514600" y="98845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73" name="フローチャート: 判断 172"/>
        <xdr:cNvSpPr/>
      </xdr:nvSpPr>
      <xdr:spPr>
        <a:xfrm>
          <a:off x="1739900" y="98764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168003</xdr:rowOff>
    </xdr:from>
    <xdr:to>
      <xdr:col>24</xdr:col>
      <xdr:colOff>114300</xdr:colOff>
      <xdr:row>57</xdr:row>
      <xdr:rowOff>98153</xdr:rowOff>
    </xdr:to>
    <xdr:sp macro="" textlink="">
      <xdr:nvSpPr>
        <xdr:cNvPr id="179" name="楕円 178"/>
        <xdr:cNvSpPr/>
      </xdr:nvSpPr>
      <xdr:spPr>
        <a:xfrm>
          <a:off x="4036060" y="95558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19430</xdr:rowOff>
    </xdr:from>
    <xdr:ext cx="405111" cy="259045"/>
    <xdr:sp macro="" textlink="">
      <xdr:nvSpPr>
        <xdr:cNvPr id="180" name="【橋りょう・トンネル】&#10;有形固定資産減価償却率該当値テキスト"/>
        <xdr:cNvSpPr txBox="1"/>
      </xdr:nvSpPr>
      <xdr:spPr>
        <a:xfrm>
          <a:off x="4124960" y="940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9616</xdr:rowOff>
    </xdr:from>
    <xdr:to>
      <xdr:col>20</xdr:col>
      <xdr:colOff>38100</xdr:colOff>
      <xdr:row>57</xdr:row>
      <xdr:rowOff>111216</xdr:rowOff>
    </xdr:to>
    <xdr:sp macro="" textlink="">
      <xdr:nvSpPr>
        <xdr:cNvPr id="181" name="楕円 180"/>
        <xdr:cNvSpPr/>
      </xdr:nvSpPr>
      <xdr:spPr>
        <a:xfrm>
          <a:off x="3312160" y="95650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47353</xdr:rowOff>
    </xdr:from>
    <xdr:to>
      <xdr:col>24</xdr:col>
      <xdr:colOff>63500</xdr:colOff>
      <xdr:row>57</xdr:row>
      <xdr:rowOff>60416</xdr:rowOff>
    </xdr:to>
    <xdr:cxnSp macro="">
      <xdr:nvCxnSpPr>
        <xdr:cNvPr id="182" name="直線コネクタ 181"/>
        <xdr:cNvCxnSpPr/>
      </xdr:nvCxnSpPr>
      <xdr:spPr>
        <a:xfrm flipV="1">
          <a:off x="3355340" y="9602833"/>
          <a:ext cx="7315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21046</xdr:rowOff>
    </xdr:from>
    <xdr:to>
      <xdr:col>15</xdr:col>
      <xdr:colOff>101600</xdr:colOff>
      <xdr:row>57</xdr:row>
      <xdr:rowOff>122646</xdr:rowOff>
    </xdr:to>
    <xdr:sp macro="" textlink="">
      <xdr:nvSpPr>
        <xdr:cNvPr id="183" name="楕円 182"/>
        <xdr:cNvSpPr/>
      </xdr:nvSpPr>
      <xdr:spPr>
        <a:xfrm>
          <a:off x="2514600" y="957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60416</xdr:rowOff>
    </xdr:from>
    <xdr:to>
      <xdr:col>19</xdr:col>
      <xdr:colOff>177800</xdr:colOff>
      <xdr:row>57</xdr:row>
      <xdr:rowOff>71846</xdr:rowOff>
    </xdr:to>
    <xdr:cxnSp macro="">
      <xdr:nvCxnSpPr>
        <xdr:cNvPr id="184" name="直線コネクタ 183"/>
        <xdr:cNvCxnSpPr/>
      </xdr:nvCxnSpPr>
      <xdr:spPr>
        <a:xfrm flipV="1">
          <a:off x="2565400" y="9615896"/>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32476</xdr:rowOff>
    </xdr:from>
    <xdr:to>
      <xdr:col>10</xdr:col>
      <xdr:colOff>165100</xdr:colOff>
      <xdr:row>57</xdr:row>
      <xdr:rowOff>134076</xdr:rowOff>
    </xdr:to>
    <xdr:sp macro="" textlink="">
      <xdr:nvSpPr>
        <xdr:cNvPr id="185" name="楕円 184"/>
        <xdr:cNvSpPr/>
      </xdr:nvSpPr>
      <xdr:spPr>
        <a:xfrm>
          <a:off x="1739900" y="958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71846</xdr:rowOff>
    </xdr:from>
    <xdr:to>
      <xdr:col>15</xdr:col>
      <xdr:colOff>50800</xdr:colOff>
      <xdr:row>57</xdr:row>
      <xdr:rowOff>83276</xdr:rowOff>
    </xdr:to>
    <xdr:cxnSp macro="">
      <xdr:nvCxnSpPr>
        <xdr:cNvPr id="186" name="直線コネクタ 185"/>
        <xdr:cNvCxnSpPr/>
      </xdr:nvCxnSpPr>
      <xdr:spPr>
        <a:xfrm flipV="1">
          <a:off x="1790700" y="9627326"/>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63154</xdr:rowOff>
    </xdr:from>
    <xdr:ext cx="405111" cy="259045"/>
    <xdr:sp macro="" textlink="">
      <xdr:nvSpPr>
        <xdr:cNvPr id="187" name="n_1aveValue【橋りょう・トンネル】&#10;有形固定資産減価償却率"/>
        <xdr:cNvSpPr txBox="1"/>
      </xdr:nvSpPr>
      <xdr:spPr>
        <a:xfrm>
          <a:off x="3170564" y="9953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88" name="n_2aveValue【橋りょう・トンネル】&#10;有形固定資産減価償却率"/>
        <xdr:cNvSpPr txBox="1"/>
      </xdr:nvSpPr>
      <xdr:spPr>
        <a:xfrm>
          <a:off x="2385704" y="997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74584</xdr:rowOff>
    </xdr:from>
    <xdr:ext cx="405111" cy="259045"/>
    <xdr:sp macro="" textlink="">
      <xdr:nvSpPr>
        <xdr:cNvPr id="189" name="n_3aveValue【橋りょう・トンネル】&#10;有形固定資産減価償却率"/>
        <xdr:cNvSpPr txBox="1"/>
      </xdr:nvSpPr>
      <xdr:spPr>
        <a:xfrm>
          <a:off x="1611004" y="9965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127743</xdr:rowOff>
    </xdr:from>
    <xdr:ext cx="405111" cy="259045"/>
    <xdr:sp macro="" textlink="">
      <xdr:nvSpPr>
        <xdr:cNvPr id="190" name="n_1mainValue【橋りょう・トンネル】&#10;有形固定資産減価償却率"/>
        <xdr:cNvSpPr txBox="1"/>
      </xdr:nvSpPr>
      <xdr:spPr>
        <a:xfrm>
          <a:off x="3170564" y="934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139173</xdr:rowOff>
    </xdr:from>
    <xdr:ext cx="405111" cy="259045"/>
    <xdr:sp macro="" textlink="">
      <xdr:nvSpPr>
        <xdr:cNvPr id="191" name="n_2mainValue【橋りょう・トンネル】&#10;有形固定資産減価償却率"/>
        <xdr:cNvSpPr txBox="1"/>
      </xdr:nvSpPr>
      <xdr:spPr>
        <a:xfrm>
          <a:off x="2385704" y="935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150603</xdr:rowOff>
    </xdr:from>
    <xdr:ext cx="405111" cy="259045"/>
    <xdr:sp macro="" textlink="">
      <xdr:nvSpPr>
        <xdr:cNvPr id="192" name="n_3mainValue【橋りょう・トンネル】&#10;有形固定資産減価償却率"/>
        <xdr:cNvSpPr txBox="1"/>
      </xdr:nvSpPr>
      <xdr:spPr>
        <a:xfrm>
          <a:off x="1611004" y="937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6" name="テキスト ボックス 205"/>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8" name="テキスト ボックス 207"/>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0" name="テキスト ボックス 209"/>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2" name="テキスト ボックス 211"/>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16" name="直線コネクタ 215"/>
        <xdr:cNvCxnSpPr/>
      </xdr:nvCxnSpPr>
      <xdr:spPr>
        <a:xfrm flipV="1">
          <a:off x="9219565" y="9546911"/>
          <a:ext cx="0" cy="1258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17" name="【橋りょう・トンネル】&#10;一人当たり有形固定資産（償却資産）額最小値テキスト"/>
        <xdr:cNvSpPr txBox="1"/>
      </xdr:nvSpPr>
      <xdr:spPr>
        <a:xfrm>
          <a:off x="9258300" y="108089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18" name="直線コネクタ 217"/>
        <xdr:cNvCxnSpPr/>
      </xdr:nvCxnSpPr>
      <xdr:spPr>
        <a:xfrm>
          <a:off x="915416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9" name="【橋りょう・トンネル】&#10;一人当たり有形固定資産（償却資産）額最大値テキスト"/>
        <xdr:cNvSpPr txBox="1"/>
      </xdr:nvSpPr>
      <xdr:spPr>
        <a:xfrm>
          <a:off x="9258300" y="9325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20" name="直線コネクタ 219"/>
        <xdr:cNvCxnSpPr/>
      </xdr:nvCxnSpPr>
      <xdr:spPr>
        <a:xfrm>
          <a:off x="9154160" y="95469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93883</xdr:rowOff>
    </xdr:from>
    <xdr:ext cx="599010" cy="259045"/>
    <xdr:sp macro="" textlink="">
      <xdr:nvSpPr>
        <xdr:cNvPr id="221" name="【橋りょう・トンネル】&#10;一人当たり有形固定資産（償却資産）額平均値テキスト"/>
        <xdr:cNvSpPr txBox="1"/>
      </xdr:nvSpPr>
      <xdr:spPr>
        <a:xfrm>
          <a:off x="9258300" y="104875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22" name="フローチャート: 判断 221"/>
        <xdr:cNvSpPr/>
      </xdr:nvSpPr>
      <xdr:spPr>
        <a:xfrm>
          <a:off x="9192260" y="106323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23" name="フローチャート: 判断 222"/>
        <xdr:cNvSpPr/>
      </xdr:nvSpPr>
      <xdr:spPr>
        <a:xfrm>
          <a:off x="8445500" y="1063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24" name="フローチャート: 判断 223"/>
        <xdr:cNvSpPr/>
      </xdr:nvSpPr>
      <xdr:spPr>
        <a:xfrm>
          <a:off x="7670800" y="106353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25" name="フローチャート: 判断 224"/>
        <xdr:cNvSpPr/>
      </xdr:nvSpPr>
      <xdr:spPr>
        <a:xfrm>
          <a:off x="6873240" y="106467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75942</xdr:rowOff>
    </xdr:from>
    <xdr:to>
      <xdr:col>55</xdr:col>
      <xdr:colOff>50800</xdr:colOff>
      <xdr:row>64</xdr:row>
      <xdr:rowOff>6092</xdr:rowOff>
    </xdr:to>
    <xdr:sp macro="" textlink="">
      <xdr:nvSpPr>
        <xdr:cNvPr id="231" name="楕円 230"/>
        <xdr:cNvSpPr/>
      </xdr:nvSpPr>
      <xdr:spPr>
        <a:xfrm>
          <a:off x="9192260" y="106372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49433</xdr:rowOff>
    </xdr:from>
    <xdr:ext cx="599010" cy="259045"/>
    <xdr:sp macro="" textlink="">
      <xdr:nvSpPr>
        <xdr:cNvPr id="232" name="【橋りょう・トンネル】&#10;一人当たり有形固定資産（償却資産）額該当値テキスト"/>
        <xdr:cNvSpPr txBox="1"/>
      </xdr:nvSpPr>
      <xdr:spPr>
        <a:xfrm>
          <a:off x="9258300" y="10610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77767</xdr:rowOff>
    </xdr:from>
    <xdr:to>
      <xdr:col>50</xdr:col>
      <xdr:colOff>165100</xdr:colOff>
      <xdr:row>64</xdr:row>
      <xdr:rowOff>7917</xdr:rowOff>
    </xdr:to>
    <xdr:sp macro="" textlink="">
      <xdr:nvSpPr>
        <xdr:cNvPr id="233" name="楕円 232"/>
        <xdr:cNvSpPr/>
      </xdr:nvSpPr>
      <xdr:spPr>
        <a:xfrm>
          <a:off x="8445500" y="106390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126742</xdr:rowOff>
    </xdr:from>
    <xdr:to>
      <xdr:col>55</xdr:col>
      <xdr:colOff>0</xdr:colOff>
      <xdr:row>63</xdr:row>
      <xdr:rowOff>128567</xdr:rowOff>
    </xdr:to>
    <xdr:cxnSp macro="">
      <xdr:nvCxnSpPr>
        <xdr:cNvPr id="234" name="直線コネクタ 233"/>
        <xdr:cNvCxnSpPr/>
      </xdr:nvCxnSpPr>
      <xdr:spPr>
        <a:xfrm flipV="1">
          <a:off x="8496300" y="10688062"/>
          <a:ext cx="723900" cy="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79370</xdr:rowOff>
    </xdr:from>
    <xdr:to>
      <xdr:col>46</xdr:col>
      <xdr:colOff>38100</xdr:colOff>
      <xdr:row>64</xdr:row>
      <xdr:rowOff>9520</xdr:rowOff>
    </xdr:to>
    <xdr:sp macro="" textlink="">
      <xdr:nvSpPr>
        <xdr:cNvPr id="235" name="楕円 234"/>
        <xdr:cNvSpPr/>
      </xdr:nvSpPr>
      <xdr:spPr>
        <a:xfrm>
          <a:off x="7670800" y="106406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128567</xdr:rowOff>
    </xdr:from>
    <xdr:to>
      <xdr:col>50</xdr:col>
      <xdr:colOff>114300</xdr:colOff>
      <xdr:row>63</xdr:row>
      <xdr:rowOff>130170</xdr:rowOff>
    </xdr:to>
    <xdr:cxnSp macro="">
      <xdr:nvCxnSpPr>
        <xdr:cNvPr id="236" name="直線コネクタ 235"/>
        <xdr:cNvCxnSpPr/>
      </xdr:nvCxnSpPr>
      <xdr:spPr>
        <a:xfrm flipV="1">
          <a:off x="7713980" y="10689887"/>
          <a:ext cx="782320" cy="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80821</xdr:rowOff>
    </xdr:from>
    <xdr:to>
      <xdr:col>41</xdr:col>
      <xdr:colOff>101600</xdr:colOff>
      <xdr:row>64</xdr:row>
      <xdr:rowOff>10971</xdr:rowOff>
    </xdr:to>
    <xdr:sp macro="" textlink="">
      <xdr:nvSpPr>
        <xdr:cNvPr id="237" name="楕円 236"/>
        <xdr:cNvSpPr/>
      </xdr:nvSpPr>
      <xdr:spPr>
        <a:xfrm>
          <a:off x="6873240" y="106421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130170</xdr:rowOff>
    </xdr:from>
    <xdr:to>
      <xdr:col>45</xdr:col>
      <xdr:colOff>177800</xdr:colOff>
      <xdr:row>63</xdr:row>
      <xdr:rowOff>131621</xdr:rowOff>
    </xdr:to>
    <xdr:cxnSp macro="">
      <xdr:nvCxnSpPr>
        <xdr:cNvPr id="238" name="直線コネクタ 237"/>
        <xdr:cNvCxnSpPr/>
      </xdr:nvCxnSpPr>
      <xdr:spPr>
        <a:xfrm flipV="1">
          <a:off x="6924040" y="10691490"/>
          <a:ext cx="789940" cy="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39" name="n_1aveValue【橋りょう・トンネル】&#10;一人当たり有形固定資産（償却資産）額"/>
        <xdr:cNvSpPr txBox="1"/>
      </xdr:nvSpPr>
      <xdr:spPr>
        <a:xfrm>
          <a:off x="8214575" y="1040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40" name="n_2aveValue【橋りょう・トンネル】&#10;一人当たり有形固定資産（償却資産）額"/>
        <xdr:cNvSpPr txBox="1"/>
      </xdr:nvSpPr>
      <xdr:spPr>
        <a:xfrm>
          <a:off x="7444955" y="1041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6750</xdr:rowOff>
    </xdr:from>
    <xdr:ext cx="599010" cy="259045"/>
    <xdr:sp macro="" textlink="">
      <xdr:nvSpPr>
        <xdr:cNvPr id="241" name="n_3aveValue【橋りょう・トンネル】&#10;一人当たり有形固定資産（償却資産）額"/>
        <xdr:cNvSpPr txBox="1"/>
      </xdr:nvSpPr>
      <xdr:spPr>
        <a:xfrm>
          <a:off x="6670255" y="1073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170494</xdr:rowOff>
    </xdr:from>
    <xdr:ext cx="599010" cy="259045"/>
    <xdr:sp macro="" textlink="">
      <xdr:nvSpPr>
        <xdr:cNvPr id="242" name="n_1mainValue【橋りょう・トンネル】&#10;一人当たり有形固定資産（償却資産）額"/>
        <xdr:cNvSpPr txBox="1"/>
      </xdr:nvSpPr>
      <xdr:spPr>
        <a:xfrm>
          <a:off x="8214575" y="1073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647</xdr:rowOff>
    </xdr:from>
    <xdr:ext cx="599010" cy="259045"/>
    <xdr:sp macro="" textlink="">
      <xdr:nvSpPr>
        <xdr:cNvPr id="243" name="n_2mainValue【橋りょう・トンネル】&#10;一人当たり有形固定資産（償却資産）額"/>
        <xdr:cNvSpPr txBox="1"/>
      </xdr:nvSpPr>
      <xdr:spPr>
        <a:xfrm>
          <a:off x="7444955" y="1072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27498</xdr:rowOff>
    </xdr:from>
    <xdr:ext cx="599010" cy="259045"/>
    <xdr:sp macro="" textlink="">
      <xdr:nvSpPr>
        <xdr:cNvPr id="244" name="n_3mainValue【橋りょう・トンネル】&#10;一人当たり有形固定資産（償却資産）額"/>
        <xdr:cNvSpPr txBox="1"/>
      </xdr:nvSpPr>
      <xdr:spPr>
        <a:xfrm>
          <a:off x="6670255" y="104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5" name="テキスト ボックス 254"/>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7" name="テキスト ボックス 256"/>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3" name="テキスト ボックス 262"/>
        <xdr:cNvSpPr txBox="1"/>
      </xdr:nvSpPr>
      <xdr:spPr>
        <a:xfrm>
          <a:off x="27196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67" name="直線コネクタ 266"/>
        <xdr:cNvCxnSpPr/>
      </xdr:nvCxnSpPr>
      <xdr:spPr>
        <a:xfrm flipV="1">
          <a:off x="4086225" y="13205459"/>
          <a:ext cx="0" cy="135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68" name="【公営住宅】&#10;有形固定資産減価償却率最小値テキスト"/>
        <xdr:cNvSpPr txBox="1"/>
      </xdr:nvSpPr>
      <xdr:spPr>
        <a:xfrm>
          <a:off x="4124960" y="1455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69" name="直線コネクタ 268"/>
        <xdr:cNvCxnSpPr/>
      </xdr:nvCxnSpPr>
      <xdr:spPr>
        <a:xfrm>
          <a:off x="4020820" y="14555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70" name="【公営住宅】&#10;有形固定資産減価償却率最大値テキスト"/>
        <xdr:cNvSpPr txBox="1"/>
      </xdr:nvSpPr>
      <xdr:spPr>
        <a:xfrm>
          <a:off x="4124960" y="12984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71" name="直線コネクタ 270"/>
        <xdr:cNvCxnSpPr/>
      </xdr:nvCxnSpPr>
      <xdr:spPr>
        <a:xfrm>
          <a:off x="4020820" y="13205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43451</xdr:rowOff>
    </xdr:from>
    <xdr:ext cx="405111" cy="259045"/>
    <xdr:sp macro="" textlink="">
      <xdr:nvSpPr>
        <xdr:cNvPr id="272" name="【公営住宅】&#10;有形固定資産減価償却率平均値テキスト"/>
        <xdr:cNvSpPr txBox="1"/>
      </xdr:nvSpPr>
      <xdr:spPr>
        <a:xfrm>
          <a:off x="4124960" y="13789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73" name="フローチャート: 判断 272"/>
        <xdr:cNvSpPr/>
      </xdr:nvSpPr>
      <xdr:spPr>
        <a:xfrm>
          <a:off x="4036060" y="1381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74" name="フローチャート: 判断 273"/>
        <xdr:cNvSpPr/>
      </xdr:nvSpPr>
      <xdr:spPr>
        <a:xfrm>
          <a:off x="3312160" y="138160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75" name="フローチャート: 判断 274"/>
        <xdr:cNvSpPr/>
      </xdr:nvSpPr>
      <xdr:spPr>
        <a:xfrm>
          <a:off x="2514600" y="138412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76" name="フローチャート: 判断 275"/>
        <xdr:cNvSpPr/>
      </xdr:nvSpPr>
      <xdr:spPr>
        <a:xfrm>
          <a:off x="1739900" y="13834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161037</xdr:rowOff>
    </xdr:from>
    <xdr:to>
      <xdr:col>24</xdr:col>
      <xdr:colOff>114300</xdr:colOff>
      <xdr:row>79</xdr:row>
      <xdr:rowOff>91187</xdr:rowOff>
    </xdr:to>
    <xdr:sp macro="" textlink="">
      <xdr:nvSpPr>
        <xdr:cNvPr id="282" name="楕円 281"/>
        <xdr:cNvSpPr/>
      </xdr:nvSpPr>
      <xdr:spPr>
        <a:xfrm>
          <a:off x="4036060" y="132369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75964</xdr:rowOff>
    </xdr:from>
    <xdr:ext cx="405111" cy="259045"/>
    <xdr:sp macro="" textlink="">
      <xdr:nvSpPr>
        <xdr:cNvPr id="283" name="【公営住宅】&#10;有形固定資産減価償却率該当値テキスト"/>
        <xdr:cNvSpPr txBox="1"/>
      </xdr:nvSpPr>
      <xdr:spPr>
        <a:xfrm>
          <a:off x="4124960" y="13151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28448</xdr:rowOff>
    </xdr:from>
    <xdr:to>
      <xdr:col>20</xdr:col>
      <xdr:colOff>38100</xdr:colOff>
      <xdr:row>79</xdr:row>
      <xdr:rowOff>130048</xdr:rowOff>
    </xdr:to>
    <xdr:sp macro="" textlink="">
      <xdr:nvSpPr>
        <xdr:cNvPr id="284" name="楕円 283"/>
        <xdr:cNvSpPr/>
      </xdr:nvSpPr>
      <xdr:spPr>
        <a:xfrm>
          <a:off x="3312160" y="132720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40387</xdr:rowOff>
    </xdr:from>
    <xdr:to>
      <xdr:col>24</xdr:col>
      <xdr:colOff>63500</xdr:colOff>
      <xdr:row>79</xdr:row>
      <xdr:rowOff>79248</xdr:rowOff>
    </xdr:to>
    <xdr:cxnSp macro="">
      <xdr:nvCxnSpPr>
        <xdr:cNvPr id="285" name="直線コネクタ 284"/>
        <xdr:cNvCxnSpPr/>
      </xdr:nvCxnSpPr>
      <xdr:spPr>
        <a:xfrm flipV="1">
          <a:off x="3355340" y="13283947"/>
          <a:ext cx="73152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71882</xdr:rowOff>
    </xdr:from>
    <xdr:to>
      <xdr:col>15</xdr:col>
      <xdr:colOff>101600</xdr:colOff>
      <xdr:row>80</xdr:row>
      <xdr:rowOff>2032</xdr:rowOff>
    </xdr:to>
    <xdr:sp macro="" textlink="">
      <xdr:nvSpPr>
        <xdr:cNvPr id="286" name="楕円 285"/>
        <xdr:cNvSpPr/>
      </xdr:nvSpPr>
      <xdr:spPr>
        <a:xfrm>
          <a:off x="2514600" y="133154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79248</xdr:rowOff>
    </xdr:from>
    <xdr:to>
      <xdr:col>19</xdr:col>
      <xdr:colOff>177800</xdr:colOff>
      <xdr:row>79</xdr:row>
      <xdr:rowOff>122682</xdr:rowOff>
    </xdr:to>
    <xdr:cxnSp macro="">
      <xdr:nvCxnSpPr>
        <xdr:cNvPr id="287" name="直線コネクタ 286"/>
        <xdr:cNvCxnSpPr/>
      </xdr:nvCxnSpPr>
      <xdr:spPr>
        <a:xfrm flipV="1">
          <a:off x="2565400" y="13322808"/>
          <a:ext cx="78994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108458</xdr:rowOff>
    </xdr:from>
    <xdr:to>
      <xdr:col>10</xdr:col>
      <xdr:colOff>165100</xdr:colOff>
      <xdr:row>80</xdr:row>
      <xdr:rowOff>38608</xdr:rowOff>
    </xdr:to>
    <xdr:sp macro="" textlink="">
      <xdr:nvSpPr>
        <xdr:cNvPr id="288" name="楕円 287"/>
        <xdr:cNvSpPr/>
      </xdr:nvSpPr>
      <xdr:spPr>
        <a:xfrm>
          <a:off x="1739900" y="133520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122682</xdr:rowOff>
    </xdr:from>
    <xdr:to>
      <xdr:col>15</xdr:col>
      <xdr:colOff>50800</xdr:colOff>
      <xdr:row>79</xdr:row>
      <xdr:rowOff>159258</xdr:rowOff>
    </xdr:to>
    <xdr:cxnSp macro="">
      <xdr:nvCxnSpPr>
        <xdr:cNvPr id="289" name="直線コネクタ 288"/>
        <xdr:cNvCxnSpPr/>
      </xdr:nvCxnSpPr>
      <xdr:spPr>
        <a:xfrm flipV="1">
          <a:off x="1790700" y="13366242"/>
          <a:ext cx="7747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162323</xdr:rowOff>
    </xdr:from>
    <xdr:ext cx="405111" cy="259045"/>
    <xdr:sp macro="" textlink="">
      <xdr:nvSpPr>
        <xdr:cNvPr id="290" name="n_1aveValue【公営住宅】&#10;有形固定資産減価償却率"/>
        <xdr:cNvSpPr txBox="1"/>
      </xdr:nvSpPr>
      <xdr:spPr>
        <a:xfrm>
          <a:off x="3170564" y="13908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16019</xdr:rowOff>
    </xdr:from>
    <xdr:ext cx="405111" cy="259045"/>
    <xdr:sp macro="" textlink="">
      <xdr:nvSpPr>
        <xdr:cNvPr id="291" name="n_2aveValue【公営住宅】&#10;有形固定資産減価償却率"/>
        <xdr:cNvSpPr txBox="1"/>
      </xdr:nvSpPr>
      <xdr:spPr>
        <a:xfrm>
          <a:off x="2385704" y="13930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9162</xdr:rowOff>
    </xdr:from>
    <xdr:ext cx="405111" cy="259045"/>
    <xdr:sp macro="" textlink="">
      <xdr:nvSpPr>
        <xdr:cNvPr id="292" name="n_3aveValue【公営住宅】&#10;有形固定資産減価償却率"/>
        <xdr:cNvSpPr txBox="1"/>
      </xdr:nvSpPr>
      <xdr:spPr>
        <a:xfrm>
          <a:off x="1611004" y="139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146575</xdr:rowOff>
    </xdr:from>
    <xdr:ext cx="405111" cy="259045"/>
    <xdr:sp macro="" textlink="">
      <xdr:nvSpPr>
        <xdr:cNvPr id="293" name="n_1mainValue【公営住宅】&#10;有形固定資産減価償却率"/>
        <xdr:cNvSpPr txBox="1"/>
      </xdr:nvSpPr>
      <xdr:spPr>
        <a:xfrm>
          <a:off x="3170564" y="1305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18559</xdr:rowOff>
    </xdr:from>
    <xdr:ext cx="405111" cy="259045"/>
    <xdr:sp macro="" textlink="">
      <xdr:nvSpPr>
        <xdr:cNvPr id="294" name="n_2mainValue【公営住宅】&#10;有形固定資産減価償却率"/>
        <xdr:cNvSpPr txBox="1"/>
      </xdr:nvSpPr>
      <xdr:spPr>
        <a:xfrm>
          <a:off x="2385704" y="1309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55135</xdr:rowOff>
    </xdr:from>
    <xdr:ext cx="405111" cy="259045"/>
    <xdr:sp macro="" textlink="">
      <xdr:nvSpPr>
        <xdr:cNvPr id="295" name="n_3mainValue【公営住宅】&#10;有形固定資産減価償却率"/>
        <xdr:cNvSpPr txBox="1"/>
      </xdr:nvSpPr>
      <xdr:spPr>
        <a:xfrm>
          <a:off x="1611004" y="1313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19" name="直線コネクタ 318"/>
        <xdr:cNvCxnSpPr/>
      </xdr:nvCxnSpPr>
      <xdr:spPr>
        <a:xfrm flipV="1">
          <a:off x="9219565" y="13046965"/>
          <a:ext cx="0" cy="1469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0" name="【公営住宅】&#10;一人当たり面積最小値テキスト"/>
        <xdr:cNvSpPr txBox="1"/>
      </xdr:nvSpPr>
      <xdr:spPr>
        <a:xfrm>
          <a:off x="925830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21" name="直線コネクタ 320"/>
        <xdr:cNvCxnSpPr/>
      </xdr:nvCxnSpPr>
      <xdr:spPr>
        <a:xfrm>
          <a:off x="915416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22" name="【公営住宅】&#10;一人当たり面積最大値テキスト"/>
        <xdr:cNvSpPr txBox="1"/>
      </xdr:nvSpPr>
      <xdr:spPr>
        <a:xfrm>
          <a:off x="9258300" y="1282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23" name="直線コネクタ 322"/>
        <xdr:cNvCxnSpPr/>
      </xdr:nvCxnSpPr>
      <xdr:spPr>
        <a:xfrm>
          <a:off x="9154160" y="130469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23892</xdr:rowOff>
    </xdr:from>
    <xdr:ext cx="469744" cy="259045"/>
    <xdr:sp macro="" textlink="">
      <xdr:nvSpPr>
        <xdr:cNvPr id="324" name="【公営住宅】&#10;一人当たり面積平均値テキスト"/>
        <xdr:cNvSpPr txBox="1"/>
      </xdr:nvSpPr>
      <xdr:spPr>
        <a:xfrm>
          <a:off x="9258300" y="1377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25" name="フローチャート: 判断 324"/>
        <xdr:cNvSpPr/>
      </xdr:nvSpPr>
      <xdr:spPr>
        <a:xfrm>
          <a:off x="9192260" y="139151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26" name="フローチャート: 判断 325"/>
        <xdr:cNvSpPr/>
      </xdr:nvSpPr>
      <xdr:spPr>
        <a:xfrm>
          <a:off x="8445500" y="1391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27" name="フローチャート: 判断 326"/>
        <xdr:cNvSpPr/>
      </xdr:nvSpPr>
      <xdr:spPr>
        <a:xfrm>
          <a:off x="7670800" y="139578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28" name="フローチャート: 判断 327"/>
        <xdr:cNvSpPr/>
      </xdr:nvSpPr>
      <xdr:spPr>
        <a:xfrm>
          <a:off x="6873240" y="139867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334" name="楕円 333"/>
        <xdr:cNvSpPr/>
      </xdr:nvSpPr>
      <xdr:spPr>
        <a:xfrm>
          <a:off x="9192260" y="142359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132605</xdr:rowOff>
    </xdr:from>
    <xdr:ext cx="469744" cy="259045"/>
    <xdr:sp macro="" textlink="">
      <xdr:nvSpPr>
        <xdr:cNvPr id="335" name="【公営住宅】&#10;一人当たり面積該当値テキスト"/>
        <xdr:cNvSpPr txBox="1"/>
      </xdr:nvSpPr>
      <xdr:spPr>
        <a:xfrm>
          <a:off x="9258300" y="1421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158750</xdr:rowOff>
    </xdr:from>
    <xdr:to>
      <xdr:col>50</xdr:col>
      <xdr:colOff>165100</xdr:colOff>
      <xdr:row>85</xdr:row>
      <xdr:rowOff>88900</xdr:rowOff>
    </xdr:to>
    <xdr:sp macro="" textlink="">
      <xdr:nvSpPr>
        <xdr:cNvPr id="336" name="楕円 335"/>
        <xdr:cNvSpPr/>
      </xdr:nvSpPr>
      <xdr:spPr>
        <a:xfrm>
          <a:off x="8445500" y="14240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33528</xdr:rowOff>
    </xdr:from>
    <xdr:to>
      <xdr:col>55</xdr:col>
      <xdr:colOff>0</xdr:colOff>
      <xdr:row>85</xdr:row>
      <xdr:rowOff>38100</xdr:rowOff>
    </xdr:to>
    <xdr:cxnSp macro="">
      <xdr:nvCxnSpPr>
        <xdr:cNvPr id="337" name="直線コネクタ 336"/>
        <xdr:cNvCxnSpPr/>
      </xdr:nvCxnSpPr>
      <xdr:spPr>
        <a:xfrm flipV="1">
          <a:off x="8496300" y="14282928"/>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161798</xdr:rowOff>
    </xdr:from>
    <xdr:to>
      <xdr:col>46</xdr:col>
      <xdr:colOff>38100</xdr:colOff>
      <xdr:row>85</xdr:row>
      <xdr:rowOff>91948</xdr:rowOff>
    </xdr:to>
    <xdr:sp macro="" textlink="">
      <xdr:nvSpPr>
        <xdr:cNvPr id="338" name="楕円 337"/>
        <xdr:cNvSpPr/>
      </xdr:nvSpPr>
      <xdr:spPr>
        <a:xfrm>
          <a:off x="7670800" y="142435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38100</xdr:rowOff>
    </xdr:from>
    <xdr:to>
      <xdr:col>50</xdr:col>
      <xdr:colOff>114300</xdr:colOff>
      <xdr:row>85</xdr:row>
      <xdr:rowOff>41148</xdr:rowOff>
    </xdr:to>
    <xdr:cxnSp macro="">
      <xdr:nvCxnSpPr>
        <xdr:cNvPr id="339" name="直線コネクタ 338"/>
        <xdr:cNvCxnSpPr/>
      </xdr:nvCxnSpPr>
      <xdr:spPr>
        <a:xfrm flipV="1">
          <a:off x="7713980" y="14287500"/>
          <a:ext cx="78232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164846</xdr:rowOff>
    </xdr:from>
    <xdr:to>
      <xdr:col>41</xdr:col>
      <xdr:colOff>101600</xdr:colOff>
      <xdr:row>85</xdr:row>
      <xdr:rowOff>94996</xdr:rowOff>
    </xdr:to>
    <xdr:sp macro="" textlink="">
      <xdr:nvSpPr>
        <xdr:cNvPr id="340" name="楕円 339"/>
        <xdr:cNvSpPr/>
      </xdr:nvSpPr>
      <xdr:spPr>
        <a:xfrm>
          <a:off x="6873240" y="142466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41148</xdr:rowOff>
    </xdr:from>
    <xdr:to>
      <xdr:col>45</xdr:col>
      <xdr:colOff>177800</xdr:colOff>
      <xdr:row>85</xdr:row>
      <xdr:rowOff>44196</xdr:rowOff>
    </xdr:to>
    <xdr:cxnSp macro="">
      <xdr:nvCxnSpPr>
        <xdr:cNvPr id="341" name="直線コネクタ 340"/>
        <xdr:cNvCxnSpPr/>
      </xdr:nvCxnSpPr>
      <xdr:spPr>
        <a:xfrm flipV="1">
          <a:off x="6924040" y="14290548"/>
          <a:ext cx="78994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116857</xdr:rowOff>
    </xdr:from>
    <xdr:ext cx="469744" cy="259045"/>
    <xdr:sp macro="" textlink="">
      <xdr:nvSpPr>
        <xdr:cNvPr id="342" name="n_1aveValue【公営住宅】&#10;一人当たり面積"/>
        <xdr:cNvSpPr txBox="1"/>
      </xdr:nvSpPr>
      <xdr:spPr>
        <a:xfrm>
          <a:off x="8271587" y="1369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161814</xdr:rowOff>
    </xdr:from>
    <xdr:ext cx="469744" cy="259045"/>
    <xdr:sp macro="" textlink="">
      <xdr:nvSpPr>
        <xdr:cNvPr id="343" name="n_2aveValue【公営住宅】&#10;一人当たり面積"/>
        <xdr:cNvSpPr txBox="1"/>
      </xdr:nvSpPr>
      <xdr:spPr>
        <a:xfrm>
          <a:off x="7509587" y="1374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19321</xdr:rowOff>
    </xdr:from>
    <xdr:ext cx="469744" cy="259045"/>
    <xdr:sp macro="" textlink="">
      <xdr:nvSpPr>
        <xdr:cNvPr id="344" name="n_3aveValue【公営住宅】&#10;一人当たり面積"/>
        <xdr:cNvSpPr txBox="1"/>
      </xdr:nvSpPr>
      <xdr:spPr>
        <a:xfrm>
          <a:off x="6712027" y="1376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80027</xdr:rowOff>
    </xdr:from>
    <xdr:ext cx="469744" cy="259045"/>
    <xdr:sp macro="" textlink="">
      <xdr:nvSpPr>
        <xdr:cNvPr id="345" name="n_1mainValue【公営住宅】&#10;一人当たり面積"/>
        <xdr:cNvSpPr txBox="1"/>
      </xdr:nvSpPr>
      <xdr:spPr>
        <a:xfrm>
          <a:off x="827158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83075</xdr:rowOff>
    </xdr:from>
    <xdr:ext cx="469744" cy="259045"/>
    <xdr:sp macro="" textlink="">
      <xdr:nvSpPr>
        <xdr:cNvPr id="346" name="n_2mainValue【公営住宅】&#10;一人当たり面積"/>
        <xdr:cNvSpPr txBox="1"/>
      </xdr:nvSpPr>
      <xdr:spPr>
        <a:xfrm>
          <a:off x="7509587" y="1433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86123</xdr:rowOff>
    </xdr:from>
    <xdr:ext cx="469744" cy="259045"/>
    <xdr:sp macro="" textlink="">
      <xdr:nvSpPr>
        <xdr:cNvPr id="347" name="n_3mainValue【公営住宅】&#10;一人当たり面積"/>
        <xdr:cNvSpPr txBox="1"/>
      </xdr:nvSpPr>
      <xdr:spPr>
        <a:xfrm>
          <a:off x="6712027" y="1433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4" name="テキスト ボックス 373"/>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6" name="テキスト ボックス 375"/>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4" name="テキスト ボックス 383"/>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388" name="直線コネクタ 387"/>
        <xdr:cNvCxnSpPr/>
      </xdr:nvCxnSpPr>
      <xdr:spPr>
        <a:xfrm flipV="1">
          <a:off x="14375764" y="565023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89" name="【認定こども園・幼稚園・保育所】&#10;有形固定資産減価償却率最小値テキスト"/>
        <xdr:cNvSpPr txBox="1"/>
      </xdr:nvSpPr>
      <xdr:spPr>
        <a:xfrm>
          <a:off x="144145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90" name="直線コネクタ 389"/>
        <xdr:cNvCxnSpPr/>
      </xdr:nvCxnSpPr>
      <xdr:spPr>
        <a:xfrm>
          <a:off x="14287500" y="7059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91" name="【認定こども園・幼稚園・保育所】&#10;有形固定資産減価償却率最大値テキスト"/>
        <xdr:cNvSpPr txBox="1"/>
      </xdr:nvSpPr>
      <xdr:spPr>
        <a:xfrm>
          <a:off x="144145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92" name="直線コネクタ 391"/>
        <xdr:cNvCxnSpPr/>
      </xdr:nvCxnSpPr>
      <xdr:spPr>
        <a:xfrm>
          <a:off x="14287500" y="565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26687</xdr:rowOff>
    </xdr:from>
    <xdr:ext cx="405111" cy="259045"/>
    <xdr:sp macro="" textlink="">
      <xdr:nvSpPr>
        <xdr:cNvPr id="393" name="【認定こども園・幼稚園・保育所】&#10;有形固定資産減価償却率平均値テキスト"/>
        <xdr:cNvSpPr txBox="1"/>
      </xdr:nvSpPr>
      <xdr:spPr>
        <a:xfrm>
          <a:off x="144145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394" name="フローチャート: 判断 393"/>
        <xdr:cNvSpPr/>
      </xdr:nvSpPr>
      <xdr:spPr>
        <a:xfrm>
          <a:off x="14325600" y="641858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395" name="フローチャート: 判断 394"/>
        <xdr:cNvSpPr/>
      </xdr:nvSpPr>
      <xdr:spPr>
        <a:xfrm>
          <a:off x="1357884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396" name="フローチャート: 判断 395"/>
        <xdr:cNvSpPr/>
      </xdr:nvSpPr>
      <xdr:spPr>
        <a:xfrm>
          <a:off x="1280414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97" name="フローチャート: 判断 396"/>
        <xdr:cNvSpPr/>
      </xdr:nvSpPr>
      <xdr:spPr>
        <a:xfrm>
          <a:off x="12029440" y="63480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107315</xdr:rowOff>
    </xdr:from>
    <xdr:to>
      <xdr:col>85</xdr:col>
      <xdr:colOff>177800</xdr:colOff>
      <xdr:row>37</xdr:row>
      <xdr:rowOff>37465</xdr:rowOff>
    </xdr:to>
    <xdr:sp macro="" textlink="">
      <xdr:nvSpPr>
        <xdr:cNvPr id="403" name="楕円 402"/>
        <xdr:cNvSpPr/>
      </xdr:nvSpPr>
      <xdr:spPr>
        <a:xfrm>
          <a:off x="14325600" y="614235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130192</xdr:rowOff>
    </xdr:from>
    <xdr:ext cx="405111" cy="259045"/>
    <xdr:sp macro="" textlink="">
      <xdr:nvSpPr>
        <xdr:cNvPr id="404" name="【認定こども園・幼稚園・保育所】&#10;有形固定資産減価償却率該当値テキスト"/>
        <xdr:cNvSpPr txBox="1"/>
      </xdr:nvSpPr>
      <xdr:spPr>
        <a:xfrm>
          <a:off x="14414500"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135890</xdr:rowOff>
    </xdr:from>
    <xdr:to>
      <xdr:col>81</xdr:col>
      <xdr:colOff>101600</xdr:colOff>
      <xdr:row>37</xdr:row>
      <xdr:rowOff>66040</xdr:rowOff>
    </xdr:to>
    <xdr:sp macro="" textlink="">
      <xdr:nvSpPr>
        <xdr:cNvPr id="405" name="楕円 404"/>
        <xdr:cNvSpPr/>
      </xdr:nvSpPr>
      <xdr:spPr>
        <a:xfrm>
          <a:off x="13578840" y="6170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158115</xdr:rowOff>
    </xdr:from>
    <xdr:to>
      <xdr:col>85</xdr:col>
      <xdr:colOff>127000</xdr:colOff>
      <xdr:row>37</xdr:row>
      <xdr:rowOff>15240</xdr:rowOff>
    </xdr:to>
    <xdr:cxnSp macro="">
      <xdr:nvCxnSpPr>
        <xdr:cNvPr id="406" name="直線コネクタ 405"/>
        <xdr:cNvCxnSpPr/>
      </xdr:nvCxnSpPr>
      <xdr:spPr>
        <a:xfrm flipV="1">
          <a:off x="13629640" y="6193155"/>
          <a:ext cx="74676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2540</xdr:rowOff>
    </xdr:from>
    <xdr:to>
      <xdr:col>76</xdr:col>
      <xdr:colOff>165100</xdr:colOff>
      <xdr:row>37</xdr:row>
      <xdr:rowOff>104140</xdr:rowOff>
    </xdr:to>
    <xdr:sp macro="" textlink="">
      <xdr:nvSpPr>
        <xdr:cNvPr id="407" name="楕円 406"/>
        <xdr:cNvSpPr/>
      </xdr:nvSpPr>
      <xdr:spPr>
        <a:xfrm>
          <a:off x="1280414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15240</xdr:rowOff>
    </xdr:from>
    <xdr:to>
      <xdr:col>81</xdr:col>
      <xdr:colOff>50800</xdr:colOff>
      <xdr:row>37</xdr:row>
      <xdr:rowOff>53340</xdr:rowOff>
    </xdr:to>
    <xdr:cxnSp macro="">
      <xdr:nvCxnSpPr>
        <xdr:cNvPr id="408" name="直線コネクタ 407"/>
        <xdr:cNvCxnSpPr/>
      </xdr:nvCxnSpPr>
      <xdr:spPr>
        <a:xfrm flipV="1">
          <a:off x="12854940" y="621792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09" name="楕円 408"/>
        <xdr:cNvSpPr/>
      </xdr:nvSpPr>
      <xdr:spPr>
        <a:xfrm>
          <a:off x="12029440" y="62490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53340</xdr:rowOff>
    </xdr:from>
    <xdr:to>
      <xdr:col>76</xdr:col>
      <xdr:colOff>114300</xdr:colOff>
      <xdr:row>37</xdr:row>
      <xdr:rowOff>97155</xdr:rowOff>
    </xdr:to>
    <xdr:cxnSp macro="">
      <xdr:nvCxnSpPr>
        <xdr:cNvPr id="410" name="直線コネクタ 409"/>
        <xdr:cNvCxnSpPr/>
      </xdr:nvCxnSpPr>
      <xdr:spPr>
        <a:xfrm flipV="1">
          <a:off x="12072620" y="6256020"/>
          <a:ext cx="7823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129557</xdr:rowOff>
    </xdr:from>
    <xdr:ext cx="405111" cy="259045"/>
    <xdr:sp macro="" textlink="">
      <xdr:nvSpPr>
        <xdr:cNvPr id="411" name="n_1aveValue【認定こども園・幼稚園・保育所】&#10;有形固定資産減価償却率"/>
        <xdr:cNvSpPr txBox="1"/>
      </xdr:nvSpPr>
      <xdr:spPr>
        <a:xfrm>
          <a:off x="134372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412" name="n_2aveValue【認定こども園・幼稚園・保育所】&#10;有形固定資産減価償却率"/>
        <xdr:cNvSpPr txBox="1"/>
      </xdr:nvSpPr>
      <xdr:spPr>
        <a:xfrm>
          <a:off x="126752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413" name="n_3aveValue【認定こども園・幼稚園・保育所】&#10;有形固定資産減価償却率"/>
        <xdr:cNvSpPr txBox="1"/>
      </xdr:nvSpPr>
      <xdr:spPr>
        <a:xfrm>
          <a:off x="119005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82567</xdr:rowOff>
    </xdr:from>
    <xdr:ext cx="405111" cy="259045"/>
    <xdr:sp macro="" textlink="">
      <xdr:nvSpPr>
        <xdr:cNvPr id="414" name="n_1mainValue【認定こども園・幼稚園・保育所】&#10;有形固定資産減価償却率"/>
        <xdr:cNvSpPr txBox="1"/>
      </xdr:nvSpPr>
      <xdr:spPr>
        <a:xfrm>
          <a:off x="134372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120667</xdr:rowOff>
    </xdr:from>
    <xdr:ext cx="405111" cy="259045"/>
    <xdr:sp macro="" textlink="">
      <xdr:nvSpPr>
        <xdr:cNvPr id="415" name="n_2mainValue【認定こども園・幼稚園・保育所】&#10;有形固定資産減価償却率"/>
        <xdr:cNvSpPr txBox="1"/>
      </xdr:nvSpPr>
      <xdr:spPr>
        <a:xfrm>
          <a:off x="126752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416" name="n_3mainValue【認定こども園・幼稚園・保育所】&#10;有形固定資産減価償却率"/>
        <xdr:cNvSpPr txBox="1"/>
      </xdr:nvSpPr>
      <xdr:spPr>
        <a:xfrm>
          <a:off x="11900544"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442" name="直線コネクタ 441"/>
        <xdr:cNvCxnSpPr/>
      </xdr:nvCxnSpPr>
      <xdr:spPr>
        <a:xfrm flipV="1">
          <a:off x="19509104" y="5616484"/>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443" name="【認定こども園・幼稚園・保育所】&#10;一人当たり面積最小値テキスト"/>
        <xdr:cNvSpPr txBox="1"/>
      </xdr:nvSpPr>
      <xdr:spPr>
        <a:xfrm>
          <a:off x="19547840" y="709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444" name="直線コネクタ 443"/>
        <xdr:cNvCxnSpPr/>
      </xdr:nvCxnSpPr>
      <xdr:spPr>
        <a:xfrm>
          <a:off x="19443700" y="70909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445" name="【認定こども園・幼稚園・保育所】&#10;一人当たり面積最大値テキスト"/>
        <xdr:cNvSpPr txBox="1"/>
      </xdr:nvSpPr>
      <xdr:spPr>
        <a:xfrm>
          <a:off x="19547840" y="5395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446" name="直線コネクタ 445"/>
        <xdr:cNvCxnSpPr/>
      </xdr:nvCxnSpPr>
      <xdr:spPr>
        <a:xfrm>
          <a:off x="19443700" y="56164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119760</xdr:rowOff>
    </xdr:from>
    <xdr:ext cx="469744" cy="259045"/>
    <xdr:sp macro="" textlink="">
      <xdr:nvSpPr>
        <xdr:cNvPr id="447" name="【認定こども園・幼稚園・保育所】&#10;一人当たり面積平均値テキスト"/>
        <xdr:cNvSpPr txBox="1"/>
      </xdr:nvSpPr>
      <xdr:spPr>
        <a:xfrm>
          <a:off x="19547840" y="6657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448" name="フローチャート: 判断 447"/>
        <xdr:cNvSpPr/>
      </xdr:nvSpPr>
      <xdr:spPr>
        <a:xfrm>
          <a:off x="19458940" y="66792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49" name="フローチャート: 判断 448"/>
        <xdr:cNvSpPr/>
      </xdr:nvSpPr>
      <xdr:spPr>
        <a:xfrm>
          <a:off x="18735040" y="66172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450" name="フローチャート: 判断 449"/>
        <xdr:cNvSpPr/>
      </xdr:nvSpPr>
      <xdr:spPr>
        <a:xfrm>
          <a:off x="17937480" y="66107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451" name="フローチャート: 判断 450"/>
        <xdr:cNvSpPr/>
      </xdr:nvSpPr>
      <xdr:spPr>
        <a:xfrm>
          <a:off x="17162780" y="66727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72753</xdr:rowOff>
    </xdr:from>
    <xdr:to>
      <xdr:col>116</xdr:col>
      <xdr:colOff>114300</xdr:colOff>
      <xdr:row>38</xdr:row>
      <xdr:rowOff>2903</xdr:rowOff>
    </xdr:to>
    <xdr:sp macro="" textlink="">
      <xdr:nvSpPr>
        <xdr:cNvPr id="457" name="楕円 456"/>
        <xdr:cNvSpPr/>
      </xdr:nvSpPr>
      <xdr:spPr>
        <a:xfrm>
          <a:off x="19458940" y="62754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95630</xdr:rowOff>
    </xdr:from>
    <xdr:ext cx="469744" cy="259045"/>
    <xdr:sp macro="" textlink="">
      <xdr:nvSpPr>
        <xdr:cNvPr id="458" name="【認定こども園・幼稚園・保育所】&#10;一人当たり面積該当値テキスト"/>
        <xdr:cNvSpPr txBox="1"/>
      </xdr:nvSpPr>
      <xdr:spPr>
        <a:xfrm>
          <a:off x="19547840"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85816</xdr:rowOff>
    </xdr:from>
    <xdr:to>
      <xdr:col>112</xdr:col>
      <xdr:colOff>38100</xdr:colOff>
      <xdr:row>38</xdr:row>
      <xdr:rowOff>15966</xdr:rowOff>
    </xdr:to>
    <xdr:sp macro="" textlink="">
      <xdr:nvSpPr>
        <xdr:cNvPr id="459" name="楕円 458"/>
        <xdr:cNvSpPr/>
      </xdr:nvSpPr>
      <xdr:spPr>
        <a:xfrm>
          <a:off x="18735040" y="62884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123553</xdr:rowOff>
    </xdr:from>
    <xdr:to>
      <xdr:col>116</xdr:col>
      <xdr:colOff>63500</xdr:colOff>
      <xdr:row>37</xdr:row>
      <xdr:rowOff>136616</xdr:rowOff>
    </xdr:to>
    <xdr:cxnSp macro="">
      <xdr:nvCxnSpPr>
        <xdr:cNvPr id="460" name="直線コネクタ 459"/>
        <xdr:cNvCxnSpPr/>
      </xdr:nvCxnSpPr>
      <xdr:spPr>
        <a:xfrm flipV="1">
          <a:off x="18778220" y="6326233"/>
          <a:ext cx="7315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95613</xdr:rowOff>
    </xdr:from>
    <xdr:to>
      <xdr:col>107</xdr:col>
      <xdr:colOff>101600</xdr:colOff>
      <xdr:row>38</xdr:row>
      <xdr:rowOff>25763</xdr:rowOff>
    </xdr:to>
    <xdr:sp macro="" textlink="">
      <xdr:nvSpPr>
        <xdr:cNvPr id="461" name="楕円 460"/>
        <xdr:cNvSpPr/>
      </xdr:nvSpPr>
      <xdr:spPr>
        <a:xfrm>
          <a:off x="17937480" y="62982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136616</xdr:rowOff>
    </xdr:from>
    <xdr:to>
      <xdr:col>111</xdr:col>
      <xdr:colOff>177800</xdr:colOff>
      <xdr:row>37</xdr:row>
      <xdr:rowOff>146413</xdr:rowOff>
    </xdr:to>
    <xdr:cxnSp macro="">
      <xdr:nvCxnSpPr>
        <xdr:cNvPr id="462" name="直線コネクタ 461"/>
        <xdr:cNvCxnSpPr/>
      </xdr:nvCxnSpPr>
      <xdr:spPr>
        <a:xfrm flipV="1">
          <a:off x="17988280" y="6339296"/>
          <a:ext cx="78994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125004</xdr:rowOff>
    </xdr:from>
    <xdr:to>
      <xdr:col>102</xdr:col>
      <xdr:colOff>165100</xdr:colOff>
      <xdr:row>38</xdr:row>
      <xdr:rowOff>55155</xdr:rowOff>
    </xdr:to>
    <xdr:sp macro="" textlink="">
      <xdr:nvSpPr>
        <xdr:cNvPr id="463" name="楕円 462"/>
        <xdr:cNvSpPr/>
      </xdr:nvSpPr>
      <xdr:spPr>
        <a:xfrm>
          <a:off x="17162780" y="6327684"/>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146413</xdr:rowOff>
    </xdr:from>
    <xdr:to>
      <xdr:col>107</xdr:col>
      <xdr:colOff>50800</xdr:colOff>
      <xdr:row>38</xdr:row>
      <xdr:rowOff>4354</xdr:rowOff>
    </xdr:to>
    <xdr:cxnSp macro="">
      <xdr:nvCxnSpPr>
        <xdr:cNvPr id="464" name="直線コネクタ 463"/>
        <xdr:cNvCxnSpPr/>
      </xdr:nvCxnSpPr>
      <xdr:spPr>
        <a:xfrm flipV="1">
          <a:off x="17213580" y="6349093"/>
          <a:ext cx="77470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561</xdr:rowOff>
    </xdr:from>
    <xdr:ext cx="469744" cy="259045"/>
    <xdr:sp macro="" textlink="">
      <xdr:nvSpPr>
        <xdr:cNvPr id="465" name="n_1aveValue【認定こども園・幼稚園・保育所】&#10;一人当たり面積"/>
        <xdr:cNvSpPr txBox="1"/>
      </xdr:nvSpPr>
      <xdr:spPr>
        <a:xfrm>
          <a:off x="18561127" y="670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165480</xdr:rowOff>
    </xdr:from>
    <xdr:ext cx="469744" cy="259045"/>
    <xdr:sp macro="" textlink="">
      <xdr:nvSpPr>
        <xdr:cNvPr id="466" name="n_2aveValue【認定こども園・幼稚園・保育所】&#10;一人当たり面積"/>
        <xdr:cNvSpPr txBox="1"/>
      </xdr:nvSpPr>
      <xdr:spPr>
        <a:xfrm>
          <a:off x="17776267" y="670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56078</xdr:rowOff>
    </xdr:from>
    <xdr:ext cx="469744" cy="259045"/>
    <xdr:sp macro="" textlink="">
      <xdr:nvSpPr>
        <xdr:cNvPr id="467" name="n_3aveValue【認定こども園・幼稚園・保育所】&#10;一人当たり面積"/>
        <xdr:cNvSpPr txBox="1"/>
      </xdr:nvSpPr>
      <xdr:spPr>
        <a:xfrm>
          <a:off x="17001567" y="676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32493</xdr:rowOff>
    </xdr:from>
    <xdr:ext cx="469744" cy="259045"/>
    <xdr:sp macro="" textlink="">
      <xdr:nvSpPr>
        <xdr:cNvPr id="468" name="n_1mainValue【認定こども園・幼稚園・保育所】&#10;一人当たり面積"/>
        <xdr:cNvSpPr txBox="1"/>
      </xdr:nvSpPr>
      <xdr:spPr>
        <a:xfrm>
          <a:off x="18561127" y="606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42290</xdr:rowOff>
    </xdr:from>
    <xdr:ext cx="469744" cy="259045"/>
    <xdr:sp macro="" textlink="">
      <xdr:nvSpPr>
        <xdr:cNvPr id="469" name="n_2mainValue【認定こども園・幼稚園・保育所】&#10;一人当たり面積"/>
        <xdr:cNvSpPr txBox="1"/>
      </xdr:nvSpPr>
      <xdr:spPr>
        <a:xfrm>
          <a:off x="17776267" y="607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71681</xdr:rowOff>
    </xdr:from>
    <xdr:ext cx="469744" cy="259045"/>
    <xdr:sp macro="" textlink="">
      <xdr:nvSpPr>
        <xdr:cNvPr id="470" name="n_3mainValue【認定こども園・幼稚園・保育所】&#10;一人当たり面積"/>
        <xdr:cNvSpPr txBox="1"/>
      </xdr:nvSpPr>
      <xdr:spPr>
        <a:xfrm>
          <a:off x="17001567" y="610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1" name="テキスト ボックス 480"/>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2" name="直線コネクタ 481"/>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3" name="テキスト ボックス 482"/>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4" name="直線コネクタ 483"/>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5" name="テキスト ボックス 484"/>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6" name="直線コネクタ 485"/>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7" name="テキスト ボックス 486"/>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8" name="直線コネクタ 487"/>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9" name="テキスト ボックス 488"/>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493" name="直線コネクタ 492"/>
        <xdr:cNvCxnSpPr/>
      </xdr:nvCxnSpPr>
      <xdr:spPr>
        <a:xfrm flipV="1">
          <a:off x="14375764" y="9327642"/>
          <a:ext cx="0" cy="1214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494" name="【学校施設】&#10;有形固定資産減価償却率最小値テキスト"/>
        <xdr:cNvSpPr txBox="1"/>
      </xdr:nvSpPr>
      <xdr:spPr>
        <a:xfrm>
          <a:off x="14414500"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495" name="直線コネクタ 494"/>
        <xdr:cNvCxnSpPr/>
      </xdr:nvCxnSpPr>
      <xdr:spPr>
        <a:xfrm>
          <a:off x="14287500" y="10542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496" name="【学校施設】&#10;有形固定資産減価償却率最大値テキスト"/>
        <xdr:cNvSpPr txBox="1"/>
      </xdr:nvSpPr>
      <xdr:spPr>
        <a:xfrm>
          <a:off x="14414500" y="9106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497" name="直線コネクタ 496"/>
        <xdr:cNvCxnSpPr/>
      </xdr:nvCxnSpPr>
      <xdr:spPr>
        <a:xfrm>
          <a:off x="14287500" y="93276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132097</xdr:rowOff>
    </xdr:from>
    <xdr:ext cx="405111" cy="259045"/>
    <xdr:sp macro="" textlink="">
      <xdr:nvSpPr>
        <xdr:cNvPr id="498" name="【学校施設】&#10;有形固定資産減価償却率平均値テキスト"/>
        <xdr:cNvSpPr txBox="1"/>
      </xdr:nvSpPr>
      <xdr:spPr>
        <a:xfrm>
          <a:off x="14414500" y="9687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99" name="フローチャート: 判断 498"/>
        <xdr:cNvSpPr/>
      </xdr:nvSpPr>
      <xdr:spPr>
        <a:xfrm>
          <a:off x="14325600" y="98323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500" name="フローチャート: 判断 499"/>
        <xdr:cNvSpPr/>
      </xdr:nvSpPr>
      <xdr:spPr>
        <a:xfrm>
          <a:off x="13578840" y="98460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501" name="フローチャート: 判断 500"/>
        <xdr:cNvSpPr/>
      </xdr:nvSpPr>
      <xdr:spPr>
        <a:xfrm>
          <a:off x="12804140" y="98529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02" name="フローチャート: 判断 501"/>
        <xdr:cNvSpPr/>
      </xdr:nvSpPr>
      <xdr:spPr>
        <a:xfrm>
          <a:off x="12029440" y="98552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508" name="楕円 507"/>
        <xdr:cNvSpPr/>
      </xdr:nvSpPr>
      <xdr:spPr>
        <a:xfrm>
          <a:off x="14325600" y="989253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151655</xdr:rowOff>
    </xdr:from>
    <xdr:ext cx="405111" cy="259045"/>
    <xdr:sp macro="" textlink="">
      <xdr:nvSpPr>
        <xdr:cNvPr id="509" name="【学校施設】&#10;有形固定資産減価償却率該当値テキスト"/>
        <xdr:cNvSpPr txBox="1"/>
      </xdr:nvSpPr>
      <xdr:spPr>
        <a:xfrm>
          <a:off x="14414500" y="9874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33782</xdr:rowOff>
    </xdr:from>
    <xdr:to>
      <xdr:col>81</xdr:col>
      <xdr:colOff>101600</xdr:colOff>
      <xdr:row>59</xdr:row>
      <xdr:rowOff>135382</xdr:rowOff>
    </xdr:to>
    <xdr:sp macro="" textlink="">
      <xdr:nvSpPr>
        <xdr:cNvPr id="510" name="楕円 509"/>
        <xdr:cNvSpPr/>
      </xdr:nvSpPr>
      <xdr:spPr>
        <a:xfrm>
          <a:off x="13578840" y="992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52578</xdr:rowOff>
    </xdr:from>
    <xdr:to>
      <xdr:col>85</xdr:col>
      <xdr:colOff>127000</xdr:colOff>
      <xdr:row>59</xdr:row>
      <xdr:rowOff>84582</xdr:rowOff>
    </xdr:to>
    <xdr:cxnSp macro="">
      <xdr:nvCxnSpPr>
        <xdr:cNvPr id="511" name="直線コネクタ 510"/>
        <xdr:cNvCxnSpPr/>
      </xdr:nvCxnSpPr>
      <xdr:spPr>
        <a:xfrm flipV="1">
          <a:off x="13629640" y="9943338"/>
          <a:ext cx="74676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72644</xdr:rowOff>
    </xdr:from>
    <xdr:to>
      <xdr:col>76</xdr:col>
      <xdr:colOff>165100</xdr:colOff>
      <xdr:row>60</xdr:row>
      <xdr:rowOff>2794</xdr:rowOff>
    </xdr:to>
    <xdr:sp macro="" textlink="">
      <xdr:nvSpPr>
        <xdr:cNvPr id="512" name="楕円 511"/>
        <xdr:cNvSpPr/>
      </xdr:nvSpPr>
      <xdr:spPr>
        <a:xfrm>
          <a:off x="12804140" y="99634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84582</xdr:rowOff>
    </xdr:from>
    <xdr:to>
      <xdr:col>81</xdr:col>
      <xdr:colOff>50800</xdr:colOff>
      <xdr:row>59</xdr:row>
      <xdr:rowOff>123444</xdr:rowOff>
    </xdr:to>
    <xdr:cxnSp macro="">
      <xdr:nvCxnSpPr>
        <xdr:cNvPr id="513" name="直線コネクタ 512"/>
        <xdr:cNvCxnSpPr/>
      </xdr:nvCxnSpPr>
      <xdr:spPr>
        <a:xfrm flipV="1">
          <a:off x="12854940" y="9975342"/>
          <a:ext cx="7747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72644</xdr:rowOff>
    </xdr:from>
    <xdr:to>
      <xdr:col>72</xdr:col>
      <xdr:colOff>38100</xdr:colOff>
      <xdr:row>60</xdr:row>
      <xdr:rowOff>2794</xdr:rowOff>
    </xdr:to>
    <xdr:sp macro="" textlink="">
      <xdr:nvSpPr>
        <xdr:cNvPr id="514" name="楕円 513"/>
        <xdr:cNvSpPr/>
      </xdr:nvSpPr>
      <xdr:spPr>
        <a:xfrm>
          <a:off x="12029440" y="99634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123444</xdr:rowOff>
    </xdr:from>
    <xdr:to>
      <xdr:col>76</xdr:col>
      <xdr:colOff>114300</xdr:colOff>
      <xdr:row>59</xdr:row>
      <xdr:rowOff>123444</xdr:rowOff>
    </xdr:to>
    <xdr:cxnSp macro="">
      <xdr:nvCxnSpPr>
        <xdr:cNvPr id="515" name="直線コネクタ 514"/>
        <xdr:cNvCxnSpPr/>
      </xdr:nvCxnSpPr>
      <xdr:spPr>
        <a:xfrm>
          <a:off x="12072620" y="1001420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69613</xdr:rowOff>
    </xdr:from>
    <xdr:ext cx="405111" cy="259045"/>
    <xdr:sp macro="" textlink="">
      <xdr:nvSpPr>
        <xdr:cNvPr id="516" name="n_1aveValue【学校施設】&#10;有形固定資産減価償却率"/>
        <xdr:cNvSpPr txBox="1"/>
      </xdr:nvSpPr>
      <xdr:spPr>
        <a:xfrm>
          <a:off x="13437244" y="962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76471</xdr:rowOff>
    </xdr:from>
    <xdr:ext cx="405111" cy="259045"/>
    <xdr:sp macro="" textlink="">
      <xdr:nvSpPr>
        <xdr:cNvPr id="517" name="n_2aveValue【学校施設】&#10;有形固定資産減価償却率"/>
        <xdr:cNvSpPr txBox="1"/>
      </xdr:nvSpPr>
      <xdr:spPr>
        <a:xfrm>
          <a:off x="12675244" y="963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518" name="n_3aveValue【学校施設】&#10;有形固定資産減価償却率"/>
        <xdr:cNvSpPr txBox="1"/>
      </xdr:nvSpPr>
      <xdr:spPr>
        <a:xfrm>
          <a:off x="119005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126509</xdr:rowOff>
    </xdr:from>
    <xdr:ext cx="405111" cy="259045"/>
    <xdr:sp macro="" textlink="">
      <xdr:nvSpPr>
        <xdr:cNvPr id="519" name="n_1mainValue【学校施設】&#10;有形固定資産減価償却率"/>
        <xdr:cNvSpPr txBox="1"/>
      </xdr:nvSpPr>
      <xdr:spPr>
        <a:xfrm>
          <a:off x="13437244" y="10017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165371</xdr:rowOff>
    </xdr:from>
    <xdr:ext cx="405111" cy="259045"/>
    <xdr:sp macro="" textlink="">
      <xdr:nvSpPr>
        <xdr:cNvPr id="520" name="n_2mainValue【学校施設】&#10;有形固定資産減価償却率"/>
        <xdr:cNvSpPr txBox="1"/>
      </xdr:nvSpPr>
      <xdr:spPr>
        <a:xfrm>
          <a:off x="12675244" y="10056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165371</xdr:rowOff>
    </xdr:from>
    <xdr:ext cx="405111" cy="259045"/>
    <xdr:sp macro="" textlink="">
      <xdr:nvSpPr>
        <xdr:cNvPr id="521" name="n_3mainValue【学校施設】&#10;有形固定資産減価償却率"/>
        <xdr:cNvSpPr txBox="1"/>
      </xdr:nvSpPr>
      <xdr:spPr>
        <a:xfrm>
          <a:off x="11900544" y="10056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2" name="直線コネクタ 531"/>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3" name="テキスト ボックス 532"/>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4" name="直線コネクタ 533"/>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5" name="テキスト ボックス 534"/>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6" name="直線コネクタ 535"/>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7" name="テキスト ボックス 536"/>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8" name="直線コネクタ 537"/>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9" name="テキスト ボックス 538"/>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0" name="直線コネクタ 539"/>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1" name="テキスト ボックス 540"/>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545" name="直線コネクタ 544"/>
        <xdr:cNvCxnSpPr/>
      </xdr:nvCxnSpPr>
      <xdr:spPr>
        <a:xfrm flipV="1">
          <a:off x="19509104" y="9451848"/>
          <a:ext cx="0" cy="134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546" name="【学校施設】&#10;一人当たり面積最小値テキスト"/>
        <xdr:cNvSpPr txBox="1"/>
      </xdr:nvSpPr>
      <xdr:spPr>
        <a:xfrm>
          <a:off x="19547840" y="1080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547" name="直線コネクタ 546"/>
        <xdr:cNvCxnSpPr/>
      </xdr:nvCxnSpPr>
      <xdr:spPr>
        <a:xfrm>
          <a:off x="19443700" y="107971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548" name="【学校施設】&#10;一人当たり面積最大値テキスト"/>
        <xdr:cNvSpPr txBox="1"/>
      </xdr:nvSpPr>
      <xdr:spPr>
        <a:xfrm>
          <a:off x="19547840" y="923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549" name="直線コネクタ 548"/>
        <xdr:cNvCxnSpPr/>
      </xdr:nvCxnSpPr>
      <xdr:spPr>
        <a:xfrm>
          <a:off x="19443700" y="94518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23639</xdr:rowOff>
    </xdr:from>
    <xdr:ext cx="469744" cy="259045"/>
    <xdr:sp macro="" textlink="">
      <xdr:nvSpPr>
        <xdr:cNvPr id="550" name="【学校施設】&#10;一人当たり面積平均値テキスト"/>
        <xdr:cNvSpPr txBox="1"/>
      </xdr:nvSpPr>
      <xdr:spPr>
        <a:xfrm>
          <a:off x="19547840" y="10082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551" name="フローチャート: 判断 550"/>
        <xdr:cNvSpPr/>
      </xdr:nvSpPr>
      <xdr:spPr>
        <a:xfrm>
          <a:off x="1945894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552" name="フローチャート: 判断 551"/>
        <xdr:cNvSpPr/>
      </xdr:nvSpPr>
      <xdr:spPr>
        <a:xfrm>
          <a:off x="18735040" y="100940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553" name="フローチャート: 判断 552"/>
        <xdr:cNvSpPr/>
      </xdr:nvSpPr>
      <xdr:spPr>
        <a:xfrm>
          <a:off x="17937480" y="1007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554" name="フローチャート: 判断 553"/>
        <xdr:cNvSpPr/>
      </xdr:nvSpPr>
      <xdr:spPr>
        <a:xfrm>
          <a:off x="1716278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137414</xdr:rowOff>
    </xdr:from>
    <xdr:to>
      <xdr:col>116</xdr:col>
      <xdr:colOff>114300</xdr:colOff>
      <xdr:row>60</xdr:row>
      <xdr:rowOff>67564</xdr:rowOff>
    </xdr:to>
    <xdr:sp macro="" textlink="">
      <xdr:nvSpPr>
        <xdr:cNvPr id="560" name="楕円 559"/>
        <xdr:cNvSpPr/>
      </xdr:nvSpPr>
      <xdr:spPr>
        <a:xfrm>
          <a:off x="19458940" y="100281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160291</xdr:rowOff>
    </xdr:from>
    <xdr:ext cx="469744" cy="259045"/>
    <xdr:sp macro="" textlink="">
      <xdr:nvSpPr>
        <xdr:cNvPr id="561" name="【学校施設】&#10;一人当たり面積該当値テキスト"/>
        <xdr:cNvSpPr txBox="1"/>
      </xdr:nvSpPr>
      <xdr:spPr>
        <a:xfrm>
          <a:off x="19547840" y="988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148844</xdr:rowOff>
    </xdr:from>
    <xdr:to>
      <xdr:col>112</xdr:col>
      <xdr:colOff>38100</xdr:colOff>
      <xdr:row>60</xdr:row>
      <xdr:rowOff>78994</xdr:rowOff>
    </xdr:to>
    <xdr:sp macro="" textlink="">
      <xdr:nvSpPr>
        <xdr:cNvPr id="562" name="楕円 561"/>
        <xdr:cNvSpPr/>
      </xdr:nvSpPr>
      <xdr:spPr>
        <a:xfrm>
          <a:off x="18735040" y="100396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16764</xdr:rowOff>
    </xdr:from>
    <xdr:to>
      <xdr:col>116</xdr:col>
      <xdr:colOff>63500</xdr:colOff>
      <xdr:row>60</xdr:row>
      <xdr:rowOff>28194</xdr:rowOff>
    </xdr:to>
    <xdr:cxnSp macro="">
      <xdr:nvCxnSpPr>
        <xdr:cNvPr id="563" name="直線コネクタ 562"/>
        <xdr:cNvCxnSpPr/>
      </xdr:nvCxnSpPr>
      <xdr:spPr>
        <a:xfrm flipV="1">
          <a:off x="18778220" y="10075164"/>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158750</xdr:rowOff>
    </xdr:from>
    <xdr:to>
      <xdr:col>107</xdr:col>
      <xdr:colOff>101600</xdr:colOff>
      <xdr:row>60</xdr:row>
      <xdr:rowOff>88900</xdr:rowOff>
    </xdr:to>
    <xdr:sp macro="" textlink="">
      <xdr:nvSpPr>
        <xdr:cNvPr id="564" name="楕円 563"/>
        <xdr:cNvSpPr/>
      </xdr:nvSpPr>
      <xdr:spPr>
        <a:xfrm>
          <a:off x="17937480" y="10049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28194</xdr:rowOff>
    </xdr:from>
    <xdr:to>
      <xdr:col>111</xdr:col>
      <xdr:colOff>177800</xdr:colOff>
      <xdr:row>60</xdr:row>
      <xdr:rowOff>38100</xdr:rowOff>
    </xdr:to>
    <xdr:cxnSp macro="">
      <xdr:nvCxnSpPr>
        <xdr:cNvPr id="565" name="直線コネクタ 564"/>
        <xdr:cNvCxnSpPr/>
      </xdr:nvCxnSpPr>
      <xdr:spPr>
        <a:xfrm flipV="1">
          <a:off x="17988280" y="10086594"/>
          <a:ext cx="78994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35306</xdr:rowOff>
    </xdr:from>
    <xdr:to>
      <xdr:col>102</xdr:col>
      <xdr:colOff>165100</xdr:colOff>
      <xdr:row>60</xdr:row>
      <xdr:rowOff>136906</xdr:rowOff>
    </xdr:to>
    <xdr:sp macro="" textlink="">
      <xdr:nvSpPr>
        <xdr:cNvPr id="566" name="楕円 565"/>
        <xdr:cNvSpPr/>
      </xdr:nvSpPr>
      <xdr:spPr>
        <a:xfrm>
          <a:off x="17162780" y="100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38100</xdr:rowOff>
    </xdr:from>
    <xdr:to>
      <xdr:col>107</xdr:col>
      <xdr:colOff>50800</xdr:colOff>
      <xdr:row>60</xdr:row>
      <xdr:rowOff>86106</xdr:rowOff>
    </xdr:to>
    <xdr:cxnSp macro="">
      <xdr:nvCxnSpPr>
        <xdr:cNvPr id="567" name="直線コネクタ 566"/>
        <xdr:cNvCxnSpPr/>
      </xdr:nvCxnSpPr>
      <xdr:spPr>
        <a:xfrm flipV="1">
          <a:off x="17213580" y="10096500"/>
          <a:ext cx="7747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128414</xdr:rowOff>
    </xdr:from>
    <xdr:ext cx="469744" cy="259045"/>
    <xdr:sp macro="" textlink="">
      <xdr:nvSpPr>
        <xdr:cNvPr id="568" name="n_1aveValue【学校施設】&#10;一人当たり面積"/>
        <xdr:cNvSpPr txBox="1"/>
      </xdr:nvSpPr>
      <xdr:spPr>
        <a:xfrm>
          <a:off x="18561127" y="1018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113936</xdr:rowOff>
    </xdr:from>
    <xdr:ext cx="469744" cy="259045"/>
    <xdr:sp macro="" textlink="">
      <xdr:nvSpPr>
        <xdr:cNvPr id="569" name="n_2aveValue【学校施設】&#10;一人当たり面積"/>
        <xdr:cNvSpPr txBox="1"/>
      </xdr:nvSpPr>
      <xdr:spPr>
        <a:xfrm>
          <a:off x="17776267" y="1017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135653</xdr:rowOff>
    </xdr:from>
    <xdr:ext cx="469744" cy="259045"/>
    <xdr:sp macro="" textlink="">
      <xdr:nvSpPr>
        <xdr:cNvPr id="570" name="n_3aveValue【学校施設】&#10;一人当たり面積"/>
        <xdr:cNvSpPr txBox="1"/>
      </xdr:nvSpPr>
      <xdr:spPr>
        <a:xfrm>
          <a:off x="17001567" y="1019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95521</xdr:rowOff>
    </xdr:from>
    <xdr:ext cx="469744" cy="259045"/>
    <xdr:sp macro="" textlink="">
      <xdr:nvSpPr>
        <xdr:cNvPr id="571" name="n_1mainValue【学校施設】&#10;一人当たり面積"/>
        <xdr:cNvSpPr txBox="1"/>
      </xdr:nvSpPr>
      <xdr:spPr>
        <a:xfrm>
          <a:off x="18561127" y="981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105427</xdr:rowOff>
    </xdr:from>
    <xdr:ext cx="469744" cy="259045"/>
    <xdr:sp macro="" textlink="">
      <xdr:nvSpPr>
        <xdr:cNvPr id="572" name="n_2mainValue【学校施設】&#10;一人当たり面積"/>
        <xdr:cNvSpPr txBox="1"/>
      </xdr:nvSpPr>
      <xdr:spPr>
        <a:xfrm>
          <a:off x="17776267" y="982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153433</xdr:rowOff>
    </xdr:from>
    <xdr:ext cx="469744" cy="259045"/>
    <xdr:sp macro="" textlink="">
      <xdr:nvSpPr>
        <xdr:cNvPr id="573" name="n_3mainValue【学校施設】&#10;一人当たり面積"/>
        <xdr:cNvSpPr txBox="1"/>
      </xdr:nvSpPr>
      <xdr:spPr>
        <a:xfrm>
          <a:off x="17001567" y="987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2" name="テキスト ボックス 581"/>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3" name="直線コネクタ 582"/>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4" name="テキスト ボックス 583"/>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5" name="直線コネクタ 584"/>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6" name="テキスト ボックス 585"/>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7" name="直線コネクタ 586"/>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8" name="テキスト ボックス 587"/>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9" name="直線コネクタ 588"/>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0" name="テキスト ボックス 589"/>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1" name="直線コネクタ 590"/>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2" name="テキスト ボックス 591"/>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3" name="直線コネクタ 592"/>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4" name="テキスト ボックス 593"/>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5" name="直線コネクタ 594"/>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6" name="テキスト ボックス 595"/>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7"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98" name="直線コネクタ 597"/>
        <xdr:cNvCxnSpPr/>
      </xdr:nvCxnSpPr>
      <xdr:spPr>
        <a:xfrm flipV="1">
          <a:off x="14375764" y="130416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99" name="【児童館】&#10;有形固定資産減価償却率最小値テキスト"/>
        <xdr:cNvSpPr txBox="1"/>
      </xdr:nvSpPr>
      <xdr:spPr>
        <a:xfrm>
          <a:off x="14414500" y="1452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600" name="直線コネクタ 599"/>
        <xdr:cNvCxnSpPr/>
      </xdr:nvCxnSpPr>
      <xdr:spPr>
        <a:xfrm>
          <a:off x="14287500" y="1451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1" name="【児童館】&#10;有形固定資産減価償却率最大値テキスト"/>
        <xdr:cNvSpPr txBox="1"/>
      </xdr:nvSpPr>
      <xdr:spPr>
        <a:xfrm>
          <a:off x="1441450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2" name="直線コネクタ 601"/>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57166</xdr:rowOff>
    </xdr:from>
    <xdr:ext cx="405111" cy="259045"/>
    <xdr:sp macro="" textlink="">
      <xdr:nvSpPr>
        <xdr:cNvPr id="603" name="【児童館】&#10;有形固定資産減価償却率平均値テキスト"/>
        <xdr:cNvSpPr txBox="1"/>
      </xdr:nvSpPr>
      <xdr:spPr>
        <a:xfrm>
          <a:off x="14414500" y="138036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604" name="フローチャート: 判断 603"/>
        <xdr:cNvSpPr/>
      </xdr:nvSpPr>
      <xdr:spPr>
        <a:xfrm>
          <a:off x="14325600" y="1382521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605" name="フローチャート: 判断 604"/>
        <xdr:cNvSpPr/>
      </xdr:nvSpPr>
      <xdr:spPr>
        <a:xfrm>
          <a:off x="13578840" y="1380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06" name="フローチャート: 判断 605"/>
        <xdr:cNvSpPr/>
      </xdr:nvSpPr>
      <xdr:spPr>
        <a:xfrm>
          <a:off x="12804140" y="1379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145414</xdr:rowOff>
    </xdr:from>
    <xdr:to>
      <xdr:col>72</xdr:col>
      <xdr:colOff>38100</xdr:colOff>
      <xdr:row>82</xdr:row>
      <xdr:rowOff>75564</xdr:rowOff>
    </xdr:to>
    <xdr:sp macro="" textlink="">
      <xdr:nvSpPr>
        <xdr:cNvPr id="607" name="フローチャート: 判断 606"/>
        <xdr:cNvSpPr/>
      </xdr:nvSpPr>
      <xdr:spPr>
        <a:xfrm>
          <a:off x="12029440" y="137242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8" name="テキスト ボックス 60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9" name="テキスト ボックス 60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0" name="テキスト ボックス 60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1" name="テキスト ボックス 61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2" name="テキスト ボックス 61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4445</xdr:rowOff>
    </xdr:from>
    <xdr:to>
      <xdr:col>85</xdr:col>
      <xdr:colOff>177800</xdr:colOff>
      <xdr:row>79</xdr:row>
      <xdr:rowOff>106045</xdr:rowOff>
    </xdr:to>
    <xdr:sp macro="" textlink="">
      <xdr:nvSpPr>
        <xdr:cNvPr id="613" name="楕円 612"/>
        <xdr:cNvSpPr/>
      </xdr:nvSpPr>
      <xdr:spPr>
        <a:xfrm>
          <a:off x="14325600" y="1324800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27322</xdr:rowOff>
    </xdr:from>
    <xdr:ext cx="405111" cy="259045"/>
    <xdr:sp macro="" textlink="">
      <xdr:nvSpPr>
        <xdr:cNvPr id="614" name="【児童館】&#10;有形固定資産減価償却率該当値テキスト"/>
        <xdr:cNvSpPr txBox="1"/>
      </xdr:nvSpPr>
      <xdr:spPr>
        <a:xfrm>
          <a:off x="14414500" y="1310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38736</xdr:rowOff>
    </xdr:from>
    <xdr:to>
      <xdr:col>81</xdr:col>
      <xdr:colOff>101600</xdr:colOff>
      <xdr:row>79</xdr:row>
      <xdr:rowOff>140336</xdr:rowOff>
    </xdr:to>
    <xdr:sp macro="" textlink="">
      <xdr:nvSpPr>
        <xdr:cNvPr id="615" name="楕円 614"/>
        <xdr:cNvSpPr/>
      </xdr:nvSpPr>
      <xdr:spPr>
        <a:xfrm>
          <a:off x="13578840" y="1328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55245</xdr:rowOff>
    </xdr:from>
    <xdr:to>
      <xdr:col>85</xdr:col>
      <xdr:colOff>127000</xdr:colOff>
      <xdr:row>79</xdr:row>
      <xdr:rowOff>89536</xdr:rowOff>
    </xdr:to>
    <xdr:cxnSp macro="">
      <xdr:nvCxnSpPr>
        <xdr:cNvPr id="616" name="直線コネクタ 615"/>
        <xdr:cNvCxnSpPr/>
      </xdr:nvCxnSpPr>
      <xdr:spPr>
        <a:xfrm flipV="1">
          <a:off x="13629640" y="13298805"/>
          <a:ext cx="74676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73025</xdr:rowOff>
    </xdr:from>
    <xdr:to>
      <xdr:col>76</xdr:col>
      <xdr:colOff>165100</xdr:colOff>
      <xdr:row>80</xdr:row>
      <xdr:rowOff>3175</xdr:rowOff>
    </xdr:to>
    <xdr:sp macro="" textlink="">
      <xdr:nvSpPr>
        <xdr:cNvPr id="617" name="楕円 616"/>
        <xdr:cNvSpPr/>
      </xdr:nvSpPr>
      <xdr:spPr>
        <a:xfrm>
          <a:off x="12804140" y="13316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89536</xdr:rowOff>
    </xdr:from>
    <xdr:to>
      <xdr:col>81</xdr:col>
      <xdr:colOff>50800</xdr:colOff>
      <xdr:row>79</xdr:row>
      <xdr:rowOff>123825</xdr:rowOff>
    </xdr:to>
    <xdr:cxnSp macro="">
      <xdr:nvCxnSpPr>
        <xdr:cNvPr id="618" name="直線コネクタ 617"/>
        <xdr:cNvCxnSpPr/>
      </xdr:nvCxnSpPr>
      <xdr:spPr>
        <a:xfrm flipV="1">
          <a:off x="12854940" y="13333096"/>
          <a:ext cx="7747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57786</xdr:rowOff>
    </xdr:from>
    <xdr:to>
      <xdr:col>72</xdr:col>
      <xdr:colOff>38100</xdr:colOff>
      <xdr:row>79</xdr:row>
      <xdr:rowOff>159386</xdr:rowOff>
    </xdr:to>
    <xdr:sp macro="" textlink="">
      <xdr:nvSpPr>
        <xdr:cNvPr id="619" name="楕円 618"/>
        <xdr:cNvSpPr/>
      </xdr:nvSpPr>
      <xdr:spPr>
        <a:xfrm>
          <a:off x="12029440" y="133013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108586</xdr:rowOff>
    </xdr:from>
    <xdr:to>
      <xdr:col>76</xdr:col>
      <xdr:colOff>114300</xdr:colOff>
      <xdr:row>79</xdr:row>
      <xdr:rowOff>123825</xdr:rowOff>
    </xdr:to>
    <xdr:cxnSp macro="">
      <xdr:nvCxnSpPr>
        <xdr:cNvPr id="620" name="直線コネクタ 619"/>
        <xdr:cNvCxnSpPr/>
      </xdr:nvCxnSpPr>
      <xdr:spPr>
        <a:xfrm>
          <a:off x="12072620" y="13352146"/>
          <a:ext cx="78232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146702</xdr:rowOff>
    </xdr:from>
    <xdr:ext cx="405111" cy="259045"/>
    <xdr:sp macro="" textlink="">
      <xdr:nvSpPr>
        <xdr:cNvPr id="621" name="n_1aveValue【児童館】&#10;有形固定資産減価償却率"/>
        <xdr:cNvSpPr txBox="1"/>
      </xdr:nvSpPr>
      <xdr:spPr>
        <a:xfrm>
          <a:off x="13437244" y="1389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622" name="n_2aveValue【児童館】&#10;有形固定資産減価償却率"/>
        <xdr:cNvSpPr txBox="1"/>
      </xdr:nvSpPr>
      <xdr:spPr>
        <a:xfrm>
          <a:off x="12675244" y="1388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66691</xdr:rowOff>
    </xdr:from>
    <xdr:ext cx="405111" cy="259045"/>
    <xdr:sp macro="" textlink="">
      <xdr:nvSpPr>
        <xdr:cNvPr id="623" name="n_3aveValue【児童館】&#10;有形固定資産減価償却率"/>
        <xdr:cNvSpPr txBox="1"/>
      </xdr:nvSpPr>
      <xdr:spPr>
        <a:xfrm>
          <a:off x="11900544" y="1381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156863</xdr:rowOff>
    </xdr:from>
    <xdr:ext cx="405111" cy="259045"/>
    <xdr:sp macro="" textlink="">
      <xdr:nvSpPr>
        <xdr:cNvPr id="624" name="n_1mainValue【児童館】&#10;有形固定資産減価償却率"/>
        <xdr:cNvSpPr txBox="1"/>
      </xdr:nvSpPr>
      <xdr:spPr>
        <a:xfrm>
          <a:off x="13437244" y="1306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19702</xdr:rowOff>
    </xdr:from>
    <xdr:ext cx="405111" cy="259045"/>
    <xdr:sp macro="" textlink="">
      <xdr:nvSpPr>
        <xdr:cNvPr id="625" name="n_2mainValue【児童館】&#10;有形固定資産減価償却率"/>
        <xdr:cNvSpPr txBox="1"/>
      </xdr:nvSpPr>
      <xdr:spPr>
        <a:xfrm>
          <a:off x="12675244" y="1309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4463</xdr:rowOff>
    </xdr:from>
    <xdr:ext cx="405111" cy="259045"/>
    <xdr:sp macro="" textlink="">
      <xdr:nvSpPr>
        <xdr:cNvPr id="626" name="n_3mainValue【児童館】&#10;有形固定資産減価償却率"/>
        <xdr:cNvSpPr txBox="1"/>
      </xdr:nvSpPr>
      <xdr:spPr>
        <a:xfrm>
          <a:off x="11900544" y="1308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5" name="テキスト ボックス 63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6" name="直線コネクタ 63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7" name="直線コネクタ 636"/>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8" name="テキスト ボックス 637"/>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9" name="直線コネクタ 638"/>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0" name="テキスト ボックス 639"/>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1" name="直線コネクタ 640"/>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2" name="テキスト ボックス 641"/>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3" name="直線コネクタ 642"/>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4" name="テキスト ボックス 643"/>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5" name="直線コネクタ 64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6" name="テキスト ボックス 64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7"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648" name="直線コネクタ 647"/>
        <xdr:cNvCxnSpPr/>
      </xdr:nvCxnSpPr>
      <xdr:spPr>
        <a:xfrm flipV="1">
          <a:off x="19509104" y="12980669"/>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49" name="【児童館】&#10;一人当たり面積最小値テキスト"/>
        <xdr:cNvSpPr txBox="1"/>
      </xdr:nvSpPr>
      <xdr:spPr>
        <a:xfrm>
          <a:off x="19547840"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50" name="直線コネクタ 649"/>
        <xdr:cNvCxnSpPr/>
      </xdr:nvCxnSpPr>
      <xdr:spPr>
        <a:xfrm>
          <a:off x="19443700" y="1439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51" name="【児童館】&#10;一人当たり面積最大値テキスト"/>
        <xdr:cNvSpPr txBox="1"/>
      </xdr:nvSpPr>
      <xdr:spPr>
        <a:xfrm>
          <a:off x="19547840" y="1275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52" name="直線コネクタ 651"/>
        <xdr:cNvCxnSpPr/>
      </xdr:nvCxnSpPr>
      <xdr:spPr>
        <a:xfrm>
          <a:off x="19443700" y="129806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57166</xdr:rowOff>
    </xdr:from>
    <xdr:ext cx="469744" cy="259045"/>
    <xdr:sp macro="" textlink="">
      <xdr:nvSpPr>
        <xdr:cNvPr id="653" name="【児童館】&#10;一人当たり面積平均値テキスト"/>
        <xdr:cNvSpPr txBox="1"/>
      </xdr:nvSpPr>
      <xdr:spPr>
        <a:xfrm>
          <a:off x="19547840" y="13803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654" name="フローチャート: 判断 653"/>
        <xdr:cNvSpPr/>
      </xdr:nvSpPr>
      <xdr:spPr>
        <a:xfrm>
          <a:off x="1945894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55" name="フローチャート: 判断 654"/>
        <xdr:cNvSpPr/>
      </xdr:nvSpPr>
      <xdr:spPr>
        <a:xfrm>
          <a:off x="18735040" y="138023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56" name="フローチャート: 判断 655"/>
        <xdr:cNvSpPr/>
      </xdr:nvSpPr>
      <xdr:spPr>
        <a:xfrm>
          <a:off x="1793748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657" name="フローチャート: 判断 656"/>
        <xdr:cNvSpPr/>
      </xdr:nvSpPr>
      <xdr:spPr>
        <a:xfrm>
          <a:off x="17162780" y="1389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8" name="テキスト ボックス 657"/>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9" name="テキスト ボックス 658"/>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0" name="テキスト ボックス 659"/>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1" name="テキスト ボックス 660"/>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2" name="テキスト ボックス 661"/>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135889</xdr:rowOff>
    </xdr:from>
    <xdr:to>
      <xdr:col>116</xdr:col>
      <xdr:colOff>114300</xdr:colOff>
      <xdr:row>80</xdr:row>
      <xdr:rowOff>66039</xdr:rowOff>
    </xdr:to>
    <xdr:sp macro="" textlink="">
      <xdr:nvSpPr>
        <xdr:cNvPr id="663" name="楕円 662"/>
        <xdr:cNvSpPr/>
      </xdr:nvSpPr>
      <xdr:spPr>
        <a:xfrm>
          <a:off x="19458940" y="133794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158766</xdr:rowOff>
    </xdr:from>
    <xdr:ext cx="469744" cy="259045"/>
    <xdr:sp macro="" textlink="">
      <xdr:nvSpPr>
        <xdr:cNvPr id="664" name="【児童館】&#10;一人当たり面積該当値テキスト"/>
        <xdr:cNvSpPr txBox="1"/>
      </xdr:nvSpPr>
      <xdr:spPr>
        <a:xfrm>
          <a:off x="19547840" y="1323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158750</xdr:rowOff>
    </xdr:from>
    <xdr:to>
      <xdr:col>112</xdr:col>
      <xdr:colOff>38100</xdr:colOff>
      <xdr:row>80</xdr:row>
      <xdr:rowOff>88900</xdr:rowOff>
    </xdr:to>
    <xdr:sp macro="" textlink="">
      <xdr:nvSpPr>
        <xdr:cNvPr id="665" name="楕円 664"/>
        <xdr:cNvSpPr/>
      </xdr:nvSpPr>
      <xdr:spPr>
        <a:xfrm>
          <a:off x="18735040" y="134023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15239</xdr:rowOff>
    </xdr:from>
    <xdr:to>
      <xdr:col>116</xdr:col>
      <xdr:colOff>63500</xdr:colOff>
      <xdr:row>80</xdr:row>
      <xdr:rowOff>38100</xdr:rowOff>
    </xdr:to>
    <xdr:cxnSp macro="">
      <xdr:nvCxnSpPr>
        <xdr:cNvPr id="666" name="直線コネクタ 665"/>
        <xdr:cNvCxnSpPr/>
      </xdr:nvCxnSpPr>
      <xdr:spPr>
        <a:xfrm flipV="1">
          <a:off x="18778220" y="13426439"/>
          <a:ext cx="7315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158750</xdr:rowOff>
    </xdr:from>
    <xdr:to>
      <xdr:col>107</xdr:col>
      <xdr:colOff>101600</xdr:colOff>
      <xdr:row>80</xdr:row>
      <xdr:rowOff>88900</xdr:rowOff>
    </xdr:to>
    <xdr:sp macro="" textlink="">
      <xdr:nvSpPr>
        <xdr:cNvPr id="667" name="楕円 666"/>
        <xdr:cNvSpPr/>
      </xdr:nvSpPr>
      <xdr:spPr>
        <a:xfrm>
          <a:off x="17937480" y="13402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38100</xdr:rowOff>
    </xdr:from>
    <xdr:to>
      <xdr:col>111</xdr:col>
      <xdr:colOff>177800</xdr:colOff>
      <xdr:row>80</xdr:row>
      <xdr:rowOff>38100</xdr:rowOff>
    </xdr:to>
    <xdr:cxnSp macro="">
      <xdr:nvCxnSpPr>
        <xdr:cNvPr id="668" name="直線コネクタ 667"/>
        <xdr:cNvCxnSpPr/>
      </xdr:nvCxnSpPr>
      <xdr:spPr>
        <a:xfrm>
          <a:off x="17988280" y="134493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67311</xdr:rowOff>
    </xdr:from>
    <xdr:to>
      <xdr:col>102</xdr:col>
      <xdr:colOff>165100</xdr:colOff>
      <xdr:row>79</xdr:row>
      <xdr:rowOff>168911</xdr:rowOff>
    </xdr:to>
    <xdr:sp macro="" textlink="">
      <xdr:nvSpPr>
        <xdr:cNvPr id="669" name="楕円 668"/>
        <xdr:cNvSpPr/>
      </xdr:nvSpPr>
      <xdr:spPr>
        <a:xfrm>
          <a:off x="17162780" y="1331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118111</xdr:rowOff>
    </xdr:from>
    <xdr:to>
      <xdr:col>107</xdr:col>
      <xdr:colOff>50800</xdr:colOff>
      <xdr:row>80</xdr:row>
      <xdr:rowOff>38100</xdr:rowOff>
    </xdr:to>
    <xdr:cxnSp macro="">
      <xdr:nvCxnSpPr>
        <xdr:cNvPr id="670" name="直線コネクタ 669"/>
        <xdr:cNvCxnSpPr/>
      </xdr:nvCxnSpPr>
      <xdr:spPr>
        <a:xfrm>
          <a:off x="17213580" y="13361671"/>
          <a:ext cx="774700" cy="8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148607</xdr:rowOff>
    </xdr:from>
    <xdr:ext cx="469744" cy="259045"/>
    <xdr:sp macro="" textlink="">
      <xdr:nvSpPr>
        <xdr:cNvPr id="671" name="n_1aveValue【児童館】&#10;一人当たり面積"/>
        <xdr:cNvSpPr txBox="1"/>
      </xdr:nvSpPr>
      <xdr:spPr>
        <a:xfrm>
          <a:off x="18561127" y="1389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672" name="n_2aveValue【児童館】&#10;一人当たり面積"/>
        <xdr:cNvSpPr txBox="1"/>
      </xdr:nvSpPr>
      <xdr:spPr>
        <a:xfrm>
          <a:off x="17776267" y="1391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68597</xdr:rowOff>
    </xdr:from>
    <xdr:ext cx="469744" cy="259045"/>
    <xdr:sp macro="" textlink="">
      <xdr:nvSpPr>
        <xdr:cNvPr id="673" name="n_3aveValue【児童館】&#10;一人当たり面積"/>
        <xdr:cNvSpPr txBox="1"/>
      </xdr:nvSpPr>
      <xdr:spPr>
        <a:xfrm>
          <a:off x="17001567" y="139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105427</xdr:rowOff>
    </xdr:from>
    <xdr:ext cx="469744" cy="259045"/>
    <xdr:sp macro="" textlink="">
      <xdr:nvSpPr>
        <xdr:cNvPr id="674" name="n_1mainValue【児童館】&#10;一人当たり面積"/>
        <xdr:cNvSpPr txBox="1"/>
      </xdr:nvSpPr>
      <xdr:spPr>
        <a:xfrm>
          <a:off x="18561127"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675" name="n_2mainValue【児童館】&#10;一人当たり面積"/>
        <xdr:cNvSpPr txBox="1"/>
      </xdr:nvSpPr>
      <xdr:spPr>
        <a:xfrm>
          <a:off x="17776267"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13988</xdr:rowOff>
    </xdr:from>
    <xdr:ext cx="469744" cy="259045"/>
    <xdr:sp macro="" textlink="">
      <xdr:nvSpPr>
        <xdr:cNvPr id="676" name="n_3mainValue【児童館】&#10;一人当たり面積"/>
        <xdr:cNvSpPr txBox="1"/>
      </xdr:nvSpPr>
      <xdr:spPr>
        <a:xfrm>
          <a:off x="17001567" y="1308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7" name="正方形/長方形 676"/>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8" name="正方形/長方形 677"/>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9" name="正方形/長方形 678"/>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0" name="正方形/長方形 679"/>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1" name="正方形/長方形 680"/>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2" name="正方形/長方形 681"/>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3" name="正方形/長方形 682"/>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5" name="テキスト ボックス 684"/>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6" name="直線コネクタ 685"/>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7" name="テキスト ボックス 686"/>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8" name="直線コネクタ 687"/>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9" name="テキスト ボックス 688"/>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0" name="直線コネクタ 689"/>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1" name="テキスト ボックス 690"/>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2" name="直線コネクタ 691"/>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3" name="テキスト ボックス 692"/>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4" name="直線コネクタ 693"/>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5" name="テキスト ボックス 694"/>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6" name="直線コネクタ 695"/>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7" name="テキスト ボックス 696"/>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701" name="直線コネクタ 700"/>
        <xdr:cNvCxnSpPr/>
      </xdr:nvCxnSpPr>
      <xdr:spPr>
        <a:xfrm flipV="1">
          <a:off x="14375764" y="16874489"/>
          <a:ext cx="0" cy="1377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702" name="【公民館】&#10;有形固定資産減価償却率最小値テキスト"/>
        <xdr:cNvSpPr txBox="1"/>
      </xdr:nvSpPr>
      <xdr:spPr>
        <a:xfrm>
          <a:off x="14414500" y="18255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703" name="直線コネクタ 702"/>
        <xdr:cNvCxnSpPr/>
      </xdr:nvCxnSpPr>
      <xdr:spPr>
        <a:xfrm>
          <a:off x="14287500" y="182518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04" name="【公民館】&#10;有形固定資産減価償却率最大値テキスト"/>
        <xdr:cNvSpPr txBox="1"/>
      </xdr:nvSpPr>
      <xdr:spPr>
        <a:xfrm>
          <a:off x="14414500" y="16653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05" name="直線コネクタ 704"/>
        <xdr:cNvCxnSpPr/>
      </xdr:nvCxnSpPr>
      <xdr:spPr>
        <a:xfrm>
          <a:off x="14287500" y="168744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67327</xdr:rowOff>
    </xdr:from>
    <xdr:ext cx="405111" cy="259045"/>
    <xdr:sp macro="" textlink="">
      <xdr:nvSpPr>
        <xdr:cNvPr id="706" name="【公民館】&#10;有形固定資産減価償却率平均値テキスト"/>
        <xdr:cNvSpPr txBox="1"/>
      </xdr:nvSpPr>
      <xdr:spPr>
        <a:xfrm>
          <a:off x="14414500" y="17334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707" name="フローチャート: 判断 706"/>
        <xdr:cNvSpPr/>
      </xdr:nvSpPr>
      <xdr:spPr>
        <a:xfrm>
          <a:off x="14325600" y="174790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708" name="フローチャート: 判断 707"/>
        <xdr:cNvSpPr/>
      </xdr:nvSpPr>
      <xdr:spPr>
        <a:xfrm>
          <a:off x="13578840" y="1747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09" name="フローチャート: 判断 708"/>
        <xdr:cNvSpPr/>
      </xdr:nvSpPr>
      <xdr:spPr>
        <a:xfrm>
          <a:off x="12804140" y="1749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710" name="フローチャート: 判断 709"/>
        <xdr:cNvSpPr/>
      </xdr:nvSpPr>
      <xdr:spPr>
        <a:xfrm>
          <a:off x="12029440" y="174771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1" name="テキスト ボックス 71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107314</xdr:rowOff>
    </xdr:from>
    <xdr:to>
      <xdr:col>85</xdr:col>
      <xdr:colOff>177800</xdr:colOff>
      <xdr:row>105</xdr:row>
      <xdr:rowOff>37464</xdr:rowOff>
    </xdr:to>
    <xdr:sp macro="" textlink="">
      <xdr:nvSpPr>
        <xdr:cNvPr id="716" name="楕円 715"/>
        <xdr:cNvSpPr/>
      </xdr:nvSpPr>
      <xdr:spPr>
        <a:xfrm>
          <a:off x="14325600" y="1754187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85741</xdr:rowOff>
    </xdr:from>
    <xdr:ext cx="405111" cy="259045"/>
    <xdr:sp macro="" textlink="">
      <xdr:nvSpPr>
        <xdr:cNvPr id="717" name="【公民館】&#10;有形固定資産減価償却率該当値テキスト"/>
        <xdr:cNvSpPr txBox="1"/>
      </xdr:nvSpPr>
      <xdr:spPr>
        <a:xfrm>
          <a:off x="14414500" y="1752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151130</xdr:rowOff>
    </xdr:from>
    <xdr:to>
      <xdr:col>81</xdr:col>
      <xdr:colOff>101600</xdr:colOff>
      <xdr:row>105</xdr:row>
      <xdr:rowOff>81280</xdr:rowOff>
    </xdr:to>
    <xdr:sp macro="" textlink="">
      <xdr:nvSpPr>
        <xdr:cNvPr id="718" name="楕円 717"/>
        <xdr:cNvSpPr/>
      </xdr:nvSpPr>
      <xdr:spPr>
        <a:xfrm>
          <a:off x="13578840" y="17585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158114</xdr:rowOff>
    </xdr:from>
    <xdr:to>
      <xdr:col>85</xdr:col>
      <xdr:colOff>127000</xdr:colOff>
      <xdr:row>105</xdr:row>
      <xdr:rowOff>30480</xdr:rowOff>
    </xdr:to>
    <xdr:cxnSp macro="">
      <xdr:nvCxnSpPr>
        <xdr:cNvPr id="719" name="直線コネクタ 718"/>
        <xdr:cNvCxnSpPr/>
      </xdr:nvCxnSpPr>
      <xdr:spPr>
        <a:xfrm flipV="1">
          <a:off x="13629640" y="17592674"/>
          <a:ext cx="74676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8255</xdr:rowOff>
    </xdr:from>
    <xdr:to>
      <xdr:col>76</xdr:col>
      <xdr:colOff>165100</xdr:colOff>
      <xdr:row>105</xdr:row>
      <xdr:rowOff>109855</xdr:rowOff>
    </xdr:to>
    <xdr:sp macro="" textlink="">
      <xdr:nvSpPr>
        <xdr:cNvPr id="720" name="楕円 719"/>
        <xdr:cNvSpPr/>
      </xdr:nvSpPr>
      <xdr:spPr>
        <a:xfrm>
          <a:off x="12804140" y="176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30480</xdr:rowOff>
    </xdr:from>
    <xdr:to>
      <xdr:col>81</xdr:col>
      <xdr:colOff>50800</xdr:colOff>
      <xdr:row>105</xdr:row>
      <xdr:rowOff>59055</xdr:rowOff>
    </xdr:to>
    <xdr:cxnSp macro="">
      <xdr:nvCxnSpPr>
        <xdr:cNvPr id="721" name="直線コネクタ 720"/>
        <xdr:cNvCxnSpPr/>
      </xdr:nvCxnSpPr>
      <xdr:spPr>
        <a:xfrm flipV="1">
          <a:off x="12854940" y="17632680"/>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162561</xdr:rowOff>
    </xdr:from>
    <xdr:to>
      <xdr:col>72</xdr:col>
      <xdr:colOff>38100</xdr:colOff>
      <xdr:row>105</xdr:row>
      <xdr:rowOff>92711</xdr:rowOff>
    </xdr:to>
    <xdr:sp macro="" textlink="">
      <xdr:nvSpPr>
        <xdr:cNvPr id="722" name="楕円 721"/>
        <xdr:cNvSpPr/>
      </xdr:nvSpPr>
      <xdr:spPr>
        <a:xfrm>
          <a:off x="12029440" y="175971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41911</xdr:rowOff>
    </xdr:from>
    <xdr:to>
      <xdr:col>76</xdr:col>
      <xdr:colOff>114300</xdr:colOff>
      <xdr:row>105</xdr:row>
      <xdr:rowOff>59055</xdr:rowOff>
    </xdr:to>
    <xdr:cxnSp macro="">
      <xdr:nvCxnSpPr>
        <xdr:cNvPr id="723" name="直線コネクタ 722"/>
        <xdr:cNvCxnSpPr/>
      </xdr:nvCxnSpPr>
      <xdr:spPr>
        <a:xfrm>
          <a:off x="12072620" y="17644111"/>
          <a:ext cx="78232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160672</xdr:rowOff>
    </xdr:from>
    <xdr:ext cx="405111" cy="259045"/>
    <xdr:sp macro="" textlink="">
      <xdr:nvSpPr>
        <xdr:cNvPr id="724" name="n_1aveValue【公民館】&#10;有形固定資産減価償却率"/>
        <xdr:cNvSpPr txBox="1"/>
      </xdr:nvSpPr>
      <xdr:spPr>
        <a:xfrm>
          <a:off x="13437244"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725" name="n_2aveValue【公民館】&#10;有形固定資産減価償却率"/>
        <xdr:cNvSpPr txBox="1"/>
      </xdr:nvSpPr>
      <xdr:spPr>
        <a:xfrm>
          <a:off x="12675244" y="17273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160672</xdr:rowOff>
    </xdr:from>
    <xdr:ext cx="405111" cy="259045"/>
    <xdr:sp macro="" textlink="">
      <xdr:nvSpPr>
        <xdr:cNvPr id="726" name="n_3aveValue【公民館】&#10;有形固定資産減価償却率"/>
        <xdr:cNvSpPr txBox="1"/>
      </xdr:nvSpPr>
      <xdr:spPr>
        <a:xfrm>
          <a:off x="11900544"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72407</xdr:rowOff>
    </xdr:from>
    <xdr:ext cx="405111" cy="259045"/>
    <xdr:sp macro="" textlink="">
      <xdr:nvSpPr>
        <xdr:cNvPr id="727" name="n_1mainValue【公民館】&#10;有形固定資産減価償却率"/>
        <xdr:cNvSpPr txBox="1"/>
      </xdr:nvSpPr>
      <xdr:spPr>
        <a:xfrm>
          <a:off x="13437244" y="176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100982</xdr:rowOff>
    </xdr:from>
    <xdr:ext cx="405111" cy="259045"/>
    <xdr:sp macro="" textlink="">
      <xdr:nvSpPr>
        <xdr:cNvPr id="728" name="n_2mainValue【公民館】&#10;有形固定資産減価償却率"/>
        <xdr:cNvSpPr txBox="1"/>
      </xdr:nvSpPr>
      <xdr:spPr>
        <a:xfrm>
          <a:off x="12675244" y="1770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83838</xdr:rowOff>
    </xdr:from>
    <xdr:ext cx="405111" cy="259045"/>
    <xdr:sp macro="" textlink="">
      <xdr:nvSpPr>
        <xdr:cNvPr id="729" name="n_3mainValue【公民館】&#10;有形固定資産減価償却率"/>
        <xdr:cNvSpPr txBox="1"/>
      </xdr:nvSpPr>
      <xdr:spPr>
        <a:xfrm>
          <a:off x="11900544"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0" name="直線コネクタ 739"/>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1" name="テキスト ボックス 740"/>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2" name="直線コネクタ 741"/>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3" name="テキスト ボックス 742"/>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4" name="直線コネクタ 743"/>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5" name="テキスト ボックス 744"/>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6" name="直線コネクタ 745"/>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7" name="テキスト ボックス 746"/>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751" name="直線コネクタ 750"/>
        <xdr:cNvCxnSpPr/>
      </xdr:nvCxnSpPr>
      <xdr:spPr>
        <a:xfrm flipV="1">
          <a:off x="19509104" y="16835628"/>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52" name="【公民館】&#10;一人当たり面積最小値テキスト"/>
        <xdr:cNvSpPr txBox="1"/>
      </xdr:nvSpPr>
      <xdr:spPr>
        <a:xfrm>
          <a:off x="19547840" y="1817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53" name="直線コネクタ 752"/>
        <xdr:cNvCxnSpPr/>
      </xdr:nvCxnSpPr>
      <xdr:spPr>
        <a:xfrm>
          <a:off x="19443700" y="181721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754" name="【公民館】&#10;一人当たり面積最大値テキスト"/>
        <xdr:cNvSpPr txBox="1"/>
      </xdr:nvSpPr>
      <xdr:spPr>
        <a:xfrm>
          <a:off x="19547840" y="1661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755" name="直線コネクタ 754"/>
        <xdr:cNvCxnSpPr/>
      </xdr:nvCxnSpPr>
      <xdr:spPr>
        <a:xfrm>
          <a:off x="19443700" y="16835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8399</xdr:rowOff>
    </xdr:from>
    <xdr:ext cx="469744" cy="259045"/>
    <xdr:sp macro="" textlink="">
      <xdr:nvSpPr>
        <xdr:cNvPr id="756" name="【公民館】&#10;一人当たり面積平均値テキスト"/>
        <xdr:cNvSpPr txBox="1"/>
      </xdr:nvSpPr>
      <xdr:spPr>
        <a:xfrm>
          <a:off x="19547840" y="17778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757" name="フローチャート: 判断 756"/>
        <xdr:cNvSpPr/>
      </xdr:nvSpPr>
      <xdr:spPr>
        <a:xfrm>
          <a:off x="19458940" y="17799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758" name="フローチャート: 判断 757"/>
        <xdr:cNvSpPr/>
      </xdr:nvSpPr>
      <xdr:spPr>
        <a:xfrm>
          <a:off x="18735040" y="177975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59" name="フローチャート: 判断 758"/>
        <xdr:cNvSpPr/>
      </xdr:nvSpPr>
      <xdr:spPr>
        <a:xfrm>
          <a:off x="17937480" y="17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760" name="フローチャート: 判断 759"/>
        <xdr:cNvSpPr/>
      </xdr:nvSpPr>
      <xdr:spPr>
        <a:xfrm>
          <a:off x="17162780" y="178455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52832</xdr:rowOff>
    </xdr:from>
    <xdr:to>
      <xdr:col>116</xdr:col>
      <xdr:colOff>114300</xdr:colOff>
      <xdr:row>104</xdr:row>
      <xdr:rowOff>154432</xdr:rowOff>
    </xdr:to>
    <xdr:sp macro="" textlink="">
      <xdr:nvSpPr>
        <xdr:cNvPr id="766" name="楕円 765"/>
        <xdr:cNvSpPr/>
      </xdr:nvSpPr>
      <xdr:spPr>
        <a:xfrm>
          <a:off x="19458940" y="1748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75709</xdr:rowOff>
    </xdr:from>
    <xdr:ext cx="469744" cy="259045"/>
    <xdr:sp macro="" textlink="">
      <xdr:nvSpPr>
        <xdr:cNvPr id="767" name="【公民館】&#10;一人当たり面積該当値テキスト"/>
        <xdr:cNvSpPr txBox="1"/>
      </xdr:nvSpPr>
      <xdr:spPr>
        <a:xfrm>
          <a:off x="19547840" y="1734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61976</xdr:rowOff>
    </xdr:from>
    <xdr:to>
      <xdr:col>112</xdr:col>
      <xdr:colOff>38100</xdr:colOff>
      <xdr:row>104</xdr:row>
      <xdr:rowOff>163576</xdr:rowOff>
    </xdr:to>
    <xdr:sp macro="" textlink="">
      <xdr:nvSpPr>
        <xdr:cNvPr id="768" name="楕円 767"/>
        <xdr:cNvSpPr/>
      </xdr:nvSpPr>
      <xdr:spPr>
        <a:xfrm>
          <a:off x="18735040" y="174965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103632</xdr:rowOff>
    </xdr:from>
    <xdr:to>
      <xdr:col>116</xdr:col>
      <xdr:colOff>63500</xdr:colOff>
      <xdr:row>104</xdr:row>
      <xdr:rowOff>112776</xdr:rowOff>
    </xdr:to>
    <xdr:cxnSp macro="">
      <xdr:nvCxnSpPr>
        <xdr:cNvPr id="769" name="直線コネクタ 768"/>
        <xdr:cNvCxnSpPr/>
      </xdr:nvCxnSpPr>
      <xdr:spPr>
        <a:xfrm flipV="1">
          <a:off x="18778220" y="17538192"/>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71120</xdr:rowOff>
    </xdr:from>
    <xdr:to>
      <xdr:col>107</xdr:col>
      <xdr:colOff>101600</xdr:colOff>
      <xdr:row>105</xdr:row>
      <xdr:rowOff>1270</xdr:rowOff>
    </xdr:to>
    <xdr:sp macro="" textlink="">
      <xdr:nvSpPr>
        <xdr:cNvPr id="770" name="楕円 769"/>
        <xdr:cNvSpPr/>
      </xdr:nvSpPr>
      <xdr:spPr>
        <a:xfrm>
          <a:off x="17937480" y="17505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112776</xdr:rowOff>
    </xdr:from>
    <xdr:to>
      <xdr:col>111</xdr:col>
      <xdr:colOff>177800</xdr:colOff>
      <xdr:row>104</xdr:row>
      <xdr:rowOff>121920</xdr:rowOff>
    </xdr:to>
    <xdr:cxnSp macro="">
      <xdr:nvCxnSpPr>
        <xdr:cNvPr id="771" name="直線コネクタ 770"/>
        <xdr:cNvCxnSpPr/>
      </xdr:nvCxnSpPr>
      <xdr:spPr>
        <a:xfrm flipV="1">
          <a:off x="17988280" y="17547336"/>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73406</xdr:rowOff>
    </xdr:from>
    <xdr:to>
      <xdr:col>102</xdr:col>
      <xdr:colOff>165100</xdr:colOff>
      <xdr:row>105</xdr:row>
      <xdr:rowOff>3556</xdr:rowOff>
    </xdr:to>
    <xdr:sp macro="" textlink="">
      <xdr:nvSpPr>
        <xdr:cNvPr id="772" name="楕円 771"/>
        <xdr:cNvSpPr/>
      </xdr:nvSpPr>
      <xdr:spPr>
        <a:xfrm>
          <a:off x="17162780" y="175079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121920</xdr:rowOff>
    </xdr:from>
    <xdr:to>
      <xdr:col>107</xdr:col>
      <xdr:colOff>50800</xdr:colOff>
      <xdr:row>104</xdr:row>
      <xdr:rowOff>124206</xdr:rowOff>
    </xdr:to>
    <xdr:cxnSp macro="">
      <xdr:nvCxnSpPr>
        <xdr:cNvPr id="773" name="直線コネクタ 772"/>
        <xdr:cNvCxnSpPr/>
      </xdr:nvCxnSpPr>
      <xdr:spPr>
        <a:xfrm flipV="1">
          <a:off x="17213580" y="17556480"/>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120414</xdr:rowOff>
    </xdr:from>
    <xdr:ext cx="469744" cy="259045"/>
    <xdr:sp macro="" textlink="">
      <xdr:nvSpPr>
        <xdr:cNvPr id="774" name="n_1aveValue【公民館】&#10;一人当たり面積"/>
        <xdr:cNvSpPr txBox="1"/>
      </xdr:nvSpPr>
      <xdr:spPr>
        <a:xfrm>
          <a:off x="18561127" y="1789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775" name="n_2aveValue【公民館】&#10;一人当たり面積"/>
        <xdr:cNvSpPr txBox="1"/>
      </xdr:nvSpPr>
      <xdr:spPr>
        <a:xfrm>
          <a:off x="17776267" y="1789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168419</xdr:rowOff>
    </xdr:from>
    <xdr:ext cx="469744" cy="259045"/>
    <xdr:sp macro="" textlink="">
      <xdr:nvSpPr>
        <xdr:cNvPr id="776" name="n_3aveValue【公民館】&#10;一人当たり面積"/>
        <xdr:cNvSpPr txBox="1"/>
      </xdr:nvSpPr>
      <xdr:spPr>
        <a:xfrm>
          <a:off x="17001567" y="1793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8653</xdr:rowOff>
    </xdr:from>
    <xdr:ext cx="469744" cy="259045"/>
    <xdr:sp macro="" textlink="">
      <xdr:nvSpPr>
        <xdr:cNvPr id="777" name="n_1mainValue【公民館】&#10;一人当たり面積"/>
        <xdr:cNvSpPr txBox="1"/>
      </xdr:nvSpPr>
      <xdr:spPr>
        <a:xfrm>
          <a:off x="18561127" y="1727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17797</xdr:rowOff>
    </xdr:from>
    <xdr:ext cx="469744" cy="259045"/>
    <xdr:sp macro="" textlink="">
      <xdr:nvSpPr>
        <xdr:cNvPr id="778" name="n_2mainValue【公民館】&#10;一人当たり面積"/>
        <xdr:cNvSpPr txBox="1"/>
      </xdr:nvSpPr>
      <xdr:spPr>
        <a:xfrm>
          <a:off x="17776267" y="1728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20083</xdr:rowOff>
    </xdr:from>
    <xdr:ext cx="469744" cy="259045"/>
    <xdr:sp macro="" textlink="">
      <xdr:nvSpPr>
        <xdr:cNvPr id="779" name="n_3mainValue【公民館】&#10;一人当たり面積"/>
        <xdr:cNvSpPr txBox="1"/>
      </xdr:nvSpPr>
      <xdr:spPr>
        <a:xfrm>
          <a:off x="17001567" y="1728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分野別の有形固定資産減価償却率でも、類似団体平均を上回っている施設が多い。合併後に新設や改修を行っている道路や学校は、その差はまだ小さいが、橋りょうや公営住宅、児童館は、平均を大きく上回り、老朽化が著しいことが分かる。今後、橋りょうは計画的な改修、公営住宅は新築と除却、児童館は再編等に向けて調査・検討しているところ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人当たり面積は、類似団体平均を大きく上回っている分野が多い。これは、合併前の５町それぞれに同等の公共施設があり、人口減少が続く中でも、十分な再編が進まず、そのまま市内に点在していることが大きな要因である。今後も、公共施設等総合管理計画に基づき、適正配置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62,682
62,327
228.21
30,114,819
29,129,185
817,431
18,657,291
28,340,349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086225" y="553484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124960"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020820" y="696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12496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80571</xdr:rowOff>
    </xdr:from>
    <xdr:ext cx="405111" cy="259045"/>
    <xdr:sp macro="" textlink="">
      <xdr:nvSpPr>
        <xdr:cNvPr id="62" name="【図書館】&#10;有形固定資産減価償却率平均値テキスト"/>
        <xdr:cNvSpPr txBox="1"/>
      </xdr:nvSpPr>
      <xdr:spPr>
        <a:xfrm>
          <a:off x="4124960" y="62832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036060" y="63048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312160" y="63505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5146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739900" y="639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51526</xdr:rowOff>
    </xdr:from>
    <xdr:to>
      <xdr:col>24</xdr:col>
      <xdr:colOff>114300</xdr:colOff>
      <xdr:row>35</xdr:row>
      <xdr:rowOff>153126</xdr:rowOff>
    </xdr:to>
    <xdr:sp macro="" textlink="">
      <xdr:nvSpPr>
        <xdr:cNvPr id="72" name="楕円 71"/>
        <xdr:cNvSpPr/>
      </xdr:nvSpPr>
      <xdr:spPr>
        <a:xfrm>
          <a:off x="4036060" y="591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74403</xdr:rowOff>
    </xdr:from>
    <xdr:ext cx="405111" cy="259045"/>
    <xdr:sp macro="" textlink="">
      <xdr:nvSpPr>
        <xdr:cNvPr id="73" name="【図書館】&#10;有形固定資産減価償却率該当値テキスト"/>
        <xdr:cNvSpPr txBox="1"/>
      </xdr:nvSpPr>
      <xdr:spPr>
        <a:xfrm>
          <a:off x="4124960" y="577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84183</xdr:rowOff>
    </xdr:from>
    <xdr:to>
      <xdr:col>20</xdr:col>
      <xdr:colOff>38100</xdr:colOff>
      <xdr:row>36</xdr:row>
      <xdr:rowOff>14333</xdr:rowOff>
    </xdr:to>
    <xdr:sp macro="" textlink="">
      <xdr:nvSpPr>
        <xdr:cNvPr id="74" name="楕円 73"/>
        <xdr:cNvSpPr/>
      </xdr:nvSpPr>
      <xdr:spPr>
        <a:xfrm>
          <a:off x="3312160" y="59515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102326</xdr:rowOff>
    </xdr:from>
    <xdr:to>
      <xdr:col>24</xdr:col>
      <xdr:colOff>63500</xdr:colOff>
      <xdr:row>35</xdr:row>
      <xdr:rowOff>134983</xdr:rowOff>
    </xdr:to>
    <xdr:cxnSp macro="">
      <xdr:nvCxnSpPr>
        <xdr:cNvPr id="75" name="直線コネクタ 74"/>
        <xdr:cNvCxnSpPr/>
      </xdr:nvCxnSpPr>
      <xdr:spPr>
        <a:xfrm flipV="1">
          <a:off x="3355340" y="5969726"/>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116840</xdr:rowOff>
    </xdr:from>
    <xdr:to>
      <xdr:col>15</xdr:col>
      <xdr:colOff>101600</xdr:colOff>
      <xdr:row>36</xdr:row>
      <xdr:rowOff>46990</xdr:rowOff>
    </xdr:to>
    <xdr:sp macro="" textlink="">
      <xdr:nvSpPr>
        <xdr:cNvPr id="76" name="楕円 75"/>
        <xdr:cNvSpPr/>
      </xdr:nvSpPr>
      <xdr:spPr>
        <a:xfrm>
          <a:off x="2514600" y="5984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134983</xdr:rowOff>
    </xdr:from>
    <xdr:to>
      <xdr:col>19</xdr:col>
      <xdr:colOff>177800</xdr:colOff>
      <xdr:row>35</xdr:row>
      <xdr:rowOff>167640</xdr:rowOff>
    </xdr:to>
    <xdr:cxnSp macro="">
      <xdr:nvCxnSpPr>
        <xdr:cNvPr id="77" name="直線コネクタ 76"/>
        <xdr:cNvCxnSpPr/>
      </xdr:nvCxnSpPr>
      <xdr:spPr>
        <a:xfrm flipV="1">
          <a:off x="2565400" y="6002383"/>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151130</xdr:rowOff>
    </xdr:from>
    <xdr:to>
      <xdr:col>10</xdr:col>
      <xdr:colOff>165100</xdr:colOff>
      <xdr:row>36</xdr:row>
      <xdr:rowOff>81280</xdr:rowOff>
    </xdr:to>
    <xdr:sp macro="" textlink="">
      <xdr:nvSpPr>
        <xdr:cNvPr id="78" name="楕円 77"/>
        <xdr:cNvSpPr/>
      </xdr:nvSpPr>
      <xdr:spPr>
        <a:xfrm>
          <a:off x="1739900" y="6018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167640</xdr:rowOff>
    </xdr:from>
    <xdr:to>
      <xdr:col>15</xdr:col>
      <xdr:colOff>50800</xdr:colOff>
      <xdr:row>36</xdr:row>
      <xdr:rowOff>30480</xdr:rowOff>
    </xdr:to>
    <xdr:cxnSp macro="">
      <xdr:nvCxnSpPr>
        <xdr:cNvPr id="79" name="直線コネクタ 78"/>
        <xdr:cNvCxnSpPr/>
      </xdr:nvCxnSpPr>
      <xdr:spPr>
        <a:xfrm flipV="1">
          <a:off x="1790700" y="6035040"/>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69142</xdr:rowOff>
    </xdr:from>
    <xdr:ext cx="405111" cy="259045"/>
    <xdr:sp macro="" textlink="">
      <xdr:nvSpPr>
        <xdr:cNvPr id="80" name="n_1aveValue【図書館】&#10;有形固定資産減価償却率"/>
        <xdr:cNvSpPr txBox="1"/>
      </xdr:nvSpPr>
      <xdr:spPr>
        <a:xfrm>
          <a:off x="3170564" y="643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1" name="n_2aveValue【図書館】&#10;有形固定資産減価償却率"/>
        <xdr:cNvSpPr txBox="1"/>
      </xdr:nvSpPr>
      <xdr:spPr>
        <a:xfrm>
          <a:off x="238570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116494</xdr:rowOff>
    </xdr:from>
    <xdr:ext cx="405111" cy="259045"/>
    <xdr:sp macro="" textlink="">
      <xdr:nvSpPr>
        <xdr:cNvPr id="82" name="n_3aveValue【図書館】&#10;有形固定資産減価償却率"/>
        <xdr:cNvSpPr txBox="1"/>
      </xdr:nvSpPr>
      <xdr:spPr>
        <a:xfrm>
          <a:off x="1611004" y="6486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30860</xdr:rowOff>
    </xdr:from>
    <xdr:ext cx="405111" cy="259045"/>
    <xdr:sp macro="" textlink="">
      <xdr:nvSpPr>
        <xdr:cNvPr id="83" name="n_1mainValue【図書館】&#10;有形固定資産減価償却率"/>
        <xdr:cNvSpPr txBox="1"/>
      </xdr:nvSpPr>
      <xdr:spPr>
        <a:xfrm>
          <a:off x="3170564" y="573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63517</xdr:rowOff>
    </xdr:from>
    <xdr:ext cx="405111" cy="259045"/>
    <xdr:sp macro="" textlink="">
      <xdr:nvSpPr>
        <xdr:cNvPr id="84" name="n_2mainValue【図書館】&#10;有形固定資産減価償却率"/>
        <xdr:cNvSpPr txBox="1"/>
      </xdr:nvSpPr>
      <xdr:spPr>
        <a:xfrm>
          <a:off x="238570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97807</xdr:rowOff>
    </xdr:from>
    <xdr:ext cx="405111" cy="259045"/>
    <xdr:sp macro="" textlink="">
      <xdr:nvSpPr>
        <xdr:cNvPr id="85" name="n_3mainValue【図書館】&#10;有形固定資産減価償却率"/>
        <xdr:cNvSpPr txBox="1"/>
      </xdr:nvSpPr>
      <xdr:spPr>
        <a:xfrm>
          <a:off x="161100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9" name="直線コネクタ 108"/>
        <xdr:cNvCxnSpPr/>
      </xdr:nvCxnSpPr>
      <xdr:spPr>
        <a:xfrm flipV="1">
          <a:off x="9219565" y="549783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xdr:cNvSpPr txBox="1"/>
      </xdr:nvSpPr>
      <xdr:spPr>
        <a:xfrm>
          <a:off x="9258300"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xdr:cNvCxnSpPr/>
      </xdr:nvCxnSpPr>
      <xdr:spPr>
        <a:xfrm>
          <a:off x="9154160" y="691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12" name="【図書館】&#10;一人当たり面積最大値テキスト"/>
        <xdr:cNvSpPr txBox="1"/>
      </xdr:nvSpPr>
      <xdr:spPr>
        <a:xfrm>
          <a:off x="9258300" y="52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3" name="直線コネクタ 112"/>
        <xdr:cNvCxnSpPr/>
      </xdr:nvCxnSpPr>
      <xdr:spPr>
        <a:xfrm>
          <a:off x="9154160" y="5497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3827</xdr:rowOff>
    </xdr:from>
    <xdr:ext cx="469744" cy="259045"/>
    <xdr:sp macro="" textlink="">
      <xdr:nvSpPr>
        <xdr:cNvPr id="114" name="【図書館】&#10;一人当たり面積平均値テキスト"/>
        <xdr:cNvSpPr txBox="1"/>
      </xdr:nvSpPr>
      <xdr:spPr>
        <a:xfrm>
          <a:off x="9258300" y="6206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5" name="フローチャート: 判断 114"/>
        <xdr:cNvSpPr/>
      </xdr:nvSpPr>
      <xdr:spPr>
        <a:xfrm>
          <a:off x="9192260" y="62280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6" name="フローチャート: 判断 115"/>
        <xdr:cNvSpPr/>
      </xdr:nvSpPr>
      <xdr:spPr>
        <a:xfrm>
          <a:off x="8445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7" name="フローチャート: 判断 116"/>
        <xdr:cNvSpPr/>
      </xdr:nvSpPr>
      <xdr:spPr>
        <a:xfrm>
          <a:off x="7670800" y="628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8" name="フローチャート: 判断 117"/>
        <xdr:cNvSpPr/>
      </xdr:nvSpPr>
      <xdr:spPr>
        <a:xfrm>
          <a:off x="687324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63500</xdr:rowOff>
    </xdr:from>
    <xdr:to>
      <xdr:col>55</xdr:col>
      <xdr:colOff>50800</xdr:colOff>
      <xdr:row>36</xdr:row>
      <xdr:rowOff>165100</xdr:rowOff>
    </xdr:to>
    <xdr:sp macro="" textlink="">
      <xdr:nvSpPr>
        <xdr:cNvPr id="124" name="楕円 123"/>
        <xdr:cNvSpPr/>
      </xdr:nvSpPr>
      <xdr:spPr>
        <a:xfrm>
          <a:off x="9192260" y="60985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86377</xdr:rowOff>
    </xdr:from>
    <xdr:ext cx="469744" cy="259045"/>
    <xdr:sp macro="" textlink="">
      <xdr:nvSpPr>
        <xdr:cNvPr id="125" name="【図書館】&#10;一人当たり面積該当値テキスト"/>
        <xdr:cNvSpPr txBox="1"/>
      </xdr:nvSpPr>
      <xdr:spPr>
        <a:xfrm>
          <a:off x="9258300" y="59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82550</xdr:rowOff>
    </xdr:from>
    <xdr:to>
      <xdr:col>50</xdr:col>
      <xdr:colOff>165100</xdr:colOff>
      <xdr:row>37</xdr:row>
      <xdr:rowOff>12700</xdr:rowOff>
    </xdr:to>
    <xdr:sp macro="" textlink="">
      <xdr:nvSpPr>
        <xdr:cNvPr id="126" name="楕円 125"/>
        <xdr:cNvSpPr/>
      </xdr:nvSpPr>
      <xdr:spPr>
        <a:xfrm>
          <a:off x="8445500" y="6117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114300</xdr:rowOff>
    </xdr:from>
    <xdr:to>
      <xdr:col>55</xdr:col>
      <xdr:colOff>0</xdr:colOff>
      <xdr:row>36</xdr:row>
      <xdr:rowOff>133350</xdr:rowOff>
    </xdr:to>
    <xdr:cxnSp macro="">
      <xdr:nvCxnSpPr>
        <xdr:cNvPr id="127" name="直線コネクタ 126"/>
        <xdr:cNvCxnSpPr/>
      </xdr:nvCxnSpPr>
      <xdr:spPr>
        <a:xfrm flipV="1">
          <a:off x="8496300" y="6149340"/>
          <a:ext cx="7239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82550</xdr:rowOff>
    </xdr:from>
    <xdr:to>
      <xdr:col>46</xdr:col>
      <xdr:colOff>38100</xdr:colOff>
      <xdr:row>37</xdr:row>
      <xdr:rowOff>12700</xdr:rowOff>
    </xdr:to>
    <xdr:sp macro="" textlink="">
      <xdr:nvSpPr>
        <xdr:cNvPr id="128" name="楕円 127"/>
        <xdr:cNvSpPr/>
      </xdr:nvSpPr>
      <xdr:spPr>
        <a:xfrm>
          <a:off x="7670800" y="6117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133350</xdr:rowOff>
    </xdr:from>
    <xdr:to>
      <xdr:col>50</xdr:col>
      <xdr:colOff>114300</xdr:colOff>
      <xdr:row>36</xdr:row>
      <xdr:rowOff>133350</xdr:rowOff>
    </xdr:to>
    <xdr:cxnSp macro="">
      <xdr:nvCxnSpPr>
        <xdr:cNvPr id="129" name="直線コネクタ 128"/>
        <xdr:cNvCxnSpPr/>
      </xdr:nvCxnSpPr>
      <xdr:spPr>
        <a:xfrm>
          <a:off x="7713980" y="616839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101600</xdr:rowOff>
    </xdr:from>
    <xdr:to>
      <xdr:col>41</xdr:col>
      <xdr:colOff>101600</xdr:colOff>
      <xdr:row>37</xdr:row>
      <xdr:rowOff>31750</xdr:rowOff>
    </xdr:to>
    <xdr:sp macro="" textlink="">
      <xdr:nvSpPr>
        <xdr:cNvPr id="130" name="楕円 129"/>
        <xdr:cNvSpPr/>
      </xdr:nvSpPr>
      <xdr:spPr>
        <a:xfrm>
          <a:off x="6873240" y="6136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133350</xdr:rowOff>
    </xdr:from>
    <xdr:to>
      <xdr:col>45</xdr:col>
      <xdr:colOff>177800</xdr:colOff>
      <xdr:row>36</xdr:row>
      <xdr:rowOff>152400</xdr:rowOff>
    </xdr:to>
    <xdr:cxnSp macro="">
      <xdr:nvCxnSpPr>
        <xdr:cNvPr id="131" name="直線コネクタ 130"/>
        <xdr:cNvCxnSpPr/>
      </xdr:nvCxnSpPr>
      <xdr:spPr>
        <a:xfrm flipV="1">
          <a:off x="6924040" y="616839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156227</xdr:rowOff>
    </xdr:from>
    <xdr:ext cx="469744" cy="259045"/>
    <xdr:sp macro="" textlink="">
      <xdr:nvSpPr>
        <xdr:cNvPr id="132" name="n_1aveValue【図書館】&#10;一人当たり面積"/>
        <xdr:cNvSpPr txBox="1"/>
      </xdr:nvSpPr>
      <xdr:spPr>
        <a:xfrm>
          <a:off x="8271587" y="635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33" name="n_2aveValue【図書館】&#10;一人当たり面積"/>
        <xdr:cNvSpPr txBox="1"/>
      </xdr:nvSpPr>
      <xdr:spPr>
        <a:xfrm>
          <a:off x="7509587" y="63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34" name="n_3aveValue【図書館】&#10;一人当たり面積"/>
        <xdr:cNvSpPr txBox="1"/>
      </xdr:nvSpPr>
      <xdr:spPr>
        <a:xfrm>
          <a:off x="6712027" y="63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29227</xdr:rowOff>
    </xdr:from>
    <xdr:ext cx="469744" cy="259045"/>
    <xdr:sp macro="" textlink="">
      <xdr:nvSpPr>
        <xdr:cNvPr id="135" name="n_1mainValue【図書館】&#10;一人当たり面積"/>
        <xdr:cNvSpPr txBox="1"/>
      </xdr:nvSpPr>
      <xdr:spPr>
        <a:xfrm>
          <a:off x="8271587"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29227</xdr:rowOff>
    </xdr:from>
    <xdr:ext cx="469744" cy="259045"/>
    <xdr:sp macro="" textlink="">
      <xdr:nvSpPr>
        <xdr:cNvPr id="136" name="n_2mainValue【図書館】&#10;一人当たり面積"/>
        <xdr:cNvSpPr txBox="1"/>
      </xdr:nvSpPr>
      <xdr:spPr>
        <a:xfrm>
          <a:off x="7509587"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48277</xdr:rowOff>
    </xdr:from>
    <xdr:ext cx="469744" cy="259045"/>
    <xdr:sp macro="" textlink="">
      <xdr:nvSpPr>
        <xdr:cNvPr id="137" name="n_3mainValue【図書館】&#10;一人当たり面積"/>
        <xdr:cNvSpPr txBox="1"/>
      </xdr:nvSpPr>
      <xdr:spPr>
        <a:xfrm>
          <a:off x="6712027" y="59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62" name="直線コネクタ 161"/>
        <xdr:cNvCxnSpPr/>
      </xdr:nvCxnSpPr>
      <xdr:spPr>
        <a:xfrm flipV="1">
          <a:off x="4086225" y="9458325"/>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63" name="【体育館・プール】&#10;有形固定資産減価償却率最小値テキスト"/>
        <xdr:cNvSpPr txBox="1"/>
      </xdr:nvSpPr>
      <xdr:spPr>
        <a:xfrm>
          <a:off x="4124960"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4" name="直線コネクタ 163"/>
        <xdr:cNvCxnSpPr/>
      </xdr:nvCxnSpPr>
      <xdr:spPr>
        <a:xfrm>
          <a:off x="4020820" y="1077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65" name="【体育館・プール】&#10;有形固定資産減価償却率最大値テキスト"/>
        <xdr:cNvSpPr txBox="1"/>
      </xdr:nvSpPr>
      <xdr:spPr>
        <a:xfrm>
          <a:off x="4124960" y="923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6" name="直線コネクタ 165"/>
        <xdr:cNvCxnSpPr/>
      </xdr:nvCxnSpPr>
      <xdr:spPr>
        <a:xfrm>
          <a:off x="4020820" y="94583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90187</xdr:rowOff>
    </xdr:from>
    <xdr:ext cx="405111" cy="259045"/>
    <xdr:sp macro="" textlink="">
      <xdr:nvSpPr>
        <xdr:cNvPr id="167" name="【体育館・プール】&#10;有形固定資産減価償却率平均値テキスト"/>
        <xdr:cNvSpPr txBox="1"/>
      </xdr:nvSpPr>
      <xdr:spPr>
        <a:xfrm>
          <a:off x="4124960" y="981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8" name="フローチャート: 判断 167"/>
        <xdr:cNvSpPr/>
      </xdr:nvSpPr>
      <xdr:spPr>
        <a:xfrm>
          <a:off x="403606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9" name="フローチャート: 判断 168"/>
        <xdr:cNvSpPr/>
      </xdr:nvSpPr>
      <xdr:spPr>
        <a:xfrm>
          <a:off x="3312160" y="100095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0" name="フローチャート: 判断 169"/>
        <xdr:cNvSpPr/>
      </xdr:nvSpPr>
      <xdr:spPr>
        <a:xfrm>
          <a:off x="2514600" y="10045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71" name="フローチャート: 判断 170"/>
        <xdr:cNvSpPr/>
      </xdr:nvSpPr>
      <xdr:spPr>
        <a:xfrm>
          <a:off x="17399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88265</xdr:rowOff>
    </xdr:from>
    <xdr:to>
      <xdr:col>24</xdr:col>
      <xdr:colOff>114300</xdr:colOff>
      <xdr:row>64</xdr:row>
      <xdr:rowOff>18415</xdr:rowOff>
    </xdr:to>
    <xdr:sp macro="" textlink="">
      <xdr:nvSpPr>
        <xdr:cNvPr id="177" name="楕円 176"/>
        <xdr:cNvSpPr/>
      </xdr:nvSpPr>
      <xdr:spPr>
        <a:xfrm>
          <a:off x="4036060" y="10649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3192</xdr:rowOff>
    </xdr:from>
    <xdr:ext cx="405111" cy="259045"/>
    <xdr:sp macro="" textlink="">
      <xdr:nvSpPr>
        <xdr:cNvPr id="178" name="【体育館・プール】&#10;有形固定資産減価償却率該当値テキスト"/>
        <xdr:cNvSpPr txBox="1"/>
      </xdr:nvSpPr>
      <xdr:spPr>
        <a:xfrm>
          <a:off x="4124960" y="1056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145415</xdr:rowOff>
    </xdr:from>
    <xdr:to>
      <xdr:col>20</xdr:col>
      <xdr:colOff>38100</xdr:colOff>
      <xdr:row>64</xdr:row>
      <xdr:rowOff>75565</xdr:rowOff>
    </xdr:to>
    <xdr:sp macro="" textlink="">
      <xdr:nvSpPr>
        <xdr:cNvPr id="179" name="楕円 178"/>
        <xdr:cNvSpPr/>
      </xdr:nvSpPr>
      <xdr:spPr>
        <a:xfrm>
          <a:off x="3312160" y="107067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139065</xdr:rowOff>
    </xdr:from>
    <xdr:to>
      <xdr:col>24</xdr:col>
      <xdr:colOff>63500</xdr:colOff>
      <xdr:row>64</xdr:row>
      <xdr:rowOff>24765</xdr:rowOff>
    </xdr:to>
    <xdr:cxnSp macro="">
      <xdr:nvCxnSpPr>
        <xdr:cNvPr id="180" name="直線コネクタ 179"/>
        <xdr:cNvCxnSpPr/>
      </xdr:nvCxnSpPr>
      <xdr:spPr>
        <a:xfrm flipV="1">
          <a:off x="3355340" y="10700385"/>
          <a:ext cx="7315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103505</xdr:rowOff>
    </xdr:from>
    <xdr:to>
      <xdr:col>15</xdr:col>
      <xdr:colOff>101600</xdr:colOff>
      <xdr:row>64</xdr:row>
      <xdr:rowOff>33655</xdr:rowOff>
    </xdr:to>
    <xdr:sp macro="" textlink="">
      <xdr:nvSpPr>
        <xdr:cNvPr id="181" name="楕円 180"/>
        <xdr:cNvSpPr/>
      </xdr:nvSpPr>
      <xdr:spPr>
        <a:xfrm>
          <a:off x="2514600" y="106648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154305</xdr:rowOff>
    </xdr:from>
    <xdr:to>
      <xdr:col>19</xdr:col>
      <xdr:colOff>177800</xdr:colOff>
      <xdr:row>64</xdr:row>
      <xdr:rowOff>24765</xdr:rowOff>
    </xdr:to>
    <xdr:cxnSp macro="">
      <xdr:nvCxnSpPr>
        <xdr:cNvPr id="182" name="直線コネクタ 181"/>
        <xdr:cNvCxnSpPr/>
      </xdr:nvCxnSpPr>
      <xdr:spPr>
        <a:xfrm>
          <a:off x="2565400" y="1071562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4445</xdr:rowOff>
    </xdr:from>
    <xdr:to>
      <xdr:col>10</xdr:col>
      <xdr:colOff>165100</xdr:colOff>
      <xdr:row>64</xdr:row>
      <xdr:rowOff>106045</xdr:rowOff>
    </xdr:to>
    <xdr:sp macro="" textlink="">
      <xdr:nvSpPr>
        <xdr:cNvPr id="183" name="楕円 182"/>
        <xdr:cNvSpPr/>
      </xdr:nvSpPr>
      <xdr:spPr>
        <a:xfrm>
          <a:off x="17399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154305</xdr:rowOff>
    </xdr:from>
    <xdr:to>
      <xdr:col>15</xdr:col>
      <xdr:colOff>50800</xdr:colOff>
      <xdr:row>64</xdr:row>
      <xdr:rowOff>55245</xdr:rowOff>
    </xdr:to>
    <xdr:cxnSp macro="">
      <xdr:nvCxnSpPr>
        <xdr:cNvPr id="184" name="直線コネクタ 183"/>
        <xdr:cNvCxnSpPr/>
      </xdr:nvCxnSpPr>
      <xdr:spPr>
        <a:xfrm flipV="1">
          <a:off x="1790700" y="10715625"/>
          <a:ext cx="7747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65422</xdr:rowOff>
    </xdr:from>
    <xdr:ext cx="405111" cy="259045"/>
    <xdr:sp macro="" textlink="">
      <xdr:nvSpPr>
        <xdr:cNvPr id="185" name="n_1aveValue【体育館・プール】&#10;有形固定資産減価償却率"/>
        <xdr:cNvSpPr txBox="1"/>
      </xdr:nvSpPr>
      <xdr:spPr>
        <a:xfrm>
          <a:off x="317056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186" name="n_2aveValue【体育館・プール】&#10;有形固定資産減価償却率"/>
        <xdr:cNvSpPr txBox="1"/>
      </xdr:nvSpPr>
      <xdr:spPr>
        <a:xfrm>
          <a:off x="238570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120667</xdr:rowOff>
    </xdr:from>
    <xdr:ext cx="405111" cy="259045"/>
    <xdr:sp macro="" textlink="">
      <xdr:nvSpPr>
        <xdr:cNvPr id="187" name="n_3aveValue【体育館・プール】&#10;有形固定資産減価償却率"/>
        <xdr:cNvSpPr txBox="1"/>
      </xdr:nvSpPr>
      <xdr:spPr>
        <a:xfrm>
          <a:off x="161100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66692</xdr:rowOff>
    </xdr:from>
    <xdr:ext cx="405111" cy="259045"/>
    <xdr:sp macro="" textlink="">
      <xdr:nvSpPr>
        <xdr:cNvPr id="188" name="n_1mainValue【体育館・プール】&#10;有形固定資産減価償却率"/>
        <xdr:cNvSpPr txBox="1"/>
      </xdr:nvSpPr>
      <xdr:spPr>
        <a:xfrm>
          <a:off x="317056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24782</xdr:rowOff>
    </xdr:from>
    <xdr:ext cx="405111" cy="259045"/>
    <xdr:sp macro="" textlink="">
      <xdr:nvSpPr>
        <xdr:cNvPr id="189" name="n_2mainValue【体育館・プール】&#10;有形固定資産減価償却率"/>
        <xdr:cNvSpPr txBox="1"/>
      </xdr:nvSpPr>
      <xdr:spPr>
        <a:xfrm>
          <a:off x="2385704" y="1075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97172</xdr:rowOff>
    </xdr:from>
    <xdr:ext cx="405111" cy="259045"/>
    <xdr:sp macro="" textlink="">
      <xdr:nvSpPr>
        <xdr:cNvPr id="190" name="n_3mainValue【体育館・プール】&#10;有形固定資産減価償却率"/>
        <xdr:cNvSpPr txBox="1"/>
      </xdr:nvSpPr>
      <xdr:spPr>
        <a:xfrm>
          <a:off x="1611004" y="1082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2" name="テキスト ボックス 201"/>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4" name="テキスト ボックス 203"/>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6" name="テキスト ボックス 205"/>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8" name="テキスト ボックス 207"/>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12" name="直線コネクタ 211"/>
        <xdr:cNvCxnSpPr/>
      </xdr:nvCxnSpPr>
      <xdr:spPr>
        <a:xfrm flipV="1">
          <a:off x="9219565" y="9394698"/>
          <a:ext cx="0" cy="127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13" name="【体育館・プール】&#10;一人当たり面積最小値テキスト"/>
        <xdr:cNvSpPr txBox="1"/>
      </xdr:nvSpPr>
      <xdr:spPr>
        <a:xfrm>
          <a:off x="9258300" y="1067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14" name="直線コネクタ 213"/>
        <xdr:cNvCxnSpPr/>
      </xdr:nvCxnSpPr>
      <xdr:spPr>
        <a:xfrm>
          <a:off x="9154160" y="106733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15" name="【体育館・プール】&#10;一人当たり面積最大値テキスト"/>
        <xdr:cNvSpPr txBox="1"/>
      </xdr:nvSpPr>
      <xdr:spPr>
        <a:xfrm>
          <a:off x="9258300" y="917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16" name="直線コネクタ 215"/>
        <xdr:cNvCxnSpPr/>
      </xdr:nvCxnSpPr>
      <xdr:spPr>
        <a:xfrm>
          <a:off x="9154160" y="93946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17" name="【体育館・プール】&#10;一人当たり面積平均値テキスト"/>
        <xdr:cNvSpPr txBox="1"/>
      </xdr:nvSpPr>
      <xdr:spPr>
        <a:xfrm>
          <a:off x="9258300" y="1012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18" name="フローチャート: 判断 217"/>
        <xdr:cNvSpPr/>
      </xdr:nvSpPr>
      <xdr:spPr>
        <a:xfrm>
          <a:off x="9192260" y="101447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9" name="フローチャート: 判断 218"/>
        <xdr:cNvSpPr/>
      </xdr:nvSpPr>
      <xdr:spPr>
        <a:xfrm>
          <a:off x="8445500" y="101424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20" name="フローチャート: 判断 219"/>
        <xdr:cNvSpPr/>
      </xdr:nvSpPr>
      <xdr:spPr>
        <a:xfrm>
          <a:off x="7670800" y="101607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21" name="フローチャート: 判断 220"/>
        <xdr:cNvSpPr/>
      </xdr:nvSpPr>
      <xdr:spPr>
        <a:xfrm>
          <a:off x="6873240" y="1025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45212</xdr:rowOff>
    </xdr:from>
    <xdr:to>
      <xdr:col>55</xdr:col>
      <xdr:colOff>50800</xdr:colOff>
      <xdr:row>60</xdr:row>
      <xdr:rowOff>146812</xdr:rowOff>
    </xdr:to>
    <xdr:sp macro="" textlink="">
      <xdr:nvSpPr>
        <xdr:cNvPr id="227" name="楕円 226"/>
        <xdr:cNvSpPr/>
      </xdr:nvSpPr>
      <xdr:spPr>
        <a:xfrm>
          <a:off x="9192260" y="101036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68089</xdr:rowOff>
    </xdr:from>
    <xdr:ext cx="469744" cy="259045"/>
    <xdr:sp macro="" textlink="">
      <xdr:nvSpPr>
        <xdr:cNvPr id="228" name="【体育館・プール】&#10;一人当たり面積該当値テキスト"/>
        <xdr:cNvSpPr txBox="1"/>
      </xdr:nvSpPr>
      <xdr:spPr>
        <a:xfrm>
          <a:off x="9258300" y="995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54356</xdr:rowOff>
    </xdr:from>
    <xdr:to>
      <xdr:col>50</xdr:col>
      <xdr:colOff>165100</xdr:colOff>
      <xdr:row>60</xdr:row>
      <xdr:rowOff>155956</xdr:rowOff>
    </xdr:to>
    <xdr:sp macro="" textlink="">
      <xdr:nvSpPr>
        <xdr:cNvPr id="229" name="楕円 228"/>
        <xdr:cNvSpPr/>
      </xdr:nvSpPr>
      <xdr:spPr>
        <a:xfrm>
          <a:off x="8445500" y="101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96012</xdr:rowOff>
    </xdr:from>
    <xdr:to>
      <xdr:col>55</xdr:col>
      <xdr:colOff>0</xdr:colOff>
      <xdr:row>60</xdr:row>
      <xdr:rowOff>105156</xdr:rowOff>
    </xdr:to>
    <xdr:cxnSp macro="">
      <xdr:nvCxnSpPr>
        <xdr:cNvPr id="230" name="直線コネクタ 229"/>
        <xdr:cNvCxnSpPr/>
      </xdr:nvCxnSpPr>
      <xdr:spPr>
        <a:xfrm flipV="1">
          <a:off x="8496300" y="10154412"/>
          <a:ext cx="7239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4064</xdr:rowOff>
    </xdr:from>
    <xdr:to>
      <xdr:col>46</xdr:col>
      <xdr:colOff>38100</xdr:colOff>
      <xdr:row>60</xdr:row>
      <xdr:rowOff>105664</xdr:rowOff>
    </xdr:to>
    <xdr:sp macro="" textlink="">
      <xdr:nvSpPr>
        <xdr:cNvPr id="231" name="楕円 230"/>
        <xdr:cNvSpPr/>
      </xdr:nvSpPr>
      <xdr:spPr>
        <a:xfrm>
          <a:off x="7670800" y="100624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54864</xdr:rowOff>
    </xdr:from>
    <xdr:to>
      <xdr:col>50</xdr:col>
      <xdr:colOff>114300</xdr:colOff>
      <xdr:row>60</xdr:row>
      <xdr:rowOff>105156</xdr:rowOff>
    </xdr:to>
    <xdr:cxnSp macro="">
      <xdr:nvCxnSpPr>
        <xdr:cNvPr id="232" name="直線コネクタ 231"/>
        <xdr:cNvCxnSpPr/>
      </xdr:nvCxnSpPr>
      <xdr:spPr>
        <a:xfrm>
          <a:off x="7713980" y="10113264"/>
          <a:ext cx="78232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102362</xdr:rowOff>
    </xdr:from>
    <xdr:to>
      <xdr:col>41</xdr:col>
      <xdr:colOff>101600</xdr:colOff>
      <xdr:row>61</xdr:row>
      <xdr:rowOff>32512</xdr:rowOff>
    </xdr:to>
    <xdr:sp macro="" textlink="">
      <xdr:nvSpPr>
        <xdr:cNvPr id="233" name="楕円 232"/>
        <xdr:cNvSpPr/>
      </xdr:nvSpPr>
      <xdr:spPr>
        <a:xfrm>
          <a:off x="6873240" y="101607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54864</xdr:rowOff>
    </xdr:from>
    <xdr:to>
      <xdr:col>45</xdr:col>
      <xdr:colOff>177800</xdr:colOff>
      <xdr:row>60</xdr:row>
      <xdr:rowOff>153162</xdr:rowOff>
    </xdr:to>
    <xdr:cxnSp macro="">
      <xdr:nvCxnSpPr>
        <xdr:cNvPr id="234" name="直線コネクタ 233"/>
        <xdr:cNvCxnSpPr/>
      </xdr:nvCxnSpPr>
      <xdr:spPr>
        <a:xfrm flipV="1">
          <a:off x="6924040" y="10113264"/>
          <a:ext cx="78994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5351</xdr:rowOff>
    </xdr:from>
    <xdr:ext cx="469744" cy="259045"/>
    <xdr:sp macro="" textlink="">
      <xdr:nvSpPr>
        <xdr:cNvPr id="235" name="n_1aveValue【体育館・プール】&#10;一人当たり面積"/>
        <xdr:cNvSpPr txBox="1"/>
      </xdr:nvSpPr>
      <xdr:spPr>
        <a:xfrm>
          <a:off x="8271587" y="1023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23639</xdr:rowOff>
    </xdr:from>
    <xdr:ext cx="469744" cy="259045"/>
    <xdr:sp macro="" textlink="">
      <xdr:nvSpPr>
        <xdr:cNvPr id="236" name="n_2aveValue【体育館・プール】&#10;一人当たり面積"/>
        <xdr:cNvSpPr txBox="1"/>
      </xdr:nvSpPr>
      <xdr:spPr>
        <a:xfrm>
          <a:off x="7509587" y="1024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119651</xdr:rowOff>
    </xdr:from>
    <xdr:ext cx="469744" cy="259045"/>
    <xdr:sp macro="" textlink="">
      <xdr:nvSpPr>
        <xdr:cNvPr id="237" name="n_3aveValue【体育館・プール】&#10;一人当たり面積"/>
        <xdr:cNvSpPr txBox="1"/>
      </xdr:nvSpPr>
      <xdr:spPr>
        <a:xfrm>
          <a:off x="6712027" y="1034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1033</xdr:rowOff>
    </xdr:from>
    <xdr:ext cx="469744" cy="259045"/>
    <xdr:sp macro="" textlink="">
      <xdr:nvSpPr>
        <xdr:cNvPr id="238" name="n_1mainValue【体育館・プール】&#10;一人当たり面積"/>
        <xdr:cNvSpPr txBox="1"/>
      </xdr:nvSpPr>
      <xdr:spPr>
        <a:xfrm>
          <a:off x="8271587" y="989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122191</xdr:rowOff>
    </xdr:from>
    <xdr:ext cx="469744" cy="259045"/>
    <xdr:sp macro="" textlink="">
      <xdr:nvSpPr>
        <xdr:cNvPr id="239" name="n_2mainValue【体育館・プール】&#10;一人当たり面積"/>
        <xdr:cNvSpPr txBox="1"/>
      </xdr:nvSpPr>
      <xdr:spPr>
        <a:xfrm>
          <a:off x="7509587" y="984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49039</xdr:rowOff>
    </xdr:from>
    <xdr:ext cx="469744" cy="259045"/>
    <xdr:sp macro="" textlink="">
      <xdr:nvSpPr>
        <xdr:cNvPr id="240" name="n_3mainValue【体育館・プール】&#10;一人当たり面積"/>
        <xdr:cNvSpPr txBox="1"/>
      </xdr:nvSpPr>
      <xdr:spPr>
        <a:xfrm>
          <a:off x="6712027" y="99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65" name="直線コネクタ 264"/>
        <xdr:cNvCxnSpPr/>
      </xdr:nvCxnSpPr>
      <xdr:spPr>
        <a:xfrm flipV="1">
          <a:off x="4086225" y="13091159"/>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66" name="【福祉施設】&#10;有形固定資産減価償却率最小値テキスト"/>
        <xdr:cNvSpPr txBox="1"/>
      </xdr:nvSpPr>
      <xdr:spPr>
        <a:xfrm>
          <a:off x="4124960"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67" name="直線コネクタ 266"/>
        <xdr:cNvCxnSpPr/>
      </xdr:nvCxnSpPr>
      <xdr:spPr>
        <a:xfrm>
          <a:off x="4020820" y="14622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68" name="【福祉施設】&#10;有形固定資産減価償却率最大値テキスト"/>
        <xdr:cNvSpPr txBox="1"/>
      </xdr:nvSpPr>
      <xdr:spPr>
        <a:xfrm>
          <a:off x="4124960" y="12874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69" name="直線コネクタ 268"/>
        <xdr:cNvCxnSpPr/>
      </xdr:nvCxnSpPr>
      <xdr:spPr>
        <a:xfrm>
          <a:off x="4020820" y="130911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78122</xdr:rowOff>
    </xdr:from>
    <xdr:ext cx="405111" cy="259045"/>
    <xdr:sp macro="" textlink="">
      <xdr:nvSpPr>
        <xdr:cNvPr id="270" name="【福祉施設】&#10;有形固定資産減価償却率平均値テキスト"/>
        <xdr:cNvSpPr txBox="1"/>
      </xdr:nvSpPr>
      <xdr:spPr>
        <a:xfrm>
          <a:off x="4124960" y="13824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71" name="フローチャート: 判断 270"/>
        <xdr:cNvSpPr/>
      </xdr:nvSpPr>
      <xdr:spPr>
        <a:xfrm>
          <a:off x="4036060" y="138461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72" name="フローチャート: 判断 271"/>
        <xdr:cNvSpPr/>
      </xdr:nvSpPr>
      <xdr:spPr>
        <a:xfrm>
          <a:off x="3312160" y="138976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73" name="フローチャート: 判断 272"/>
        <xdr:cNvSpPr/>
      </xdr:nvSpPr>
      <xdr:spPr>
        <a:xfrm>
          <a:off x="2514600" y="13912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74" name="フローチャート: 判断 273"/>
        <xdr:cNvSpPr/>
      </xdr:nvSpPr>
      <xdr:spPr>
        <a:xfrm>
          <a:off x="1739900" y="140252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34925</xdr:rowOff>
    </xdr:from>
    <xdr:to>
      <xdr:col>24</xdr:col>
      <xdr:colOff>114300</xdr:colOff>
      <xdr:row>81</xdr:row>
      <xdr:rowOff>136525</xdr:rowOff>
    </xdr:to>
    <xdr:sp macro="" textlink="">
      <xdr:nvSpPr>
        <xdr:cNvPr id="280" name="楕円 279"/>
        <xdr:cNvSpPr/>
      </xdr:nvSpPr>
      <xdr:spPr>
        <a:xfrm>
          <a:off x="4036060" y="1361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57802</xdr:rowOff>
    </xdr:from>
    <xdr:ext cx="405111" cy="259045"/>
    <xdr:sp macro="" textlink="">
      <xdr:nvSpPr>
        <xdr:cNvPr id="281" name="【福祉施設】&#10;有形固定資産減価償却率該当値テキスト"/>
        <xdr:cNvSpPr txBox="1"/>
      </xdr:nvSpPr>
      <xdr:spPr>
        <a:xfrm>
          <a:off x="4124960" y="1346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76836</xdr:rowOff>
    </xdr:from>
    <xdr:to>
      <xdr:col>20</xdr:col>
      <xdr:colOff>38100</xdr:colOff>
      <xdr:row>81</xdr:row>
      <xdr:rowOff>6986</xdr:rowOff>
    </xdr:to>
    <xdr:sp macro="" textlink="">
      <xdr:nvSpPr>
        <xdr:cNvPr id="282" name="楕円 281"/>
        <xdr:cNvSpPr/>
      </xdr:nvSpPr>
      <xdr:spPr>
        <a:xfrm>
          <a:off x="3312160" y="134880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127636</xdr:rowOff>
    </xdr:from>
    <xdr:to>
      <xdr:col>24</xdr:col>
      <xdr:colOff>63500</xdr:colOff>
      <xdr:row>81</xdr:row>
      <xdr:rowOff>85725</xdr:rowOff>
    </xdr:to>
    <xdr:cxnSp macro="">
      <xdr:nvCxnSpPr>
        <xdr:cNvPr id="283" name="直線コネクタ 282"/>
        <xdr:cNvCxnSpPr/>
      </xdr:nvCxnSpPr>
      <xdr:spPr>
        <a:xfrm>
          <a:off x="3355340" y="13538836"/>
          <a:ext cx="731520" cy="1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143511</xdr:rowOff>
    </xdr:from>
    <xdr:to>
      <xdr:col>15</xdr:col>
      <xdr:colOff>101600</xdr:colOff>
      <xdr:row>81</xdr:row>
      <xdr:rowOff>73661</xdr:rowOff>
    </xdr:to>
    <xdr:sp macro="" textlink="">
      <xdr:nvSpPr>
        <xdr:cNvPr id="284" name="楕円 283"/>
        <xdr:cNvSpPr/>
      </xdr:nvSpPr>
      <xdr:spPr>
        <a:xfrm>
          <a:off x="2514600" y="135547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127636</xdr:rowOff>
    </xdr:from>
    <xdr:to>
      <xdr:col>19</xdr:col>
      <xdr:colOff>177800</xdr:colOff>
      <xdr:row>81</xdr:row>
      <xdr:rowOff>22861</xdr:rowOff>
    </xdr:to>
    <xdr:cxnSp macro="">
      <xdr:nvCxnSpPr>
        <xdr:cNvPr id="285" name="直線コネクタ 284"/>
        <xdr:cNvCxnSpPr/>
      </xdr:nvCxnSpPr>
      <xdr:spPr>
        <a:xfrm flipV="1">
          <a:off x="2565400" y="13538836"/>
          <a:ext cx="78994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95886</xdr:rowOff>
    </xdr:from>
    <xdr:to>
      <xdr:col>10</xdr:col>
      <xdr:colOff>165100</xdr:colOff>
      <xdr:row>81</xdr:row>
      <xdr:rowOff>26036</xdr:rowOff>
    </xdr:to>
    <xdr:sp macro="" textlink="">
      <xdr:nvSpPr>
        <xdr:cNvPr id="286" name="楕円 285"/>
        <xdr:cNvSpPr/>
      </xdr:nvSpPr>
      <xdr:spPr>
        <a:xfrm>
          <a:off x="1739900" y="135070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146686</xdr:rowOff>
    </xdr:from>
    <xdr:to>
      <xdr:col>15</xdr:col>
      <xdr:colOff>50800</xdr:colOff>
      <xdr:row>81</xdr:row>
      <xdr:rowOff>22861</xdr:rowOff>
    </xdr:to>
    <xdr:cxnSp macro="">
      <xdr:nvCxnSpPr>
        <xdr:cNvPr id="287" name="直線コネクタ 286"/>
        <xdr:cNvCxnSpPr/>
      </xdr:nvCxnSpPr>
      <xdr:spPr>
        <a:xfrm>
          <a:off x="1790700" y="13557886"/>
          <a:ext cx="7747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72407</xdr:rowOff>
    </xdr:from>
    <xdr:ext cx="405111" cy="259045"/>
    <xdr:sp macro="" textlink="">
      <xdr:nvSpPr>
        <xdr:cNvPr id="288" name="n_1aveValue【福祉施設】&#10;有形固定資産減価償却率"/>
        <xdr:cNvSpPr txBox="1"/>
      </xdr:nvSpPr>
      <xdr:spPr>
        <a:xfrm>
          <a:off x="317056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87647</xdr:rowOff>
    </xdr:from>
    <xdr:ext cx="405111" cy="259045"/>
    <xdr:sp macro="" textlink="">
      <xdr:nvSpPr>
        <xdr:cNvPr id="289" name="n_2aveValue【福祉施設】&#10;有形固定資産減価償却率"/>
        <xdr:cNvSpPr txBox="1"/>
      </xdr:nvSpPr>
      <xdr:spPr>
        <a:xfrm>
          <a:off x="2385704" y="1400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32402</xdr:rowOff>
    </xdr:from>
    <xdr:ext cx="405111" cy="259045"/>
    <xdr:sp macro="" textlink="">
      <xdr:nvSpPr>
        <xdr:cNvPr id="290" name="n_3aveValue【福祉施設】&#10;有形固定資産減価償却率"/>
        <xdr:cNvSpPr txBox="1"/>
      </xdr:nvSpPr>
      <xdr:spPr>
        <a:xfrm>
          <a:off x="1611004" y="1411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23513</xdr:rowOff>
    </xdr:from>
    <xdr:ext cx="405111" cy="259045"/>
    <xdr:sp macro="" textlink="">
      <xdr:nvSpPr>
        <xdr:cNvPr id="291" name="n_1mainValue【福祉施設】&#10;有形固定資産減価償却率"/>
        <xdr:cNvSpPr txBox="1"/>
      </xdr:nvSpPr>
      <xdr:spPr>
        <a:xfrm>
          <a:off x="3170564" y="13267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90188</xdr:rowOff>
    </xdr:from>
    <xdr:ext cx="405111" cy="259045"/>
    <xdr:sp macro="" textlink="">
      <xdr:nvSpPr>
        <xdr:cNvPr id="292" name="n_2mainValue【福祉施設】&#10;有形固定資産減価償却率"/>
        <xdr:cNvSpPr txBox="1"/>
      </xdr:nvSpPr>
      <xdr:spPr>
        <a:xfrm>
          <a:off x="2385704" y="13333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42563</xdr:rowOff>
    </xdr:from>
    <xdr:ext cx="405111" cy="259045"/>
    <xdr:sp macro="" textlink="">
      <xdr:nvSpPr>
        <xdr:cNvPr id="293" name="n_3mainValue【福祉施設】&#10;有形固定資産減価償却率"/>
        <xdr:cNvSpPr txBox="1"/>
      </xdr:nvSpPr>
      <xdr:spPr>
        <a:xfrm>
          <a:off x="1611004" y="1328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4" name="直線コネクタ 303"/>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5" name="テキスト ボックス 304"/>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6" name="直線コネクタ 305"/>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7" name="テキスト ボックス 306"/>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8" name="直線コネクタ 307"/>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9" name="テキスト ボックス 308"/>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0" name="直線コネクタ 309"/>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1" name="テキスト ボックス 310"/>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2" name="直線コネクタ 311"/>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3" name="テキスト ボックス 312"/>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4" name="直線コネクタ 313"/>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5" name="テキスト ボックス 314"/>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19" name="直線コネクタ 318"/>
        <xdr:cNvCxnSpPr/>
      </xdr:nvCxnSpPr>
      <xdr:spPr>
        <a:xfrm flipV="1">
          <a:off x="9219565" y="13202194"/>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20" name="【福祉施設】&#10;一人当たり面積最小値テキスト"/>
        <xdr:cNvSpPr txBox="1"/>
      </xdr:nvSpPr>
      <xdr:spPr>
        <a:xfrm>
          <a:off x="9258300"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21" name="直線コネクタ 320"/>
        <xdr:cNvCxnSpPr/>
      </xdr:nvCxnSpPr>
      <xdr:spPr>
        <a:xfrm>
          <a:off x="9154160" y="14566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22" name="【福祉施設】&#10;一人当たり面積最大値テキスト"/>
        <xdr:cNvSpPr txBox="1"/>
      </xdr:nvSpPr>
      <xdr:spPr>
        <a:xfrm>
          <a:off x="9258300" y="1298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23" name="直線コネクタ 322"/>
        <xdr:cNvCxnSpPr/>
      </xdr:nvCxnSpPr>
      <xdr:spPr>
        <a:xfrm>
          <a:off x="9154160" y="132021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88554</xdr:rowOff>
    </xdr:from>
    <xdr:ext cx="469744" cy="259045"/>
    <xdr:sp macro="" textlink="">
      <xdr:nvSpPr>
        <xdr:cNvPr id="324" name="【福祉施設】&#10;一人当たり面積平均値テキスト"/>
        <xdr:cNvSpPr txBox="1"/>
      </xdr:nvSpPr>
      <xdr:spPr>
        <a:xfrm>
          <a:off x="9258300" y="140026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25" name="フローチャート: 判断 324"/>
        <xdr:cNvSpPr/>
      </xdr:nvSpPr>
      <xdr:spPr>
        <a:xfrm>
          <a:off x="9192260" y="1414743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26" name="フローチャート: 判断 325"/>
        <xdr:cNvSpPr/>
      </xdr:nvSpPr>
      <xdr:spPr>
        <a:xfrm>
          <a:off x="8445500" y="141572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27" name="フローチャート: 判断 326"/>
        <xdr:cNvSpPr/>
      </xdr:nvSpPr>
      <xdr:spPr>
        <a:xfrm>
          <a:off x="7670800" y="141572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28" name="フローチャート: 判断 327"/>
        <xdr:cNvSpPr/>
      </xdr:nvSpPr>
      <xdr:spPr>
        <a:xfrm>
          <a:off x="6873240" y="1425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165281</xdr:rowOff>
    </xdr:from>
    <xdr:to>
      <xdr:col>55</xdr:col>
      <xdr:colOff>50800</xdr:colOff>
      <xdr:row>86</xdr:row>
      <xdr:rowOff>95431</xdr:rowOff>
    </xdr:to>
    <xdr:sp macro="" textlink="">
      <xdr:nvSpPr>
        <xdr:cNvPr id="334" name="楕円 333"/>
        <xdr:cNvSpPr/>
      </xdr:nvSpPr>
      <xdr:spPr>
        <a:xfrm>
          <a:off x="9192260" y="144146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80208</xdr:rowOff>
    </xdr:from>
    <xdr:ext cx="469744" cy="259045"/>
    <xdr:sp macro="" textlink="">
      <xdr:nvSpPr>
        <xdr:cNvPr id="335" name="【福祉施設】&#10;一人当たり面積該当値テキスト"/>
        <xdr:cNvSpPr txBox="1"/>
      </xdr:nvSpPr>
      <xdr:spPr>
        <a:xfrm>
          <a:off x="9258300" y="1432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16692</xdr:rowOff>
    </xdr:from>
    <xdr:to>
      <xdr:col>50</xdr:col>
      <xdr:colOff>165100</xdr:colOff>
      <xdr:row>86</xdr:row>
      <xdr:rowOff>118292</xdr:rowOff>
    </xdr:to>
    <xdr:sp macro="" textlink="">
      <xdr:nvSpPr>
        <xdr:cNvPr id="336" name="楕円 335"/>
        <xdr:cNvSpPr/>
      </xdr:nvSpPr>
      <xdr:spPr>
        <a:xfrm>
          <a:off x="8445500" y="1443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44631</xdr:rowOff>
    </xdr:from>
    <xdr:to>
      <xdr:col>55</xdr:col>
      <xdr:colOff>0</xdr:colOff>
      <xdr:row>86</xdr:row>
      <xdr:rowOff>67492</xdr:rowOff>
    </xdr:to>
    <xdr:cxnSp macro="">
      <xdr:nvCxnSpPr>
        <xdr:cNvPr id="337" name="直線コネクタ 336"/>
        <xdr:cNvCxnSpPr/>
      </xdr:nvCxnSpPr>
      <xdr:spPr>
        <a:xfrm flipV="1">
          <a:off x="8496300" y="14461671"/>
          <a:ext cx="7239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13426</xdr:rowOff>
    </xdr:from>
    <xdr:to>
      <xdr:col>46</xdr:col>
      <xdr:colOff>38100</xdr:colOff>
      <xdr:row>86</xdr:row>
      <xdr:rowOff>115026</xdr:rowOff>
    </xdr:to>
    <xdr:sp macro="" textlink="">
      <xdr:nvSpPr>
        <xdr:cNvPr id="338" name="楕円 337"/>
        <xdr:cNvSpPr/>
      </xdr:nvSpPr>
      <xdr:spPr>
        <a:xfrm>
          <a:off x="7670800" y="144304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64226</xdr:rowOff>
    </xdr:from>
    <xdr:to>
      <xdr:col>50</xdr:col>
      <xdr:colOff>114300</xdr:colOff>
      <xdr:row>86</xdr:row>
      <xdr:rowOff>67492</xdr:rowOff>
    </xdr:to>
    <xdr:cxnSp macro="">
      <xdr:nvCxnSpPr>
        <xdr:cNvPr id="339" name="直線コネクタ 338"/>
        <xdr:cNvCxnSpPr/>
      </xdr:nvCxnSpPr>
      <xdr:spPr>
        <a:xfrm>
          <a:off x="7713980" y="14481266"/>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26488</xdr:rowOff>
    </xdr:from>
    <xdr:to>
      <xdr:col>41</xdr:col>
      <xdr:colOff>101600</xdr:colOff>
      <xdr:row>86</xdr:row>
      <xdr:rowOff>128088</xdr:rowOff>
    </xdr:to>
    <xdr:sp macro="" textlink="">
      <xdr:nvSpPr>
        <xdr:cNvPr id="340" name="楕円 339"/>
        <xdr:cNvSpPr/>
      </xdr:nvSpPr>
      <xdr:spPr>
        <a:xfrm>
          <a:off x="6873240" y="1444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64226</xdr:rowOff>
    </xdr:from>
    <xdr:to>
      <xdr:col>45</xdr:col>
      <xdr:colOff>177800</xdr:colOff>
      <xdr:row>86</xdr:row>
      <xdr:rowOff>77288</xdr:rowOff>
    </xdr:to>
    <xdr:cxnSp macro="">
      <xdr:nvCxnSpPr>
        <xdr:cNvPr id="341" name="直線コネクタ 340"/>
        <xdr:cNvCxnSpPr/>
      </xdr:nvCxnSpPr>
      <xdr:spPr>
        <a:xfrm flipV="1">
          <a:off x="6924040" y="14481266"/>
          <a:ext cx="78994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42" name="n_1aveValue【福祉施設】&#10;一人当たり面積"/>
        <xdr:cNvSpPr txBox="1"/>
      </xdr:nvSpPr>
      <xdr:spPr>
        <a:xfrm>
          <a:off x="8271587" y="1393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43" name="n_2aveValue【福祉施設】&#10;一人当たり面積"/>
        <xdr:cNvSpPr txBox="1"/>
      </xdr:nvSpPr>
      <xdr:spPr>
        <a:xfrm>
          <a:off x="7509587" y="1393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120122</xdr:rowOff>
    </xdr:from>
    <xdr:ext cx="469744" cy="259045"/>
    <xdr:sp macro="" textlink="">
      <xdr:nvSpPr>
        <xdr:cNvPr id="344" name="n_3aveValue【福祉施設】&#10;一人当たり面積"/>
        <xdr:cNvSpPr txBox="1"/>
      </xdr:nvSpPr>
      <xdr:spPr>
        <a:xfrm>
          <a:off x="6712027" y="140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109419</xdr:rowOff>
    </xdr:from>
    <xdr:ext cx="469744" cy="259045"/>
    <xdr:sp macro="" textlink="">
      <xdr:nvSpPr>
        <xdr:cNvPr id="345" name="n_1mainValue【福祉施設】&#10;一人当たり面積"/>
        <xdr:cNvSpPr txBox="1"/>
      </xdr:nvSpPr>
      <xdr:spPr>
        <a:xfrm>
          <a:off x="8271587" y="1452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106153</xdr:rowOff>
    </xdr:from>
    <xdr:ext cx="469744" cy="259045"/>
    <xdr:sp macro="" textlink="">
      <xdr:nvSpPr>
        <xdr:cNvPr id="346" name="n_2mainValue【福祉施設】&#10;一人当たり面積"/>
        <xdr:cNvSpPr txBox="1"/>
      </xdr:nvSpPr>
      <xdr:spPr>
        <a:xfrm>
          <a:off x="7509587" y="1452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119215</xdr:rowOff>
    </xdr:from>
    <xdr:ext cx="469744" cy="259045"/>
    <xdr:sp macro="" textlink="">
      <xdr:nvSpPr>
        <xdr:cNvPr id="347" name="n_3mainValue【福祉施設】&#10;一人当たり面積"/>
        <xdr:cNvSpPr txBox="1"/>
      </xdr:nvSpPr>
      <xdr:spPr>
        <a:xfrm>
          <a:off x="6712027" y="1453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8" name="直線コネクタ 357"/>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9" name="テキスト ボックス 358"/>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0" name="直線コネクタ 359"/>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1" name="テキスト ボックス 360"/>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2" name="直線コネクタ 361"/>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3" name="テキスト ボックス 362"/>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4" name="直線コネクタ 363"/>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5" name="テキスト ボックス 364"/>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6" name="直線コネクタ 365"/>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7" name="テキスト ボックス 366"/>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8" name="直線コネクタ 367"/>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9" name="テキスト ボックス 368"/>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1" name="テキスト ボックス 370"/>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73" name="直線コネクタ 372"/>
        <xdr:cNvCxnSpPr/>
      </xdr:nvCxnSpPr>
      <xdr:spPr>
        <a:xfrm flipV="1">
          <a:off x="4086225" y="1671338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74" name="【市民会館】&#10;有形固定資産減価償却率最小値テキスト"/>
        <xdr:cNvSpPr txBox="1"/>
      </xdr:nvSpPr>
      <xdr:spPr>
        <a:xfrm>
          <a:off x="4124960" y="182243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75" name="直線コネクタ 374"/>
        <xdr:cNvCxnSpPr/>
      </xdr:nvCxnSpPr>
      <xdr:spPr>
        <a:xfrm>
          <a:off x="4020820" y="182205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6" name="【市民会館】&#10;有形固定資産減価償却率最大値テキスト"/>
        <xdr:cNvSpPr txBox="1"/>
      </xdr:nvSpPr>
      <xdr:spPr>
        <a:xfrm>
          <a:off x="412496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7" name="直線コネクタ 376"/>
        <xdr:cNvCxnSpPr/>
      </xdr:nvCxnSpPr>
      <xdr:spPr>
        <a:xfrm>
          <a:off x="402082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33582</xdr:rowOff>
    </xdr:from>
    <xdr:ext cx="405111" cy="259045"/>
    <xdr:sp macro="" textlink="">
      <xdr:nvSpPr>
        <xdr:cNvPr id="378" name="【市民会館】&#10;有形固定資産減価償却率平均値テキスト"/>
        <xdr:cNvSpPr txBox="1"/>
      </xdr:nvSpPr>
      <xdr:spPr>
        <a:xfrm>
          <a:off x="4124960" y="1730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79" name="フローチャート: 判断 378"/>
        <xdr:cNvSpPr/>
      </xdr:nvSpPr>
      <xdr:spPr>
        <a:xfrm>
          <a:off x="4036060" y="1744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80" name="フローチャート: 判断 379"/>
        <xdr:cNvSpPr/>
      </xdr:nvSpPr>
      <xdr:spPr>
        <a:xfrm>
          <a:off x="3312160" y="174213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81" name="フローチャート: 判断 380"/>
        <xdr:cNvSpPr/>
      </xdr:nvSpPr>
      <xdr:spPr>
        <a:xfrm>
          <a:off x="2514600" y="1746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82" name="フローチャート: 判断 381"/>
        <xdr:cNvSpPr/>
      </xdr:nvSpPr>
      <xdr:spPr>
        <a:xfrm>
          <a:off x="1739900" y="173984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103777</xdr:rowOff>
    </xdr:from>
    <xdr:to>
      <xdr:col>24</xdr:col>
      <xdr:colOff>114300</xdr:colOff>
      <xdr:row>106</xdr:row>
      <xdr:rowOff>33927</xdr:rowOff>
    </xdr:to>
    <xdr:sp macro="" textlink="">
      <xdr:nvSpPr>
        <xdr:cNvPr id="388" name="楕円 387"/>
        <xdr:cNvSpPr/>
      </xdr:nvSpPr>
      <xdr:spPr>
        <a:xfrm>
          <a:off x="4036060" y="177059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82204</xdr:rowOff>
    </xdr:from>
    <xdr:ext cx="405111" cy="259045"/>
    <xdr:sp macro="" textlink="">
      <xdr:nvSpPr>
        <xdr:cNvPr id="389" name="【市民会館】&#10;有形固定資産減価償却率該当値テキスト"/>
        <xdr:cNvSpPr txBox="1"/>
      </xdr:nvSpPr>
      <xdr:spPr>
        <a:xfrm>
          <a:off x="4124960" y="1768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136434</xdr:rowOff>
    </xdr:from>
    <xdr:to>
      <xdr:col>20</xdr:col>
      <xdr:colOff>38100</xdr:colOff>
      <xdr:row>105</xdr:row>
      <xdr:rowOff>66584</xdr:rowOff>
    </xdr:to>
    <xdr:sp macro="" textlink="">
      <xdr:nvSpPr>
        <xdr:cNvPr id="390" name="楕円 389"/>
        <xdr:cNvSpPr/>
      </xdr:nvSpPr>
      <xdr:spPr>
        <a:xfrm>
          <a:off x="3312160" y="175709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15784</xdr:rowOff>
    </xdr:from>
    <xdr:to>
      <xdr:col>24</xdr:col>
      <xdr:colOff>63500</xdr:colOff>
      <xdr:row>105</xdr:row>
      <xdr:rowOff>154577</xdr:rowOff>
    </xdr:to>
    <xdr:cxnSp macro="">
      <xdr:nvCxnSpPr>
        <xdr:cNvPr id="391" name="直線コネクタ 390"/>
        <xdr:cNvCxnSpPr/>
      </xdr:nvCxnSpPr>
      <xdr:spPr>
        <a:xfrm>
          <a:off x="3355340" y="17617984"/>
          <a:ext cx="73152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110308</xdr:rowOff>
    </xdr:from>
    <xdr:to>
      <xdr:col>15</xdr:col>
      <xdr:colOff>101600</xdr:colOff>
      <xdr:row>105</xdr:row>
      <xdr:rowOff>40458</xdr:rowOff>
    </xdr:to>
    <xdr:sp macro="" textlink="">
      <xdr:nvSpPr>
        <xdr:cNvPr id="392" name="楕円 391"/>
        <xdr:cNvSpPr/>
      </xdr:nvSpPr>
      <xdr:spPr>
        <a:xfrm>
          <a:off x="2514600" y="175448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161108</xdr:rowOff>
    </xdr:from>
    <xdr:to>
      <xdr:col>19</xdr:col>
      <xdr:colOff>177800</xdr:colOff>
      <xdr:row>105</xdr:row>
      <xdr:rowOff>15784</xdr:rowOff>
    </xdr:to>
    <xdr:cxnSp macro="">
      <xdr:nvCxnSpPr>
        <xdr:cNvPr id="393" name="直線コネクタ 392"/>
        <xdr:cNvCxnSpPr/>
      </xdr:nvCxnSpPr>
      <xdr:spPr>
        <a:xfrm>
          <a:off x="2565400" y="17595668"/>
          <a:ext cx="78994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144599</xdr:rowOff>
    </xdr:from>
    <xdr:to>
      <xdr:col>10</xdr:col>
      <xdr:colOff>165100</xdr:colOff>
      <xdr:row>105</xdr:row>
      <xdr:rowOff>74749</xdr:rowOff>
    </xdr:to>
    <xdr:sp macro="" textlink="">
      <xdr:nvSpPr>
        <xdr:cNvPr id="394" name="楕円 393"/>
        <xdr:cNvSpPr/>
      </xdr:nvSpPr>
      <xdr:spPr>
        <a:xfrm>
          <a:off x="1739900" y="175791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161108</xdr:rowOff>
    </xdr:from>
    <xdr:to>
      <xdr:col>15</xdr:col>
      <xdr:colOff>50800</xdr:colOff>
      <xdr:row>105</xdr:row>
      <xdr:rowOff>23949</xdr:rowOff>
    </xdr:to>
    <xdr:cxnSp macro="">
      <xdr:nvCxnSpPr>
        <xdr:cNvPr id="395" name="直線コネクタ 394"/>
        <xdr:cNvCxnSpPr/>
      </xdr:nvCxnSpPr>
      <xdr:spPr>
        <a:xfrm flipV="1">
          <a:off x="1790700" y="17595668"/>
          <a:ext cx="7747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101072</xdr:rowOff>
    </xdr:from>
    <xdr:ext cx="405111" cy="259045"/>
    <xdr:sp macro="" textlink="">
      <xdr:nvSpPr>
        <xdr:cNvPr id="396" name="n_1aveValue【市民会館】&#10;有形固定資産減価償却率"/>
        <xdr:cNvSpPr txBox="1"/>
      </xdr:nvSpPr>
      <xdr:spPr>
        <a:xfrm>
          <a:off x="3170564" y="172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146793</xdr:rowOff>
    </xdr:from>
    <xdr:ext cx="405111" cy="259045"/>
    <xdr:sp macro="" textlink="">
      <xdr:nvSpPr>
        <xdr:cNvPr id="397" name="n_2aveValue【市民会館】&#10;有形固定資産減価償却率"/>
        <xdr:cNvSpPr txBox="1"/>
      </xdr:nvSpPr>
      <xdr:spPr>
        <a:xfrm>
          <a:off x="2385704" y="1724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398" name="n_3aveValue【市民会館】&#10;有形固定資産減価償却率"/>
        <xdr:cNvSpPr txBox="1"/>
      </xdr:nvSpPr>
      <xdr:spPr>
        <a:xfrm>
          <a:off x="1611004" y="1717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57711</xdr:rowOff>
    </xdr:from>
    <xdr:ext cx="405111" cy="259045"/>
    <xdr:sp macro="" textlink="">
      <xdr:nvSpPr>
        <xdr:cNvPr id="399" name="n_1mainValue【市民会館】&#10;有形固定資産減価償却率"/>
        <xdr:cNvSpPr txBox="1"/>
      </xdr:nvSpPr>
      <xdr:spPr>
        <a:xfrm>
          <a:off x="3170564" y="17659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31585</xdr:rowOff>
    </xdr:from>
    <xdr:ext cx="405111" cy="259045"/>
    <xdr:sp macro="" textlink="">
      <xdr:nvSpPr>
        <xdr:cNvPr id="400" name="n_2mainValue【市民会館】&#10;有形固定資産減価償却率"/>
        <xdr:cNvSpPr txBox="1"/>
      </xdr:nvSpPr>
      <xdr:spPr>
        <a:xfrm>
          <a:off x="2385704" y="17633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65876</xdr:rowOff>
    </xdr:from>
    <xdr:ext cx="405111" cy="259045"/>
    <xdr:sp macro="" textlink="">
      <xdr:nvSpPr>
        <xdr:cNvPr id="401" name="n_3mainValue【市民会館】&#10;有形固定資産減価償却率"/>
        <xdr:cNvSpPr txBox="1"/>
      </xdr:nvSpPr>
      <xdr:spPr>
        <a:xfrm>
          <a:off x="1611004" y="17668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2" name="直線コネクタ 411"/>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3" name="テキスト ボックス 412"/>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4" name="直線コネクタ 413"/>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5" name="テキスト ボックス 414"/>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6" name="直線コネクタ 415"/>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7" name="テキスト ボックス 416"/>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8" name="直線コネクタ 417"/>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9" name="テキスト ボックス 418"/>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23" name="直線コネクタ 422"/>
        <xdr:cNvCxnSpPr/>
      </xdr:nvCxnSpPr>
      <xdr:spPr>
        <a:xfrm flipV="1">
          <a:off x="9219565" y="16729710"/>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24" name="【市民会館】&#10;一人当たり面積最小値テキスト"/>
        <xdr:cNvSpPr txBox="1"/>
      </xdr:nvSpPr>
      <xdr:spPr>
        <a:xfrm>
          <a:off x="9258300" y="1801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25" name="直線コネクタ 424"/>
        <xdr:cNvCxnSpPr/>
      </xdr:nvCxnSpPr>
      <xdr:spPr>
        <a:xfrm>
          <a:off x="9154160" y="180159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26" name="【市民会館】&#10;一人当たり面積最大値テキスト"/>
        <xdr:cNvSpPr txBox="1"/>
      </xdr:nvSpPr>
      <xdr:spPr>
        <a:xfrm>
          <a:off x="9258300" y="1650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27" name="直線コネクタ 426"/>
        <xdr:cNvCxnSpPr/>
      </xdr:nvCxnSpPr>
      <xdr:spPr>
        <a:xfrm>
          <a:off x="9154160" y="16729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32275</xdr:rowOff>
    </xdr:from>
    <xdr:ext cx="469744" cy="259045"/>
    <xdr:sp macro="" textlink="">
      <xdr:nvSpPr>
        <xdr:cNvPr id="428" name="【市民会館】&#10;一人当たり面積平均値テキスト"/>
        <xdr:cNvSpPr txBox="1"/>
      </xdr:nvSpPr>
      <xdr:spPr>
        <a:xfrm>
          <a:off x="9258300" y="1746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29" name="フローチャート: 判断 428"/>
        <xdr:cNvSpPr/>
      </xdr:nvSpPr>
      <xdr:spPr>
        <a:xfrm>
          <a:off x="9192260" y="176115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30" name="フローチャート: 判断 429"/>
        <xdr:cNvSpPr/>
      </xdr:nvSpPr>
      <xdr:spPr>
        <a:xfrm>
          <a:off x="8445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31" name="フローチャート: 判断 430"/>
        <xdr:cNvSpPr/>
      </xdr:nvSpPr>
      <xdr:spPr>
        <a:xfrm>
          <a:off x="7670800" y="176070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45974</xdr:rowOff>
    </xdr:from>
    <xdr:to>
      <xdr:col>41</xdr:col>
      <xdr:colOff>101600</xdr:colOff>
      <xdr:row>105</xdr:row>
      <xdr:rowOff>147574</xdr:rowOff>
    </xdr:to>
    <xdr:sp macro="" textlink="">
      <xdr:nvSpPr>
        <xdr:cNvPr id="432" name="フローチャート: 判断 431"/>
        <xdr:cNvSpPr/>
      </xdr:nvSpPr>
      <xdr:spPr>
        <a:xfrm>
          <a:off x="6873240" y="176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29972</xdr:rowOff>
    </xdr:from>
    <xdr:to>
      <xdr:col>55</xdr:col>
      <xdr:colOff>50800</xdr:colOff>
      <xdr:row>106</xdr:row>
      <xdr:rowOff>131572</xdr:rowOff>
    </xdr:to>
    <xdr:sp macro="" textlink="">
      <xdr:nvSpPr>
        <xdr:cNvPr id="438" name="楕円 437"/>
        <xdr:cNvSpPr/>
      </xdr:nvSpPr>
      <xdr:spPr>
        <a:xfrm>
          <a:off x="9192260" y="177998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8399</xdr:rowOff>
    </xdr:from>
    <xdr:ext cx="469744" cy="259045"/>
    <xdr:sp macro="" textlink="">
      <xdr:nvSpPr>
        <xdr:cNvPr id="439" name="【市民会館】&#10;一人当たり面積該当値テキスト"/>
        <xdr:cNvSpPr txBox="1"/>
      </xdr:nvSpPr>
      <xdr:spPr>
        <a:xfrm>
          <a:off x="9258300" y="177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34544</xdr:rowOff>
    </xdr:from>
    <xdr:to>
      <xdr:col>50</xdr:col>
      <xdr:colOff>165100</xdr:colOff>
      <xdr:row>106</xdr:row>
      <xdr:rowOff>136144</xdr:rowOff>
    </xdr:to>
    <xdr:sp macro="" textlink="">
      <xdr:nvSpPr>
        <xdr:cNvPr id="440" name="楕円 439"/>
        <xdr:cNvSpPr/>
      </xdr:nvSpPr>
      <xdr:spPr>
        <a:xfrm>
          <a:off x="8445500" y="178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80772</xdr:rowOff>
    </xdr:from>
    <xdr:to>
      <xdr:col>55</xdr:col>
      <xdr:colOff>0</xdr:colOff>
      <xdr:row>106</xdr:row>
      <xdr:rowOff>85344</xdr:rowOff>
    </xdr:to>
    <xdr:cxnSp macro="">
      <xdr:nvCxnSpPr>
        <xdr:cNvPr id="441" name="直線コネクタ 440"/>
        <xdr:cNvCxnSpPr/>
      </xdr:nvCxnSpPr>
      <xdr:spPr>
        <a:xfrm flipV="1">
          <a:off x="8496300" y="17850612"/>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42" name="楕円 441"/>
        <xdr:cNvSpPr/>
      </xdr:nvSpPr>
      <xdr:spPr>
        <a:xfrm>
          <a:off x="7670800" y="178089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85344</xdr:rowOff>
    </xdr:from>
    <xdr:to>
      <xdr:col>50</xdr:col>
      <xdr:colOff>114300</xdr:colOff>
      <xdr:row>106</xdr:row>
      <xdr:rowOff>89915</xdr:rowOff>
    </xdr:to>
    <xdr:cxnSp macro="">
      <xdr:nvCxnSpPr>
        <xdr:cNvPr id="443" name="直線コネクタ 442"/>
        <xdr:cNvCxnSpPr/>
      </xdr:nvCxnSpPr>
      <xdr:spPr>
        <a:xfrm flipV="1">
          <a:off x="7713980" y="17855184"/>
          <a:ext cx="78232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43687</xdr:rowOff>
    </xdr:from>
    <xdr:to>
      <xdr:col>41</xdr:col>
      <xdr:colOff>101600</xdr:colOff>
      <xdr:row>106</xdr:row>
      <xdr:rowOff>145287</xdr:rowOff>
    </xdr:to>
    <xdr:sp macro="" textlink="">
      <xdr:nvSpPr>
        <xdr:cNvPr id="444" name="楕円 443"/>
        <xdr:cNvSpPr/>
      </xdr:nvSpPr>
      <xdr:spPr>
        <a:xfrm>
          <a:off x="6873240" y="1781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89915</xdr:rowOff>
    </xdr:from>
    <xdr:to>
      <xdr:col>45</xdr:col>
      <xdr:colOff>177800</xdr:colOff>
      <xdr:row>106</xdr:row>
      <xdr:rowOff>94487</xdr:rowOff>
    </xdr:to>
    <xdr:cxnSp macro="">
      <xdr:nvCxnSpPr>
        <xdr:cNvPr id="445" name="直線コネクタ 444"/>
        <xdr:cNvCxnSpPr/>
      </xdr:nvCxnSpPr>
      <xdr:spPr>
        <a:xfrm flipV="1">
          <a:off x="6924040" y="17859755"/>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46" name="n_1aveValue【市民会館】&#10;一人当たり面積"/>
        <xdr:cNvSpPr txBox="1"/>
      </xdr:nvSpPr>
      <xdr:spPr>
        <a:xfrm>
          <a:off x="827158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122953</xdr:rowOff>
    </xdr:from>
    <xdr:ext cx="469744" cy="259045"/>
    <xdr:sp macro="" textlink="">
      <xdr:nvSpPr>
        <xdr:cNvPr id="447" name="n_2aveValue【市民会館】&#10;一人当たり面積"/>
        <xdr:cNvSpPr txBox="1"/>
      </xdr:nvSpPr>
      <xdr:spPr>
        <a:xfrm>
          <a:off x="7509587" y="1738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164101</xdr:rowOff>
    </xdr:from>
    <xdr:ext cx="469744" cy="259045"/>
    <xdr:sp macro="" textlink="">
      <xdr:nvSpPr>
        <xdr:cNvPr id="448" name="n_3aveValue【市民会館】&#10;一人当たり面積"/>
        <xdr:cNvSpPr txBox="1"/>
      </xdr:nvSpPr>
      <xdr:spPr>
        <a:xfrm>
          <a:off x="6712027" y="1743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127271</xdr:rowOff>
    </xdr:from>
    <xdr:ext cx="469744" cy="259045"/>
    <xdr:sp macro="" textlink="">
      <xdr:nvSpPr>
        <xdr:cNvPr id="449" name="n_1mainValue【市民会館】&#10;一人当たり面積"/>
        <xdr:cNvSpPr txBox="1"/>
      </xdr:nvSpPr>
      <xdr:spPr>
        <a:xfrm>
          <a:off x="8271587" y="1789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131842</xdr:rowOff>
    </xdr:from>
    <xdr:ext cx="469744" cy="259045"/>
    <xdr:sp macro="" textlink="">
      <xdr:nvSpPr>
        <xdr:cNvPr id="450" name="n_2mainValue【市民会館】&#10;一人当たり面積"/>
        <xdr:cNvSpPr txBox="1"/>
      </xdr:nvSpPr>
      <xdr:spPr>
        <a:xfrm>
          <a:off x="7509587" y="1790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136414</xdr:rowOff>
    </xdr:from>
    <xdr:ext cx="469744" cy="259045"/>
    <xdr:sp macro="" textlink="">
      <xdr:nvSpPr>
        <xdr:cNvPr id="451" name="n_3mainValue【市民会館】&#10;一人当たり面積"/>
        <xdr:cNvSpPr txBox="1"/>
      </xdr:nvSpPr>
      <xdr:spPr>
        <a:xfrm>
          <a:off x="6712027" y="1790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2" name="直線コネクタ 461"/>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3" name="テキスト ボックス 462"/>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4" name="直線コネクタ 463"/>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5" name="テキスト ボックス 464"/>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6" name="直線コネクタ 465"/>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7" name="テキスト ボックス 466"/>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8" name="直線コネクタ 467"/>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9" name="テキスト ボックス 468"/>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0" name="直線コネクタ 469"/>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1" name="テキスト ボックス 470"/>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2" name="直線コネクタ 471"/>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3" name="テキスト ボックス 472"/>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5" name="テキスト ボックス 474"/>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477" name="直線コネクタ 476"/>
        <xdr:cNvCxnSpPr/>
      </xdr:nvCxnSpPr>
      <xdr:spPr>
        <a:xfrm flipV="1">
          <a:off x="14375764" y="5534842"/>
          <a:ext cx="0" cy="136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478" name="【一般廃棄物処理施設】&#10;有形固定資産減価償却率最小値テキスト"/>
        <xdr:cNvSpPr txBox="1"/>
      </xdr:nvSpPr>
      <xdr:spPr>
        <a:xfrm>
          <a:off x="14414500" y="6901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479" name="直線コネクタ 478"/>
        <xdr:cNvCxnSpPr/>
      </xdr:nvCxnSpPr>
      <xdr:spPr>
        <a:xfrm>
          <a:off x="14287500" y="68971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0" name="【一般廃棄物処理施設】&#10;有形固定資産減価償却率最大値テキスト"/>
        <xdr:cNvSpPr txBox="1"/>
      </xdr:nvSpPr>
      <xdr:spPr>
        <a:xfrm>
          <a:off x="1441450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1" name="直線コネクタ 480"/>
        <xdr:cNvCxnSpPr/>
      </xdr:nvCxnSpPr>
      <xdr:spPr>
        <a:xfrm>
          <a:off x="1428750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482" name="【一般廃棄物処理施設】&#10;有形固定資産減価償却率平均値テキスト"/>
        <xdr:cNvSpPr txBox="1"/>
      </xdr:nvSpPr>
      <xdr:spPr>
        <a:xfrm>
          <a:off x="14414500" y="6053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83" name="フローチャート: 判断 482"/>
        <xdr:cNvSpPr/>
      </xdr:nvSpPr>
      <xdr:spPr>
        <a:xfrm>
          <a:off x="14325600" y="620249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484" name="フローチャート: 判断 483"/>
        <xdr:cNvSpPr/>
      </xdr:nvSpPr>
      <xdr:spPr>
        <a:xfrm>
          <a:off x="13578840" y="622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485" name="フローチャート: 判断 484"/>
        <xdr:cNvSpPr/>
      </xdr:nvSpPr>
      <xdr:spPr>
        <a:xfrm>
          <a:off x="12804140" y="623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486" name="フローチャート: 判断 485"/>
        <xdr:cNvSpPr/>
      </xdr:nvSpPr>
      <xdr:spPr>
        <a:xfrm>
          <a:off x="12029440" y="61959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7" name="テキスト ボックス 486"/>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8" name="テキスト ボックス 487"/>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9" name="テキスト ボックス 488"/>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0" name="テキスト ボックス 489"/>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1" name="テキスト ボックス 490"/>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110309</xdr:rowOff>
    </xdr:from>
    <xdr:to>
      <xdr:col>85</xdr:col>
      <xdr:colOff>177800</xdr:colOff>
      <xdr:row>39</xdr:row>
      <xdr:rowOff>40459</xdr:rowOff>
    </xdr:to>
    <xdr:sp macro="" textlink="">
      <xdr:nvSpPr>
        <xdr:cNvPr id="492" name="楕円 491"/>
        <xdr:cNvSpPr/>
      </xdr:nvSpPr>
      <xdr:spPr>
        <a:xfrm>
          <a:off x="14325600" y="648062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88736</xdr:rowOff>
    </xdr:from>
    <xdr:ext cx="405111" cy="259045"/>
    <xdr:sp macro="" textlink="">
      <xdr:nvSpPr>
        <xdr:cNvPr id="493" name="【一般廃棄物処理施設】&#10;有形固定資産減価償却率該当値テキスト"/>
        <xdr:cNvSpPr txBox="1"/>
      </xdr:nvSpPr>
      <xdr:spPr>
        <a:xfrm>
          <a:off x="14414500" y="6459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113574</xdr:rowOff>
    </xdr:from>
    <xdr:to>
      <xdr:col>81</xdr:col>
      <xdr:colOff>101600</xdr:colOff>
      <xdr:row>39</xdr:row>
      <xdr:rowOff>43724</xdr:rowOff>
    </xdr:to>
    <xdr:sp macro="" textlink="">
      <xdr:nvSpPr>
        <xdr:cNvPr id="494" name="楕円 493"/>
        <xdr:cNvSpPr/>
      </xdr:nvSpPr>
      <xdr:spPr>
        <a:xfrm>
          <a:off x="13578840" y="64838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161109</xdr:rowOff>
    </xdr:from>
    <xdr:to>
      <xdr:col>85</xdr:col>
      <xdr:colOff>127000</xdr:colOff>
      <xdr:row>38</xdr:row>
      <xdr:rowOff>164374</xdr:rowOff>
    </xdr:to>
    <xdr:cxnSp macro="">
      <xdr:nvCxnSpPr>
        <xdr:cNvPr id="495" name="直線コネクタ 494"/>
        <xdr:cNvCxnSpPr/>
      </xdr:nvCxnSpPr>
      <xdr:spPr>
        <a:xfrm flipV="1">
          <a:off x="13629640" y="6531429"/>
          <a:ext cx="74676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154396</xdr:rowOff>
    </xdr:from>
    <xdr:to>
      <xdr:col>76</xdr:col>
      <xdr:colOff>165100</xdr:colOff>
      <xdr:row>39</xdr:row>
      <xdr:rowOff>84546</xdr:rowOff>
    </xdr:to>
    <xdr:sp macro="" textlink="">
      <xdr:nvSpPr>
        <xdr:cNvPr id="496" name="楕円 495"/>
        <xdr:cNvSpPr/>
      </xdr:nvSpPr>
      <xdr:spPr>
        <a:xfrm>
          <a:off x="12804140" y="65247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164374</xdr:rowOff>
    </xdr:from>
    <xdr:to>
      <xdr:col>81</xdr:col>
      <xdr:colOff>50800</xdr:colOff>
      <xdr:row>39</xdr:row>
      <xdr:rowOff>33746</xdr:rowOff>
    </xdr:to>
    <xdr:cxnSp macro="">
      <xdr:nvCxnSpPr>
        <xdr:cNvPr id="497" name="直線コネクタ 496"/>
        <xdr:cNvCxnSpPr/>
      </xdr:nvCxnSpPr>
      <xdr:spPr>
        <a:xfrm flipV="1">
          <a:off x="12854940" y="6534694"/>
          <a:ext cx="7747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93980</xdr:rowOff>
    </xdr:from>
    <xdr:to>
      <xdr:col>72</xdr:col>
      <xdr:colOff>38100</xdr:colOff>
      <xdr:row>40</xdr:row>
      <xdr:rowOff>24130</xdr:rowOff>
    </xdr:to>
    <xdr:sp macro="" textlink="">
      <xdr:nvSpPr>
        <xdr:cNvPr id="498" name="楕円 497"/>
        <xdr:cNvSpPr/>
      </xdr:nvSpPr>
      <xdr:spPr>
        <a:xfrm>
          <a:off x="12029440" y="66319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33746</xdr:rowOff>
    </xdr:from>
    <xdr:to>
      <xdr:col>76</xdr:col>
      <xdr:colOff>114300</xdr:colOff>
      <xdr:row>39</xdr:row>
      <xdr:rowOff>144780</xdr:rowOff>
    </xdr:to>
    <xdr:cxnSp macro="">
      <xdr:nvCxnSpPr>
        <xdr:cNvPr id="499" name="直線コネクタ 498"/>
        <xdr:cNvCxnSpPr/>
      </xdr:nvCxnSpPr>
      <xdr:spPr>
        <a:xfrm flipV="1">
          <a:off x="12072620" y="6571706"/>
          <a:ext cx="78232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140261</xdr:rowOff>
    </xdr:from>
    <xdr:ext cx="405111" cy="259045"/>
    <xdr:sp macro="" textlink="">
      <xdr:nvSpPr>
        <xdr:cNvPr id="500" name="n_1aveValue【一般廃棄物処理施設】&#10;有形固定資産減価償却率"/>
        <xdr:cNvSpPr txBox="1"/>
      </xdr:nvSpPr>
      <xdr:spPr>
        <a:xfrm>
          <a:off x="13437244" y="600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148426</xdr:rowOff>
    </xdr:from>
    <xdr:ext cx="405111" cy="259045"/>
    <xdr:sp macro="" textlink="">
      <xdr:nvSpPr>
        <xdr:cNvPr id="501" name="n_2aveValue【一般廃棄物処理施設】&#10;有形固定資産減価償却率"/>
        <xdr:cNvSpPr txBox="1"/>
      </xdr:nvSpPr>
      <xdr:spPr>
        <a:xfrm>
          <a:off x="12675244" y="60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107604</xdr:rowOff>
    </xdr:from>
    <xdr:ext cx="405111" cy="259045"/>
    <xdr:sp macro="" textlink="">
      <xdr:nvSpPr>
        <xdr:cNvPr id="502" name="n_3aveValue【一般廃棄物処理施設】&#10;有形固定資産減価償却率"/>
        <xdr:cNvSpPr txBox="1"/>
      </xdr:nvSpPr>
      <xdr:spPr>
        <a:xfrm>
          <a:off x="11900544" y="59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34851</xdr:rowOff>
    </xdr:from>
    <xdr:ext cx="405111" cy="259045"/>
    <xdr:sp macro="" textlink="">
      <xdr:nvSpPr>
        <xdr:cNvPr id="503" name="n_1mainValue【一般廃棄物処理施設】&#10;有形固定資産減価償却率"/>
        <xdr:cNvSpPr txBox="1"/>
      </xdr:nvSpPr>
      <xdr:spPr>
        <a:xfrm>
          <a:off x="134372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75673</xdr:rowOff>
    </xdr:from>
    <xdr:ext cx="405111" cy="259045"/>
    <xdr:sp macro="" textlink="">
      <xdr:nvSpPr>
        <xdr:cNvPr id="504" name="n_2mainValue【一般廃棄物処理施設】&#10;有形固定資産減価償却率"/>
        <xdr:cNvSpPr txBox="1"/>
      </xdr:nvSpPr>
      <xdr:spPr>
        <a:xfrm>
          <a:off x="126752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15257</xdr:rowOff>
    </xdr:from>
    <xdr:ext cx="405111" cy="259045"/>
    <xdr:sp macro="" textlink="">
      <xdr:nvSpPr>
        <xdr:cNvPr id="505" name="n_3mainValue【一般廃棄物処理施設】&#10;有形固定資産減価償却率"/>
        <xdr:cNvSpPr txBox="1"/>
      </xdr:nvSpPr>
      <xdr:spPr>
        <a:xfrm>
          <a:off x="1190054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6" name="正方形/長方形 505"/>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7" name="正方形/長方形 506"/>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8" name="正方形/長方形 507"/>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9" name="正方形/長方形 508"/>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0" name="正方形/長方形 509"/>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1" name="正方形/長方形 510"/>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2" name="正方形/長方形 511"/>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3" name="正方形/長方形 512"/>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4" name="テキスト ボックス 513"/>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5" name="直線コネクタ 514"/>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16" name="直線コネクタ 515"/>
        <xdr:cNvCxnSpPr/>
      </xdr:nvCxnSpPr>
      <xdr:spPr>
        <a:xfrm>
          <a:off x="16093440" y="68922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17" name="テキスト ボックス 516"/>
        <xdr:cNvSpPr txBox="1"/>
      </xdr:nvSpPr>
      <xdr:spPr>
        <a:xfrm>
          <a:off x="15890374" y="6753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8" name="直線コネクタ 517"/>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9" name="テキスト ボックス 518"/>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20" name="直線コネクタ 519"/>
        <xdr:cNvCxnSpPr/>
      </xdr:nvCxnSpPr>
      <xdr:spPr>
        <a:xfrm>
          <a:off x="16093440" y="5775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21" name="テキスト ボックス 520"/>
        <xdr:cNvSpPr txBox="1"/>
      </xdr:nvSpPr>
      <xdr:spPr>
        <a:xfrm>
          <a:off x="15589461" y="5637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3" name="テキスト ボックス 522"/>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525" name="直線コネクタ 524"/>
        <xdr:cNvCxnSpPr/>
      </xdr:nvCxnSpPr>
      <xdr:spPr>
        <a:xfrm flipV="1">
          <a:off x="19509104" y="5611566"/>
          <a:ext cx="0" cy="1272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526" name="【一般廃棄物処理施設】&#10;一人当たり有形固定資産（償却資産）額最小値テキスト"/>
        <xdr:cNvSpPr txBox="1"/>
      </xdr:nvSpPr>
      <xdr:spPr>
        <a:xfrm>
          <a:off x="19547840" y="688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527" name="直線コネクタ 526"/>
        <xdr:cNvCxnSpPr/>
      </xdr:nvCxnSpPr>
      <xdr:spPr>
        <a:xfrm>
          <a:off x="19443700" y="68840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528" name="【一般廃棄物処理施設】&#10;一人当たり有形固定資産（償却資産）額最大値テキスト"/>
        <xdr:cNvSpPr txBox="1"/>
      </xdr:nvSpPr>
      <xdr:spPr>
        <a:xfrm>
          <a:off x="19547840" y="539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529" name="直線コネクタ 528"/>
        <xdr:cNvCxnSpPr/>
      </xdr:nvCxnSpPr>
      <xdr:spPr>
        <a:xfrm>
          <a:off x="19443700" y="56115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33052</xdr:rowOff>
    </xdr:from>
    <xdr:ext cx="534377" cy="259045"/>
    <xdr:sp macro="" textlink="">
      <xdr:nvSpPr>
        <xdr:cNvPr id="530" name="【一般廃棄物処理施設】&#10;一人当たり有形固定資産（償却資産）額平均値テキスト"/>
        <xdr:cNvSpPr txBox="1"/>
      </xdr:nvSpPr>
      <xdr:spPr>
        <a:xfrm>
          <a:off x="19547840" y="6235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531" name="フローチャート: 判断 530"/>
        <xdr:cNvSpPr/>
      </xdr:nvSpPr>
      <xdr:spPr>
        <a:xfrm>
          <a:off x="19458940" y="638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532" name="フローチャート: 判断 531"/>
        <xdr:cNvSpPr/>
      </xdr:nvSpPr>
      <xdr:spPr>
        <a:xfrm>
          <a:off x="18735040" y="64020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533" name="フローチャート: 判断 532"/>
        <xdr:cNvSpPr/>
      </xdr:nvSpPr>
      <xdr:spPr>
        <a:xfrm>
          <a:off x="17937480" y="641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125978</xdr:rowOff>
    </xdr:from>
    <xdr:to>
      <xdr:col>102</xdr:col>
      <xdr:colOff>165100</xdr:colOff>
      <xdr:row>39</xdr:row>
      <xdr:rowOff>56128</xdr:rowOff>
    </xdr:to>
    <xdr:sp macro="" textlink="">
      <xdr:nvSpPr>
        <xdr:cNvPr id="534" name="フローチャート: 判断 533"/>
        <xdr:cNvSpPr/>
      </xdr:nvSpPr>
      <xdr:spPr>
        <a:xfrm>
          <a:off x="17162780" y="64962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5" name="テキスト ボックス 53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6" name="テキスト ボックス 53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7" name="テキスト ボックス 53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8" name="テキスト ボックス 53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9" name="テキスト ボックス 53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24160</xdr:rowOff>
    </xdr:from>
    <xdr:to>
      <xdr:col>116</xdr:col>
      <xdr:colOff>114300</xdr:colOff>
      <xdr:row>39</xdr:row>
      <xdr:rowOff>125760</xdr:rowOff>
    </xdr:to>
    <xdr:sp macro="" textlink="">
      <xdr:nvSpPr>
        <xdr:cNvPr id="540" name="楕円 539"/>
        <xdr:cNvSpPr/>
      </xdr:nvSpPr>
      <xdr:spPr>
        <a:xfrm>
          <a:off x="19458940" y="656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2587</xdr:rowOff>
    </xdr:from>
    <xdr:ext cx="534377" cy="259045"/>
    <xdr:sp macro="" textlink="">
      <xdr:nvSpPr>
        <xdr:cNvPr id="541" name="【一般廃棄物処理施設】&#10;一人当たり有形固定資産（償却資産）額該当値テキスト"/>
        <xdr:cNvSpPr txBox="1"/>
      </xdr:nvSpPr>
      <xdr:spPr>
        <a:xfrm>
          <a:off x="19547840" y="654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29863</xdr:rowOff>
    </xdr:from>
    <xdr:to>
      <xdr:col>112</xdr:col>
      <xdr:colOff>38100</xdr:colOff>
      <xdr:row>39</xdr:row>
      <xdr:rowOff>131463</xdr:rowOff>
    </xdr:to>
    <xdr:sp macro="" textlink="">
      <xdr:nvSpPr>
        <xdr:cNvPr id="542" name="楕円 541"/>
        <xdr:cNvSpPr/>
      </xdr:nvSpPr>
      <xdr:spPr>
        <a:xfrm>
          <a:off x="18735040" y="65678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74960</xdr:rowOff>
    </xdr:from>
    <xdr:to>
      <xdr:col>116</xdr:col>
      <xdr:colOff>63500</xdr:colOff>
      <xdr:row>39</xdr:row>
      <xdr:rowOff>80663</xdr:rowOff>
    </xdr:to>
    <xdr:cxnSp macro="">
      <xdr:nvCxnSpPr>
        <xdr:cNvPr id="543" name="直線コネクタ 542"/>
        <xdr:cNvCxnSpPr/>
      </xdr:nvCxnSpPr>
      <xdr:spPr>
        <a:xfrm flipV="1">
          <a:off x="18778220" y="6612920"/>
          <a:ext cx="731520" cy="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39019</xdr:rowOff>
    </xdr:from>
    <xdr:to>
      <xdr:col>107</xdr:col>
      <xdr:colOff>101600</xdr:colOff>
      <xdr:row>39</xdr:row>
      <xdr:rowOff>140619</xdr:rowOff>
    </xdr:to>
    <xdr:sp macro="" textlink="">
      <xdr:nvSpPr>
        <xdr:cNvPr id="544" name="楕円 543"/>
        <xdr:cNvSpPr/>
      </xdr:nvSpPr>
      <xdr:spPr>
        <a:xfrm>
          <a:off x="17937480" y="657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80663</xdr:rowOff>
    </xdr:from>
    <xdr:to>
      <xdr:col>111</xdr:col>
      <xdr:colOff>177800</xdr:colOff>
      <xdr:row>39</xdr:row>
      <xdr:rowOff>89819</xdr:rowOff>
    </xdr:to>
    <xdr:cxnSp macro="">
      <xdr:nvCxnSpPr>
        <xdr:cNvPr id="545" name="直線コネクタ 544"/>
        <xdr:cNvCxnSpPr/>
      </xdr:nvCxnSpPr>
      <xdr:spPr>
        <a:xfrm flipV="1">
          <a:off x="17988280" y="6618623"/>
          <a:ext cx="789940" cy="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92117</xdr:rowOff>
    </xdr:from>
    <xdr:to>
      <xdr:col>102</xdr:col>
      <xdr:colOff>165100</xdr:colOff>
      <xdr:row>40</xdr:row>
      <xdr:rowOff>22267</xdr:rowOff>
    </xdr:to>
    <xdr:sp macro="" textlink="">
      <xdr:nvSpPr>
        <xdr:cNvPr id="546" name="楕円 545"/>
        <xdr:cNvSpPr/>
      </xdr:nvSpPr>
      <xdr:spPr>
        <a:xfrm>
          <a:off x="17162780" y="66300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89819</xdr:rowOff>
    </xdr:from>
    <xdr:to>
      <xdr:col>107</xdr:col>
      <xdr:colOff>50800</xdr:colOff>
      <xdr:row>39</xdr:row>
      <xdr:rowOff>142917</xdr:rowOff>
    </xdr:to>
    <xdr:cxnSp macro="">
      <xdr:nvCxnSpPr>
        <xdr:cNvPr id="547" name="直線コネクタ 546"/>
        <xdr:cNvCxnSpPr/>
      </xdr:nvCxnSpPr>
      <xdr:spPr>
        <a:xfrm flipV="1">
          <a:off x="17213580" y="6627779"/>
          <a:ext cx="774700" cy="5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149899</xdr:rowOff>
    </xdr:from>
    <xdr:ext cx="534377" cy="259045"/>
    <xdr:sp macro="" textlink="">
      <xdr:nvSpPr>
        <xdr:cNvPr id="548" name="n_1aveValue【一般廃棄物処理施設】&#10;一人当たり有形固定資産（償却資産）額"/>
        <xdr:cNvSpPr txBox="1"/>
      </xdr:nvSpPr>
      <xdr:spPr>
        <a:xfrm>
          <a:off x="18528811" y="618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165512</xdr:rowOff>
    </xdr:from>
    <xdr:ext cx="534377" cy="259045"/>
    <xdr:sp macro="" textlink="">
      <xdr:nvSpPr>
        <xdr:cNvPr id="549" name="n_2aveValue【一般廃棄物処理施設】&#10;一人当たり有形固定資産（償却資産）額"/>
        <xdr:cNvSpPr txBox="1"/>
      </xdr:nvSpPr>
      <xdr:spPr>
        <a:xfrm>
          <a:off x="17766811" y="620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72655</xdr:rowOff>
    </xdr:from>
    <xdr:ext cx="534377" cy="259045"/>
    <xdr:sp macro="" textlink="">
      <xdr:nvSpPr>
        <xdr:cNvPr id="550" name="n_3aveValue【一般廃棄物処理施設】&#10;一人当たり有形固定資産（償却資産）額"/>
        <xdr:cNvSpPr txBox="1"/>
      </xdr:nvSpPr>
      <xdr:spPr>
        <a:xfrm>
          <a:off x="16969251" y="627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122590</xdr:rowOff>
    </xdr:from>
    <xdr:ext cx="534377" cy="259045"/>
    <xdr:sp macro="" textlink="">
      <xdr:nvSpPr>
        <xdr:cNvPr id="551" name="n_1mainValue【一般廃棄物処理施設】&#10;一人当たり有形固定資産（償却資産）額"/>
        <xdr:cNvSpPr txBox="1"/>
      </xdr:nvSpPr>
      <xdr:spPr>
        <a:xfrm>
          <a:off x="18528811" y="666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131746</xdr:rowOff>
    </xdr:from>
    <xdr:ext cx="534377" cy="259045"/>
    <xdr:sp macro="" textlink="">
      <xdr:nvSpPr>
        <xdr:cNvPr id="552" name="n_2mainValue【一般廃棄物処理施設】&#10;一人当たり有形固定資産（償却資産）額"/>
        <xdr:cNvSpPr txBox="1"/>
      </xdr:nvSpPr>
      <xdr:spPr>
        <a:xfrm>
          <a:off x="17766811" y="66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13394</xdr:rowOff>
    </xdr:from>
    <xdr:ext cx="534377" cy="259045"/>
    <xdr:sp macro="" textlink="">
      <xdr:nvSpPr>
        <xdr:cNvPr id="553" name="n_3mainValue【一般廃棄物処理施設】&#10;一人当たり有形固定資産（償却資産）額"/>
        <xdr:cNvSpPr txBox="1"/>
      </xdr:nvSpPr>
      <xdr:spPr>
        <a:xfrm>
          <a:off x="16969251" y="671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4" name="正方形/長方形 55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5" name="正方形/長方形 55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6" name="正方形/長方形 55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7" name="正方形/長方形 55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8" name="正方形/長方形 55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9" name="正方形/長方形 55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0" name="正方形/長方形 55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1" name="正方形/長方形 56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2" name="テキスト ボックス 56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3" name="直線コネクタ 56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4" name="直線コネクタ 563"/>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5" name="テキスト ボックス 564"/>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6" name="直線コネクタ 565"/>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7" name="テキスト ボックス 566"/>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8" name="直線コネクタ 567"/>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9" name="テキスト ボックス 568"/>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0" name="直線コネクタ 569"/>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1" name="テキスト ボックス 570"/>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2" name="直線コネクタ 571"/>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3" name="テキスト ボックス 572"/>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4" name="直線コネクタ 573"/>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5" name="テキスト ボックス 574"/>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6" name="直線コネクタ 57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7" name="テキスト ボックス 576"/>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8"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579" name="直線コネクタ 578"/>
        <xdr:cNvCxnSpPr/>
      </xdr:nvCxnSpPr>
      <xdr:spPr>
        <a:xfrm flipV="1">
          <a:off x="14375764" y="9306741"/>
          <a:ext cx="0" cy="1552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80" name="【保健センター・保健所】&#10;有形固定資産減価償却率最小値テキスト"/>
        <xdr:cNvSpPr txBox="1"/>
      </xdr:nvSpPr>
      <xdr:spPr>
        <a:xfrm>
          <a:off x="14414500" y="108634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81" name="直線コネクタ 580"/>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582" name="【保健センター・保健所】&#10;有形固定資産減価償却率最大値テキスト"/>
        <xdr:cNvSpPr txBox="1"/>
      </xdr:nvSpPr>
      <xdr:spPr>
        <a:xfrm>
          <a:off x="14414500" y="9085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583" name="直線コネクタ 582"/>
        <xdr:cNvCxnSpPr/>
      </xdr:nvCxnSpPr>
      <xdr:spPr>
        <a:xfrm>
          <a:off x="14287500" y="93067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584" name="【保健センター・保健所】&#10;有形固定資産減価償却率平均値テキスト"/>
        <xdr:cNvSpPr txBox="1"/>
      </xdr:nvSpPr>
      <xdr:spPr>
        <a:xfrm>
          <a:off x="14414500" y="99265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85" name="フローチャート: 判断 584"/>
        <xdr:cNvSpPr/>
      </xdr:nvSpPr>
      <xdr:spPr>
        <a:xfrm>
          <a:off x="14325600" y="1007128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86" name="フローチャート: 判断 585"/>
        <xdr:cNvSpPr/>
      </xdr:nvSpPr>
      <xdr:spPr>
        <a:xfrm>
          <a:off x="1357884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587" name="フローチャート: 判断 586"/>
        <xdr:cNvSpPr/>
      </xdr:nvSpPr>
      <xdr:spPr>
        <a:xfrm>
          <a:off x="1280414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588" name="フローチャート: 判断 587"/>
        <xdr:cNvSpPr/>
      </xdr:nvSpPr>
      <xdr:spPr>
        <a:xfrm>
          <a:off x="12029440" y="1012679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9" name="テキスト ボックス 58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0" name="テキスト ボックス 58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1" name="テキスト ボックス 59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2" name="テキスト ボックス 59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3" name="テキスト ボックス 59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71665</xdr:rowOff>
    </xdr:from>
    <xdr:to>
      <xdr:col>85</xdr:col>
      <xdr:colOff>177800</xdr:colOff>
      <xdr:row>61</xdr:row>
      <xdr:rowOff>1815</xdr:rowOff>
    </xdr:to>
    <xdr:sp macro="" textlink="">
      <xdr:nvSpPr>
        <xdr:cNvPr id="594" name="楕円 593"/>
        <xdr:cNvSpPr/>
      </xdr:nvSpPr>
      <xdr:spPr>
        <a:xfrm>
          <a:off x="14325600" y="1013006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50092</xdr:rowOff>
    </xdr:from>
    <xdr:ext cx="405111" cy="259045"/>
    <xdr:sp macro="" textlink="">
      <xdr:nvSpPr>
        <xdr:cNvPr id="595" name="【保健センター・保健所】&#10;有形固定資産減価償却率該当値テキスト"/>
        <xdr:cNvSpPr txBox="1"/>
      </xdr:nvSpPr>
      <xdr:spPr>
        <a:xfrm>
          <a:off x="14414500" y="1010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104322</xdr:rowOff>
    </xdr:from>
    <xdr:to>
      <xdr:col>81</xdr:col>
      <xdr:colOff>101600</xdr:colOff>
      <xdr:row>61</xdr:row>
      <xdr:rowOff>34472</xdr:rowOff>
    </xdr:to>
    <xdr:sp macro="" textlink="">
      <xdr:nvSpPr>
        <xdr:cNvPr id="596" name="楕円 595"/>
        <xdr:cNvSpPr/>
      </xdr:nvSpPr>
      <xdr:spPr>
        <a:xfrm>
          <a:off x="13578840" y="101627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122465</xdr:rowOff>
    </xdr:from>
    <xdr:to>
      <xdr:col>85</xdr:col>
      <xdr:colOff>127000</xdr:colOff>
      <xdr:row>60</xdr:row>
      <xdr:rowOff>155122</xdr:rowOff>
    </xdr:to>
    <xdr:cxnSp macro="">
      <xdr:nvCxnSpPr>
        <xdr:cNvPr id="597" name="直線コネクタ 596"/>
        <xdr:cNvCxnSpPr/>
      </xdr:nvCxnSpPr>
      <xdr:spPr>
        <a:xfrm flipV="1">
          <a:off x="13629640" y="10180865"/>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120650</xdr:rowOff>
    </xdr:from>
    <xdr:to>
      <xdr:col>76</xdr:col>
      <xdr:colOff>165100</xdr:colOff>
      <xdr:row>61</xdr:row>
      <xdr:rowOff>50800</xdr:rowOff>
    </xdr:to>
    <xdr:sp macro="" textlink="">
      <xdr:nvSpPr>
        <xdr:cNvPr id="598" name="楕円 597"/>
        <xdr:cNvSpPr/>
      </xdr:nvSpPr>
      <xdr:spPr>
        <a:xfrm>
          <a:off x="12804140" y="10179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155122</xdr:rowOff>
    </xdr:from>
    <xdr:to>
      <xdr:col>81</xdr:col>
      <xdr:colOff>50800</xdr:colOff>
      <xdr:row>61</xdr:row>
      <xdr:rowOff>0</xdr:rowOff>
    </xdr:to>
    <xdr:cxnSp macro="">
      <xdr:nvCxnSpPr>
        <xdr:cNvPr id="599" name="直線コネクタ 598"/>
        <xdr:cNvCxnSpPr/>
      </xdr:nvCxnSpPr>
      <xdr:spPr>
        <a:xfrm flipV="1">
          <a:off x="12854940" y="10213522"/>
          <a:ext cx="77470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153307</xdr:rowOff>
    </xdr:from>
    <xdr:to>
      <xdr:col>72</xdr:col>
      <xdr:colOff>38100</xdr:colOff>
      <xdr:row>61</xdr:row>
      <xdr:rowOff>83457</xdr:rowOff>
    </xdr:to>
    <xdr:sp macro="" textlink="">
      <xdr:nvSpPr>
        <xdr:cNvPr id="600" name="楕円 599"/>
        <xdr:cNvSpPr/>
      </xdr:nvSpPr>
      <xdr:spPr>
        <a:xfrm>
          <a:off x="12029440" y="102117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0</xdr:rowOff>
    </xdr:from>
    <xdr:to>
      <xdr:col>76</xdr:col>
      <xdr:colOff>114300</xdr:colOff>
      <xdr:row>61</xdr:row>
      <xdr:rowOff>32657</xdr:rowOff>
    </xdr:to>
    <xdr:cxnSp macro="">
      <xdr:nvCxnSpPr>
        <xdr:cNvPr id="601" name="直線コネクタ 600"/>
        <xdr:cNvCxnSpPr/>
      </xdr:nvCxnSpPr>
      <xdr:spPr>
        <a:xfrm flipV="1">
          <a:off x="12072620" y="10226040"/>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132642</xdr:rowOff>
    </xdr:from>
    <xdr:ext cx="405111" cy="259045"/>
    <xdr:sp macro="" textlink="">
      <xdr:nvSpPr>
        <xdr:cNvPr id="602" name="n_1aveValue【保健センター・保健所】&#10;有形固定資産減価償却率"/>
        <xdr:cNvSpPr txBox="1"/>
      </xdr:nvSpPr>
      <xdr:spPr>
        <a:xfrm>
          <a:off x="13437244" y="9855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150603</xdr:rowOff>
    </xdr:from>
    <xdr:ext cx="405111" cy="259045"/>
    <xdr:sp macro="" textlink="">
      <xdr:nvSpPr>
        <xdr:cNvPr id="603" name="n_2aveValue【保健センター・保健所】&#10;有形固定資産減価償却率"/>
        <xdr:cNvSpPr txBox="1"/>
      </xdr:nvSpPr>
      <xdr:spPr>
        <a:xfrm>
          <a:off x="12675244" y="987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15076</xdr:rowOff>
    </xdr:from>
    <xdr:ext cx="405111" cy="259045"/>
    <xdr:sp macro="" textlink="">
      <xdr:nvSpPr>
        <xdr:cNvPr id="604" name="n_3aveValue【保健センター・保健所】&#10;有形固定資産減価償却率"/>
        <xdr:cNvSpPr txBox="1"/>
      </xdr:nvSpPr>
      <xdr:spPr>
        <a:xfrm>
          <a:off x="11900544" y="9905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25599</xdr:rowOff>
    </xdr:from>
    <xdr:ext cx="405111" cy="259045"/>
    <xdr:sp macro="" textlink="">
      <xdr:nvSpPr>
        <xdr:cNvPr id="605" name="n_1mainValue【保健センター・保健所】&#10;有形固定資産減価償却率"/>
        <xdr:cNvSpPr txBox="1"/>
      </xdr:nvSpPr>
      <xdr:spPr>
        <a:xfrm>
          <a:off x="13437244" y="10251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41927</xdr:rowOff>
    </xdr:from>
    <xdr:ext cx="405111" cy="259045"/>
    <xdr:sp macro="" textlink="">
      <xdr:nvSpPr>
        <xdr:cNvPr id="606" name="n_2mainValue【保健センター・保健所】&#10;有形固定資産減価償却率"/>
        <xdr:cNvSpPr txBox="1"/>
      </xdr:nvSpPr>
      <xdr:spPr>
        <a:xfrm>
          <a:off x="126752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74584</xdr:rowOff>
    </xdr:from>
    <xdr:ext cx="405111" cy="259045"/>
    <xdr:sp macro="" textlink="">
      <xdr:nvSpPr>
        <xdr:cNvPr id="607" name="n_3mainValue【保健センター・保健所】&#10;有形固定資産減価償却率"/>
        <xdr:cNvSpPr txBox="1"/>
      </xdr:nvSpPr>
      <xdr:spPr>
        <a:xfrm>
          <a:off x="11900544" y="10300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9" name="正方形/長方形 608"/>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0" name="正方形/長方形 609"/>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1" name="正方形/長方形 610"/>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2" name="正方形/長方形 611"/>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3" name="正方形/長方形 612"/>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4" name="正方形/長方形 613"/>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5" name="正方形/長方形 61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6" name="テキスト ボックス 61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7" name="直線コネクタ 61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8" name="直線コネクタ 617"/>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9" name="テキスト ボックス 618"/>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0" name="直線コネクタ 619"/>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1" name="テキスト ボックス 620"/>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2" name="直線コネクタ 621"/>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3" name="テキスト ボックス 622"/>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4" name="直線コネクタ 623"/>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5" name="テキスト ボックス 624"/>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6" name="直線コネクタ 625"/>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7" name="テキスト ボックス 626"/>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631" name="直線コネクタ 630"/>
        <xdr:cNvCxnSpPr/>
      </xdr:nvCxnSpPr>
      <xdr:spPr>
        <a:xfrm flipV="1">
          <a:off x="19509104" y="94716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632" name="【保健センター・保健所】&#10;一人当たり面積最小値テキスト"/>
        <xdr:cNvSpPr txBox="1"/>
      </xdr:nvSpPr>
      <xdr:spPr>
        <a:xfrm>
          <a:off x="19547840"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633" name="直線コネクタ 632"/>
        <xdr:cNvCxnSpPr/>
      </xdr:nvCxnSpPr>
      <xdr:spPr>
        <a:xfrm>
          <a:off x="19443700" y="10725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634" name="【保健センター・保健所】&#10;一人当たり面積最大値テキスト"/>
        <xdr:cNvSpPr txBox="1"/>
      </xdr:nvSpPr>
      <xdr:spPr>
        <a:xfrm>
          <a:off x="19547840" y="925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635" name="直線コネクタ 634"/>
        <xdr:cNvCxnSpPr/>
      </xdr:nvCxnSpPr>
      <xdr:spPr>
        <a:xfrm>
          <a:off x="19443700" y="94716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36" name="【保健センター・保健所】&#10;一人当たり面積平均値テキスト"/>
        <xdr:cNvSpPr txBox="1"/>
      </xdr:nvSpPr>
      <xdr:spPr>
        <a:xfrm>
          <a:off x="19547840" y="10355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37" name="フローチャート: 判断 636"/>
        <xdr:cNvSpPr/>
      </xdr:nvSpPr>
      <xdr:spPr>
        <a:xfrm>
          <a:off x="19458940" y="10377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38" name="フローチャート: 判断 637"/>
        <xdr:cNvSpPr/>
      </xdr:nvSpPr>
      <xdr:spPr>
        <a:xfrm>
          <a:off x="18735040" y="103619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639" name="フローチャート: 判断 638"/>
        <xdr:cNvSpPr/>
      </xdr:nvSpPr>
      <xdr:spPr>
        <a:xfrm>
          <a:off x="17937480" y="10354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40" name="フローチャート: 判断 639"/>
        <xdr:cNvSpPr/>
      </xdr:nvSpPr>
      <xdr:spPr>
        <a:xfrm>
          <a:off x="17162780" y="10346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33020</xdr:rowOff>
    </xdr:from>
    <xdr:to>
      <xdr:col>116</xdr:col>
      <xdr:colOff>114300</xdr:colOff>
      <xdr:row>56</xdr:row>
      <xdr:rowOff>134620</xdr:rowOff>
    </xdr:to>
    <xdr:sp macro="" textlink="">
      <xdr:nvSpPr>
        <xdr:cNvPr id="646" name="楕円 645"/>
        <xdr:cNvSpPr/>
      </xdr:nvSpPr>
      <xdr:spPr>
        <a:xfrm>
          <a:off x="19458940" y="942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157497</xdr:rowOff>
    </xdr:from>
    <xdr:ext cx="469744" cy="259045"/>
    <xdr:sp macro="" textlink="">
      <xdr:nvSpPr>
        <xdr:cNvPr id="647" name="【保健センター・保健所】&#10;一人当たり面積該当値テキスト"/>
        <xdr:cNvSpPr txBox="1"/>
      </xdr:nvSpPr>
      <xdr:spPr>
        <a:xfrm>
          <a:off x="19547840" y="937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55880</xdr:rowOff>
    </xdr:from>
    <xdr:to>
      <xdr:col>112</xdr:col>
      <xdr:colOff>38100</xdr:colOff>
      <xdr:row>56</xdr:row>
      <xdr:rowOff>157480</xdr:rowOff>
    </xdr:to>
    <xdr:sp macro="" textlink="">
      <xdr:nvSpPr>
        <xdr:cNvPr id="648" name="楕円 647"/>
        <xdr:cNvSpPr/>
      </xdr:nvSpPr>
      <xdr:spPr>
        <a:xfrm>
          <a:off x="18735040" y="94437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83820</xdr:rowOff>
    </xdr:from>
    <xdr:to>
      <xdr:col>116</xdr:col>
      <xdr:colOff>63500</xdr:colOff>
      <xdr:row>56</xdr:row>
      <xdr:rowOff>106680</xdr:rowOff>
    </xdr:to>
    <xdr:cxnSp macro="">
      <xdr:nvCxnSpPr>
        <xdr:cNvPr id="649" name="直線コネクタ 648"/>
        <xdr:cNvCxnSpPr/>
      </xdr:nvCxnSpPr>
      <xdr:spPr>
        <a:xfrm flipV="1">
          <a:off x="18778220" y="9471660"/>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10160</xdr:rowOff>
    </xdr:from>
    <xdr:to>
      <xdr:col>107</xdr:col>
      <xdr:colOff>101600</xdr:colOff>
      <xdr:row>56</xdr:row>
      <xdr:rowOff>111760</xdr:rowOff>
    </xdr:to>
    <xdr:sp macro="" textlink="">
      <xdr:nvSpPr>
        <xdr:cNvPr id="650" name="楕円 649"/>
        <xdr:cNvSpPr/>
      </xdr:nvSpPr>
      <xdr:spPr>
        <a:xfrm>
          <a:off x="1793748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60960</xdr:rowOff>
    </xdr:from>
    <xdr:to>
      <xdr:col>111</xdr:col>
      <xdr:colOff>177800</xdr:colOff>
      <xdr:row>56</xdr:row>
      <xdr:rowOff>106680</xdr:rowOff>
    </xdr:to>
    <xdr:cxnSp macro="">
      <xdr:nvCxnSpPr>
        <xdr:cNvPr id="651" name="直線コネクタ 650"/>
        <xdr:cNvCxnSpPr/>
      </xdr:nvCxnSpPr>
      <xdr:spPr>
        <a:xfrm>
          <a:off x="17988280" y="9448800"/>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33020</xdr:rowOff>
    </xdr:from>
    <xdr:to>
      <xdr:col>102</xdr:col>
      <xdr:colOff>165100</xdr:colOff>
      <xdr:row>56</xdr:row>
      <xdr:rowOff>134620</xdr:rowOff>
    </xdr:to>
    <xdr:sp macro="" textlink="">
      <xdr:nvSpPr>
        <xdr:cNvPr id="652" name="楕円 651"/>
        <xdr:cNvSpPr/>
      </xdr:nvSpPr>
      <xdr:spPr>
        <a:xfrm>
          <a:off x="17162780" y="942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60960</xdr:rowOff>
    </xdr:from>
    <xdr:to>
      <xdr:col>107</xdr:col>
      <xdr:colOff>50800</xdr:colOff>
      <xdr:row>56</xdr:row>
      <xdr:rowOff>83820</xdr:rowOff>
    </xdr:to>
    <xdr:cxnSp macro="">
      <xdr:nvCxnSpPr>
        <xdr:cNvPr id="653" name="直線コネクタ 652"/>
        <xdr:cNvCxnSpPr/>
      </xdr:nvCxnSpPr>
      <xdr:spPr>
        <a:xfrm flipV="1">
          <a:off x="17213580" y="9448800"/>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57167</xdr:rowOff>
    </xdr:from>
    <xdr:ext cx="469744" cy="259045"/>
    <xdr:sp macro="" textlink="">
      <xdr:nvSpPr>
        <xdr:cNvPr id="654" name="n_1aveValue【保健センター・保健所】&#10;一人当たり面積"/>
        <xdr:cNvSpPr txBox="1"/>
      </xdr:nvSpPr>
      <xdr:spPr>
        <a:xfrm>
          <a:off x="18561127" y="1045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49547</xdr:rowOff>
    </xdr:from>
    <xdr:ext cx="469744" cy="259045"/>
    <xdr:sp macro="" textlink="">
      <xdr:nvSpPr>
        <xdr:cNvPr id="655" name="n_2aveValue【保健センター・保健所】&#10;一人当たり面積"/>
        <xdr:cNvSpPr txBox="1"/>
      </xdr:nvSpPr>
      <xdr:spPr>
        <a:xfrm>
          <a:off x="1777626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656" name="n_3aveValue【保健センター・保健所】&#10;一人当たり面積"/>
        <xdr:cNvSpPr txBox="1"/>
      </xdr:nvSpPr>
      <xdr:spPr>
        <a:xfrm>
          <a:off x="17001567" y="1043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2557</xdr:rowOff>
    </xdr:from>
    <xdr:ext cx="469744" cy="259045"/>
    <xdr:sp macro="" textlink="">
      <xdr:nvSpPr>
        <xdr:cNvPr id="657" name="n_1mainValue【保健センター・保健所】&#10;一人当たり面積"/>
        <xdr:cNvSpPr txBox="1"/>
      </xdr:nvSpPr>
      <xdr:spPr>
        <a:xfrm>
          <a:off x="18561127" y="922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128287</xdr:rowOff>
    </xdr:from>
    <xdr:ext cx="469744" cy="259045"/>
    <xdr:sp macro="" textlink="">
      <xdr:nvSpPr>
        <xdr:cNvPr id="658" name="n_2mainValue【保健センター・保健所】&#10;一人当たり面積"/>
        <xdr:cNvSpPr txBox="1"/>
      </xdr:nvSpPr>
      <xdr:spPr>
        <a:xfrm>
          <a:off x="17776267" y="918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151147</xdr:rowOff>
    </xdr:from>
    <xdr:ext cx="469744" cy="259045"/>
    <xdr:sp macro="" textlink="">
      <xdr:nvSpPr>
        <xdr:cNvPr id="659" name="n_3mainValue【保健センター・保健所】&#10;一人当たり面積"/>
        <xdr:cNvSpPr txBox="1"/>
      </xdr:nvSpPr>
      <xdr:spPr>
        <a:xfrm>
          <a:off x="17001567" y="920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0" name="直線コネクタ 669"/>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1" name="テキスト ボックス 670"/>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2" name="直線コネクタ 671"/>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3" name="テキスト ボックス 672"/>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4" name="直線コネクタ 673"/>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5" name="テキスト ボックス 674"/>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6" name="直線コネクタ 675"/>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7" name="テキスト ボックス 676"/>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8" name="直線コネクタ 677"/>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9" name="テキスト ボックス 678"/>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0" name="直線コネクタ 679"/>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1" name="テキスト ボックス 680"/>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685" name="直線コネクタ 684"/>
        <xdr:cNvCxnSpPr/>
      </xdr:nvCxnSpPr>
      <xdr:spPr>
        <a:xfrm flipV="1">
          <a:off x="14375764" y="13192397"/>
          <a:ext cx="0" cy="125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686" name="【消防施設】&#10;有形固定資産減価償却率最小値テキスト"/>
        <xdr:cNvSpPr txBox="1"/>
      </xdr:nvSpPr>
      <xdr:spPr>
        <a:xfrm>
          <a:off x="14414500" y="144540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687" name="直線コネクタ 686"/>
        <xdr:cNvCxnSpPr/>
      </xdr:nvCxnSpPr>
      <xdr:spPr>
        <a:xfrm>
          <a:off x="14287500" y="144502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688" name="【消防施設】&#10;有形固定資産減価償却率最大値テキスト"/>
        <xdr:cNvSpPr txBox="1"/>
      </xdr:nvSpPr>
      <xdr:spPr>
        <a:xfrm>
          <a:off x="14414500" y="12971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689" name="直線コネクタ 688"/>
        <xdr:cNvCxnSpPr/>
      </xdr:nvCxnSpPr>
      <xdr:spPr>
        <a:xfrm>
          <a:off x="14287500" y="131923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3283</xdr:rowOff>
    </xdr:from>
    <xdr:ext cx="405111" cy="259045"/>
    <xdr:sp macro="" textlink="">
      <xdr:nvSpPr>
        <xdr:cNvPr id="690" name="【消防施設】&#10;有形固定資産減価償却率平均値テキスト"/>
        <xdr:cNvSpPr txBox="1"/>
      </xdr:nvSpPr>
      <xdr:spPr>
        <a:xfrm>
          <a:off x="14414500" y="135821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91" name="フローチャート: 判断 690"/>
        <xdr:cNvSpPr/>
      </xdr:nvSpPr>
      <xdr:spPr>
        <a:xfrm>
          <a:off x="14325600" y="1360369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92" name="フローチャート: 判断 691"/>
        <xdr:cNvSpPr/>
      </xdr:nvSpPr>
      <xdr:spPr>
        <a:xfrm>
          <a:off x="13578840" y="1363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693" name="フローチャート: 判断 692"/>
        <xdr:cNvSpPr/>
      </xdr:nvSpPr>
      <xdr:spPr>
        <a:xfrm>
          <a:off x="12804140" y="136494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694" name="フローチャート: 判断 693"/>
        <xdr:cNvSpPr/>
      </xdr:nvSpPr>
      <xdr:spPr>
        <a:xfrm>
          <a:off x="12029440" y="134752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65677</xdr:rowOff>
    </xdr:from>
    <xdr:to>
      <xdr:col>85</xdr:col>
      <xdr:colOff>177800</xdr:colOff>
      <xdr:row>78</xdr:row>
      <xdr:rowOff>167277</xdr:rowOff>
    </xdr:to>
    <xdr:sp macro="" textlink="">
      <xdr:nvSpPr>
        <xdr:cNvPr id="700" name="楕円 699"/>
        <xdr:cNvSpPr/>
      </xdr:nvSpPr>
      <xdr:spPr>
        <a:xfrm>
          <a:off x="14325600" y="1314159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18704</xdr:rowOff>
    </xdr:from>
    <xdr:ext cx="405111" cy="259045"/>
    <xdr:sp macro="" textlink="">
      <xdr:nvSpPr>
        <xdr:cNvPr id="701" name="【消防施設】&#10;有形固定資産減価償却率該当値テキスト"/>
        <xdr:cNvSpPr txBox="1"/>
      </xdr:nvSpPr>
      <xdr:spPr>
        <a:xfrm>
          <a:off x="14414500" y="13094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82006</xdr:rowOff>
    </xdr:from>
    <xdr:to>
      <xdr:col>81</xdr:col>
      <xdr:colOff>101600</xdr:colOff>
      <xdr:row>79</xdr:row>
      <xdr:rowOff>12156</xdr:rowOff>
    </xdr:to>
    <xdr:sp macro="" textlink="">
      <xdr:nvSpPr>
        <xdr:cNvPr id="702" name="楕円 701"/>
        <xdr:cNvSpPr/>
      </xdr:nvSpPr>
      <xdr:spPr>
        <a:xfrm>
          <a:off x="13578840" y="131579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116477</xdr:rowOff>
    </xdr:from>
    <xdr:to>
      <xdr:col>85</xdr:col>
      <xdr:colOff>127000</xdr:colOff>
      <xdr:row>78</xdr:row>
      <xdr:rowOff>132806</xdr:rowOff>
    </xdr:to>
    <xdr:cxnSp macro="">
      <xdr:nvCxnSpPr>
        <xdr:cNvPr id="703" name="直線コネクタ 702"/>
        <xdr:cNvCxnSpPr/>
      </xdr:nvCxnSpPr>
      <xdr:spPr>
        <a:xfrm flipV="1">
          <a:off x="13629640" y="13192397"/>
          <a:ext cx="74676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86905</xdr:rowOff>
    </xdr:from>
    <xdr:to>
      <xdr:col>76</xdr:col>
      <xdr:colOff>165100</xdr:colOff>
      <xdr:row>79</xdr:row>
      <xdr:rowOff>17055</xdr:rowOff>
    </xdr:to>
    <xdr:sp macro="" textlink="">
      <xdr:nvSpPr>
        <xdr:cNvPr id="704" name="楕円 703"/>
        <xdr:cNvSpPr/>
      </xdr:nvSpPr>
      <xdr:spPr>
        <a:xfrm>
          <a:off x="12804140" y="131628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132806</xdr:rowOff>
    </xdr:from>
    <xdr:to>
      <xdr:col>81</xdr:col>
      <xdr:colOff>50800</xdr:colOff>
      <xdr:row>78</xdr:row>
      <xdr:rowOff>137705</xdr:rowOff>
    </xdr:to>
    <xdr:cxnSp macro="">
      <xdr:nvCxnSpPr>
        <xdr:cNvPr id="705" name="直線コネクタ 704"/>
        <xdr:cNvCxnSpPr/>
      </xdr:nvCxnSpPr>
      <xdr:spPr>
        <a:xfrm flipV="1">
          <a:off x="12854940" y="13208726"/>
          <a:ext cx="7747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126093</xdr:rowOff>
    </xdr:from>
    <xdr:to>
      <xdr:col>72</xdr:col>
      <xdr:colOff>38100</xdr:colOff>
      <xdr:row>82</xdr:row>
      <xdr:rowOff>56243</xdr:rowOff>
    </xdr:to>
    <xdr:sp macro="" textlink="">
      <xdr:nvSpPr>
        <xdr:cNvPr id="706" name="楕円 705"/>
        <xdr:cNvSpPr/>
      </xdr:nvSpPr>
      <xdr:spPr>
        <a:xfrm>
          <a:off x="12029440" y="137049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137705</xdr:rowOff>
    </xdr:from>
    <xdr:to>
      <xdr:col>76</xdr:col>
      <xdr:colOff>114300</xdr:colOff>
      <xdr:row>82</xdr:row>
      <xdr:rowOff>5443</xdr:rowOff>
    </xdr:to>
    <xdr:cxnSp macro="">
      <xdr:nvCxnSpPr>
        <xdr:cNvPr id="707" name="直線コネクタ 706"/>
        <xdr:cNvCxnSpPr/>
      </xdr:nvCxnSpPr>
      <xdr:spPr>
        <a:xfrm flipV="1">
          <a:off x="12072620" y="13213625"/>
          <a:ext cx="782320" cy="53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145341</xdr:rowOff>
    </xdr:from>
    <xdr:ext cx="405111" cy="259045"/>
    <xdr:sp macro="" textlink="">
      <xdr:nvSpPr>
        <xdr:cNvPr id="708" name="n_1aveValue【消防施設】&#10;有形固定資産減価償却率"/>
        <xdr:cNvSpPr txBox="1"/>
      </xdr:nvSpPr>
      <xdr:spPr>
        <a:xfrm>
          <a:off x="13437244" y="1372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163303</xdr:rowOff>
    </xdr:from>
    <xdr:ext cx="405111" cy="259045"/>
    <xdr:sp macro="" textlink="">
      <xdr:nvSpPr>
        <xdr:cNvPr id="709" name="n_2aveValue【消防施設】&#10;有形固定資産減価償却率"/>
        <xdr:cNvSpPr txBox="1"/>
      </xdr:nvSpPr>
      <xdr:spPr>
        <a:xfrm>
          <a:off x="12675244" y="13742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710" name="n_3aveValue【消防施設】&#10;有形固定資産減価償却率"/>
        <xdr:cNvSpPr txBox="1"/>
      </xdr:nvSpPr>
      <xdr:spPr>
        <a:xfrm>
          <a:off x="11900544" y="1325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28683</xdr:rowOff>
    </xdr:from>
    <xdr:ext cx="405111" cy="259045"/>
    <xdr:sp macro="" textlink="">
      <xdr:nvSpPr>
        <xdr:cNvPr id="711" name="n_1mainValue【消防施設】&#10;有形固定資産減価償却率"/>
        <xdr:cNvSpPr txBox="1"/>
      </xdr:nvSpPr>
      <xdr:spPr>
        <a:xfrm>
          <a:off x="13437244" y="1293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33582</xdr:rowOff>
    </xdr:from>
    <xdr:ext cx="405111" cy="259045"/>
    <xdr:sp macro="" textlink="">
      <xdr:nvSpPr>
        <xdr:cNvPr id="712" name="n_2mainValue【消防施設】&#10;有形固定資産減価償却率"/>
        <xdr:cNvSpPr txBox="1"/>
      </xdr:nvSpPr>
      <xdr:spPr>
        <a:xfrm>
          <a:off x="12675244" y="1294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47370</xdr:rowOff>
    </xdr:from>
    <xdr:ext cx="405111" cy="259045"/>
    <xdr:sp macro="" textlink="">
      <xdr:nvSpPr>
        <xdr:cNvPr id="713" name="n_3mainValue【消防施設】&#10;有形固定資産減価償却率"/>
        <xdr:cNvSpPr txBox="1"/>
      </xdr:nvSpPr>
      <xdr:spPr>
        <a:xfrm>
          <a:off x="11900544" y="13793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4" name="直線コネクタ 723"/>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5" name="テキスト ボックス 724"/>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6" name="直線コネクタ 725"/>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7" name="テキスト ボックス 726"/>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8" name="直線コネクタ 727"/>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9" name="テキスト ボックス 728"/>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0" name="直線コネクタ 729"/>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1" name="テキスト ボックス 730"/>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2" name="直線コネクタ 731"/>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3" name="テキスト ボックス 732"/>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4"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735" name="直線コネクタ 734"/>
        <xdr:cNvCxnSpPr/>
      </xdr:nvCxnSpPr>
      <xdr:spPr>
        <a:xfrm flipV="1">
          <a:off x="19509104" y="13412724"/>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36" name="【消防施設】&#10;一人当たり面積最小値テキスト"/>
        <xdr:cNvSpPr txBox="1"/>
      </xdr:nvSpPr>
      <xdr:spPr>
        <a:xfrm>
          <a:off x="19547840" y="1442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37" name="直線コネクタ 736"/>
        <xdr:cNvCxnSpPr/>
      </xdr:nvCxnSpPr>
      <xdr:spPr>
        <a:xfrm>
          <a:off x="19443700" y="144231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738" name="【消防施設】&#10;一人当たり面積最大値テキスト"/>
        <xdr:cNvSpPr txBox="1"/>
      </xdr:nvSpPr>
      <xdr:spPr>
        <a:xfrm>
          <a:off x="1954784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739" name="直線コネクタ 738"/>
        <xdr:cNvCxnSpPr/>
      </xdr:nvCxnSpPr>
      <xdr:spPr>
        <a:xfrm>
          <a:off x="19443700" y="134127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740" name="【消防施設】&#10;一人当たり面積平均値テキスト"/>
        <xdr:cNvSpPr txBox="1"/>
      </xdr:nvSpPr>
      <xdr:spPr>
        <a:xfrm>
          <a:off x="19547840" y="139598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41" name="フローチャート: 判断 740"/>
        <xdr:cNvSpPr/>
      </xdr:nvSpPr>
      <xdr:spPr>
        <a:xfrm>
          <a:off x="1945894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742" name="フローチャート: 判断 741"/>
        <xdr:cNvSpPr/>
      </xdr:nvSpPr>
      <xdr:spPr>
        <a:xfrm>
          <a:off x="18735040" y="139539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743" name="フローチャート: 判断 742"/>
        <xdr:cNvSpPr/>
      </xdr:nvSpPr>
      <xdr:spPr>
        <a:xfrm>
          <a:off x="17937480" y="1397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44" name="フローチャート: 判断 743"/>
        <xdr:cNvSpPr/>
      </xdr:nvSpPr>
      <xdr:spPr>
        <a:xfrm>
          <a:off x="17162780" y="1400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5" name="テキスト ボックス 744"/>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6" name="テキスト ボックス 745"/>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7" name="テキスト ボックス 746"/>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8" name="テキスト ボックス 747"/>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9" name="テキスト ボックス 748"/>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46737</xdr:rowOff>
    </xdr:from>
    <xdr:to>
      <xdr:col>116</xdr:col>
      <xdr:colOff>114300</xdr:colOff>
      <xdr:row>82</xdr:row>
      <xdr:rowOff>148337</xdr:rowOff>
    </xdr:to>
    <xdr:sp macro="" textlink="">
      <xdr:nvSpPr>
        <xdr:cNvPr id="750" name="楕円 749"/>
        <xdr:cNvSpPr/>
      </xdr:nvSpPr>
      <xdr:spPr>
        <a:xfrm>
          <a:off x="19458940" y="1379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69614</xdr:rowOff>
    </xdr:from>
    <xdr:ext cx="469744" cy="259045"/>
    <xdr:sp macro="" textlink="">
      <xdr:nvSpPr>
        <xdr:cNvPr id="751" name="【消防施設】&#10;一人当たり面積該当値テキスト"/>
        <xdr:cNvSpPr txBox="1"/>
      </xdr:nvSpPr>
      <xdr:spPr>
        <a:xfrm>
          <a:off x="19547840" y="1364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51308</xdr:rowOff>
    </xdr:from>
    <xdr:to>
      <xdr:col>112</xdr:col>
      <xdr:colOff>38100</xdr:colOff>
      <xdr:row>82</xdr:row>
      <xdr:rowOff>152908</xdr:rowOff>
    </xdr:to>
    <xdr:sp macro="" textlink="">
      <xdr:nvSpPr>
        <xdr:cNvPr id="752" name="楕円 751"/>
        <xdr:cNvSpPr/>
      </xdr:nvSpPr>
      <xdr:spPr>
        <a:xfrm>
          <a:off x="18735040" y="137977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97537</xdr:rowOff>
    </xdr:from>
    <xdr:to>
      <xdr:col>116</xdr:col>
      <xdr:colOff>63500</xdr:colOff>
      <xdr:row>82</xdr:row>
      <xdr:rowOff>102108</xdr:rowOff>
    </xdr:to>
    <xdr:cxnSp macro="">
      <xdr:nvCxnSpPr>
        <xdr:cNvPr id="753" name="直線コネクタ 752"/>
        <xdr:cNvCxnSpPr/>
      </xdr:nvCxnSpPr>
      <xdr:spPr>
        <a:xfrm flipV="1">
          <a:off x="18778220" y="13844017"/>
          <a:ext cx="73152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42163</xdr:rowOff>
    </xdr:from>
    <xdr:to>
      <xdr:col>107</xdr:col>
      <xdr:colOff>101600</xdr:colOff>
      <xdr:row>82</xdr:row>
      <xdr:rowOff>143763</xdr:rowOff>
    </xdr:to>
    <xdr:sp macro="" textlink="">
      <xdr:nvSpPr>
        <xdr:cNvPr id="754" name="楕円 753"/>
        <xdr:cNvSpPr/>
      </xdr:nvSpPr>
      <xdr:spPr>
        <a:xfrm>
          <a:off x="17937480" y="1378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92963</xdr:rowOff>
    </xdr:from>
    <xdr:to>
      <xdr:col>111</xdr:col>
      <xdr:colOff>177800</xdr:colOff>
      <xdr:row>82</xdr:row>
      <xdr:rowOff>102108</xdr:rowOff>
    </xdr:to>
    <xdr:cxnSp macro="">
      <xdr:nvCxnSpPr>
        <xdr:cNvPr id="755" name="直線コネクタ 754"/>
        <xdr:cNvCxnSpPr/>
      </xdr:nvCxnSpPr>
      <xdr:spPr>
        <a:xfrm>
          <a:off x="17988280" y="13839443"/>
          <a:ext cx="78994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46737</xdr:rowOff>
    </xdr:from>
    <xdr:to>
      <xdr:col>102</xdr:col>
      <xdr:colOff>165100</xdr:colOff>
      <xdr:row>82</xdr:row>
      <xdr:rowOff>148337</xdr:rowOff>
    </xdr:to>
    <xdr:sp macro="" textlink="">
      <xdr:nvSpPr>
        <xdr:cNvPr id="756" name="楕円 755"/>
        <xdr:cNvSpPr/>
      </xdr:nvSpPr>
      <xdr:spPr>
        <a:xfrm>
          <a:off x="17162780" y="1379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92963</xdr:rowOff>
    </xdr:from>
    <xdr:to>
      <xdr:col>107</xdr:col>
      <xdr:colOff>50800</xdr:colOff>
      <xdr:row>82</xdr:row>
      <xdr:rowOff>97537</xdr:rowOff>
    </xdr:to>
    <xdr:cxnSp macro="">
      <xdr:nvCxnSpPr>
        <xdr:cNvPr id="757" name="直線コネクタ 756"/>
        <xdr:cNvCxnSpPr/>
      </xdr:nvCxnSpPr>
      <xdr:spPr>
        <a:xfrm flipV="1">
          <a:off x="17213580" y="13839443"/>
          <a:ext cx="7747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132605</xdr:rowOff>
    </xdr:from>
    <xdr:ext cx="469744" cy="259045"/>
    <xdr:sp macro="" textlink="">
      <xdr:nvSpPr>
        <xdr:cNvPr id="758" name="n_1aveValue【消防施設】&#10;一人当たり面積"/>
        <xdr:cNvSpPr txBox="1"/>
      </xdr:nvSpPr>
      <xdr:spPr>
        <a:xfrm>
          <a:off x="18561127" y="1404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150892</xdr:rowOff>
    </xdr:from>
    <xdr:ext cx="469744" cy="259045"/>
    <xdr:sp macro="" textlink="">
      <xdr:nvSpPr>
        <xdr:cNvPr id="759" name="n_2aveValue【消防施設】&#10;一人当たり面積"/>
        <xdr:cNvSpPr txBox="1"/>
      </xdr:nvSpPr>
      <xdr:spPr>
        <a:xfrm>
          <a:off x="17776267" y="1406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760" name="n_3aveValue【消防施設】&#10;一人当たり面積"/>
        <xdr:cNvSpPr txBox="1"/>
      </xdr:nvSpPr>
      <xdr:spPr>
        <a:xfrm>
          <a:off x="1700156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169435</xdr:rowOff>
    </xdr:from>
    <xdr:ext cx="469744" cy="259045"/>
    <xdr:sp macro="" textlink="">
      <xdr:nvSpPr>
        <xdr:cNvPr id="761" name="n_1mainValue【消防施設】&#10;一人当たり面積"/>
        <xdr:cNvSpPr txBox="1"/>
      </xdr:nvSpPr>
      <xdr:spPr>
        <a:xfrm>
          <a:off x="18561127" y="1358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160290</xdr:rowOff>
    </xdr:from>
    <xdr:ext cx="469744" cy="259045"/>
    <xdr:sp macro="" textlink="">
      <xdr:nvSpPr>
        <xdr:cNvPr id="762" name="n_2mainValue【消防施設】&#10;一人当たり面積"/>
        <xdr:cNvSpPr txBox="1"/>
      </xdr:nvSpPr>
      <xdr:spPr>
        <a:xfrm>
          <a:off x="17776267" y="1357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164864</xdr:rowOff>
    </xdr:from>
    <xdr:ext cx="469744" cy="259045"/>
    <xdr:sp macro="" textlink="">
      <xdr:nvSpPr>
        <xdr:cNvPr id="763" name="n_3mainValue【消防施設】&#10;一人当たり面積"/>
        <xdr:cNvSpPr txBox="1"/>
      </xdr:nvSpPr>
      <xdr:spPr>
        <a:xfrm>
          <a:off x="17001567" y="1357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4" name="正方形/長方形 763"/>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5" name="正方形/長方形 764"/>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6" name="正方形/長方形 765"/>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7" name="正方形/長方形 766"/>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8" name="正方形/長方形 767"/>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9" name="正方形/長方形 768"/>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0" name="正方形/長方形 769"/>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1" name="正方形/長方形 770"/>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2" name="テキスト ボックス 771"/>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3" name="直線コネクタ 772"/>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4" name="直線コネクタ 773"/>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5" name="テキスト ボックス 774"/>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6" name="直線コネクタ 775"/>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7" name="テキスト ボックス 776"/>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8" name="直線コネクタ 777"/>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9" name="テキスト ボックス 778"/>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0" name="直線コネクタ 779"/>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1" name="テキスト ボックス 780"/>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2" name="直線コネクタ 781"/>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3" name="テキスト ボックス 782"/>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4" name="直線コネクタ 783"/>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5" name="テキスト ボックス 784"/>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6" name="直線コネクタ 785"/>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7" name="テキスト ボックス 786"/>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8"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789" name="直線コネクタ 788"/>
        <xdr:cNvCxnSpPr/>
      </xdr:nvCxnSpPr>
      <xdr:spPr>
        <a:xfrm flipV="1">
          <a:off x="14375764" y="16794480"/>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90" name="【庁舎】&#10;有形固定資産減価償却率最小値テキスト"/>
        <xdr:cNvSpPr txBox="1"/>
      </xdr:nvSpPr>
      <xdr:spPr>
        <a:xfrm>
          <a:off x="14414500" y="183119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91" name="直線コネクタ 790"/>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92" name="【庁舎】&#10;有形固定資産減価償却率最大値テキスト"/>
        <xdr:cNvSpPr txBox="1"/>
      </xdr:nvSpPr>
      <xdr:spPr>
        <a:xfrm>
          <a:off x="14414500" y="1657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93" name="直線コネクタ 792"/>
        <xdr:cNvCxnSpPr/>
      </xdr:nvCxnSpPr>
      <xdr:spPr>
        <a:xfrm>
          <a:off x="14287500" y="16794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794" name="【庁舎】&#10;有形固定資産減価償却率平均値テキスト"/>
        <xdr:cNvSpPr txBox="1"/>
      </xdr:nvSpPr>
      <xdr:spPr>
        <a:xfrm>
          <a:off x="14414500" y="1752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95" name="フローチャート: 判断 794"/>
        <xdr:cNvSpPr/>
      </xdr:nvSpPr>
      <xdr:spPr>
        <a:xfrm>
          <a:off x="14325600" y="176733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96" name="フローチャート: 判断 795"/>
        <xdr:cNvSpPr/>
      </xdr:nvSpPr>
      <xdr:spPr>
        <a:xfrm>
          <a:off x="13578840" y="1747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797" name="フローチャート: 判断 796"/>
        <xdr:cNvSpPr/>
      </xdr:nvSpPr>
      <xdr:spPr>
        <a:xfrm>
          <a:off x="12804140" y="1749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798" name="フローチャート: 判断 797"/>
        <xdr:cNvSpPr/>
      </xdr:nvSpPr>
      <xdr:spPr>
        <a:xfrm>
          <a:off x="12029440" y="174376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9" name="テキスト ボックス 79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0" name="テキスト ボックス 79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1" name="テキスト ボックス 80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2" name="テキスト ボックス 80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3" name="テキスト ボックス 80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95613</xdr:rowOff>
    </xdr:from>
    <xdr:to>
      <xdr:col>85</xdr:col>
      <xdr:colOff>177800</xdr:colOff>
      <xdr:row>107</xdr:row>
      <xdr:rowOff>25763</xdr:rowOff>
    </xdr:to>
    <xdr:sp macro="" textlink="">
      <xdr:nvSpPr>
        <xdr:cNvPr id="804" name="楕円 803"/>
        <xdr:cNvSpPr/>
      </xdr:nvSpPr>
      <xdr:spPr>
        <a:xfrm>
          <a:off x="14325600" y="1786545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74040</xdr:rowOff>
    </xdr:from>
    <xdr:ext cx="405111" cy="259045"/>
    <xdr:sp macro="" textlink="">
      <xdr:nvSpPr>
        <xdr:cNvPr id="805" name="【庁舎】&#10;有形固定資産減価償却率該当値テキスト"/>
        <xdr:cNvSpPr txBox="1"/>
      </xdr:nvSpPr>
      <xdr:spPr>
        <a:xfrm>
          <a:off x="14414500" y="17843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90714</xdr:rowOff>
    </xdr:from>
    <xdr:to>
      <xdr:col>81</xdr:col>
      <xdr:colOff>101600</xdr:colOff>
      <xdr:row>106</xdr:row>
      <xdr:rowOff>20864</xdr:rowOff>
    </xdr:to>
    <xdr:sp macro="" textlink="">
      <xdr:nvSpPr>
        <xdr:cNvPr id="806" name="楕円 805"/>
        <xdr:cNvSpPr/>
      </xdr:nvSpPr>
      <xdr:spPr>
        <a:xfrm>
          <a:off x="13578840" y="176929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141514</xdr:rowOff>
    </xdr:from>
    <xdr:to>
      <xdr:col>85</xdr:col>
      <xdr:colOff>127000</xdr:colOff>
      <xdr:row>106</xdr:row>
      <xdr:rowOff>146413</xdr:rowOff>
    </xdr:to>
    <xdr:cxnSp macro="">
      <xdr:nvCxnSpPr>
        <xdr:cNvPr id="807" name="直線コネクタ 806"/>
        <xdr:cNvCxnSpPr/>
      </xdr:nvCxnSpPr>
      <xdr:spPr>
        <a:xfrm>
          <a:off x="13629640" y="17743714"/>
          <a:ext cx="746760" cy="17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808" name="楕円 807"/>
        <xdr:cNvSpPr/>
      </xdr:nvSpPr>
      <xdr:spPr>
        <a:xfrm>
          <a:off x="1280414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87630</xdr:rowOff>
    </xdr:from>
    <xdr:to>
      <xdr:col>81</xdr:col>
      <xdr:colOff>50800</xdr:colOff>
      <xdr:row>105</xdr:row>
      <xdr:rowOff>141514</xdr:rowOff>
    </xdr:to>
    <xdr:cxnSp macro="">
      <xdr:nvCxnSpPr>
        <xdr:cNvPr id="809" name="直線コネクタ 808"/>
        <xdr:cNvCxnSpPr/>
      </xdr:nvCxnSpPr>
      <xdr:spPr>
        <a:xfrm>
          <a:off x="12854940" y="17689830"/>
          <a:ext cx="7747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76019</xdr:rowOff>
    </xdr:from>
    <xdr:to>
      <xdr:col>72</xdr:col>
      <xdr:colOff>38100</xdr:colOff>
      <xdr:row>106</xdr:row>
      <xdr:rowOff>6169</xdr:rowOff>
    </xdr:to>
    <xdr:sp macro="" textlink="">
      <xdr:nvSpPr>
        <xdr:cNvPr id="810" name="楕円 809"/>
        <xdr:cNvSpPr/>
      </xdr:nvSpPr>
      <xdr:spPr>
        <a:xfrm>
          <a:off x="12029440" y="176782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87630</xdr:rowOff>
    </xdr:from>
    <xdr:to>
      <xdr:col>76</xdr:col>
      <xdr:colOff>114300</xdr:colOff>
      <xdr:row>105</xdr:row>
      <xdr:rowOff>126819</xdr:rowOff>
    </xdr:to>
    <xdr:cxnSp macro="">
      <xdr:nvCxnSpPr>
        <xdr:cNvPr id="811" name="直線コネクタ 810"/>
        <xdr:cNvCxnSpPr/>
      </xdr:nvCxnSpPr>
      <xdr:spPr>
        <a:xfrm flipV="1">
          <a:off x="12072620" y="17689830"/>
          <a:ext cx="78232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163121</xdr:rowOff>
    </xdr:from>
    <xdr:ext cx="405111" cy="259045"/>
    <xdr:sp macro="" textlink="">
      <xdr:nvSpPr>
        <xdr:cNvPr id="812" name="n_1aveValue【庁舎】&#10;有形固定資産減価償却率"/>
        <xdr:cNvSpPr txBox="1"/>
      </xdr:nvSpPr>
      <xdr:spPr>
        <a:xfrm>
          <a:off x="1343724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11265</xdr:rowOff>
    </xdr:from>
    <xdr:ext cx="405111" cy="259045"/>
    <xdr:sp macro="" textlink="">
      <xdr:nvSpPr>
        <xdr:cNvPr id="813" name="n_2aveValue【庁舎】&#10;有形固定資産減価償却率"/>
        <xdr:cNvSpPr txBox="1"/>
      </xdr:nvSpPr>
      <xdr:spPr>
        <a:xfrm>
          <a:off x="12675244" y="1727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117401</xdr:rowOff>
    </xdr:from>
    <xdr:ext cx="405111" cy="259045"/>
    <xdr:sp macro="" textlink="">
      <xdr:nvSpPr>
        <xdr:cNvPr id="814" name="n_3aveValue【庁舎】&#10;有形固定資産減価償却率"/>
        <xdr:cNvSpPr txBox="1"/>
      </xdr:nvSpPr>
      <xdr:spPr>
        <a:xfrm>
          <a:off x="11900544" y="1721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11991</xdr:rowOff>
    </xdr:from>
    <xdr:ext cx="405111" cy="259045"/>
    <xdr:sp macro="" textlink="">
      <xdr:nvSpPr>
        <xdr:cNvPr id="815" name="n_1mainValue【庁舎】&#10;有形固定資産減価償却率"/>
        <xdr:cNvSpPr txBox="1"/>
      </xdr:nvSpPr>
      <xdr:spPr>
        <a:xfrm>
          <a:off x="13437244" y="17781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129557</xdr:rowOff>
    </xdr:from>
    <xdr:ext cx="405111" cy="259045"/>
    <xdr:sp macro="" textlink="">
      <xdr:nvSpPr>
        <xdr:cNvPr id="816" name="n_2mainValue【庁舎】&#10;有形固定資産減価償却率"/>
        <xdr:cNvSpPr txBox="1"/>
      </xdr:nvSpPr>
      <xdr:spPr>
        <a:xfrm>
          <a:off x="12675244" y="1773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168746</xdr:rowOff>
    </xdr:from>
    <xdr:ext cx="405111" cy="259045"/>
    <xdr:sp macro="" textlink="">
      <xdr:nvSpPr>
        <xdr:cNvPr id="817" name="n_3mainValue【庁舎】&#10;有形固定資産減価償却率"/>
        <xdr:cNvSpPr txBox="1"/>
      </xdr:nvSpPr>
      <xdr:spPr>
        <a:xfrm>
          <a:off x="11900544"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8" name="正方形/長方形 817"/>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9" name="正方形/長方形 818"/>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0" name="正方形/長方形 819"/>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1" name="正方形/長方形 820"/>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2" name="正方形/長方形 821"/>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3" name="正方形/長方形 822"/>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4" name="正方形/長方形 823"/>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5" name="正方形/長方形 824"/>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6" name="テキスト ボックス 825"/>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7" name="直線コネクタ 826"/>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8" name="直線コネクタ 827"/>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9" name="テキスト ボックス 828"/>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0" name="直線コネクタ 829"/>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1" name="テキスト ボックス 830"/>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2" name="直線コネクタ 831"/>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3" name="テキスト ボックス 832"/>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4" name="直線コネクタ 833"/>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5" name="テキスト ボックス 834"/>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6" name="直線コネクタ 835"/>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7" name="テキスト ボックス 836"/>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8" name="直線コネクタ 837"/>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9" name="テキスト ボックス 838"/>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0"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841" name="直線コネクタ 840"/>
        <xdr:cNvCxnSpPr/>
      </xdr:nvCxnSpPr>
      <xdr:spPr>
        <a:xfrm flipV="1">
          <a:off x="19509104" y="16924020"/>
          <a:ext cx="0" cy="1215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842" name="【庁舎】&#10;一人当たり面積最小値テキスト"/>
        <xdr:cNvSpPr txBox="1"/>
      </xdr:nvSpPr>
      <xdr:spPr>
        <a:xfrm>
          <a:off x="19547840" y="1814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843" name="直線コネクタ 842"/>
        <xdr:cNvCxnSpPr/>
      </xdr:nvCxnSpPr>
      <xdr:spPr>
        <a:xfrm>
          <a:off x="19443700" y="181394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844" name="【庁舎】&#10;一人当たり面積最大値テキスト"/>
        <xdr:cNvSpPr txBox="1"/>
      </xdr:nvSpPr>
      <xdr:spPr>
        <a:xfrm>
          <a:off x="19547840" y="1670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845" name="直線コネクタ 844"/>
        <xdr:cNvCxnSpPr/>
      </xdr:nvCxnSpPr>
      <xdr:spPr>
        <a:xfrm>
          <a:off x="19443700" y="1692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91457</xdr:rowOff>
    </xdr:from>
    <xdr:ext cx="469744" cy="259045"/>
    <xdr:sp macro="" textlink="">
      <xdr:nvSpPr>
        <xdr:cNvPr id="846" name="【庁舎】&#10;一人当たり面積平均値テキスト"/>
        <xdr:cNvSpPr txBox="1"/>
      </xdr:nvSpPr>
      <xdr:spPr>
        <a:xfrm>
          <a:off x="19547840" y="17693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847" name="フローチャート: 判断 846"/>
        <xdr:cNvSpPr/>
      </xdr:nvSpPr>
      <xdr:spPr>
        <a:xfrm>
          <a:off x="19458940" y="1771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848" name="フローチャート: 判断 847"/>
        <xdr:cNvSpPr/>
      </xdr:nvSpPr>
      <xdr:spPr>
        <a:xfrm>
          <a:off x="18735040" y="177133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849" name="フローチャート: 判断 848"/>
        <xdr:cNvSpPr/>
      </xdr:nvSpPr>
      <xdr:spPr>
        <a:xfrm>
          <a:off x="1793748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850" name="フローチャート: 判断 849"/>
        <xdr:cNvSpPr/>
      </xdr:nvSpPr>
      <xdr:spPr>
        <a:xfrm>
          <a:off x="17162780" y="177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1" name="テキスト ボックス 85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2" name="テキスト ボックス 85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3" name="テキスト ボックス 85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4" name="テキスト ボックス 85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5" name="テキスト ボックス 85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69214</xdr:rowOff>
    </xdr:from>
    <xdr:to>
      <xdr:col>116</xdr:col>
      <xdr:colOff>114300</xdr:colOff>
      <xdr:row>104</xdr:row>
      <xdr:rowOff>170814</xdr:rowOff>
    </xdr:to>
    <xdr:sp macro="" textlink="">
      <xdr:nvSpPr>
        <xdr:cNvPr id="856" name="楕円 855"/>
        <xdr:cNvSpPr/>
      </xdr:nvSpPr>
      <xdr:spPr>
        <a:xfrm>
          <a:off x="19458940" y="1750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92091</xdr:rowOff>
    </xdr:from>
    <xdr:ext cx="469744" cy="259045"/>
    <xdr:sp macro="" textlink="">
      <xdr:nvSpPr>
        <xdr:cNvPr id="857" name="【庁舎】&#10;一人当たり面積該当値テキスト"/>
        <xdr:cNvSpPr txBox="1"/>
      </xdr:nvSpPr>
      <xdr:spPr>
        <a:xfrm>
          <a:off x="19547840" y="1735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38736</xdr:rowOff>
    </xdr:from>
    <xdr:to>
      <xdr:col>112</xdr:col>
      <xdr:colOff>38100</xdr:colOff>
      <xdr:row>103</xdr:row>
      <xdr:rowOff>140336</xdr:rowOff>
    </xdr:to>
    <xdr:sp macro="" textlink="">
      <xdr:nvSpPr>
        <xdr:cNvPr id="858" name="楕円 857"/>
        <xdr:cNvSpPr/>
      </xdr:nvSpPr>
      <xdr:spPr>
        <a:xfrm>
          <a:off x="18735040" y="173056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89536</xdr:rowOff>
    </xdr:from>
    <xdr:to>
      <xdr:col>116</xdr:col>
      <xdr:colOff>63500</xdr:colOff>
      <xdr:row>104</xdr:row>
      <xdr:rowOff>120014</xdr:rowOff>
    </xdr:to>
    <xdr:cxnSp macro="">
      <xdr:nvCxnSpPr>
        <xdr:cNvPr id="859" name="直線コネクタ 858"/>
        <xdr:cNvCxnSpPr/>
      </xdr:nvCxnSpPr>
      <xdr:spPr>
        <a:xfrm>
          <a:off x="18778220" y="17356456"/>
          <a:ext cx="731520" cy="19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116839</xdr:rowOff>
    </xdr:from>
    <xdr:to>
      <xdr:col>107</xdr:col>
      <xdr:colOff>101600</xdr:colOff>
      <xdr:row>103</xdr:row>
      <xdr:rowOff>46989</xdr:rowOff>
    </xdr:to>
    <xdr:sp macro="" textlink="">
      <xdr:nvSpPr>
        <xdr:cNvPr id="860" name="楕円 859"/>
        <xdr:cNvSpPr/>
      </xdr:nvSpPr>
      <xdr:spPr>
        <a:xfrm>
          <a:off x="17937480" y="172161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167639</xdr:rowOff>
    </xdr:from>
    <xdr:to>
      <xdr:col>111</xdr:col>
      <xdr:colOff>177800</xdr:colOff>
      <xdr:row>103</xdr:row>
      <xdr:rowOff>89536</xdr:rowOff>
    </xdr:to>
    <xdr:cxnSp macro="">
      <xdr:nvCxnSpPr>
        <xdr:cNvPr id="861" name="直線コネクタ 860"/>
        <xdr:cNvCxnSpPr/>
      </xdr:nvCxnSpPr>
      <xdr:spPr>
        <a:xfrm>
          <a:off x="17988280" y="17266919"/>
          <a:ext cx="789940" cy="8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162561</xdr:rowOff>
    </xdr:from>
    <xdr:to>
      <xdr:col>102</xdr:col>
      <xdr:colOff>165100</xdr:colOff>
      <xdr:row>103</xdr:row>
      <xdr:rowOff>92711</xdr:rowOff>
    </xdr:to>
    <xdr:sp macro="" textlink="">
      <xdr:nvSpPr>
        <xdr:cNvPr id="862" name="楕円 861"/>
        <xdr:cNvSpPr/>
      </xdr:nvSpPr>
      <xdr:spPr>
        <a:xfrm>
          <a:off x="17162780" y="172618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167639</xdr:rowOff>
    </xdr:from>
    <xdr:to>
      <xdr:col>107</xdr:col>
      <xdr:colOff>50800</xdr:colOff>
      <xdr:row>103</xdr:row>
      <xdr:rowOff>41911</xdr:rowOff>
    </xdr:to>
    <xdr:cxnSp macro="">
      <xdr:nvCxnSpPr>
        <xdr:cNvPr id="863" name="直線コネクタ 862"/>
        <xdr:cNvCxnSpPr/>
      </xdr:nvCxnSpPr>
      <xdr:spPr>
        <a:xfrm flipV="1">
          <a:off x="17213580" y="17266919"/>
          <a:ext cx="774700" cy="4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32402</xdr:rowOff>
    </xdr:from>
    <xdr:ext cx="469744" cy="259045"/>
    <xdr:sp macro="" textlink="">
      <xdr:nvSpPr>
        <xdr:cNvPr id="864" name="n_1aveValue【庁舎】&#10;一人当たり面積"/>
        <xdr:cNvSpPr txBox="1"/>
      </xdr:nvSpPr>
      <xdr:spPr>
        <a:xfrm>
          <a:off x="18561127" y="1780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135272</xdr:rowOff>
    </xdr:from>
    <xdr:ext cx="469744" cy="259045"/>
    <xdr:sp macro="" textlink="">
      <xdr:nvSpPr>
        <xdr:cNvPr id="865" name="n_2aveValue【庁舎】&#10;一人当たり面積"/>
        <xdr:cNvSpPr txBox="1"/>
      </xdr:nvSpPr>
      <xdr:spPr>
        <a:xfrm>
          <a:off x="17776267" y="177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99077</xdr:rowOff>
    </xdr:from>
    <xdr:ext cx="469744" cy="259045"/>
    <xdr:sp macro="" textlink="">
      <xdr:nvSpPr>
        <xdr:cNvPr id="866" name="n_3aveValue【庁舎】&#10;一人当たり面積"/>
        <xdr:cNvSpPr txBox="1"/>
      </xdr:nvSpPr>
      <xdr:spPr>
        <a:xfrm>
          <a:off x="17001567" y="1786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156863</xdr:rowOff>
    </xdr:from>
    <xdr:ext cx="469744" cy="259045"/>
    <xdr:sp macro="" textlink="">
      <xdr:nvSpPr>
        <xdr:cNvPr id="867" name="n_1mainValue【庁舎】&#10;一人当たり面積"/>
        <xdr:cNvSpPr txBox="1"/>
      </xdr:nvSpPr>
      <xdr:spPr>
        <a:xfrm>
          <a:off x="18561127" y="1708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63516</xdr:rowOff>
    </xdr:from>
    <xdr:ext cx="469744" cy="259045"/>
    <xdr:sp macro="" textlink="">
      <xdr:nvSpPr>
        <xdr:cNvPr id="868" name="n_2mainValue【庁舎】&#10;一人当たり面積"/>
        <xdr:cNvSpPr txBox="1"/>
      </xdr:nvSpPr>
      <xdr:spPr>
        <a:xfrm>
          <a:off x="17776267" y="1699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109238</xdr:rowOff>
    </xdr:from>
    <xdr:ext cx="469744" cy="259045"/>
    <xdr:sp macro="" textlink="">
      <xdr:nvSpPr>
        <xdr:cNvPr id="869" name="n_3mainValue【庁舎】&#10;一人当たり面積"/>
        <xdr:cNvSpPr txBox="1"/>
      </xdr:nvSpPr>
      <xdr:spPr>
        <a:xfrm>
          <a:off x="17001567" y="1704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0" name="正方形/長方形 86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1" name="正方形/長方形 87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2" name="テキスト ボックス 87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類似団体平均を大きく上回る分野が多い中で、合併後に新築したり、大規模改修して長寿命化を図ったりと、平均以下の水準となっている分野もある。特に、ごみ処理施設は、広域による一部事務組合を新設し、旧町からの４施設を計画的に除却しており、類似団体平均を大きく下回っている。また、市民体育館・市民プールも新設したため、同様に低い水準である。一方で、新庁舎を建設したにもかかわらず、庁舎の減価償却率が平均と大差がないのは、旧町役場の建物が残っていることが要因と思われるが、現在計画的な除却を進めているため、今後はさらに低くな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保健センターや庁舎の一人当たり面積が類人団体平均を大きく上回っているのも、合併前に旧町ごとにあった建物がそのまま残っているためと思われる。支所機能をを保健センターに移すことで複合化を図り、老朽化した旧分庁舎の解体を進めているため、今後は減少するものと考え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62,682
62,327
228.21
30,114,819
29,129,185
817,431
18,657,291
28,340,349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法人税及び地方消費税交付金の増により、基準財政収入額は増額となっている一方で、公債費の減に伴い減額と想定していた基準財政需要額も、障害児保育に係る新たな算定が追加されたことにより大幅増となった社会福祉費の影響で、増額となったことで、財政力指数は前年度と同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類似団体内で比較すると、引き続き低い水準であるため、定住促進対策に努め、人口減少を抑制し、税収の確保を図る。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69" name="直線コネクタ 68"/>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43</xdr:row>
      <xdr:rowOff>14817</xdr:rowOff>
    </xdr:to>
    <xdr:cxnSp macro="">
      <xdr:nvCxnSpPr>
        <xdr:cNvPr id="72" name="直線コネクタ 71"/>
        <xdr:cNvCxnSpPr/>
      </xdr:nvCxnSpPr>
      <xdr:spPr>
        <a:xfrm>
          <a:off x="3225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166158</xdr:rowOff>
    </xdr:to>
    <xdr:cxnSp macro="">
      <xdr:nvCxnSpPr>
        <xdr:cNvPr id="75" name="直線コネクタ 74"/>
        <xdr:cNvCxnSpPr/>
      </xdr:nvCxnSpPr>
      <xdr:spPr>
        <a:xfrm>
          <a:off x="2336800" y="73268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125942</xdr:rowOff>
    </xdr:to>
    <xdr:cxnSp macro="">
      <xdr:nvCxnSpPr>
        <xdr:cNvPr id="78" name="直線コネクタ 77"/>
        <xdr:cNvCxnSpPr/>
      </xdr:nvCxnSpPr>
      <xdr:spPr>
        <a:xfrm>
          <a:off x="1447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2" name="楕円 91"/>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30285</xdr:rowOff>
    </xdr:from>
    <xdr:ext cx="762000" cy="259045"/>
    <xdr:sp macro="" textlink="">
      <xdr:nvSpPr>
        <xdr:cNvPr id="93" name="テキスト ボックス 92"/>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95" name="テキスト ボックス 94"/>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歳出では、扶助費で増加しているものの、平成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カ年で実施した高利率の地方債の繰上償還により公債費が大きく減少したこと、歳入では地方消費税交付金及び普通交付税が増加したことにより、経常収支比率は対前年度比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91.6</a:t>
          </a:r>
          <a:r>
            <a:rPr kumimoji="1" lang="ja-JP" altLang="en-US" sz="1300">
              <a:latin typeface="ＭＳ Ｐゴシック" panose="020B0600070205080204" pitchFamily="50" charset="-128"/>
              <a:ea typeface="ＭＳ Ｐゴシック" panose="020B0600070205080204" pitchFamily="50" charset="-128"/>
            </a:rPr>
            <a:t>％となり、類似団体平均を下回った。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普通交付税が合併算定替の逓減により減少していく中で、今後も良化した水準を維持するため、さらなる行財政改革を進め、財源の確保や経常経費の削減に努める。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122344</xdr:rowOff>
    </xdr:from>
    <xdr:to>
      <xdr:col>23</xdr:col>
      <xdr:colOff>133350</xdr:colOff>
      <xdr:row>64</xdr:row>
      <xdr:rowOff>71544</xdr:rowOff>
    </xdr:to>
    <xdr:cxnSp macro="">
      <xdr:nvCxnSpPr>
        <xdr:cNvPr id="132" name="直線コネクタ 131"/>
        <xdr:cNvCxnSpPr/>
      </xdr:nvCxnSpPr>
      <xdr:spPr>
        <a:xfrm flipV="1">
          <a:off x="4114800" y="1092369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91881</xdr:rowOff>
    </xdr:from>
    <xdr:ext cx="762000" cy="259045"/>
    <xdr:sp macro="" textlink="">
      <xdr:nvSpPr>
        <xdr:cNvPr id="133" name="財政構造の弾力性平均値テキスト"/>
        <xdr:cNvSpPr txBox="1"/>
      </xdr:nvSpPr>
      <xdr:spPr>
        <a:xfrm>
          <a:off x="5041900" y="1089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71544</xdr:rowOff>
    </xdr:from>
    <xdr:to>
      <xdr:col>19</xdr:col>
      <xdr:colOff>133350</xdr:colOff>
      <xdr:row>65</xdr:row>
      <xdr:rowOff>93133</xdr:rowOff>
    </xdr:to>
    <xdr:cxnSp macro="">
      <xdr:nvCxnSpPr>
        <xdr:cNvPr id="135" name="直線コネクタ 134"/>
        <xdr:cNvCxnSpPr/>
      </xdr:nvCxnSpPr>
      <xdr:spPr>
        <a:xfrm flipV="1">
          <a:off x="3225800" y="11044344"/>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7" name="テキスト ボックス 136"/>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79587</xdr:rowOff>
    </xdr:from>
    <xdr:to>
      <xdr:col>15</xdr:col>
      <xdr:colOff>82550</xdr:colOff>
      <xdr:row>65</xdr:row>
      <xdr:rowOff>93133</xdr:rowOff>
    </xdr:to>
    <xdr:cxnSp macro="">
      <xdr:nvCxnSpPr>
        <xdr:cNvPr id="138" name="直線コネクタ 137"/>
        <xdr:cNvCxnSpPr/>
      </xdr:nvCxnSpPr>
      <xdr:spPr>
        <a:xfrm>
          <a:off x="2336800" y="11052387"/>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40" name="テキスト ボックス 139"/>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79587</xdr:rowOff>
    </xdr:from>
    <xdr:to>
      <xdr:col>11</xdr:col>
      <xdr:colOff>31750</xdr:colOff>
      <xdr:row>65</xdr:row>
      <xdr:rowOff>149437</xdr:rowOff>
    </xdr:to>
    <xdr:cxnSp macro="">
      <xdr:nvCxnSpPr>
        <xdr:cNvPr id="141" name="直線コネクタ 140"/>
        <xdr:cNvCxnSpPr/>
      </xdr:nvCxnSpPr>
      <xdr:spPr>
        <a:xfrm flipV="1">
          <a:off x="1447800" y="1105238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43" name="テキスト ボックス 142"/>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5" name="テキスト ボックス 144"/>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71544</xdr:rowOff>
    </xdr:from>
    <xdr:to>
      <xdr:col>23</xdr:col>
      <xdr:colOff>184150</xdr:colOff>
      <xdr:row>64</xdr:row>
      <xdr:rowOff>1694</xdr:rowOff>
    </xdr:to>
    <xdr:sp macro="" textlink="">
      <xdr:nvSpPr>
        <xdr:cNvPr id="151" name="楕円 150"/>
        <xdr:cNvSpPr/>
      </xdr:nvSpPr>
      <xdr:spPr>
        <a:xfrm>
          <a:off x="49022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88071</xdr:rowOff>
    </xdr:from>
    <xdr:ext cx="762000" cy="259045"/>
    <xdr:sp macro="" textlink="">
      <xdr:nvSpPr>
        <xdr:cNvPr id="152" name="財政構造の弾力性該当値テキスト"/>
        <xdr:cNvSpPr txBox="1"/>
      </xdr:nvSpPr>
      <xdr:spPr>
        <a:xfrm>
          <a:off x="50419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20744</xdr:rowOff>
    </xdr:from>
    <xdr:to>
      <xdr:col>19</xdr:col>
      <xdr:colOff>184150</xdr:colOff>
      <xdr:row>64</xdr:row>
      <xdr:rowOff>122344</xdr:rowOff>
    </xdr:to>
    <xdr:sp macro="" textlink="">
      <xdr:nvSpPr>
        <xdr:cNvPr id="153" name="楕円 152"/>
        <xdr:cNvSpPr/>
      </xdr:nvSpPr>
      <xdr:spPr>
        <a:xfrm>
          <a:off x="4064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107121</xdr:rowOff>
    </xdr:from>
    <xdr:ext cx="736600" cy="259045"/>
    <xdr:sp macro="" textlink="">
      <xdr:nvSpPr>
        <xdr:cNvPr id="154" name="テキスト ボックス 153"/>
        <xdr:cNvSpPr txBox="1"/>
      </xdr:nvSpPr>
      <xdr:spPr>
        <a:xfrm>
          <a:off x="3733800" y="1107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42333</xdr:rowOff>
    </xdr:from>
    <xdr:to>
      <xdr:col>15</xdr:col>
      <xdr:colOff>133350</xdr:colOff>
      <xdr:row>65</xdr:row>
      <xdr:rowOff>143933</xdr:rowOff>
    </xdr:to>
    <xdr:sp macro="" textlink="">
      <xdr:nvSpPr>
        <xdr:cNvPr id="155" name="楕円 154"/>
        <xdr:cNvSpPr/>
      </xdr:nvSpPr>
      <xdr:spPr>
        <a:xfrm>
          <a:off x="3175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128710</xdr:rowOff>
    </xdr:from>
    <xdr:ext cx="762000" cy="259045"/>
    <xdr:sp macro="" textlink="">
      <xdr:nvSpPr>
        <xdr:cNvPr id="156" name="テキスト ボックス 155"/>
        <xdr:cNvSpPr txBox="1"/>
      </xdr:nvSpPr>
      <xdr:spPr>
        <a:xfrm>
          <a:off x="2844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28787</xdr:rowOff>
    </xdr:from>
    <xdr:to>
      <xdr:col>11</xdr:col>
      <xdr:colOff>82550</xdr:colOff>
      <xdr:row>64</xdr:row>
      <xdr:rowOff>130387</xdr:rowOff>
    </xdr:to>
    <xdr:sp macro="" textlink="">
      <xdr:nvSpPr>
        <xdr:cNvPr id="157" name="楕円 156"/>
        <xdr:cNvSpPr/>
      </xdr:nvSpPr>
      <xdr:spPr>
        <a:xfrm>
          <a:off x="2286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115164</xdr:rowOff>
    </xdr:from>
    <xdr:ext cx="762000" cy="259045"/>
    <xdr:sp macro="" textlink="">
      <xdr:nvSpPr>
        <xdr:cNvPr id="158" name="テキスト ボックス 157"/>
        <xdr:cNvSpPr txBox="1"/>
      </xdr:nvSpPr>
      <xdr:spPr>
        <a:xfrm>
          <a:off x="1955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98637</xdr:rowOff>
    </xdr:from>
    <xdr:to>
      <xdr:col>7</xdr:col>
      <xdr:colOff>31750</xdr:colOff>
      <xdr:row>66</xdr:row>
      <xdr:rowOff>28787</xdr:rowOff>
    </xdr:to>
    <xdr:sp macro="" textlink="">
      <xdr:nvSpPr>
        <xdr:cNvPr id="159" name="楕円 158"/>
        <xdr:cNvSpPr/>
      </xdr:nvSpPr>
      <xdr:spPr>
        <a:xfrm>
          <a:off x="1397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13564</xdr:rowOff>
    </xdr:from>
    <xdr:ext cx="762000" cy="259045"/>
    <xdr:sp macro="" textlink="">
      <xdr:nvSpPr>
        <xdr:cNvPr id="160" name="テキスト ボックス 159"/>
        <xdr:cNvSpPr txBox="1"/>
      </xdr:nvSpPr>
      <xdr:spPr>
        <a:xfrm>
          <a:off x="1066800" y="11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[120,781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人当たり金額は、依然として類似団体平均を下回っているが、対前年度比では</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％増となった。定員適正化計画に基づく取組等により人件費は年々減少しているものの、物件費及び維持補修費が増加したことによる。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市は、合併前の旧町ごとに保有していた施設等が多く、さらに老朽化も進んでいることから、今後も点検や更新、維持補修に多額の経費がかかることが見込まれるため、中長期的な視点に立った行財政運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145515</xdr:rowOff>
    </xdr:from>
    <xdr:to>
      <xdr:col>23</xdr:col>
      <xdr:colOff>133350</xdr:colOff>
      <xdr:row>82</xdr:row>
      <xdr:rowOff>22778</xdr:rowOff>
    </xdr:to>
    <xdr:cxnSp macro="">
      <xdr:nvCxnSpPr>
        <xdr:cNvPr id="193" name="直線コネクタ 192"/>
        <xdr:cNvCxnSpPr/>
      </xdr:nvCxnSpPr>
      <xdr:spPr>
        <a:xfrm>
          <a:off x="4114800" y="14032965"/>
          <a:ext cx="838200" cy="4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116121</xdr:rowOff>
    </xdr:from>
    <xdr:ext cx="762000" cy="259045"/>
    <xdr:sp macro="" textlink="">
      <xdr:nvSpPr>
        <xdr:cNvPr id="194" name="人件費・物件費等の状況平均値テキスト"/>
        <xdr:cNvSpPr txBox="1"/>
      </xdr:nvSpPr>
      <xdr:spPr>
        <a:xfrm>
          <a:off x="5041900" y="1417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145515</xdr:rowOff>
    </xdr:from>
    <xdr:to>
      <xdr:col>19</xdr:col>
      <xdr:colOff>133350</xdr:colOff>
      <xdr:row>81</xdr:row>
      <xdr:rowOff>154877</xdr:rowOff>
    </xdr:to>
    <xdr:cxnSp macro="">
      <xdr:nvCxnSpPr>
        <xdr:cNvPr id="196" name="直線コネクタ 195"/>
        <xdr:cNvCxnSpPr/>
      </xdr:nvCxnSpPr>
      <xdr:spPr>
        <a:xfrm flipV="1">
          <a:off x="3225800" y="14032965"/>
          <a:ext cx="889000" cy="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53084</xdr:rowOff>
    </xdr:from>
    <xdr:ext cx="736600" cy="259045"/>
    <xdr:sp macro="" textlink="">
      <xdr:nvSpPr>
        <xdr:cNvPr id="198" name="テキスト ボックス 197"/>
        <xdr:cNvSpPr txBox="1"/>
      </xdr:nvSpPr>
      <xdr:spPr>
        <a:xfrm>
          <a:off x="3733800" y="1428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150775</xdr:rowOff>
    </xdr:from>
    <xdr:to>
      <xdr:col>15</xdr:col>
      <xdr:colOff>82550</xdr:colOff>
      <xdr:row>81</xdr:row>
      <xdr:rowOff>154877</xdr:rowOff>
    </xdr:to>
    <xdr:cxnSp macro="">
      <xdr:nvCxnSpPr>
        <xdr:cNvPr id="199" name="直線コネクタ 198"/>
        <xdr:cNvCxnSpPr/>
      </xdr:nvCxnSpPr>
      <xdr:spPr>
        <a:xfrm>
          <a:off x="2336800" y="14038225"/>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11068</xdr:rowOff>
    </xdr:from>
    <xdr:ext cx="762000" cy="259045"/>
    <xdr:sp macro="" textlink="">
      <xdr:nvSpPr>
        <xdr:cNvPr id="201" name="テキスト ボックス 200"/>
        <xdr:cNvSpPr txBox="1"/>
      </xdr:nvSpPr>
      <xdr:spPr>
        <a:xfrm>
          <a:off x="2844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150775</xdr:rowOff>
    </xdr:from>
    <xdr:to>
      <xdr:col>11</xdr:col>
      <xdr:colOff>31750</xdr:colOff>
      <xdr:row>81</xdr:row>
      <xdr:rowOff>156065</xdr:rowOff>
    </xdr:to>
    <xdr:cxnSp macro="">
      <xdr:nvCxnSpPr>
        <xdr:cNvPr id="202" name="直線コネクタ 201"/>
        <xdr:cNvCxnSpPr/>
      </xdr:nvCxnSpPr>
      <xdr:spPr>
        <a:xfrm flipV="1">
          <a:off x="1447800" y="14038225"/>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121102</xdr:rowOff>
    </xdr:from>
    <xdr:ext cx="762000" cy="259045"/>
    <xdr:sp macro="" textlink="">
      <xdr:nvSpPr>
        <xdr:cNvPr id="204" name="テキスト ボックス 203"/>
        <xdr:cNvSpPr txBox="1"/>
      </xdr:nvSpPr>
      <xdr:spPr>
        <a:xfrm>
          <a:off x="1955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6" name="テキスト ボックス 205"/>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143428</xdr:rowOff>
    </xdr:from>
    <xdr:to>
      <xdr:col>23</xdr:col>
      <xdr:colOff>184150</xdr:colOff>
      <xdr:row>82</xdr:row>
      <xdr:rowOff>73578</xdr:rowOff>
    </xdr:to>
    <xdr:sp macro="" textlink="">
      <xdr:nvSpPr>
        <xdr:cNvPr id="212" name="楕円 211"/>
        <xdr:cNvSpPr/>
      </xdr:nvSpPr>
      <xdr:spPr>
        <a:xfrm>
          <a:off x="4902200" y="1403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159955</xdr:rowOff>
    </xdr:from>
    <xdr:ext cx="762000" cy="259045"/>
    <xdr:sp macro="" textlink="">
      <xdr:nvSpPr>
        <xdr:cNvPr id="213" name="人件費・物件費等の状況該当値テキスト"/>
        <xdr:cNvSpPr txBox="1"/>
      </xdr:nvSpPr>
      <xdr:spPr>
        <a:xfrm>
          <a:off x="5041900" y="1387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94715</xdr:rowOff>
    </xdr:from>
    <xdr:to>
      <xdr:col>19</xdr:col>
      <xdr:colOff>184150</xdr:colOff>
      <xdr:row>82</xdr:row>
      <xdr:rowOff>24865</xdr:rowOff>
    </xdr:to>
    <xdr:sp macro="" textlink="">
      <xdr:nvSpPr>
        <xdr:cNvPr id="214" name="楕円 213"/>
        <xdr:cNvSpPr/>
      </xdr:nvSpPr>
      <xdr:spPr>
        <a:xfrm>
          <a:off x="4064000" y="1398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35042</xdr:rowOff>
    </xdr:from>
    <xdr:ext cx="736600" cy="259045"/>
    <xdr:sp macro="" textlink="">
      <xdr:nvSpPr>
        <xdr:cNvPr id="215" name="テキスト ボックス 214"/>
        <xdr:cNvSpPr txBox="1"/>
      </xdr:nvSpPr>
      <xdr:spPr>
        <a:xfrm>
          <a:off x="3733800" y="13751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104077</xdr:rowOff>
    </xdr:from>
    <xdr:to>
      <xdr:col>15</xdr:col>
      <xdr:colOff>133350</xdr:colOff>
      <xdr:row>82</xdr:row>
      <xdr:rowOff>34227</xdr:rowOff>
    </xdr:to>
    <xdr:sp macro="" textlink="">
      <xdr:nvSpPr>
        <xdr:cNvPr id="216" name="楕円 215"/>
        <xdr:cNvSpPr/>
      </xdr:nvSpPr>
      <xdr:spPr>
        <a:xfrm>
          <a:off x="3175000" y="1399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44404</xdr:rowOff>
    </xdr:from>
    <xdr:ext cx="762000" cy="259045"/>
    <xdr:sp macro="" textlink="">
      <xdr:nvSpPr>
        <xdr:cNvPr id="217" name="テキスト ボックス 216"/>
        <xdr:cNvSpPr txBox="1"/>
      </xdr:nvSpPr>
      <xdr:spPr>
        <a:xfrm>
          <a:off x="2844800" y="1376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99975</xdr:rowOff>
    </xdr:from>
    <xdr:to>
      <xdr:col>11</xdr:col>
      <xdr:colOff>82550</xdr:colOff>
      <xdr:row>82</xdr:row>
      <xdr:rowOff>30125</xdr:rowOff>
    </xdr:to>
    <xdr:sp macro="" textlink="">
      <xdr:nvSpPr>
        <xdr:cNvPr id="218" name="楕円 217"/>
        <xdr:cNvSpPr/>
      </xdr:nvSpPr>
      <xdr:spPr>
        <a:xfrm>
          <a:off x="2286000" y="1398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40302</xdr:rowOff>
    </xdr:from>
    <xdr:ext cx="762000" cy="259045"/>
    <xdr:sp macro="" textlink="">
      <xdr:nvSpPr>
        <xdr:cNvPr id="219" name="テキスト ボックス 218"/>
        <xdr:cNvSpPr txBox="1"/>
      </xdr:nvSpPr>
      <xdr:spPr>
        <a:xfrm>
          <a:off x="1955800" y="1375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105265</xdr:rowOff>
    </xdr:from>
    <xdr:to>
      <xdr:col>7</xdr:col>
      <xdr:colOff>31750</xdr:colOff>
      <xdr:row>82</xdr:row>
      <xdr:rowOff>35415</xdr:rowOff>
    </xdr:to>
    <xdr:sp macro="" textlink="">
      <xdr:nvSpPr>
        <xdr:cNvPr id="220" name="楕円 219"/>
        <xdr:cNvSpPr/>
      </xdr:nvSpPr>
      <xdr:spPr>
        <a:xfrm>
          <a:off x="1397000" y="1399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45592</xdr:rowOff>
    </xdr:from>
    <xdr:ext cx="762000" cy="259045"/>
    <xdr:sp macro="" textlink="">
      <xdr:nvSpPr>
        <xdr:cNvPr id="221" name="テキスト ボックス 220"/>
        <xdr:cNvSpPr txBox="1"/>
      </xdr:nvSpPr>
      <xdr:spPr>
        <a:xfrm>
          <a:off x="1066800" y="1376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ポイント上回っているが、類似団体が前年度と同率で推移しているのに比べ、本市は対前年度比で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ポイント減少した。これは、</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歳以上の昇給停止や職員数の削減など、総人件費の抑制を図った効果である。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今後も、職員年齢構成の平準化や職務・職責に応じた給与水準の適正化をさらに推進する。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64205</xdr:rowOff>
    </xdr:to>
    <xdr:cxnSp macro="">
      <xdr:nvCxnSpPr>
        <xdr:cNvPr id="255" name="直線コネクタ 254"/>
        <xdr:cNvCxnSpPr/>
      </xdr:nvCxnSpPr>
      <xdr:spPr>
        <a:xfrm flipV="1">
          <a:off x="16179800" y="14926734"/>
          <a:ext cx="8382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80732</xdr:rowOff>
    </xdr:from>
    <xdr:ext cx="762000" cy="259045"/>
    <xdr:sp macro="" textlink="">
      <xdr:nvSpPr>
        <xdr:cNvPr id="256" name="給与水準   （国との比較）平均値テキスト"/>
        <xdr:cNvSpPr txBox="1"/>
      </xdr:nvSpPr>
      <xdr:spPr>
        <a:xfrm>
          <a:off x="17106900" y="1465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64205</xdr:rowOff>
    </xdr:to>
    <xdr:cxnSp macro="">
      <xdr:nvCxnSpPr>
        <xdr:cNvPr id="258" name="直線コネクタ 257"/>
        <xdr:cNvCxnSpPr/>
      </xdr:nvCxnSpPr>
      <xdr:spPr>
        <a:xfrm>
          <a:off x="15290800" y="1496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4532</xdr:rowOff>
    </xdr:from>
    <xdr:ext cx="736600" cy="259045"/>
    <xdr:sp macro="" textlink="">
      <xdr:nvSpPr>
        <xdr:cNvPr id="260" name="テキスト ボックス 259"/>
        <xdr:cNvSpPr txBox="1"/>
      </xdr:nvSpPr>
      <xdr:spPr>
        <a:xfrm>
          <a:off x="15798800" y="1457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50800</xdr:rowOff>
    </xdr:to>
    <xdr:cxnSp macro="">
      <xdr:nvCxnSpPr>
        <xdr:cNvPr id="261" name="直線コネクタ 260"/>
        <xdr:cNvCxnSpPr/>
      </xdr:nvCxnSpPr>
      <xdr:spPr>
        <a:xfrm>
          <a:off x="14401800" y="1496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3" name="テキスト ボックス 262"/>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104422</xdr:rowOff>
    </xdr:to>
    <xdr:cxnSp macro="">
      <xdr:nvCxnSpPr>
        <xdr:cNvPr id="264" name="直線コネクタ 263"/>
        <xdr:cNvCxnSpPr/>
      </xdr:nvCxnSpPr>
      <xdr:spPr>
        <a:xfrm flipV="1">
          <a:off x="13512800" y="149669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58155</xdr:rowOff>
    </xdr:from>
    <xdr:ext cx="762000" cy="259045"/>
    <xdr:sp macro="" textlink="">
      <xdr:nvSpPr>
        <xdr:cNvPr id="266" name="テキスト ボックス 265"/>
        <xdr:cNvSpPr txBox="1"/>
      </xdr:nvSpPr>
      <xdr:spPr>
        <a:xfrm>
          <a:off x="14020800" y="146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31343</xdr:rowOff>
    </xdr:from>
    <xdr:ext cx="762000" cy="259045"/>
    <xdr:sp macro="" textlink="">
      <xdr:nvSpPr>
        <xdr:cNvPr id="268" name="テキスト ボックス 267"/>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4" name="楕円 273"/>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75"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13405</xdr:rowOff>
    </xdr:from>
    <xdr:to>
      <xdr:col>77</xdr:col>
      <xdr:colOff>95250</xdr:colOff>
      <xdr:row>87</xdr:row>
      <xdr:rowOff>115005</xdr:rowOff>
    </xdr:to>
    <xdr:sp macro="" textlink="">
      <xdr:nvSpPr>
        <xdr:cNvPr id="276" name="楕円 275"/>
        <xdr:cNvSpPr/>
      </xdr:nvSpPr>
      <xdr:spPr>
        <a:xfrm>
          <a:off x="16129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99782</xdr:rowOff>
    </xdr:from>
    <xdr:ext cx="736600" cy="259045"/>
    <xdr:sp macro="" textlink="">
      <xdr:nvSpPr>
        <xdr:cNvPr id="277" name="テキスト ボックス 276"/>
        <xdr:cNvSpPr txBox="1"/>
      </xdr:nvSpPr>
      <xdr:spPr>
        <a:xfrm>
          <a:off x="15798800" y="1501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8" name="楕円 277"/>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79" name="テキスト ボックス 278"/>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0" name="楕円 279"/>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1" name="テキスト ボックス 280"/>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53622</xdr:rowOff>
    </xdr:from>
    <xdr:to>
      <xdr:col>64</xdr:col>
      <xdr:colOff>152400</xdr:colOff>
      <xdr:row>87</xdr:row>
      <xdr:rowOff>155222</xdr:rowOff>
    </xdr:to>
    <xdr:sp macro="" textlink="">
      <xdr:nvSpPr>
        <xdr:cNvPr id="282" name="楕円 281"/>
        <xdr:cNvSpPr/>
      </xdr:nvSpPr>
      <xdr:spPr>
        <a:xfrm>
          <a:off x="13462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139999</xdr:rowOff>
    </xdr:from>
    <xdr:ext cx="762000" cy="259045"/>
    <xdr:sp macro="" textlink="">
      <xdr:nvSpPr>
        <xdr:cNvPr id="283" name="テキスト ボックス 282"/>
        <xdr:cNvSpPr txBox="1"/>
      </xdr:nvSpPr>
      <xdr:spPr>
        <a:xfrm>
          <a:off x="13131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次職員適正化計画を策定し、適正規模に留意しつつ、職員数削減と望ましい職員年齢構成の平準化を実施しているが、人口減少により、ほぼ横ばいではあるが微増が続いている。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今後も行政経営の観点から、適正な人員管理を進める。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167882</xdr:rowOff>
    </xdr:from>
    <xdr:to>
      <xdr:col>81</xdr:col>
      <xdr:colOff>44450</xdr:colOff>
      <xdr:row>61</xdr:row>
      <xdr:rowOff>10220</xdr:rowOff>
    </xdr:to>
    <xdr:cxnSp macro="">
      <xdr:nvCxnSpPr>
        <xdr:cNvPr id="320" name="直線コネクタ 319"/>
        <xdr:cNvCxnSpPr/>
      </xdr:nvCxnSpPr>
      <xdr:spPr>
        <a:xfrm>
          <a:off x="16179800" y="10454882"/>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1"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167882</xdr:rowOff>
    </xdr:from>
    <xdr:to>
      <xdr:col>77</xdr:col>
      <xdr:colOff>44450</xdr:colOff>
      <xdr:row>61</xdr:row>
      <xdr:rowOff>1028</xdr:rowOff>
    </xdr:to>
    <xdr:cxnSp macro="">
      <xdr:nvCxnSpPr>
        <xdr:cNvPr id="323" name="直線コネクタ 322"/>
        <xdr:cNvCxnSpPr/>
      </xdr:nvCxnSpPr>
      <xdr:spPr>
        <a:xfrm flipV="1">
          <a:off x="15290800" y="10454882"/>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114740</xdr:rowOff>
    </xdr:from>
    <xdr:ext cx="736600" cy="259045"/>
    <xdr:sp macro="" textlink="">
      <xdr:nvSpPr>
        <xdr:cNvPr id="325" name="テキスト ボックス 324"/>
        <xdr:cNvSpPr txBox="1"/>
      </xdr:nvSpPr>
      <xdr:spPr>
        <a:xfrm>
          <a:off x="15798800" y="1057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158690</xdr:rowOff>
    </xdr:from>
    <xdr:to>
      <xdr:col>72</xdr:col>
      <xdr:colOff>203200</xdr:colOff>
      <xdr:row>61</xdr:row>
      <xdr:rowOff>1028</xdr:rowOff>
    </xdr:to>
    <xdr:cxnSp macro="">
      <xdr:nvCxnSpPr>
        <xdr:cNvPr id="326" name="直線コネクタ 325"/>
        <xdr:cNvCxnSpPr/>
      </xdr:nvCxnSpPr>
      <xdr:spPr>
        <a:xfrm>
          <a:off x="14401800" y="1044569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108995</xdr:rowOff>
    </xdr:from>
    <xdr:ext cx="762000" cy="259045"/>
    <xdr:sp macro="" textlink="">
      <xdr:nvSpPr>
        <xdr:cNvPr id="328" name="テキスト ボックス 327"/>
        <xdr:cNvSpPr txBox="1"/>
      </xdr:nvSpPr>
      <xdr:spPr>
        <a:xfrm>
          <a:off x="14909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158690</xdr:rowOff>
    </xdr:from>
    <xdr:to>
      <xdr:col>68</xdr:col>
      <xdr:colOff>152400</xdr:colOff>
      <xdr:row>61</xdr:row>
      <xdr:rowOff>14817</xdr:rowOff>
    </xdr:to>
    <xdr:cxnSp macro="">
      <xdr:nvCxnSpPr>
        <xdr:cNvPr id="329" name="直線コネクタ 328"/>
        <xdr:cNvCxnSpPr/>
      </xdr:nvCxnSpPr>
      <xdr:spPr>
        <a:xfrm flipV="1">
          <a:off x="13512800" y="1044569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80269</xdr:rowOff>
    </xdr:from>
    <xdr:ext cx="762000" cy="259045"/>
    <xdr:sp macro="" textlink="">
      <xdr:nvSpPr>
        <xdr:cNvPr id="331" name="テキスト ボックス 330"/>
        <xdr:cNvSpPr txBox="1"/>
      </xdr:nvSpPr>
      <xdr:spPr>
        <a:xfrm>
          <a:off x="14020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3" name="テキスト ボックス 332"/>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130870</xdr:rowOff>
    </xdr:from>
    <xdr:to>
      <xdr:col>81</xdr:col>
      <xdr:colOff>95250</xdr:colOff>
      <xdr:row>61</xdr:row>
      <xdr:rowOff>61020</xdr:rowOff>
    </xdr:to>
    <xdr:sp macro="" textlink="">
      <xdr:nvSpPr>
        <xdr:cNvPr id="339" name="楕円 338"/>
        <xdr:cNvSpPr/>
      </xdr:nvSpPr>
      <xdr:spPr>
        <a:xfrm>
          <a:off x="16967200" y="104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147397</xdr:rowOff>
    </xdr:from>
    <xdr:ext cx="762000" cy="259045"/>
    <xdr:sp macro="" textlink="">
      <xdr:nvSpPr>
        <xdr:cNvPr id="340" name="定員管理の状況該当値テキスト"/>
        <xdr:cNvSpPr txBox="1"/>
      </xdr:nvSpPr>
      <xdr:spPr>
        <a:xfrm>
          <a:off x="17106900" y="1026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117082</xdr:rowOff>
    </xdr:from>
    <xdr:to>
      <xdr:col>77</xdr:col>
      <xdr:colOff>95250</xdr:colOff>
      <xdr:row>61</xdr:row>
      <xdr:rowOff>47232</xdr:rowOff>
    </xdr:to>
    <xdr:sp macro="" textlink="">
      <xdr:nvSpPr>
        <xdr:cNvPr id="341" name="楕円 340"/>
        <xdr:cNvSpPr/>
      </xdr:nvSpPr>
      <xdr:spPr>
        <a:xfrm>
          <a:off x="16129000" y="104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57409</xdr:rowOff>
    </xdr:from>
    <xdr:ext cx="736600" cy="259045"/>
    <xdr:sp macro="" textlink="">
      <xdr:nvSpPr>
        <xdr:cNvPr id="342" name="テキスト ボックス 341"/>
        <xdr:cNvSpPr txBox="1"/>
      </xdr:nvSpPr>
      <xdr:spPr>
        <a:xfrm>
          <a:off x="15798800" y="1017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121678</xdr:rowOff>
    </xdr:from>
    <xdr:to>
      <xdr:col>73</xdr:col>
      <xdr:colOff>44450</xdr:colOff>
      <xdr:row>61</xdr:row>
      <xdr:rowOff>51828</xdr:rowOff>
    </xdr:to>
    <xdr:sp macro="" textlink="">
      <xdr:nvSpPr>
        <xdr:cNvPr id="343" name="楕円 342"/>
        <xdr:cNvSpPr/>
      </xdr:nvSpPr>
      <xdr:spPr>
        <a:xfrm>
          <a:off x="15240000" y="104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62005</xdr:rowOff>
    </xdr:from>
    <xdr:ext cx="762000" cy="259045"/>
    <xdr:sp macro="" textlink="">
      <xdr:nvSpPr>
        <xdr:cNvPr id="344" name="テキスト ボックス 343"/>
        <xdr:cNvSpPr txBox="1"/>
      </xdr:nvSpPr>
      <xdr:spPr>
        <a:xfrm>
          <a:off x="14909800" y="1017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107890</xdr:rowOff>
    </xdr:from>
    <xdr:to>
      <xdr:col>68</xdr:col>
      <xdr:colOff>203200</xdr:colOff>
      <xdr:row>61</xdr:row>
      <xdr:rowOff>38040</xdr:rowOff>
    </xdr:to>
    <xdr:sp macro="" textlink="">
      <xdr:nvSpPr>
        <xdr:cNvPr id="345" name="楕円 344"/>
        <xdr:cNvSpPr/>
      </xdr:nvSpPr>
      <xdr:spPr>
        <a:xfrm>
          <a:off x="14351000" y="103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48217</xdr:rowOff>
    </xdr:from>
    <xdr:ext cx="762000" cy="259045"/>
    <xdr:sp macro="" textlink="">
      <xdr:nvSpPr>
        <xdr:cNvPr id="346" name="テキスト ボックス 345"/>
        <xdr:cNvSpPr txBox="1"/>
      </xdr:nvSpPr>
      <xdr:spPr>
        <a:xfrm>
          <a:off x="14020800" y="1016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135467</xdr:rowOff>
    </xdr:from>
    <xdr:to>
      <xdr:col>64</xdr:col>
      <xdr:colOff>152400</xdr:colOff>
      <xdr:row>61</xdr:row>
      <xdr:rowOff>65617</xdr:rowOff>
    </xdr:to>
    <xdr:sp macro="" textlink="">
      <xdr:nvSpPr>
        <xdr:cNvPr id="347" name="楕円 346"/>
        <xdr:cNvSpPr/>
      </xdr:nvSpPr>
      <xdr:spPr>
        <a:xfrm>
          <a:off x="13462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50394</xdr:rowOff>
    </xdr:from>
    <xdr:ext cx="762000" cy="259045"/>
    <xdr:sp macro="" textlink="">
      <xdr:nvSpPr>
        <xdr:cNvPr id="348" name="テキスト ボックス 347"/>
        <xdr:cNvSpPr txBox="1"/>
      </xdr:nvSpPr>
      <xdr:spPr>
        <a:xfrm>
          <a:off x="13131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カ年で実施した地方債の繰上償還により、定期償還額が大幅に減ったことで、前年度に比べて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ポイント改善し、類似団体平均との差も縮まっている。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合併特例債を活用した公共施設等の整備も一段落したことで、今後も実質公債費比率は改善していく見込みである。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42</xdr:row>
      <xdr:rowOff>6096</xdr:rowOff>
    </xdr:to>
    <xdr:cxnSp macro="">
      <xdr:nvCxnSpPr>
        <xdr:cNvPr id="380" name="直線コネクタ 379"/>
        <xdr:cNvCxnSpPr/>
      </xdr:nvCxnSpPr>
      <xdr:spPr>
        <a:xfrm flipV="1">
          <a:off x="16179800" y="7081520"/>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121683</xdr:rowOff>
    </xdr:from>
    <xdr:ext cx="762000" cy="259045"/>
    <xdr:sp macro="" textlink="">
      <xdr:nvSpPr>
        <xdr:cNvPr id="381" name="公債費負担の状況平均値テキスト"/>
        <xdr:cNvSpPr txBox="1"/>
      </xdr:nvSpPr>
      <xdr:spPr>
        <a:xfrm>
          <a:off x="17106900" y="6808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6096</xdr:rowOff>
    </xdr:from>
    <xdr:to>
      <xdr:col>77</xdr:col>
      <xdr:colOff>44450</xdr:colOff>
      <xdr:row>42</xdr:row>
      <xdr:rowOff>131572</xdr:rowOff>
    </xdr:to>
    <xdr:cxnSp macro="">
      <xdr:nvCxnSpPr>
        <xdr:cNvPr id="383" name="直線コネクタ 382"/>
        <xdr:cNvCxnSpPr/>
      </xdr:nvCxnSpPr>
      <xdr:spPr>
        <a:xfrm flipV="1">
          <a:off x="15290800" y="720699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85" name="テキスト ボックス 38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131572</xdr:rowOff>
    </xdr:from>
    <xdr:to>
      <xdr:col>72</xdr:col>
      <xdr:colOff>203200</xdr:colOff>
      <xdr:row>43</xdr:row>
      <xdr:rowOff>46990</xdr:rowOff>
    </xdr:to>
    <xdr:cxnSp macro="">
      <xdr:nvCxnSpPr>
        <xdr:cNvPr id="386" name="直線コネクタ 385"/>
        <xdr:cNvCxnSpPr/>
      </xdr:nvCxnSpPr>
      <xdr:spPr>
        <a:xfrm flipV="1">
          <a:off x="14401800" y="73324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388" name="テキスト ボックス 387"/>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46990</xdr:rowOff>
    </xdr:from>
    <xdr:to>
      <xdr:col>68</xdr:col>
      <xdr:colOff>152400</xdr:colOff>
      <xdr:row>43</xdr:row>
      <xdr:rowOff>114554</xdr:rowOff>
    </xdr:to>
    <xdr:cxnSp macro="">
      <xdr:nvCxnSpPr>
        <xdr:cNvPr id="389" name="直線コネクタ 388"/>
        <xdr:cNvCxnSpPr/>
      </xdr:nvCxnSpPr>
      <xdr:spPr>
        <a:xfrm flipV="1">
          <a:off x="13512800" y="741934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1" name="テキスト ボックス 390"/>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393" name="テキスト ボックス 392"/>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99" name="楕円 398"/>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400"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126746</xdr:rowOff>
    </xdr:from>
    <xdr:to>
      <xdr:col>77</xdr:col>
      <xdr:colOff>95250</xdr:colOff>
      <xdr:row>42</xdr:row>
      <xdr:rowOff>56896</xdr:rowOff>
    </xdr:to>
    <xdr:sp macro="" textlink="">
      <xdr:nvSpPr>
        <xdr:cNvPr id="401" name="楕円 400"/>
        <xdr:cNvSpPr/>
      </xdr:nvSpPr>
      <xdr:spPr>
        <a:xfrm>
          <a:off x="16129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41673</xdr:rowOff>
    </xdr:from>
    <xdr:ext cx="736600" cy="259045"/>
    <xdr:sp macro="" textlink="">
      <xdr:nvSpPr>
        <xdr:cNvPr id="402" name="テキスト ボックス 401"/>
        <xdr:cNvSpPr txBox="1"/>
      </xdr:nvSpPr>
      <xdr:spPr>
        <a:xfrm>
          <a:off x="15798800" y="724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80772</xdr:rowOff>
    </xdr:from>
    <xdr:to>
      <xdr:col>73</xdr:col>
      <xdr:colOff>44450</xdr:colOff>
      <xdr:row>43</xdr:row>
      <xdr:rowOff>10922</xdr:rowOff>
    </xdr:to>
    <xdr:sp macro="" textlink="">
      <xdr:nvSpPr>
        <xdr:cNvPr id="403" name="楕円 402"/>
        <xdr:cNvSpPr/>
      </xdr:nvSpPr>
      <xdr:spPr>
        <a:xfrm>
          <a:off x="15240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167149</xdr:rowOff>
    </xdr:from>
    <xdr:ext cx="762000" cy="259045"/>
    <xdr:sp macro="" textlink="">
      <xdr:nvSpPr>
        <xdr:cNvPr id="404" name="テキスト ボックス 403"/>
        <xdr:cNvSpPr txBox="1"/>
      </xdr:nvSpPr>
      <xdr:spPr>
        <a:xfrm>
          <a:off x="14909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167640</xdr:rowOff>
    </xdr:from>
    <xdr:to>
      <xdr:col>68</xdr:col>
      <xdr:colOff>203200</xdr:colOff>
      <xdr:row>43</xdr:row>
      <xdr:rowOff>97790</xdr:rowOff>
    </xdr:to>
    <xdr:sp macro="" textlink="">
      <xdr:nvSpPr>
        <xdr:cNvPr id="405" name="楕円 404"/>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82567</xdr:rowOff>
    </xdr:from>
    <xdr:ext cx="762000" cy="259045"/>
    <xdr:sp macro="" textlink="">
      <xdr:nvSpPr>
        <xdr:cNvPr id="406" name="テキスト ボックス 405"/>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63754</xdr:rowOff>
    </xdr:from>
    <xdr:to>
      <xdr:col>64</xdr:col>
      <xdr:colOff>152400</xdr:colOff>
      <xdr:row>43</xdr:row>
      <xdr:rowOff>165354</xdr:rowOff>
    </xdr:to>
    <xdr:sp macro="" textlink="">
      <xdr:nvSpPr>
        <xdr:cNvPr id="407" name="楕円 406"/>
        <xdr:cNvSpPr/>
      </xdr:nvSpPr>
      <xdr:spPr>
        <a:xfrm>
          <a:off x="13462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150131</xdr:rowOff>
    </xdr:from>
    <xdr:ext cx="762000" cy="259045"/>
    <xdr:sp macro="" textlink="">
      <xdr:nvSpPr>
        <xdr:cNvPr id="408" name="テキスト ボックス 407"/>
        <xdr:cNvSpPr txBox="1"/>
      </xdr:nvSpPr>
      <xdr:spPr>
        <a:xfrm>
          <a:off x="13131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年度にかけて実施した繰上償還により、地方債現在高が大幅に減少したため、昨年度に引き続き、将来負担比率が算定されないマイナス値となった。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合併特例債の借入もピークを過ぎ、今後も地方債の償還額が借入額を上回る見込みのため、将来負担比率「</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％」が続くものと考える。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新規事業等の実施についても、後世に過大な負担を残さないように、必要性や効果を検証し、活用できる財源等の総点検を図り、財政の健全化に努める。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165705</xdr:rowOff>
    </xdr:from>
    <xdr:to>
      <xdr:col>72</xdr:col>
      <xdr:colOff>203200</xdr:colOff>
      <xdr:row>16</xdr:row>
      <xdr:rowOff>3205</xdr:rowOff>
    </xdr:to>
    <xdr:cxnSp macro="">
      <xdr:nvCxnSpPr>
        <xdr:cNvPr id="444" name="直線コネクタ 443"/>
        <xdr:cNvCxnSpPr/>
      </xdr:nvCxnSpPr>
      <xdr:spPr>
        <a:xfrm flipV="1">
          <a:off x="14401800" y="2566005"/>
          <a:ext cx="889000" cy="18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126049</xdr:rowOff>
    </xdr:from>
    <xdr:ext cx="762000" cy="259045"/>
    <xdr:sp macro="" textlink="">
      <xdr:nvSpPr>
        <xdr:cNvPr id="445" name="将来負担の状況平均値テキスト"/>
        <xdr:cNvSpPr txBox="1"/>
      </xdr:nvSpPr>
      <xdr:spPr>
        <a:xfrm>
          <a:off x="17106900" y="252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16</xdr:row>
      <xdr:rowOff>3205</xdr:rowOff>
    </xdr:from>
    <xdr:to>
      <xdr:col>68</xdr:col>
      <xdr:colOff>152400</xdr:colOff>
      <xdr:row>16</xdr:row>
      <xdr:rowOff>108918</xdr:rowOff>
    </xdr:to>
    <xdr:cxnSp macro="">
      <xdr:nvCxnSpPr>
        <xdr:cNvPr id="447" name="直線コネクタ 446"/>
        <xdr:cNvCxnSpPr/>
      </xdr:nvCxnSpPr>
      <xdr:spPr>
        <a:xfrm flipV="1">
          <a:off x="13512800" y="2746405"/>
          <a:ext cx="889000" cy="10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8" name="フローチャート: 判断 447"/>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49" name="テキスト ボックス 448"/>
        <xdr:cNvSpPr txBox="1"/>
      </xdr:nvSpPr>
      <xdr:spPr>
        <a:xfrm>
          <a:off x="15798800" y="237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64105</xdr:rowOff>
    </xdr:from>
    <xdr:to>
      <xdr:col>73</xdr:col>
      <xdr:colOff>44450</xdr:colOff>
      <xdr:row>15</xdr:row>
      <xdr:rowOff>165705</xdr:rowOff>
    </xdr:to>
    <xdr:sp macro="" textlink="">
      <xdr:nvSpPr>
        <xdr:cNvPr id="450" name="フローチャート: 判断 449"/>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150482</xdr:rowOff>
    </xdr:from>
    <xdr:ext cx="762000" cy="259045"/>
    <xdr:sp macro="" textlink="">
      <xdr:nvSpPr>
        <xdr:cNvPr id="451" name="テキスト ボックス 450"/>
        <xdr:cNvSpPr txBox="1"/>
      </xdr:nvSpPr>
      <xdr:spPr>
        <a:xfrm>
          <a:off x="14909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138793</xdr:rowOff>
    </xdr:from>
    <xdr:to>
      <xdr:col>68</xdr:col>
      <xdr:colOff>203200</xdr:colOff>
      <xdr:row>16</xdr:row>
      <xdr:rowOff>68943</xdr:rowOff>
    </xdr:to>
    <xdr:sp macro="" textlink="">
      <xdr:nvSpPr>
        <xdr:cNvPr id="452" name="フローチャート: 判断 451"/>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53720</xdr:rowOff>
    </xdr:from>
    <xdr:ext cx="762000" cy="259045"/>
    <xdr:sp macro="" textlink="">
      <xdr:nvSpPr>
        <xdr:cNvPr id="453" name="テキスト ボックス 452"/>
        <xdr:cNvSpPr txBox="1"/>
      </xdr:nvSpPr>
      <xdr:spPr>
        <a:xfrm>
          <a:off x="14020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4" name="フローチャート: 判断 453"/>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158404</xdr:rowOff>
    </xdr:from>
    <xdr:ext cx="762000" cy="259045"/>
    <xdr:sp macro="" textlink="">
      <xdr:nvSpPr>
        <xdr:cNvPr id="455" name="テキスト ボックス 454"/>
        <xdr:cNvSpPr txBox="1"/>
      </xdr:nvSpPr>
      <xdr:spPr>
        <a:xfrm>
          <a:off x="13131800" y="255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114905</xdr:rowOff>
    </xdr:from>
    <xdr:to>
      <xdr:col>73</xdr:col>
      <xdr:colOff>44450</xdr:colOff>
      <xdr:row>15</xdr:row>
      <xdr:rowOff>45055</xdr:rowOff>
    </xdr:to>
    <xdr:sp macro="" textlink="">
      <xdr:nvSpPr>
        <xdr:cNvPr id="461" name="楕円 460"/>
        <xdr:cNvSpPr/>
      </xdr:nvSpPr>
      <xdr:spPr>
        <a:xfrm>
          <a:off x="15240000" y="25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55232</xdr:rowOff>
    </xdr:from>
    <xdr:ext cx="762000" cy="259045"/>
    <xdr:sp macro="" textlink="">
      <xdr:nvSpPr>
        <xdr:cNvPr id="462" name="テキスト ボックス 461"/>
        <xdr:cNvSpPr txBox="1"/>
      </xdr:nvSpPr>
      <xdr:spPr>
        <a:xfrm>
          <a:off x="14909800" y="228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123855</xdr:rowOff>
    </xdr:from>
    <xdr:to>
      <xdr:col>68</xdr:col>
      <xdr:colOff>203200</xdr:colOff>
      <xdr:row>16</xdr:row>
      <xdr:rowOff>54005</xdr:rowOff>
    </xdr:to>
    <xdr:sp macro="" textlink="">
      <xdr:nvSpPr>
        <xdr:cNvPr id="463" name="楕円 462"/>
        <xdr:cNvSpPr/>
      </xdr:nvSpPr>
      <xdr:spPr>
        <a:xfrm>
          <a:off x="14351000" y="269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64182</xdr:rowOff>
    </xdr:from>
    <xdr:ext cx="762000" cy="259045"/>
    <xdr:sp macro="" textlink="">
      <xdr:nvSpPr>
        <xdr:cNvPr id="464" name="テキスト ボックス 463"/>
        <xdr:cNvSpPr txBox="1"/>
      </xdr:nvSpPr>
      <xdr:spPr>
        <a:xfrm>
          <a:off x="14020800" y="246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58118</xdr:rowOff>
    </xdr:from>
    <xdr:to>
      <xdr:col>64</xdr:col>
      <xdr:colOff>152400</xdr:colOff>
      <xdr:row>16</xdr:row>
      <xdr:rowOff>159718</xdr:rowOff>
    </xdr:to>
    <xdr:sp macro="" textlink="">
      <xdr:nvSpPr>
        <xdr:cNvPr id="465" name="楕円 464"/>
        <xdr:cNvSpPr/>
      </xdr:nvSpPr>
      <xdr:spPr>
        <a:xfrm>
          <a:off x="13462000" y="28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144495</xdr:rowOff>
    </xdr:from>
    <xdr:ext cx="762000" cy="259045"/>
    <xdr:sp macro="" textlink="">
      <xdr:nvSpPr>
        <xdr:cNvPr id="466" name="テキスト ボックス 465"/>
        <xdr:cNvSpPr txBox="1"/>
      </xdr:nvSpPr>
      <xdr:spPr>
        <a:xfrm>
          <a:off x="13131800" y="288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62,682
62,327
228.21
30,114,819
29,129,185
817,431
18,657,291
28,340,349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人件費に係る経常収支比率は、引き続き類似団体平均を下回った。人事院勧告による給与引上げがあったものの、職員数の削減や退職手当負担金の繰上償還による削減効果で、前年度から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今後も、職員適正化計画に基づく適正な人員管理と業務の平準化を図り、人件費の抑制・適正化に努める。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35</xdr:row>
      <xdr:rowOff>123190</xdr:rowOff>
    </xdr:to>
    <xdr:cxnSp macro="">
      <xdr:nvCxnSpPr>
        <xdr:cNvPr id="66" name="直線コネクタ 65"/>
        <xdr:cNvCxnSpPr/>
      </xdr:nvCxnSpPr>
      <xdr:spPr>
        <a:xfrm flipV="1">
          <a:off x="3987800" y="60934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123190</xdr:rowOff>
    </xdr:from>
    <xdr:to>
      <xdr:col>19</xdr:col>
      <xdr:colOff>187325</xdr:colOff>
      <xdr:row>36</xdr:row>
      <xdr:rowOff>35560</xdr:rowOff>
    </xdr:to>
    <xdr:cxnSp macro="">
      <xdr:nvCxnSpPr>
        <xdr:cNvPr id="69" name="直線コネクタ 68"/>
        <xdr:cNvCxnSpPr/>
      </xdr:nvCxnSpPr>
      <xdr:spPr>
        <a:xfrm flipV="1">
          <a:off x="3098800" y="6123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35560</xdr:rowOff>
    </xdr:to>
    <xdr:cxnSp macro="">
      <xdr:nvCxnSpPr>
        <xdr:cNvPr id="72" name="直線コネクタ 71"/>
        <xdr:cNvCxnSpPr/>
      </xdr:nvCxnSpPr>
      <xdr:spPr>
        <a:xfrm>
          <a:off x="2209800" y="6200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73660</xdr:rowOff>
    </xdr:to>
    <xdr:cxnSp macro="">
      <xdr:nvCxnSpPr>
        <xdr:cNvPr id="75" name="直線コネクタ 74"/>
        <xdr:cNvCxnSpPr/>
      </xdr:nvCxnSpPr>
      <xdr:spPr>
        <a:xfrm flipV="1">
          <a:off x="1320800" y="6200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5" name="楕円 84"/>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58437</xdr:rowOff>
    </xdr:from>
    <xdr:ext cx="762000" cy="259045"/>
    <xdr:sp macro="" textlink="">
      <xdr:nvSpPr>
        <xdr:cNvPr id="86" name="人件費該当値テキスト"/>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72390</xdr:rowOff>
    </xdr:from>
    <xdr:to>
      <xdr:col>20</xdr:col>
      <xdr:colOff>38100</xdr:colOff>
      <xdr:row>36</xdr:row>
      <xdr:rowOff>2540</xdr:rowOff>
    </xdr:to>
    <xdr:sp macro="" textlink="">
      <xdr:nvSpPr>
        <xdr:cNvPr id="87" name="楕円 86"/>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12717</xdr:rowOff>
    </xdr:from>
    <xdr:ext cx="736600" cy="259045"/>
    <xdr:sp macro="" textlink="">
      <xdr:nvSpPr>
        <xdr:cNvPr id="88" name="テキスト ボックス 87"/>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9" name="楕円 88"/>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90" name="テキスト ボックス 89"/>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148590</xdr:rowOff>
    </xdr:from>
    <xdr:to>
      <xdr:col>11</xdr:col>
      <xdr:colOff>60325</xdr:colOff>
      <xdr:row>36</xdr:row>
      <xdr:rowOff>78740</xdr:rowOff>
    </xdr:to>
    <xdr:sp macro="" textlink="">
      <xdr:nvSpPr>
        <xdr:cNvPr id="91" name="楕円 90"/>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92" name="テキスト ボックス 91"/>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94" name="テキスト ボックス 93"/>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今後も、旧町ごとに保有していた施設の統廃合による維持管理費の削減、照明等のＬＥＤ化など行財政改革に取り組み、物件費の抑制に努める。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62230</xdr:rowOff>
    </xdr:from>
    <xdr:to>
      <xdr:col>82</xdr:col>
      <xdr:colOff>107950</xdr:colOff>
      <xdr:row>15</xdr:row>
      <xdr:rowOff>77470</xdr:rowOff>
    </xdr:to>
    <xdr:cxnSp macro="">
      <xdr:nvCxnSpPr>
        <xdr:cNvPr id="127" name="直線コネクタ 126"/>
        <xdr:cNvCxnSpPr/>
      </xdr:nvCxnSpPr>
      <xdr:spPr>
        <a:xfrm flipV="1">
          <a:off x="15671800" y="26339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77470</xdr:rowOff>
    </xdr:from>
    <xdr:to>
      <xdr:col>78</xdr:col>
      <xdr:colOff>69850</xdr:colOff>
      <xdr:row>15</xdr:row>
      <xdr:rowOff>107950</xdr:rowOff>
    </xdr:to>
    <xdr:cxnSp macro="">
      <xdr:nvCxnSpPr>
        <xdr:cNvPr id="130" name="直線コネクタ 129"/>
        <xdr:cNvCxnSpPr/>
      </xdr:nvCxnSpPr>
      <xdr:spPr>
        <a:xfrm flipV="1">
          <a:off x="14782800" y="2649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2" name="テキスト ボックス 131"/>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100330</xdr:rowOff>
    </xdr:from>
    <xdr:to>
      <xdr:col>73</xdr:col>
      <xdr:colOff>180975</xdr:colOff>
      <xdr:row>15</xdr:row>
      <xdr:rowOff>107950</xdr:rowOff>
    </xdr:to>
    <xdr:cxnSp macro="">
      <xdr:nvCxnSpPr>
        <xdr:cNvPr id="133" name="直線コネクタ 132"/>
        <xdr:cNvCxnSpPr/>
      </xdr:nvCxnSpPr>
      <xdr:spPr>
        <a:xfrm>
          <a:off x="13893800" y="2672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35" name="テキスト ボックス 134"/>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100330</xdr:rowOff>
    </xdr:from>
    <xdr:to>
      <xdr:col>69</xdr:col>
      <xdr:colOff>92075</xdr:colOff>
      <xdr:row>15</xdr:row>
      <xdr:rowOff>138430</xdr:rowOff>
    </xdr:to>
    <xdr:cxnSp macro="">
      <xdr:nvCxnSpPr>
        <xdr:cNvPr id="136" name="直線コネクタ 135"/>
        <xdr:cNvCxnSpPr/>
      </xdr:nvCxnSpPr>
      <xdr:spPr>
        <a:xfrm flipV="1">
          <a:off x="13004800" y="2672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11430</xdr:rowOff>
    </xdr:from>
    <xdr:to>
      <xdr:col>82</xdr:col>
      <xdr:colOff>158750</xdr:colOff>
      <xdr:row>15</xdr:row>
      <xdr:rowOff>113030</xdr:rowOff>
    </xdr:to>
    <xdr:sp macro="" textlink="">
      <xdr:nvSpPr>
        <xdr:cNvPr id="146" name="楕円 145"/>
        <xdr:cNvSpPr/>
      </xdr:nvSpPr>
      <xdr:spPr>
        <a:xfrm>
          <a:off x="164592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27957</xdr:rowOff>
    </xdr:from>
    <xdr:ext cx="762000" cy="259045"/>
    <xdr:sp macro="" textlink="">
      <xdr:nvSpPr>
        <xdr:cNvPr id="147" name="物件費該当値テキスト"/>
        <xdr:cNvSpPr txBox="1"/>
      </xdr:nvSpPr>
      <xdr:spPr>
        <a:xfrm>
          <a:off x="165989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26670</xdr:rowOff>
    </xdr:from>
    <xdr:to>
      <xdr:col>78</xdr:col>
      <xdr:colOff>120650</xdr:colOff>
      <xdr:row>15</xdr:row>
      <xdr:rowOff>128270</xdr:rowOff>
    </xdr:to>
    <xdr:sp macro="" textlink="">
      <xdr:nvSpPr>
        <xdr:cNvPr id="148" name="楕円 147"/>
        <xdr:cNvSpPr/>
      </xdr:nvSpPr>
      <xdr:spPr>
        <a:xfrm>
          <a:off x="15621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138447</xdr:rowOff>
    </xdr:from>
    <xdr:ext cx="736600" cy="259045"/>
    <xdr:sp macro="" textlink="">
      <xdr:nvSpPr>
        <xdr:cNvPr id="149" name="テキスト ボックス 148"/>
        <xdr:cNvSpPr txBox="1"/>
      </xdr:nvSpPr>
      <xdr:spPr>
        <a:xfrm>
          <a:off x="15290800" y="236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50" name="楕円 149"/>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51" name="テキスト ボックス 150"/>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49530</xdr:rowOff>
    </xdr:from>
    <xdr:to>
      <xdr:col>69</xdr:col>
      <xdr:colOff>142875</xdr:colOff>
      <xdr:row>15</xdr:row>
      <xdr:rowOff>151130</xdr:rowOff>
    </xdr:to>
    <xdr:sp macro="" textlink="">
      <xdr:nvSpPr>
        <xdr:cNvPr id="152" name="楕円 151"/>
        <xdr:cNvSpPr/>
      </xdr:nvSpPr>
      <xdr:spPr>
        <a:xfrm>
          <a:off x="13843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53" name="テキスト ボックス 152"/>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54" name="楕円 153"/>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55" name="テキスト ボックス 154"/>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扶助費に係る経常収支比率は、類似団体平均を若干下回っているものの、前年度より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えている。これは、認定こども園や小規模保育園の新設されたことで、子どものための教育保育給付費が急激に膨らんでいることなどが要因である。今後も、子育て支援だけでなく生活保護や障害福祉等の社会保障施策に対する給付費は年々増加する見込みであるため、事務の効率化や適正な制度の運用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39370</xdr:rowOff>
    </xdr:to>
    <xdr:cxnSp macro="">
      <xdr:nvCxnSpPr>
        <xdr:cNvPr id="188" name="直線コネクタ 187"/>
        <xdr:cNvCxnSpPr/>
      </xdr:nvCxnSpPr>
      <xdr:spPr>
        <a:xfrm>
          <a:off x="3987800" y="94234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170197</xdr:rowOff>
    </xdr:from>
    <xdr:ext cx="762000" cy="259045"/>
    <xdr:sp macro="" textlink="">
      <xdr:nvSpPr>
        <xdr:cNvPr id="189" name="扶助費平均値テキスト"/>
        <xdr:cNvSpPr txBox="1"/>
      </xdr:nvSpPr>
      <xdr:spPr>
        <a:xfrm>
          <a:off x="4914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149860</xdr:rowOff>
    </xdr:from>
    <xdr:to>
      <xdr:col>19</xdr:col>
      <xdr:colOff>187325</xdr:colOff>
      <xdr:row>54</xdr:row>
      <xdr:rowOff>165100</xdr:rowOff>
    </xdr:to>
    <xdr:cxnSp macro="">
      <xdr:nvCxnSpPr>
        <xdr:cNvPr id="191" name="直線コネクタ 190"/>
        <xdr:cNvCxnSpPr/>
      </xdr:nvCxnSpPr>
      <xdr:spPr>
        <a:xfrm>
          <a:off x="3098800" y="9408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3" name="テキスト ボックス 192"/>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149860</xdr:rowOff>
    </xdr:from>
    <xdr:to>
      <xdr:col>15</xdr:col>
      <xdr:colOff>98425</xdr:colOff>
      <xdr:row>54</xdr:row>
      <xdr:rowOff>165100</xdr:rowOff>
    </xdr:to>
    <xdr:cxnSp macro="">
      <xdr:nvCxnSpPr>
        <xdr:cNvPr id="194" name="直線コネクタ 193"/>
        <xdr:cNvCxnSpPr/>
      </xdr:nvCxnSpPr>
      <xdr:spPr>
        <a:xfrm flipV="1">
          <a:off x="2209800" y="9408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74947</xdr:rowOff>
    </xdr:from>
    <xdr:ext cx="762000" cy="259045"/>
    <xdr:sp macro="" textlink="">
      <xdr:nvSpPr>
        <xdr:cNvPr id="196" name="テキスト ボックス 195"/>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24130</xdr:rowOff>
    </xdr:to>
    <xdr:cxnSp macro="">
      <xdr:nvCxnSpPr>
        <xdr:cNvPr id="197" name="直線コネクタ 196"/>
        <xdr:cNvCxnSpPr/>
      </xdr:nvCxnSpPr>
      <xdr:spPr>
        <a:xfrm flipV="1">
          <a:off x="1320800" y="9423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44467</xdr:rowOff>
    </xdr:from>
    <xdr:ext cx="762000" cy="259045"/>
    <xdr:sp macro="" textlink="">
      <xdr:nvSpPr>
        <xdr:cNvPr id="199" name="テキスト ボックス 198"/>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160020</xdr:rowOff>
    </xdr:from>
    <xdr:to>
      <xdr:col>24</xdr:col>
      <xdr:colOff>76200</xdr:colOff>
      <xdr:row>55</xdr:row>
      <xdr:rowOff>90170</xdr:rowOff>
    </xdr:to>
    <xdr:sp macro="" textlink="">
      <xdr:nvSpPr>
        <xdr:cNvPr id="207" name="楕円 206"/>
        <xdr:cNvSpPr/>
      </xdr:nvSpPr>
      <xdr:spPr>
        <a:xfrm>
          <a:off x="4775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5097</xdr:rowOff>
    </xdr:from>
    <xdr:ext cx="762000" cy="259045"/>
    <xdr:sp macro="" textlink="">
      <xdr:nvSpPr>
        <xdr:cNvPr id="208" name="扶助費該当値テキスト"/>
        <xdr:cNvSpPr txBox="1"/>
      </xdr:nvSpPr>
      <xdr:spPr>
        <a:xfrm>
          <a:off x="4914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9" name="楕円 208"/>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10" name="テキスト ボックス 209"/>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99060</xdr:rowOff>
    </xdr:from>
    <xdr:to>
      <xdr:col>15</xdr:col>
      <xdr:colOff>149225</xdr:colOff>
      <xdr:row>55</xdr:row>
      <xdr:rowOff>29210</xdr:rowOff>
    </xdr:to>
    <xdr:sp macro="" textlink="">
      <xdr:nvSpPr>
        <xdr:cNvPr id="211" name="楕円 210"/>
        <xdr:cNvSpPr/>
      </xdr:nvSpPr>
      <xdr:spPr>
        <a:xfrm>
          <a:off x="3048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39387</xdr:rowOff>
    </xdr:from>
    <xdr:ext cx="762000" cy="259045"/>
    <xdr:sp macro="" textlink="">
      <xdr:nvSpPr>
        <xdr:cNvPr id="212" name="テキスト ボックス 211"/>
        <xdr:cNvSpPr txBox="1"/>
      </xdr:nvSpPr>
      <xdr:spPr>
        <a:xfrm>
          <a:off x="2717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3" name="楕円 212"/>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4" name="テキスト ボックス 213"/>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144780</xdr:rowOff>
    </xdr:from>
    <xdr:to>
      <xdr:col>6</xdr:col>
      <xdr:colOff>171450</xdr:colOff>
      <xdr:row>55</xdr:row>
      <xdr:rowOff>74930</xdr:rowOff>
    </xdr:to>
    <xdr:sp macro="" textlink="">
      <xdr:nvSpPr>
        <xdr:cNvPr id="215" name="楕円 214"/>
        <xdr:cNvSpPr/>
      </xdr:nvSpPr>
      <xdr:spPr>
        <a:xfrm>
          <a:off x="1270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85107</xdr:rowOff>
    </xdr:from>
    <xdr:ext cx="762000" cy="259045"/>
    <xdr:sp macro="" textlink="">
      <xdr:nvSpPr>
        <xdr:cNvPr id="216" name="テキスト ボックス 215"/>
        <xdr:cNvSpPr txBox="1"/>
      </xdr:nvSpPr>
      <xdr:spPr>
        <a:xfrm>
          <a:off x="939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維持補修費に係る経常収支比率は、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％と前年度と同じ水準だったが、老朽化施設を多く抱えているため、今後も集約・統合を図り、大幅な増額とならないよう努める。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繰出金に係る経常収支比率は、前年度から微増している。高齢化が進む中で、後期高齢者医療特別会計及び介護保険事業勘定特別会計への繰出金が年々増加しているためである。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一方で、下水道事業会計の法適化により、減少も見込まれる。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45357</xdr:rowOff>
    </xdr:from>
    <xdr:to>
      <xdr:col>82</xdr:col>
      <xdr:colOff>107950</xdr:colOff>
      <xdr:row>56</xdr:row>
      <xdr:rowOff>78015</xdr:rowOff>
    </xdr:to>
    <xdr:cxnSp macro="">
      <xdr:nvCxnSpPr>
        <xdr:cNvPr id="251" name="直線コネクタ 250"/>
        <xdr:cNvCxnSpPr/>
      </xdr:nvCxnSpPr>
      <xdr:spPr>
        <a:xfrm>
          <a:off x="15671800" y="96465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45357</xdr:rowOff>
    </xdr:from>
    <xdr:to>
      <xdr:col>78</xdr:col>
      <xdr:colOff>69850</xdr:colOff>
      <xdr:row>56</xdr:row>
      <xdr:rowOff>51888</xdr:rowOff>
    </xdr:to>
    <xdr:cxnSp macro="">
      <xdr:nvCxnSpPr>
        <xdr:cNvPr id="254" name="直線コネクタ 253"/>
        <xdr:cNvCxnSpPr/>
      </xdr:nvCxnSpPr>
      <xdr:spPr>
        <a:xfrm flipV="1">
          <a:off x="14782800" y="96465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6" name="テキスト ボックス 255"/>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6169</xdr:rowOff>
    </xdr:from>
    <xdr:to>
      <xdr:col>73</xdr:col>
      <xdr:colOff>180975</xdr:colOff>
      <xdr:row>56</xdr:row>
      <xdr:rowOff>51888</xdr:rowOff>
    </xdr:to>
    <xdr:cxnSp macro="">
      <xdr:nvCxnSpPr>
        <xdr:cNvPr id="257" name="直線コネクタ 256"/>
        <xdr:cNvCxnSpPr/>
      </xdr:nvCxnSpPr>
      <xdr:spPr>
        <a:xfrm>
          <a:off x="13893800" y="96073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59" name="テキスト ボックス 258"/>
        <xdr:cNvSpPr txBox="1"/>
      </xdr:nvSpPr>
      <xdr:spPr>
        <a:xfrm>
          <a:off x="14401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6169</xdr:rowOff>
    </xdr:from>
    <xdr:to>
      <xdr:col>69</xdr:col>
      <xdr:colOff>92075</xdr:colOff>
      <xdr:row>56</xdr:row>
      <xdr:rowOff>12700</xdr:rowOff>
    </xdr:to>
    <xdr:cxnSp macro="">
      <xdr:nvCxnSpPr>
        <xdr:cNvPr id="260" name="直線コネクタ 259"/>
        <xdr:cNvCxnSpPr/>
      </xdr:nvCxnSpPr>
      <xdr:spPr>
        <a:xfrm flipV="1">
          <a:off x="13004800" y="96073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2" name="テキスト ボックス 261"/>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27215</xdr:rowOff>
    </xdr:from>
    <xdr:to>
      <xdr:col>82</xdr:col>
      <xdr:colOff>158750</xdr:colOff>
      <xdr:row>56</xdr:row>
      <xdr:rowOff>128815</xdr:rowOff>
    </xdr:to>
    <xdr:sp macro="" textlink="">
      <xdr:nvSpPr>
        <xdr:cNvPr id="270" name="楕円 269"/>
        <xdr:cNvSpPr/>
      </xdr:nvSpPr>
      <xdr:spPr>
        <a:xfrm>
          <a:off x="16459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43742</xdr:rowOff>
    </xdr:from>
    <xdr:ext cx="762000" cy="259045"/>
    <xdr:sp macro="" textlink="">
      <xdr:nvSpPr>
        <xdr:cNvPr id="271" name="その他該当値テキスト"/>
        <xdr:cNvSpPr txBox="1"/>
      </xdr:nvSpPr>
      <xdr:spPr>
        <a:xfrm>
          <a:off x="16598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166007</xdr:rowOff>
    </xdr:from>
    <xdr:to>
      <xdr:col>78</xdr:col>
      <xdr:colOff>120650</xdr:colOff>
      <xdr:row>56</xdr:row>
      <xdr:rowOff>96157</xdr:rowOff>
    </xdr:to>
    <xdr:sp macro="" textlink="">
      <xdr:nvSpPr>
        <xdr:cNvPr id="272" name="楕円 271"/>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106334</xdr:rowOff>
    </xdr:from>
    <xdr:ext cx="736600" cy="259045"/>
    <xdr:sp macro="" textlink="">
      <xdr:nvSpPr>
        <xdr:cNvPr id="273" name="テキスト ボックス 272"/>
        <xdr:cNvSpPr txBox="1"/>
      </xdr:nvSpPr>
      <xdr:spPr>
        <a:xfrm>
          <a:off x="15290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1088</xdr:rowOff>
    </xdr:from>
    <xdr:to>
      <xdr:col>74</xdr:col>
      <xdr:colOff>31750</xdr:colOff>
      <xdr:row>56</xdr:row>
      <xdr:rowOff>102688</xdr:rowOff>
    </xdr:to>
    <xdr:sp macro="" textlink="">
      <xdr:nvSpPr>
        <xdr:cNvPr id="274" name="楕円 273"/>
        <xdr:cNvSpPr/>
      </xdr:nvSpPr>
      <xdr:spPr>
        <a:xfrm>
          <a:off x="147320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112865</xdr:rowOff>
    </xdr:from>
    <xdr:ext cx="762000" cy="259045"/>
    <xdr:sp macro="" textlink="">
      <xdr:nvSpPr>
        <xdr:cNvPr id="275" name="テキスト ボックス 274"/>
        <xdr:cNvSpPr txBox="1"/>
      </xdr:nvSpPr>
      <xdr:spPr>
        <a:xfrm>
          <a:off x="14401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126819</xdr:rowOff>
    </xdr:from>
    <xdr:to>
      <xdr:col>69</xdr:col>
      <xdr:colOff>142875</xdr:colOff>
      <xdr:row>56</xdr:row>
      <xdr:rowOff>56969</xdr:rowOff>
    </xdr:to>
    <xdr:sp macro="" textlink="">
      <xdr:nvSpPr>
        <xdr:cNvPr id="276" name="楕円 275"/>
        <xdr:cNvSpPr/>
      </xdr:nvSpPr>
      <xdr:spPr>
        <a:xfrm>
          <a:off x="13843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67146</xdr:rowOff>
    </xdr:from>
    <xdr:ext cx="762000" cy="259045"/>
    <xdr:sp macro="" textlink="">
      <xdr:nvSpPr>
        <xdr:cNvPr id="277" name="テキスト ボックス 276"/>
        <xdr:cNvSpPr txBox="1"/>
      </xdr:nvSpPr>
      <xdr:spPr>
        <a:xfrm>
          <a:off x="13512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8" name="楕円 277"/>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9" name="テキスト ボックス 278"/>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上回っている。これは、一部事務組合に対する負担金が多額になっていることによるものである。各組合の財政状況を注視し、財政運営の健全化に向けて指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また、簡易水道事業特別会計の水道事業会計への統合や、下水道事業会計の法適化により、今後も補助費等は大きく増加する見込みである。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64135</xdr:rowOff>
    </xdr:from>
    <xdr:to>
      <xdr:col>82</xdr:col>
      <xdr:colOff>107950</xdr:colOff>
      <xdr:row>38</xdr:row>
      <xdr:rowOff>64135</xdr:rowOff>
    </xdr:to>
    <xdr:cxnSp macro="">
      <xdr:nvCxnSpPr>
        <xdr:cNvPr id="307" name="直線コネクタ 306"/>
        <xdr:cNvCxnSpPr/>
      </xdr:nvCxnSpPr>
      <xdr:spPr>
        <a:xfrm>
          <a:off x="15671800" y="65792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41292</xdr:rowOff>
    </xdr:from>
    <xdr:ext cx="762000" cy="259045"/>
    <xdr:sp macro="" textlink="">
      <xdr:nvSpPr>
        <xdr:cNvPr id="308" name="補助費等平均値テキスト"/>
        <xdr:cNvSpPr txBox="1"/>
      </xdr:nvSpPr>
      <xdr:spPr>
        <a:xfrm>
          <a:off x="16598900" y="621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52705</xdr:rowOff>
    </xdr:from>
    <xdr:to>
      <xdr:col>78</xdr:col>
      <xdr:colOff>69850</xdr:colOff>
      <xdr:row>38</xdr:row>
      <xdr:rowOff>64135</xdr:rowOff>
    </xdr:to>
    <xdr:cxnSp macro="">
      <xdr:nvCxnSpPr>
        <xdr:cNvPr id="310" name="直線コネクタ 309"/>
        <xdr:cNvCxnSpPr/>
      </xdr:nvCxnSpPr>
      <xdr:spPr>
        <a:xfrm>
          <a:off x="14782800" y="65678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125112</xdr:rowOff>
    </xdr:from>
    <xdr:ext cx="736600" cy="259045"/>
    <xdr:sp macro="" textlink="">
      <xdr:nvSpPr>
        <xdr:cNvPr id="312" name="テキスト ボックス 311"/>
        <xdr:cNvSpPr txBox="1"/>
      </xdr:nvSpPr>
      <xdr:spPr>
        <a:xfrm>
          <a:off x="15290800" y="612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155575</xdr:rowOff>
    </xdr:from>
    <xdr:to>
      <xdr:col>73</xdr:col>
      <xdr:colOff>180975</xdr:colOff>
      <xdr:row>38</xdr:row>
      <xdr:rowOff>52705</xdr:rowOff>
    </xdr:to>
    <xdr:cxnSp macro="">
      <xdr:nvCxnSpPr>
        <xdr:cNvPr id="313" name="直線コネクタ 312"/>
        <xdr:cNvCxnSpPr/>
      </xdr:nvCxnSpPr>
      <xdr:spPr>
        <a:xfrm>
          <a:off x="13893800" y="649922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119397</xdr:rowOff>
    </xdr:from>
    <xdr:ext cx="762000" cy="259045"/>
    <xdr:sp macro="" textlink="">
      <xdr:nvSpPr>
        <xdr:cNvPr id="315" name="テキスト ボックス 314"/>
        <xdr:cNvSpPr txBox="1"/>
      </xdr:nvSpPr>
      <xdr:spPr>
        <a:xfrm>
          <a:off x="14401800" y="612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155575</xdr:rowOff>
    </xdr:from>
    <xdr:to>
      <xdr:col>69</xdr:col>
      <xdr:colOff>92075</xdr:colOff>
      <xdr:row>38</xdr:row>
      <xdr:rowOff>12700</xdr:rowOff>
    </xdr:to>
    <xdr:cxnSp macro="">
      <xdr:nvCxnSpPr>
        <xdr:cNvPr id="316" name="直線コネクタ 315"/>
        <xdr:cNvCxnSpPr/>
      </xdr:nvCxnSpPr>
      <xdr:spPr>
        <a:xfrm flipV="1">
          <a:off x="13004800" y="64992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90822</xdr:rowOff>
    </xdr:from>
    <xdr:ext cx="762000" cy="259045"/>
    <xdr:sp macro="" textlink="">
      <xdr:nvSpPr>
        <xdr:cNvPr id="318" name="テキスト ボックス 317"/>
        <xdr:cNvSpPr txBox="1"/>
      </xdr:nvSpPr>
      <xdr:spPr>
        <a:xfrm>
          <a:off x="13512800" y="609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20" name="テキスト ボックス 319"/>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13335</xdr:rowOff>
    </xdr:from>
    <xdr:to>
      <xdr:col>82</xdr:col>
      <xdr:colOff>158750</xdr:colOff>
      <xdr:row>38</xdr:row>
      <xdr:rowOff>114935</xdr:rowOff>
    </xdr:to>
    <xdr:sp macro="" textlink="">
      <xdr:nvSpPr>
        <xdr:cNvPr id="326" name="楕円 325"/>
        <xdr:cNvSpPr/>
      </xdr:nvSpPr>
      <xdr:spPr>
        <a:xfrm>
          <a:off x="164592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156862</xdr:rowOff>
    </xdr:from>
    <xdr:ext cx="762000" cy="259045"/>
    <xdr:sp macro="" textlink="">
      <xdr:nvSpPr>
        <xdr:cNvPr id="327" name="補助費等該当値テキスト"/>
        <xdr:cNvSpPr txBox="1"/>
      </xdr:nvSpPr>
      <xdr:spPr>
        <a:xfrm>
          <a:off x="165989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13335</xdr:rowOff>
    </xdr:from>
    <xdr:to>
      <xdr:col>78</xdr:col>
      <xdr:colOff>120650</xdr:colOff>
      <xdr:row>38</xdr:row>
      <xdr:rowOff>114935</xdr:rowOff>
    </xdr:to>
    <xdr:sp macro="" textlink="">
      <xdr:nvSpPr>
        <xdr:cNvPr id="328" name="楕円 327"/>
        <xdr:cNvSpPr/>
      </xdr:nvSpPr>
      <xdr:spPr>
        <a:xfrm>
          <a:off x="156210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99712</xdr:rowOff>
    </xdr:from>
    <xdr:ext cx="736600" cy="259045"/>
    <xdr:sp macro="" textlink="">
      <xdr:nvSpPr>
        <xdr:cNvPr id="329" name="テキスト ボックス 328"/>
        <xdr:cNvSpPr txBox="1"/>
      </xdr:nvSpPr>
      <xdr:spPr>
        <a:xfrm>
          <a:off x="15290800" y="6614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1905</xdr:rowOff>
    </xdr:from>
    <xdr:to>
      <xdr:col>74</xdr:col>
      <xdr:colOff>31750</xdr:colOff>
      <xdr:row>38</xdr:row>
      <xdr:rowOff>103505</xdr:rowOff>
    </xdr:to>
    <xdr:sp macro="" textlink="">
      <xdr:nvSpPr>
        <xdr:cNvPr id="330" name="楕円 329"/>
        <xdr:cNvSpPr/>
      </xdr:nvSpPr>
      <xdr:spPr>
        <a:xfrm>
          <a:off x="147320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88282</xdr:rowOff>
    </xdr:from>
    <xdr:ext cx="762000" cy="259045"/>
    <xdr:sp macro="" textlink="">
      <xdr:nvSpPr>
        <xdr:cNvPr id="331" name="テキスト ボックス 330"/>
        <xdr:cNvSpPr txBox="1"/>
      </xdr:nvSpPr>
      <xdr:spPr>
        <a:xfrm>
          <a:off x="14401800"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104775</xdr:rowOff>
    </xdr:from>
    <xdr:to>
      <xdr:col>69</xdr:col>
      <xdr:colOff>142875</xdr:colOff>
      <xdr:row>38</xdr:row>
      <xdr:rowOff>34925</xdr:rowOff>
    </xdr:to>
    <xdr:sp macro="" textlink="">
      <xdr:nvSpPr>
        <xdr:cNvPr id="332" name="楕円 331"/>
        <xdr:cNvSpPr/>
      </xdr:nvSpPr>
      <xdr:spPr>
        <a:xfrm>
          <a:off x="138430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19702</xdr:rowOff>
    </xdr:from>
    <xdr:ext cx="762000" cy="259045"/>
    <xdr:sp macro="" textlink="">
      <xdr:nvSpPr>
        <xdr:cNvPr id="333" name="テキスト ボックス 332"/>
        <xdr:cNvSpPr txBox="1"/>
      </xdr:nvSpPr>
      <xdr:spPr>
        <a:xfrm>
          <a:off x="13512800" y="653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34" name="楕円 333"/>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35" name="テキスト ボックス 334"/>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公債費に係る経常収支比率は、類似団体平均を上回っているが、平成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年度にかけて実施した任意繰上償還の効果により、昨年度に引き続き改善している。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市町村合併後の大規模な施設整備事業に充当した合併特例債等の償還がピークを過ぎ、今後は借入額も減ることから、公債費は年々減少する見込みである。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46989</xdr:rowOff>
    </xdr:from>
    <xdr:to>
      <xdr:col>24</xdr:col>
      <xdr:colOff>25400</xdr:colOff>
      <xdr:row>80</xdr:row>
      <xdr:rowOff>6169</xdr:rowOff>
    </xdr:to>
    <xdr:cxnSp macro="">
      <xdr:nvCxnSpPr>
        <xdr:cNvPr id="370" name="直線コネクタ 369"/>
        <xdr:cNvCxnSpPr/>
      </xdr:nvCxnSpPr>
      <xdr:spPr>
        <a:xfrm flipV="1">
          <a:off x="3987800" y="13591539"/>
          <a:ext cx="8382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6169</xdr:rowOff>
    </xdr:from>
    <xdr:to>
      <xdr:col>19</xdr:col>
      <xdr:colOff>187325</xdr:colOff>
      <xdr:row>80</xdr:row>
      <xdr:rowOff>84545</xdr:rowOff>
    </xdr:to>
    <xdr:cxnSp macro="">
      <xdr:nvCxnSpPr>
        <xdr:cNvPr id="373" name="直線コネクタ 372"/>
        <xdr:cNvCxnSpPr/>
      </xdr:nvCxnSpPr>
      <xdr:spPr>
        <a:xfrm flipV="1">
          <a:off x="3098800" y="13722169"/>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75" name="テキスト ボックス 374"/>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58420</xdr:rowOff>
    </xdr:from>
    <xdr:to>
      <xdr:col>15</xdr:col>
      <xdr:colOff>98425</xdr:colOff>
      <xdr:row>80</xdr:row>
      <xdr:rowOff>84545</xdr:rowOff>
    </xdr:to>
    <xdr:cxnSp macro="">
      <xdr:nvCxnSpPr>
        <xdr:cNvPr id="376" name="直線コネクタ 375"/>
        <xdr:cNvCxnSpPr/>
      </xdr:nvCxnSpPr>
      <xdr:spPr>
        <a:xfrm>
          <a:off x="2209800" y="1377442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78" name="テキスト ボックス 377"/>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58420</xdr:rowOff>
    </xdr:from>
    <xdr:to>
      <xdr:col>11</xdr:col>
      <xdr:colOff>9525</xdr:colOff>
      <xdr:row>80</xdr:row>
      <xdr:rowOff>117202</xdr:rowOff>
    </xdr:to>
    <xdr:cxnSp macro="">
      <xdr:nvCxnSpPr>
        <xdr:cNvPr id="379" name="直線コネクタ 378"/>
        <xdr:cNvCxnSpPr/>
      </xdr:nvCxnSpPr>
      <xdr:spPr>
        <a:xfrm flipV="1">
          <a:off x="1320800" y="13774420"/>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143890</xdr:rowOff>
    </xdr:from>
    <xdr:ext cx="762000" cy="259045"/>
    <xdr:sp macro="" textlink="">
      <xdr:nvSpPr>
        <xdr:cNvPr id="381" name="テキスト ボックス 380"/>
        <xdr:cNvSpPr txBox="1"/>
      </xdr:nvSpPr>
      <xdr:spPr>
        <a:xfrm>
          <a:off x="1828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3" name="テキスト ボックス 382"/>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167639</xdr:rowOff>
    </xdr:from>
    <xdr:to>
      <xdr:col>24</xdr:col>
      <xdr:colOff>76200</xdr:colOff>
      <xdr:row>79</xdr:row>
      <xdr:rowOff>97789</xdr:rowOff>
    </xdr:to>
    <xdr:sp macro="" textlink="">
      <xdr:nvSpPr>
        <xdr:cNvPr id="389" name="楕円 388"/>
        <xdr:cNvSpPr/>
      </xdr:nvSpPr>
      <xdr:spPr>
        <a:xfrm>
          <a:off x="4775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139716</xdr:rowOff>
    </xdr:from>
    <xdr:ext cx="762000" cy="259045"/>
    <xdr:sp macro="" textlink="">
      <xdr:nvSpPr>
        <xdr:cNvPr id="390" name="公債費該当値テキスト"/>
        <xdr:cNvSpPr txBox="1"/>
      </xdr:nvSpPr>
      <xdr:spPr>
        <a:xfrm>
          <a:off x="4914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126819</xdr:rowOff>
    </xdr:from>
    <xdr:to>
      <xdr:col>20</xdr:col>
      <xdr:colOff>38100</xdr:colOff>
      <xdr:row>80</xdr:row>
      <xdr:rowOff>56969</xdr:rowOff>
    </xdr:to>
    <xdr:sp macro="" textlink="">
      <xdr:nvSpPr>
        <xdr:cNvPr id="391" name="楕円 390"/>
        <xdr:cNvSpPr/>
      </xdr:nvSpPr>
      <xdr:spPr>
        <a:xfrm>
          <a:off x="3937000" y="1367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41746</xdr:rowOff>
    </xdr:from>
    <xdr:ext cx="736600" cy="259045"/>
    <xdr:sp macro="" textlink="">
      <xdr:nvSpPr>
        <xdr:cNvPr id="392" name="テキスト ボックス 391"/>
        <xdr:cNvSpPr txBox="1"/>
      </xdr:nvSpPr>
      <xdr:spPr>
        <a:xfrm>
          <a:off x="3606800" y="13757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33745</xdr:rowOff>
    </xdr:from>
    <xdr:to>
      <xdr:col>15</xdr:col>
      <xdr:colOff>149225</xdr:colOff>
      <xdr:row>80</xdr:row>
      <xdr:rowOff>135345</xdr:rowOff>
    </xdr:to>
    <xdr:sp macro="" textlink="">
      <xdr:nvSpPr>
        <xdr:cNvPr id="393" name="楕円 392"/>
        <xdr:cNvSpPr/>
      </xdr:nvSpPr>
      <xdr:spPr>
        <a:xfrm>
          <a:off x="3048000" y="137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120122</xdr:rowOff>
    </xdr:from>
    <xdr:ext cx="762000" cy="259045"/>
    <xdr:sp macro="" textlink="">
      <xdr:nvSpPr>
        <xdr:cNvPr id="394" name="テキスト ボックス 393"/>
        <xdr:cNvSpPr txBox="1"/>
      </xdr:nvSpPr>
      <xdr:spPr>
        <a:xfrm>
          <a:off x="2717800" y="1383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7620</xdr:rowOff>
    </xdr:from>
    <xdr:to>
      <xdr:col>11</xdr:col>
      <xdr:colOff>60325</xdr:colOff>
      <xdr:row>80</xdr:row>
      <xdr:rowOff>109220</xdr:rowOff>
    </xdr:to>
    <xdr:sp macro="" textlink="">
      <xdr:nvSpPr>
        <xdr:cNvPr id="395" name="楕円 394"/>
        <xdr:cNvSpPr/>
      </xdr:nvSpPr>
      <xdr:spPr>
        <a:xfrm>
          <a:off x="2159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93997</xdr:rowOff>
    </xdr:from>
    <xdr:ext cx="762000" cy="259045"/>
    <xdr:sp macro="" textlink="">
      <xdr:nvSpPr>
        <xdr:cNvPr id="396" name="テキスト ボックス 395"/>
        <xdr:cNvSpPr txBox="1"/>
      </xdr:nvSpPr>
      <xdr:spPr>
        <a:xfrm>
          <a:off x="1828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66402</xdr:rowOff>
    </xdr:from>
    <xdr:to>
      <xdr:col>6</xdr:col>
      <xdr:colOff>171450</xdr:colOff>
      <xdr:row>80</xdr:row>
      <xdr:rowOff>168002</xdr:rowOff>
    </xdr:to>
    <xdr:sp macro="" textlink="">
      <xdr:nvSpPr>
        <xdr:cNvPr id="397" name="楕円 396"/>
        <xdr:cNvSpPr/>
      </xdr:nvSpPr>
      <xdr:spPr>
        <a:xfrm>
          <a:off x="1270000" y="1378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152779</xdr:rowOff>
    </xdr:from>
    <xdr:ext cx="762000" cy="259045"/>
    <xdr:sp macro="" textlink="">
      <xdr:nvSpPr>
        <xdr:cNvPr id="398" name="テキスト ボックス 397"/>
        <xdr:cNvSpPr txBox="1"/>
      </xdr:nvSpPr>
      <xdr:spPr>
        <a:xfrm>
          <a:off x="939800" y="13868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ポイント下回っているものの、前年度から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ポイント増えている。これは、扶助費と繰出金が増加したことが要因である。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社会保障費は今後も増加が続く見込みであるため、行財政改革をさらに推進し、人件費、物件費、補助費等の抑制に努める。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124714</xdr:rowOff>
    </xdr:from>
    <xdr:to>
      <xdr:col>82</xdr:col>
      <xdr:colOff>107950</xdr:colOff>
      <xdr:row>75</xdr:row>
      <xdr:rowOff>147574</xdr:rowOff>
    </xdr:to>
    <xdr:cxnSp macro="">
      <xdr:nvCxnSpPr>
        <xdr:cNvPr id="429" name="直線コネクタ 428"/>
        <xdr:cNvCxnSpPr/>
      </xdr:nvCxnSpPr>
      <xdr:spPr>
        <a:xfrm>
          <a:off x="15671800" y="129834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112285</xdr:rowOff>
    </xdr:from>
    <xdr:ext cx="762000" cy="259045"/>
    <xdr:sp macro="" textlink="">
      <xdr:nvSpPr>
        <xdr:cNvPr id="430" name="公債費以外平均値テキスト"/>
        <xdr:cNvSpPr txBox="1"/>
      </xdr:nvSpPr>
      <xdr:spPr>
        <a:xfrm>
          <a:off x="16598900" y="13142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124714</xdr:rowOff>
    </xdr:from>
    <xdr:to>
      <xdr:col>78</xdr:col>
      <xdr:colOff>69850</xdr:colOff>
      <xdr:row>76</xdr:row>
      <xdr:rowOff>8128</xdr:rowOff>
    </xdr:to>
    <xdr:cxnSp macro="">
      <xdr:nvCxnSpPr>
        <xdr:cNvPr id="432" name="直線コネクタ 431"/>
        <xdr:cNvCxnSpPr/>
      </xdr:nvCxnSpPr>
      <xdr:spPr>
        <a:xfrm flipV="1">
          <a:off x="14782800" y="129834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18559</xdr:rowOff>
    </xdr:from>
    <xdr:ext cx="736600" cy="259045"/>
    <xdr:sp macro="" textlink="">
      <xdr:nvSpPr>
        <xdr:cNvPr id="434" name="テキスト ボックス 433"/>
        <xdr:cNvSpPr txBox="1"/>
      </xdr:nvSpPr>
      <xdr:spPr>
        <a:xfrm>
          <a:off x="15290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76</xdr:row>
      <xdr:rowOff>8128</xdr:rowOff>
    </xdr:to>
    <xdr:cxnSp macro="">
      <xdr:nvCxnSpPr>
        <xdr:cNvPr id="435" name="直線コネクタ 434"/>
        <xdr:cNvCxnSpPr/>
      </xdr:nvCxnSpPr>
      <xdr:spPr>
        <a:xfrm>
          <a:off x="13893800" y="129514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148862</xdr:rowOff>
    </xdr:from>
    <xdr:ext cx="762000" cy="259045"/>
    <xdr:sp macro="" textlink="">
      <xdr:nvSpPr>
        <xdr:cNvPr id="437" name="テキスト ボックス 436"/>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76</xdr:row>
      <xdr:rowOff>17272</xdr:rowOff>
    </xdr:to>
    <xdr:cxnSp macro="">
      <xdr:nvCxnSpPr>
        <xdr:cNvPr id="438" name="直線コネクタ 437"/>
        <xdr:cNvCxnSpPr/>
      </xdr:nvCxnSpPr>
      <xdr:spPr>
        <a:xfrm flipV="1">
          <a:off x="13004800" y="1295146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96774</xdr:rowOff>
    </xdr:from>
    <xdr:to>
      <xdr:col>82</xdr:col>
      <xdr:colOff>158750</xdr:colOff>
      <xdr:row>76</xdr:row>
      <xdr:rowOff>26924</xdr:rowOff>
    </xdr:to>
    <xdr:sp macro="" textlink="">
      <xdr:nvSpPr>
        <xdr:cNvPr id="448" name="楕円 447"/>
        <xdr:cNvSpPr/>
      </xdr:nvSpPr>
      <xdr:spPr>
        <a:xfrm>
          <a:off x="16459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113301</xdr:rowOff>
    </xdr:from>
    <xdr:ext cx="762000" cy="259045"/>
    <xdr:sp macro="" textlink="">
      <xdr:nvSpPr>
        <xdr:cNvPr id="449" name="公債費以外該当値テキスト"/>
        <xdr:cNvSpPr txBox="1"/>
      </xdr:nvSpPr>
      <xdr:spPr>
        <a:xfrm>
          <a:off x="16598900" y="128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73914</xdr:rowOff>
    </xdr:from>
    <xdr:to>
      <xdr:col>78</xdr:col>
      <xdr:colOff>120650</xdr:colOff>
      <xdr:row>76</xdr:row>
      <xdr:rowOff>4065</xdr:rowOff>
    </xdr:to>
    <xdr:sp macro="" textlink="">
      <xdr:nvSpPr>
        <xdr:cNvPr id="450" name="楕円 449"/>
        <xdr:cNvSpPr/>
      </xdr:nvSpPr>
      <xdr:spPr>
        <a:xfrm>
          <a:off x="15621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14241</xdr:rowOff>
    </xdr:from>
    <xdr:ext cx="736600" cy="259045"/>
    <xdr:sp macro="" textlink="">
      <xdr:nvSpPr>
        <xdr:cNvPr id="451" name="テキスト ボックス 450"/>
        <xdr:cNvSpPr txBox="1"/>
      </xdr:nvSpPr>
      <xdr:spPr>
        <a:xfrm>
          <a:off x="15290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128778</xdr:rowOff>
    </xdr:from>
    <xdr:to>
      <xdr:col>74</xdr:col>
      <xdr:colOff>31750</xdr:colOff>
      <xdr:row>76</xdr:row>
      <xdr:rowOff>58928</xdr:rowOff>
    </xdr:to>
    <xdr:sp macro="" textlink="">
      <xdr:nvSpPr>
        <xdr:cNvPr id="452" name="楕円 451"/>
        <xdr:cNvSpPr/>
      </xdr:nvSpPr>
      <xdr:spPr>
        <a:xfrm>
          <a:off x="14732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69105</xdr:rowOff>
    </xdr:from>
    <xdr:ext cx="762000" cy="259045"/>
    <xdr:sp macro="" textlink="">
      <xdr:nvSpPr>
        <xdr:cNvPr id="453" name="テキスト ボックス 452"/>
        <xdr:cNvSpPr txBox="1"/>
      </xdr:nvSpPr>
      <xdr:spPr>
        <a:xfrm>
          <a:off x="14401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41910</xdr:rowOff>
    </xdr:from>
    <xdr:to>
      <xdr:col>69</xdr:col>
      <xdr:colOff>142875</xdr:colOff>
      <xdr:row>75</xdr:row>
      <xdr:rowOff>143510</xdr:rowOff>
    </xdr:to>
    <xdr:sp macro="" textlink="">
      <xdr:nvSpPr>
        <xdr:cNvPr id="454" name="楕円 453"/>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55" name="テキスト ボックス 454"/>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137922</xdr:rowOff>
    </xdr:from>
    <xdr:to>
      <xdr:col>65</xdr:col>
      <xdr:colOff>53975</xdr:colOff>
      <xdr:row>76</xdr:row>
      <xdr:rowOff>68072</xdr:rowOff>
    </xdr:to>
    <xdr:sp macro="" textlink="">
      <xdr:nvSpPr>
        <xdr:cNvPr id="456" name="楕円 455"/>
        <xdr:cNvSpPr/>
      </xdr:nvSpPr>
      <xdr:spPr>
        <a:xfrm>
          <a:off x="12954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78249</xdr:rowOff>
    </xdr:from>
    <xdr:ext cx="762000" cy="259045"/>
    <xdr:sp macro="" textlink="">
      <xdr:nvSpPr>
        <xdr:cNvPr id="457" name="テキスト ボックス 456"/>
        <xdr:cNvSpPr txBox="1"/>
      </xdr:nvSpPr>
      <xdr:spPr>
        <a:xfrm>
          <a:off x="12623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99269</xdr:rowOff>
    </xdr:from>
    <xdr:to>
      <xdr:col>29</xdr:col>
      <xdr:colOff>127000</xdr:colOff>
      <xdr:row>16</xdr:row>
      <xdr:rowOff>127452</xdr:rowOff>
    </xdr:to>
    <xdr:cxnSp macro="">
      <xdr:nvCxnSpPr>
        <xdr:cNvPr id="52" name="直線コネクタ 51"/>
        <xdr:cNvCxnSpPr/>
      </xdr:nvCxnSpPr>
      <xdr:spPr bwMode="auto">
        <a:xfrm flipV="1">
          <a:off x="5003800" y="2890094"/>
          <a:ext cx="647700" cy="28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84045</xdr:rowOff>
    </xdr:from>
    <xdr:ext cx="762000" cy="259045"/>
    <xdr:sp macro="" textlink="">
      <xdr:nvSpPr>
        <xdr:cNvPr id="53" name="人口1人当たり決算額の推移平均値テキスト130"/>
        <xdr:cNvSpPr txBox="1"/>
      </xdr:nvSpPr>
      <xdr:spPr>
        <a:xfrm>
          <a:off x="5740400" y="2874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127452</xdr:rowOff>
    </xdr:from>
    <xdr:to>
      <xdr:col>26</xdr:col>
      <xdr:colOff>50800</xdr:colOff>
      <xdr:row>16</xdr:row>
      <xdr:rowOff>153937</xdr:rowOff>
    </xdr:to>
    <xdr:cxnSp macro="">
      <xdr:nvCxnSpPr>
        <xdr:cNvPr id="55" name="直線コネクタ 54"/>
        <xdr:cNvCxnSpPr/>
      </xdr:nvCxnSpPr>
      <xdr:spPr bwMode="auto">
        <a:xfrm flipV="1">
          <a:off x="4305300" y="2918277"/>
          <a:ext cx="698500" cy="26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8700</xdr:rowOff>
    </xdr:from>
    <xdr:ext cx="736600" cy="259045"/>
    <xdr:sp macro="" textlink="">
      <xdr:nvSpPr>
        <xdr:cNvPr id="57" name="テキスト ボックス 56"/>
        <xdr:cNvSpPr txBox="1"/>
      </xdr:nvSpPr>
      <xdr:spPr>
        <a:xfrm>
          <a:off x="4622800" y="2628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85830</xdr:rowOff>
    </xdr:from>
    <xdr:to>
      <xdr:col>22</xdr:col>
      <xdr:colOff>114300</xdr:colOff>
      <xdr:row>16</xdr:row>
      <xdr:rowOff>153937</xdr:rowOff>
    </xdr:to>
    <xdr:cxnSp macro="">
      <xdr:nvCxnSpPr>
        <xdr:cNvPr id="58" name="直線コネクタ 57"/>
        <xdr:cNvCxnSpPr/>
      </xdr:nvCxnSpPr>
      <xdr:spPr bwMode="auto">
        <a:xfrm>
          <a:off x="3606800" y="2876655"/>
          <a:ext cx="698500" cy="68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24637</xdr:rowOff>
    </xdr:from>
    <xdr:ext cx="762000" cy="259045"/>
    <xdr:sp macro="" textlink="">
      <xdr:nvSpPr>
        <xdr:cNvPr id="60" name="テキスト ボックス 59"/>
        <xdr:cNvSpPr txBox="1"/>
      </xdr:nvSpPr>
      <xdr:spPr>
        <a:xfrm>
          <a:off x="39243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49009</xdr:rowOff>
    </xdr:from>
    <xdr:to>
      <xdr:col>18</xdr:col>
      <xdr:colOff>177800</xdr:colOff>
      <xdr:row>16</xdr:row>
      <xdr:rowOff>85830</xdr:rowOff>
    </xdr:to>
    <xdr:cxnSp macro="">
      <xdr:nvCxnSpPr>
        <xdr:cNvPr id="61" name="直線コネクタ 60"/>
        <xdr:cNvCxnSpPr/>
      </xdr:nvCxnSpPr>
      <xdr:spPr bwMode="auto">
        <a:xfrm>
          <a:off x="2908300" y="2839834"/>
          <a:ext cx="698500" cy="36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4413</xdr:rowOff>
    </xdr:from>
    <xdr:ext cx="762000" cy="259045"/>
    <xdr:sp macro="" textlink="">
      <xdr:nvSpPr>
        <xdr:cNvPr id="63" name="テキスト ボックス 62"/>
        <xdr:cNvSpPr txBox="1"/>
      </xdr:nvSpPr>
      <xdr:spPr>
        <a:xfrm>
          <a:off x="32258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48469</xdr:rowOff>
    </xdr:from>
    <xdr:to>
      <xdr:col>29</xdr:col>
      <xdr:colOff>177800</xdr:colOff>
      <xdr:row>16</xdr:row>
      <xdr:rowOff>150069</xdr:rowOff>
    </xdr:to>
    <xdr:sp macro="" textlink="">
      <xdr:nvSpPr>
        <xdr:cNvPr id="71" name="楕円 70"/>
        <xdr:cNvSpPr/>
      </xdr:nvSpPr>
      <xdr:spPr bwMode="auto">
        <a:xfrm>
          <a:off x="5600700" y="2839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64996</xdr:rowOff>
    </xdr:from>
    <xdr:ext cx="762000" cy="259045"/>
    <xdr:sp macro="" textlink="">
      <xdr:nvSpPr>
        <xdr:cNvPr id="72" name="人口1人当たり決算額の推移該当値テキスト130"/>
        <xdr:cNvSpPr txBox="1"/>
      </xdr:nvSpPr>
      <xdr:spPr>
        <a:xfrm>
          <a:off x="5740400" y="268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76652</xdr:rowOff>
    </xdr:from>
    <xdr:to>
      <xdr:col>26</xdr:col>
      <xdr:colOff>101600</xdr:colOff>
      <xdr:row>17</xdr:row>
      <xdr:rowOff>6802</xdr:rowOff>
    </xdr:to>
    <xdr:sp macro="" textlink="">
      <xdr:nvSpPr>
        <xdr:cNvPr id="73" name="楕円 72"/>
        <xdr:cNvSpPr/>
      </xdr:nvSpPr>
      <xdr:spPr bwMode="auto">
        <a:xfrm>
          <a:off x="4953000" y="2867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163029</xdr:rowOff>
    </xdr:from>
    <xdr:ext cx="736600" cy="259045"/>
    <xdr:sp macro="" textlink="">
      <xdr:nvSpPr>
        <xdr:cNvPr id="74" name="テキスト ボックス 73"/>
        <xdr:cNvSpPr txBox="1"/>
      </xdr:nvSpPr>
      <xdr:spPr>
        <a:xfrm>
          <a:off x="4622800" y="295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103137</xdr:rowOff>
    </xdr:from>
    <xdr:to>
      <xdr:col>22</xdr:col>
      <xdr:colOff>165100</xdr:colOff>
      <xdr:row>17</xdr:row>
      <xdr:rowOff>33287</xdr:rowOff>
    </xdr:to>
    <xdr:sp macro="" textlink="">
      <xdr:nvSpPr>
        <xdr:cNvPr id="75" name="楕円 74"/>
        <xdr:cNvSpPr/>
      </xdr:nvSpPr>
      <xdr:spPr bwMode="auto">
        <a:xfrm>
          <a:off x="4254500" y="2893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18064</xdr:rowOff>
    </xdr:from>
    <xdr:ext cx="762000" cy="259045"/>
    <xdr:sp macro="" textlink="">
      <xdr:nvSpPr>
        <xdr:cNvPr id="76" name="テキスト ボックス 75"/>
        <xdr:cNvSpPr txBox="1"/>
      </xdr:nvSpPr>
      <xdr:spPr>
        <a:xfrm>
          <a:off x="3924300" y="298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35030</xdr:rowOff>
    </xdr:from>
    <xdr:to>
      <xdr:col>19</xdr:col>
      <xdr:colOff>38100</xdr:colOff>
      <xdr:row>16</xdr:row>
      <xdr:rowOff>136630</xdr:rowOff>
    </xdr:to>
    <xdr:sp macro="" textlink="">
      <xdr:nvSpPr>
        <xdr:cNvPr id="77" name="楕円 76"/>
        <xdr:cNvSpPr/>
      </xdr:nvSpPr>
      <xdr:spPr bwMode="auto">
        <a:xfrm>
          <a:off x="3556000" y="2825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146807</xdr:rowOff>
    </xdr:from>
    <xdr:ext cx="762000" cy="259045"/>
    <xdr:sp macro="" textlink="">
      <xdr:nvSpPr>
        <xdr:cNvPr id="78" name="テキスト ボックス 77"/>
        <xdr:cNvSpPr txBox="1"/>
      </xdr:nvSpPr>
      <xdr:spPr>
        <a:xfrm>
          <a:off x="3225800" y="259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169659</xdr:rowOff>
    </xdr:from>
    <xdr:to>
      <xdr:col>15</xdr:col>
      <xdr:colOff>101600</xdr:colOff>
      <xdr:row>16</xdr:row>
      <xdr:rowOff>99809</xdr:rowOff>
    </xdr:to>
    <xdr:sp macro="" textlink="">
      <xdr:nvSpPr>
        <xdr:cNvPr id="79" name="楕円 78"/>
        <xdr:cNvSpPr/>
      </xdr:nvSpPr>
      <xdr:spPr bwMode="auto">
        <a:xfrm>
          <a:off x="2857500" y="2789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109986</xdr:rowOff>
    </xdr:from>
    <xdr:ext cx="762000" cy="259045"/>
    <xdr:sp macro="" textlink="">
      <xdr:nvSpPr>
        <xdr:cNvPr id="80" name="テキスト ボックス 79"/>
        <xdr:cNvSpPr txBox="1"/>
      </xdr:nvSpPr>
      <xdr:spPr>
        <a:xfrm>
          <a:off x="2527300" y="255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82606</xdr:rowOff>
    </xdr:from>
    <xdr:to>
      <xdr:col>29</xdr:col>
      <xdr:colOff>127000</xdr:colOff>
      <xdr:row>36</xdr:row>
      <xdr:rowOff>167485</xdr:rowOff>
    </xdr:to>
    <xdr:cxnSp macro="">
      <xdr:nvCxnSpPr>
        <xdr:cNvPr id="112" name="直線コネクタ 111"/>
        <xdr:cNvCxnSpPr/>
      </xdr:nvCxnSpPr>
      <xdr:spPr bwMode="auto">
        <a:xfrm>
          <a:off x="5003800" y="7035856"/>
          <a:ext cx="647700" cy="84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270235</xdr:rowOff>
    </xdr:from>
    <xdr:ext cx="762000" cy="259045"/>
    <xdr:sp macro="" textlink="">
      <xdr:nvSpPr>
        <xdr:cNvPr id="113" name="人口1人当たり決算額の推移平均値テキスト445"/>
        <xdr:cNvSpPr txBox="1"/>
      </xdr:nvSpPr>
      <xdr:spPr>
        <a:xfrm>
          <a:off x="5740400" y="6880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335163</xdr:rowOff>
    </xdr:from>
    <xdr:to>
      <xdr:col>26</xdr:col>
      <xdr:colOff>50800</xdr:colOff>
      <xdr:row>36</xdr:row>
      <xdr:rowOff>82606</xdr:rowOff>
    </xdr:to>
    <xdr:cxnSp macro="">
      <xdr:nvCxnSpPr>
        <xdr:cNvPr id="115" name="直線コネクタ 114"/>
        <xdr:cNvCxnSpPr/>
      </xdr:nvCxnSpPr>
      <xdr:spPr bwMode="auto">
        <a:xfrm>
          <a:off x="4305300" y="6945513"/>
          <a:ext cx="698500" cy="90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144632</xdr:rowOff>
    </xdr:from>
    <xdr:ext cx="736600" cy="259045"/>
    <xdr:sp macro="" textlink="">
      <xdr:nvSpPr>
        <xdr:cNvPr id="117" name="テキスト ボックス 116"/>
        <xdr:cNvSpPr txBox="1"/>
      </xdr:nvSpPr>
      <xdr:spPr>
        <a:xfrm>
          <a:off x="4622800" y="709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310269</xdr:rowOff>
    </xdr:from>
    <xdr:to>
      <xdr:col>22</xdr:col>
      <xdr:colOff>114300</xdr:colOff>
      <xdr:row>35</xdr:row>
      <xdr:rowOff>335163</xdr:rowOff>
    </xdr:to>
    <xdr:cxnSp macro="">
      <xdr:nvCxnSpPr>
        <xdr:cNvPr id="118" name="直線コネクタ 117"/>
        <xdr:cNvCxnSpPr/>
      </xdr:nvCxnSpPr>
      <xdr:spPr bwMode="auto">
        <a:xfrm>
          <a:off x="3606800" y="6920619"/>
          <a:ext cx="698500" cy="24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140449</xdr:rowOff>
    </xdr:from>
    <xdr:ext cx="762000" cy="259045"/>
    <xdr:sp macro="" textlink="">
      <xdr:nvSpPr>
        <xdr:cNvPr id="120" name="テキスト ボックス 119"/>
        <xdr:cNvSpPr txBox="1"/>
      </xdr:nvSpPr>
      <xdr:spPr>
        <a:xfrm>
          <a:off x="39243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239106</xdr:rowOff>
    </xdr:from>
    <xdr:to>
      <xdr:col>18</xdr:col>
      <xdr:colOff>177800</xdr:colOff>
      <xdr:row>35</xdr:row>
      <xdr:rowOff>310269</xdr:rowOff>
    </xdr:to>
    <xdr:cxnSp macro="">
      <xdr:nvCxnSpPr>
        <xdr:cNvPr id="121" name="直線コネクタ 120"/>
        <xdr:cNvCxnSpPr/>
      </xdr:nvCxnSpPr>
      <xdr:spPr bwMode="auto">
        <a:xfrm>
          <a:off x="2908300" y="6849456"/>
          <a:ext cx="698500" cy="71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121360</xdr:rowOff>
    </xdr:from>
    <xdr:ext cx="762000" cy="259045"/>
    <xdr:sp macro="" textlink="">
      <xdr:nvSpPr>
        <xdr:cNvPr id="123" name="テキスト ボックス 122"/>
        <xdr:cNvSpPr txBox="1"/>
      </xdr:nvSpPr>
      <xdr:spPr>
        <a:xfrm>
          <a:off x="32258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27315</xdr:rowOff>
    </xdr:from>
    <xdr:ext cx="762000" cy="259045"/>
    <xdr:sp macro="" textlink="">
      <xdr:nvSpPr>
        <xdr:cNvPr id="125" name="テキスト ボックス 124"/>
        <xdr:cNvSpPr txBox="1"/>
      </xdr:nvSpPr>
      <xdr:spPr>
        <a:xfrm>
          <a:off x="2527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116685</xdr:rowOff>
    </xdr:from>
    <xdr:to>
      <xdr:col>29</xdr:col>
      <xdr:colOff>177800</xdr:colOff>
      <xdr:row>37</xdr:row>
      <xdr:rowOff>46835</xdr:rowOff>
    </xdr:to>
    <xdr:sp macro="" textlink="">
      <xdr:nvSpPr>
        <xdr:cNvPr id="131" name="楕円 130"/>
        <xdr:cNvSpPr/>
      </xdr:nvSpPr>
      <xdr:spPr bwMode="auto">
        <a:xfrm>
          <a:off x="5600700" y="7069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88762</xdr:rowOff>
    </xdr:from>
    <xdr:ext cx="762000" cy="259045"/>
    <xdr:sp macro="" textlink="">
      <xdr:nvSpPr>
        <xdr:cNvPr id="132" name="人口1人当たり決算額の推移該当値テキスト445"/>
        <xdr:cNvSpPr txBox="1"/>
      </xdr:nvSpPr>
      <xdr:spPr>
        <a:xfrm>
          <a:off x="5740400" y="704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31806</xdr:rowOff>
    </xdr:from>
    <xdr:to>
      <xdr:col>26</xdr:col>
      <xdr:colOff>101600</xdr:colOff>
      <xdr:row>36</xdr:row>
      <xdr:rowOff>133406</xdr:rowOff>
    </xdr:to>
    <xdr:sp macro="" textlink="">
      <xdr:nvSpPr>
        <xdr:cNvPr id="133" name="楕円 132"/>
        <xdr:cNvSpPr/>
      </xdr:nvSpPr>
      <xdr:spPr bwMode="auto">
        <a:xfrm>
          <a:off x="4953000" y="6985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143583</xdr:rowOff>
    </xdr:from>
    <xdr:ext cx="736600" cy="259045"/>
    <xdr:sp macro="" textlink="">
      <xdr:nvSpPr>
        <xdr:cNvPr id="134" name="テキスト ボックス 133"/>
        <xdr:cNvSpPr txBox="1"/>
      </xdr:nvSpPr>
      <xdr:spPr>
        <a:xfrm>
          <a:off x="4622800" y="6753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284363</xdr:rowOff>
    </xdr:from>
    <xdr:to>
      <xdr:col>22</xdr:col>
      <xdr:colOff>165100</xdr:colOff>
      <xdr:row>36</xdr:row>
      <xdr:rowOff>43063</xdr:rowOff>
    </xdr:to>
    <xdr:sp macro="" textlink="">
      <xdr:nvSpPr>
        <xdr:cNvPr id="135" name="楕円 134"/>
        <xdr:cNvSpPr/>
      </xdr:nvSpPr>
      <xdr:spPr bwMode="auto">
        <a:xfrm>
          <a:off x="4254500" y="6894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53240</xdr:rowOff>
    </xdr:from>
    <xdr:ext cx="762000" cy="259045"/>
    <xdr:sp macro="" textlink="">
      <xdr:nvSpPr>
        <xdr:cNvPr id="136" name="テキスト ボックス 135"/>
        <xdr:cNvSpPr txBox="1"/>
      </xdr:nvSpPr>
      <xdr:spPr>
        <a:xfrm>
          <a:off x="3924300" y="666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259469</xdr:rowOff>
    </xdr:from>
    <xdr:to>
      <xdr:col>19</xdr:col>
      <xdr:colOff>38100</xdr:colOff>
      <xdr:row>36</xdr:row>
      <xdr:rowOff>18169</xdr:rowOff>
    </xdr:to>
    <xdr:sp macro="" textlink="">
      <xdr:nvSpPr>
        <xdr:cNvPr id="137" name="楕円 136"/>
        <xdr:cNvSpPr/>
      </xdr:nvSpPr>
      <xdr:spPr bwMode="auto">
        <a:xfrm>
          <a:off x="3556000" y="6869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28346</xdr:rowOff>
    </xdr:from>
    <xdr:ext cx="762000" cy="259045"/>
    <xdr:sp macro="" textlink="">
      <xdr:nvSpPr>
        <xdr:cNvPr id="138" name="テキスト ボックス 137"/>
        <xdr:cNvSpPr txBox="1"/>
      </xdr:nvSpPr>
      <xdr:spPr>
        <a:xfrm>
          <a:off x="3225800" y="663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188306</xdr:rowOff>
    </xdr:from>
    <xdr:to>
      <xdr:col>15</xdr:col>
      <xdr:colOff>101600</xdr:colOff>
      <xdr:row>35</xdr:row>
      <xdr:rowOff>289906</xdr:rowOff>
    </xdr:to>
    <xdr:sp macro="" textlink="">
      <xdr:nvSpPr>
        <xdr:cNvPr id="139" name="楕円 138"/>
        <xdr:cNvSpPr/>
      </xdr:nvSpPr>
      <xdr:spPr bwMode="auto">
        <a:xfrm>
          <a:off x="2857500" y="6798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300083</xdr:rowOff>
    </xdr:from>
    <xdr:ext cx="762000" cy="259045"/>
    <xdr:sp macro="" textlink="">
      <xdr:nvSpPr>
        <xdr:cNvPr id="140" name="テキスト ボックス 139"/>
        <xdr:cNvSpPr txBox="1"/>
      </xdr:nvSpPr>
      <xdr:spPr>
        <a:xfrm>
          <a:off x="2527300" y="656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62,682
62,327
228.21
30,114,819
29,129,185
817,431
18,657,291
28,340,349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152028</xdr:rowOff>
    </xdr:from>
    <xdr:to>
      <xdr:col>24</xdr:col>
      <xdr:colOff>63500</xdr:colOff>
      <xdr:row>36</xdr:row>
      <xdr:rowOff>157988</xdr:rowOff>
    </xdr:to>
    <xdr:cxnSp macro="">
      <xdr:nvCxnSpPr>
        <xdr:cNvPr id="63" name="直線コネクタ 62"/>
        <xdr:cNvCxnSpPr/>
      </xdr:nvCxnSpPr>
      <xdr:spPr>
        <a:xfrm>
          <a:off x="3797300" y="6324228"/>
          <a:ext cx="838200" cy="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48879</xdr:rowOff>
    </xdr:from>
    <xdr:ext cx="534377" cy="259045"/>
    <xdr:sp macro="" textlink="">
      <xdr:nvSpPr>
        <xdr:cNvPr id="64" name="人件費平均値テキスト"/>
        <xdr:cNvSpPr txBox="1"/>
      </xdr:nvSpPr>
      <xdr:spPr>
        <a:xfrm>
          <a:off x="4686300" y="604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123225</xdr:rowOff>
    </xdr:from>
    <xdr:to>
      <xdr:col>19</xdr:col>
      <xdr:colOff>177800</xdr:colOff>
      <xdr:row>36</xdr:row>
      <xdr:rowOff>152028</xdr:rowOff>
    </xdr:to>
    <xdr:cxnSp macro="">
      <xdr:nvCxnSpPr>
        <xdr:cNvPr id="66" name="直線コネクタ 65"/>
        <xdr:cNvCxnSpPr/>
      </xdr:nvCxnSpPr>
      <xdr:spPr>
        <a:xfrm>
          <a:off x="2908300" y="6295425"/>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144521</xdr:rowOff>
    </xdr:from>
    <xdr:ext cx="534377" cy="259045"/>
    <xdr:sp macro="" textlink="">
      <xdr:nvSpPr>
        <xdr:cNvPr id="68" name="テキスト ボックス 67"/>
        <xdr:cNvSpPr txBox="1"/>
      </xdr:nvSpPr>
      <xdr:spPr>
        <a:xfrm>
          <a:off x="3530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115289</xdr:rowOff>
    </xdr:from>
    <xdr:to>
      <xdr:col>15</xdr:col>
      <xdr:colOff>50800</xdr:colOff>
      <xdr:row>36</xdr:row>
      <xdr:rowOff>123225</xdr:rowOff>
    </xdr:to>
    <xdr:cxnSp macro="">
      <xdr:nvCxnSpPr>
        <xdr:cNvPr id="69" name="直線コネクタ 68"/>
        <xdr:cNvCxnSpPr/>
      </xdr:nvCxnSpPr>
      <xdr:spPr>
        <a:xfrm>
          <a:off x="2019300" y="6287489"/>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150971</xdr:rowOff>
    </xdr:from>
    <xdr:ext cx="534377" cy="259045"/>
    <xdr:sp macro="" textlink="">
      <xdr:nvSpPr>
        <xdr:cNvPr id="71" name="テキスト ボックス 70"/>
        <xdr:cNvSpPr txBox="1"/>
      </xdr:nvSpPr>
      <xdr:spPr>
        <a:xfrm>
          <a:off x="2641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103271</xdr:rowOff>
    </xdr:from>
    <xdr:to>
      <xdr:col>10</xdr:col>
      <xdr:colOff>114300</xdr:colOff>
      <xdr:row>36</xdr:row>
      <xdr:rowOff>115289</xdr:rowOff>
    </xdr:to>
    <xdr:cxnSp macro="">
      <xdr:nvCxnSpPr>
        <xdr:cNvPr id="72" name="直線コネクタ 71"/>
        <xdr:cNvCxnSpPr/>
      </xdr:nvCxnSpPr>
      <xdr:spPr>
        <a:xfrm>
          <a:off x="1130300" y="6275471"/>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153159</xdr:rowOff>
    </xdr:from>
    <xdr:ext cx="534377" cy="259045"/>
    <xdr:sp macro="" textlink="">
      <xdr:nvSpPr>
        <xdr:cNvPr id="74" name="テキスト ボックス 73"/>
        <xdr:cNvSpPr txBox="1"/>
      </xdr:nvSpPr>
      <xdr:spPr>
        <a:xfrm>
          <a:off x="1752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73630</xdr:rowOff>
    </xdr:from>
    <xdr:ext cx="534377" cy="259045"/>
    <xdr:sp macro="" textlink="">
      <xdr:nvSpPr>
        <xdr:cNvPr id="76" name="テキスト ボックス 75"/>
        <xdr:cNvSpPr txBox="1"/>
      </xdr:nvSpPr>
      <xdr:spPr>
        <a:xfrm>
          <a:off x="863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107188</xdr:rowOff>
    </xdr:from>
    <xdr:to>
      <xdr:col>24</xdr:col>
      <xdr:colOff>114300</xdr:colOff>
      <xdr:row>37</xdr:row>
      <xdr:rowOff>37338</xdr:rowOff>
    </xdr:to>
    <xdr:sp macro="" textlink="">
      <xdr:nvSpPr>
        <xdr:cNvPr id="82" name="楕円 81"/>
        <xdr:cNvSpPr/>
      </xdr:nvSpPr>
      <xdr:spPr>
        <a:xfrm>
          <a:off x="4584700" y="62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85615</xdr:rowOff>
    </xdr:from>
    <xdr:ext cx="534377" cy="259045"/>
    <xdr:sp macro="" textlink="">
      <xdr:nvSpPr>
        <xdr:cNvPr id="83" name="人件費該当値テキスト"/>
        <xdr:cNvSpPr txBox="1"/>
      </xdr:nvSpPr>
      <xdr:spPr>
        <a:xfrm>
          <a:off x="4686300" y="62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101228</xdr:rowOff>
    </xdr:from>
    <xdr:to>
      <xdr:col>20</xdr:col>
      <xdr:colOff>38100</xdr:colOff>
      <xdr:row>37</xdr:row>
      <xdr:rowOff>31378</xdr:rowOff>
    </xdr:to>
    <xdr:sp macro="" textlink="">
      <xdr:nvSpPr>
        <xdr:cNvPr id="84" name="楕円 83"/>
        <xdr:cNvSpPr/>
      </xdr:nvSpPr>
      <xdr:spPr>
        <a:xfrm>
          <a:off x="3746500" y="627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22505</xdr:rowOff>
    </xdr:from>
    <xdr:ext cx="534377" cy="259045"/>
    <xdr:sp macro="" textlink="">
      <xdr:nvSpPr>
        <xdr:cNvPr id="85" name="テキスト ボックス 84"/>
        <xdr:cNvSpPr txBox="1"/>
      </xdr:nvSpPr>
      <xdr:spPr>
        <a:xfrm>
          <a:off x="3530111" y="636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72425</xdr:rowOff>
    </xdr:from>
    <xdr:to>
      <xdr:col>15</xdr:col>
      <xdr:colOff>101600</xdr:colOff>
      <xdr:row>37</xdr:row>
      <xdr:rowOff>2575</xdr:rowOff>
    </xdr:to>
    <xdr:sp macro="" textlink="">
      <xdr:nvSpPr>
        <xdr:cNvPr id="86" name="楕円 85"/>
        <xdr:cNvSpPr/>
      </xdr:nvSpPr>
      <xdr:spPr>
        <a:xfrm>
          <a:off x="2857500" y="624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165152</xdr:rowOff>
    </xdr:from>
    <xdr:ext cx="534377" cy="259045"/>
    <xdr:sp macro="" textlink="">
      <xdr:nvSpPr>
        <xdr:cNvPr id="87" name="テキスト ボックス 86"/>
        <xdr:cNvSpPr txBox="1"/>
      </xdr:nvSpPr>
      <xdr:spPr>
        <a:xfrm>
          <a:off x="2641111" y="633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64489</xdr:rowOff>
    </xdr:from>
    <xdr:to>
      <xdr:col>10</xdr:col>
      <xdr:colOff>165100</xdr:colOff>
      <xdr:row>36</xdr:row>
      <xdr:rowOff>166089</xdr:rowOff>
    </xdr:to>
    <xdr:sp macro="" textlink="">
      <xdr:nvSpPr>
        <xdr:cNvPr id="88" name="楕円 87"/>
        <xdr:cNvSpPr/>
      </xdr:nvSpPr>
      <xdr:spPr>
        <a:xfrm>
          <a:off x="1968500" y="623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157216</xdr:rowOff>
    </xdr:from>
    <xdr:ext cx="534377" cy="259045"/>
    <xdr:sp macro="" textlink="">
      <xdr:nvSpPr>
        <xdr:cNvPr id="89" name="テキスト ボックス 88"/>
        <xdr:cNvSpPr txBox="1"/>
      </xdr:nvSpPr>
      <xdr:spPr>
        <a:xfrm>
          <a:off x="1752111" y="632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52471</xdr:rowOff>
    </xdr:from>
    <xdr:to>
      <xdr:col>6</xdr:col>
      <xdr:colOff>38100</xdr:colOff>
      <xdr:row>36</xdr:row>
      <xdr:rowOff>154071</xdr:rowOff>
    </xdr:to>
    <xdr:sp macro="" textlink="">
      <xdr:nvSpPr>
        <xdr:cNvPr id="90" name="楕円 89"/>
        <xdr:cNvSpPr/>
      </xdr:nvSpPr>
      <xdr:spPr>
        <a:xfrm>
          <a:off x="1079500" y="622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170598</xdr:rowOff>
    </xdr:from>
    <xdr:ext cx="534377" cy="259045"/>
    <xdr:sp macro="" textlink="">
      <xdr:nvSpPr>
        <xdr:cNvPr id="91" name="テキスト ボックス 90"/>
        <xdr:cNvSpPr txBox="1"/>
      </xdr:nvSpPr>
      <xdr:spPr>
        <a:xfrm>
          <a:off x="863111" y="599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44603</xdr:rowOff>
    </xdr:from>
    <xdr:to>
      <xdr:col>24</xdr:col>
      <xdr:colOff>63500</xdr:colOff>
      <xdr:row>56</xdr:row>
      <xdr:rowOff>109525</xdr:rowOff>
    </xdr:to>
    <xdr:cxnSp macro="">
      <xdr:nvCxnSpPr>
        <xdr:cNvPr id="123" name="直線コネクタ 122"/>
        <xdr:cNvCxnSpPr/>
      </xdr:nvCxnSpPr>
      <xdr:spPr>
        <a:xfrm flipV="1">
          <a:off x="3797300" y="9645803"/>
          <a:ext cx="8382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39066</xdr:rowOff>
    </xdr:from>
    <xdr:ext cx="534377" cy="259045"/>
    <xdr:sp macro="" textlink="">
      <xdr:nvSpPr>
        <xdr:cNvPr id="124" name="物件費平均値テキスト"/>
        <xdr:cNvSpPr txBox="1"/>
      </xdr:nvSpPr>
      <xdr:spPr>
        <a:xfrm>
          <a:off x="4686300" y="9297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63282</xdr:rowOff>
    </xdr:from>
    <xdr:to>
      <xdr:col>19</xdr:col>
      <xdr:colOff>177800</xdr:colOff>
      <xdr:row>56</xdr:row>
      <xdr:rowOff>109525</xdr:rowOff>
    </xdr:to>
    <xdr:cxnSp macro="">
      <xdr:nvCxnSpPr>
        <xdr:cNvPr id="126" name="直線コネクタ 125"/>
        <xdr:cNvCxnSpPr/>
      </xdr:nvCxnSpPr>
      <xdr:spPr>
        <a:xfrm>
          <a:off x="2908300" y="9664482"/>
          <a:ext cx="889000" cy="4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159805</xdr:rowOff>
    </xdr:from>
    <xdr:ext cx="534377" cy="259045"/>
    <xdr:sp macro="" textlink="">
      <xdr:nvSpPr>
        <xdr:cNvPr id="128" name="テキスト ボックス 127"/>
        <xdr:cNvSpPr txBox="1"/>
      </xdr:nvSpPr>
      <xdr:spPr>
        <a:xfrm>
          <a:off x="3530111" y="92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63282</xdr:rowOff>
    </xdr:from>
    <xdr:to>
      <xdr:col>15</xdr:col>
      <xdr:colOff>50800</xdr:colOff>
      <xdr:row>56</xdr:row>
      <xdr:rowOff>127290</xdr:rowOff>
    </xdr:to>
    <xdr:cxnSp macro="">
      <xdr:nvCxnSpPr>
        <xdr:cNvPr id="129" name="直線コネクタ 128"/>
        <xdr:cNvCxnSpPr/>
      </xdr:nvCxnSpPr>
      <xdr:spPr>
        <a:xfrm flipV="1">
          <a:off x="2019300" y="966448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18579</xdr:rowOff>
    </xdr:from>
    <xdr:ext cx="534377" cy="259045"/>
    <xdr:sp macro="" textlink="">
      <xdr:nvSpPr>
        <xdr:cNvPr id="131" name="テキスト ボックス 130"/>
        <xdr:cNvSpPr txBox="1"/>
      </xdr:nvSpPr>
      <xdr:spPr>
        <a:xfrm>
          <a:off x="2641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127290</xdr:rowOff>
    </xdr:from>
    <xdr:to>
      <xdr:col>10</xdr:col>
      <xdr:colOff>114300</xdr:colOff>
      <xdr:row>56</xdr:row>
      <xdr:rowOff>128172</xdr:rowOff>
    </xdr:to>
    <xdr:cxnSp macro="">
      <xdr:nvCxnSpPr>
        <xdr:cNvPr id="132" name="直線コネクタ 131"/>
        <xdr:cNvCxnSpPr/>
      </xdr:nvCxnSpPr>
      <xdr:spPr>
        <a:xfrm flipV="1">
          <a:off x="1130300" y="9728490"/>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77002</xdr:rowOff>
    </xdr:from>
    <xdr:ext cx="534377" cy="259045"/>
    <xdr:sp macro="" textlink="">
      <xdr:nvSpPr>
        <xdr:cNvPr id="136" name="テキスト ボックス 135"/>
        <xdr:cNvSpPr txBox="1"/>
      </xdr:nvSpPr>
      <xdr:spPr>
        <a:xfrm>
          <a:off x="863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165253</xdr:rowOff>
    </xdr:from>
    <xdr:to>
      <xdr:col>24</xdr:col>
      <xdr:colOff>114300</xdr:colOff>
      <xdr:row>56</xdr:row>
      <xdr:rowOff>95403</xdr:rowOff>
    </xdr:to>
    <xdr:sp macro="" textlink="">
      <xdr:nvSpPr>
        <xdr:cNvPr id="142" name="楕円 141"/>
        <xdr:cNvSpPr/>
      </xdr:nvSpPr>
      <xdr:spPr>
        <a:xfrm>
          <a:off x="4584700" y="959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143680</xdr:rowOff>
    </xdr:from>
    <xdr:ext cx="534377" cy="259045"/>
    <xdr:sp macro="" textlink="">
      <xdr:nvSpPr>
        <xdr:cNvPr id="143" name="物件費該当値テキスト"/>
        <xdr:cNvSpPr txBox="1"/>
      </xdr:nvSpPr>
      <xdr:spPr>
        <a:xfrm>
          <a:off x="4686300" y="957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58725</xdr:rowOff>
    </xdr:from>
    <xdr:to>
      <xdr:col>20</xdr:col>
      <xdr:colOff>38100</xdr:colOff>
      <xdr:row>56</xdr:row>
      <xdr:rowOff>160325</xdr:rowOff>
    </xdr:to>
    <xdr:sp macro="" textlink="">
      <xdr:nvSpPr>
        <xdr:cNvPr id="144" name="楕円 143"/>
        <xdr:cNvSpPr/>
      </xdr:nvSpPr>
      <xdr:spPr>
        <a:xfrm>
          <a:off x="3746500" y="965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151452</xdr:rowOff>
    </xdr:from>
    <xdr:ext cx="534377" cy="259045"/>
    <xdr:sp macro="" textlink="">
      <xdr:nvSpPr>
        <xdr:cNvPr id="145" name="テキスト ボックス 144"/>
        <xdr:cNvSpPr txBox="1"/>
      </xdr:nvSpPr>
      <xdr:spPr>
        <a:xfrm>
          <a:off x="3530111" y="975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12482</xdr:rowOff>
    </xdr:from>
    <xdr:to>
      <xdr:col>15</xdr:col>
      <xdr:colOff>101600</xdr:colOff>
      <xdr:row>56</xdr:row>
      <xdr:rowOff>114082</xdr:rowOff>
    </xdr:to>
    <xdr:sp macro="" textlink="">
      <xdr:nvSpPr>
        <xdr:cNvPr id="146" name="楕円 145"/>
        <xdr:cNvSpPr/>
      </xdr:nvSpPr>
      <xdr:spPr>
        <a:xfrm>
          <a:off x="2857500" y="961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105209</xdr:rowOff>
    </xdr:from>
    <xdr:ext cx="534377" cy="259045"/>
    <xdr:sp macro="" textlink="">
      <xdr:nvSpPr>
        <xdr:cNvPr id="147" name="テキスト ボックス 146"/>
        <xdr:cNvSpPr txBox="1"/>
      </xdr:nvSpPr>
      <xdr:spPr>
        <a:xfrm>
          <a:off x="2641111" y="970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76490</xdr:rowOff>
    </xdr:from>
    <xdr:to>
      <xdr:col>10</xdr:col>
      <xdr:colOff>165100</xdr:colOff>
      <xdr:row>57</xdr:row>
      <xdr:rowOff>6640</xdr:rowOff>
    </xdr:to>
    <xdr:sp macro="" textlink="">
      <xdr:nvSpPr>
        <xdr:cNvPr id="148" name="楕円 147"/>
        <xdr:cNvSpPr/>
      </xdr:nvSpPr>
      <xdr:spPr>
        <a:xfrm>
          <a:off x="1968500" y="967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169217</xdr:rowOff>
    </xdr:from>
    <xdr:ext cx="534377" cy="259045"/>
    <xdr:sp macro="" textlink="">
      <xdr:nvSpPr>
        <xdr:cNvPr id="149" name="テキスト ボックス 148"/>
        <xdr:cNvSpPr txBox="1"/>
      </xdr:nvSpPr>
      <xdr:spPr>
        <a:xfrm>
          <a:off x="1752111" y="977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77372</xdr:rowOff>
    </xdr:from>
    <xdr:to>
      <xdr:col>6</xdr:col>
      <xdr:colOff>38100</xdr:colOff>
      <xdr:row>57</xdr:row>
      <xdr:rowOff>7522</xdr:rowOff>
    </xdr:to>
    <xdr:sp macro="" textlink="">
      <xdr:nvSpPr>
        <xdr:cNvPr id="150" name="楕円 149"/>
        <xdr:cNvSpPr/>
      </xdr:nvSpPr>
      <xdr:spPr>
        <a:xfrm>
          <a:off x="1079500" y="967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170099</xdr:rowOff>
    </xdr:from>
    <xdr:ext cx="534377" cy="259045"/>
    <xdr:sp macro="" textlink="">
      <xdr:nvSpPr>
        <xdr:cNvPr id="151" name="テキスト ボックス 150"/>
        <xdr:cNvSpPr txBox="1"/>
      </xdr:nvSpPr>
      <xdr:spPr>
        <a:xfrm>
          <a:off x="863111" y="977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86437</xdr:rowOff>
    </xdr:from>
    <xdr:to>
      <xdr:col>24</xdr:col>
      <xdr:colOff>63500</xdr:colOff>
      <xdr:row>78</xdr:row>
      <xdr:rowOff>99695</xdr:rowOff>
    </xdr:to>
    <xdr:cxnSp macro="">
      <xdr:nvCxnSpPr>
        <xdr:cNvPr id="180" name="直線コネクタ 179"/>
        <xdr:cNvCxnSpPr/>
      </xdr:nvCxnSpPr>
      <xdr:spPr>
        <a:xfrm flipV="1">
          <a:off x="3797300" y="13459537"/>
          <a:ext cx="8382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99695</xdr:rowOff>
    </xdr:from>
    <xdr:to>
      <xdr:col>19</xdr:col>
      <xdr:colOff>177800</xdr:colOff>
      <xdr:row>78</xdr:row>
      <xdr:rowOff>122937</xdr:rowOff>
    </xdr:to>
    <xdr:cxnSp macro="">
      <xdr:nvCxnSpPr>
        <xdr:cNvPr id="183" name="直線コネクタ 182"/>
        <xdr:cNvCxnSpPr/>
      </xdr:nvCxnSpPr>
      <xdr:spPr>
        <a:xfrm flipV="1">
          <a:off x="2908300" y="13472795"/>
          <a:ext cx="889000" cy="2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102857</xdr:rowOff>
    </xdr:from>
    <xdr:to>
      <xdr:col>15</xdr:col>
      <xdr:colOff>50800</xdr:colOff>
      <xdr:row>78</xdr:row>
      <xdr:rowOff>122937</xdr:rowOff>
    </xdr:to>
    <xdr:cxnSp macro="">
      <xdr:nvCxnSpPr>
        <xdr:cNvPr id="186" name="直線コネクタ 185"/>
        <xdr:cNvCxnSpPr/>
      </xdr:nvCxnSpPr>
      <xdr:spPr>
        <a:xfrm>
          <a:off x="2019300" y="13475957"/>
          <a:ext cx="889000" cy="2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102857</xdr:rowOff>
    </xdr:from>
    <xdr:to>
      <xdr:col>10</xdr:col>
      <xdr:colOff>114300</xdr:colOff>
      <xdr:row>78</xdr:row>
      <xdr:rowOff>111734</xdr:rowOff>
    </xdr:to>
    <xdr:cxnSp macro="">
      <xdr:nvCxnSpPr>
        <xdr:cNvPr id="189" name="直線コネクタ 188"/>
        <xdr:cNvCxnSpPr/>
      </xdr:nvCxnSpPr>
      <xdr:spPr>
        <a:xfrm flipV="1">
          <a:off x="1130300" y="13475957"/>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69790</xdr:rowOff>
    </xdr:from>
    <xdr:ext cx="469744" cy="259045"/>
    <xdr:sp macro="" textlink="">
      <xdr:nvSpPr>
        <xdr:cNvPr id="191" name="テキスト ボックス 190"/>
        <xdr:cNvSpPr txBox="1"/>
      </xdr:nvSpPr>
      <xdr:spPr>
        <a:xfrm>
          <a:off x="1784428" y="1309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109568</xdr:rowOff>
    </xdr:from>
    <xdr:ext cx="469744" cy="259045"/>
    <xdr:sp macro="" textlink="">
      <xdr:nvSpPr>
        <xdr:cNvPr id="193" name="テキスト ボックス 192"/>
        <xdr:cNvSpPr txBox="1"/>
      </xdr:nvSpPr>
      <xdr:spPr>
        <a:xfrm>
          <a:off x="895428" y="131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35637</xdr:rowOff>
    </xdr:from>
    <xdr:to>
      <xdr:col>24</xdr:col>
      <xdr:colOff>114300</xdr:colOff>
      <xdr:row>78</xdr:row>
      <xdr:rowOff>137237</xdr:rowOff>
    </xdr:to>
    <xdr:sp macro="" textlink="">
      <xdr:nvSpPr>
        <xdr:cNvPr id="199" name="楕円 198"/>
        <xdr:cNvSpPr/>
      </xdr:nvSpPr>
      <xdr:spPr>
        <a:xfrm>
          <a:off x="4584700" y="134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122014</xdr:rowOff>
    </xdr:from>
    <xdr:ext cx="469744" cy="259045"/>
    <xdr:sp macro="" textlink="">
      <xdr:nvSpPr>
        <xdr:cNvPr id="200" name="維持補修費該当値テキスト"/>
        <xdr:cNvSpPr txBox="1"/>
      </xdr:nvSpPr>
      <xdr:spPr>
        <a:xfrm>
          <a:off x="4686300" y="1332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48895</xdr:rowOff>
    </xdr:from>
    <xdr:to>
      <xdr:col>20</xdr:col>
      <xdr:colOff>38100</xdr:colOff>
      <xdr:row>78</xdr:row>
      <xdr:rowOff>150495</xdr:rowOff>
    </xdr:to>
    <xdr:sp macro="" textlink="">
      <xdr:nvSpPr>
        <xdr:cNvPr id="201" name="楕円 200"/>
        <xdr:cNvSpPr/>
      </xdr:nvSpPr>
      <xdr:spPr>
        <a:xfrm>
          <a:off x="37465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141622</xdr:rowOff>
    </xdr:from>
    <xdr:ext cx="469744" cy="259045"/>
    <xdr:sp macro="" textlink="">
      <xdr:nvSpPr>
        <xdr:cNvPr id="202" name="テキスト ボックス 201"/>
        <xdr:cNvSpPr txBox="1"/>
      </xdr:nvSpPr>
      <xdr:spPr>
        <a:xfrm>
          <a:off x="3562428" y="1351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72137</xdr:rowOff>
    </xdr:from>
    <xdr:to>
      <xdr:col>15</xdr:col>
      <xdr:colOff>101600</xdr:colOff>
      <xdr:row>79</xdr:row>
      <xdr:rowOff>2287</xdr:rowOff>
    </xdr:to>
    <xdr:sp macro="" textlink="">
      <xdr:nvSpPr>
        <xdr:cNvPr id="203" name="楕円 202"/>
        <xdr:cNvSpPr/>
      </xdr:nvSpPr>
      <xdr:spPr>
        <a:xfrm>
          <a:off x="2857500" y="1344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164864</xdr:rowOff>
    </xdr:from>
    <xdr:ext cx="469744" cy="259045"/>
    <xdr:sp macro="" textlink="">
      <xdr:nvSpPr>
        <xdr:cNvPr id="204" name="テキスト ボックス 203"/>
        <xdr:cNvSpPr txBox="1"/>
      </xdr:nvSpPr>
      <xdr:spPr>
        <a:xfrm>
          <a:off x="2673428" y="1353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52057</xdr:rowOff>
    </xdr:from>
    <xdr:to>
      <xdr:col>10</xdr:col>
      <xdr:colOff>165100</xdr:colOff>
      <xdr:row>78</xdr:row>
      <xdr:rowOff>153657</xdr:rowOff>
    </xdr:to>
    <xdr:sp macro="" textlink="">
      <xdr:nvSpPr>
        <xdr:cNvPr id="205" name="楕円 204"/>
        <xdr:cNvSpPr/>
      </xdr:nvSpPr>
      <xdr:spPr>
        <a:xfrm>
          <a:off x="1968500" y="1342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144784</xdr:rowOff>
    </xdr:from>
    <xdr:ext cx="469744" cy="259045"/>
    <xdr:sp macro="" textlink="">
      <xdr:nvSpPr>
        <xdr:cNvPr id="206" name="テキスト ボックス 205"/>
        <xdr:cNvSpPr txBox="1"/>
      </xdr:nvSpPr>
      <xdr:spPr>
        <a:xfrm>
          <a:off x="1784428" y="1351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60934</xdr:rowOff>
    </xdr:from>
    <xdr:to>
      <xdr:col>6</xdr:col>
      <xdr:colOff>38100</xdr:colOff>
      <xdr:row>78</xdr:row>
      <xdr:rowOff>162534</xdr:rowOff>
    </xdr:to>
    <xdr:sp macro="" textlink="">
      <xdr:nvSpPr>
        <xdr:cNvPr id="207" name="楕円 206"/>
        <xdr:cNvSpPr/>
      </xdr:nvSpPr>
      <xdr:spPr>
        <a:xfrm>
          <a:off x="1079500" y="1343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153661</xdr:rowOff>
    </xdr:from>
    <xdr:ext cx="469744" cy="259045"/>
    <xdr:sp macro="" textlink="">
      <xdr:nvSpPr>
        <xdr:cNvPr id="208" name="テキスト ボックス 207"/>
        <xdr:cNvSpPr txBox="1"/>
      </xdr:nvSpPr>
      <xdr:spPr>
        <a:xfrm>
          <a:off x="895428" y="1352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78282</xdr:rowOff>
    </xdr:from>
    <xdr:to>
      <xdr:col>24</xdr:col>
      <xdr:colOff>63500</xdr:colOff>
      <xdr:row>97</xdr:row>
      <xdr:rowOff>80353</xdr:rowOff>
    </xdr:to>
    <xdr:cxnSp macro="">
      <xdr:nvCxnSpPr>
        <xdr:cNvPr id="238" name="直線コネクタ 237"/>
        <xdr:cNvCxnSpPr/>
      </xdr:nvCxnSpPr>
      <xdr:spPr>
        <a:xfrm>
          <a:off x="3797300" y="16708932"/>
          <a:ext cx="838200" cy="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64774</xdr:rowOff>
    </xdr:from>
    <xdr:ext cx="534377" cy="259045"/>
    <xdr:sp macro="" textlink="">
      <xdr:nvSpPr>
        <xdr:cNvPr id="239" name="扶助費平均値テキスト"/>
        <xdr:cNvSpPr txBox="1"/>
      </xdr:nvSpPr>
      <xdr:spPr>
        <a:xfrm>
          <a:off x="4686300" y="16352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78282</xdr:rowOff>
    </xdr:from>
    <xdr:to>
      <xdr:col>19</xdr:col>
      <xdr:colOff>177800</xdr:colOff>
      <xdr:row>97</xdr:row>
      <xdr:rowOff>108356</xdr:rowOff>
    </xdr:to>
    <xdr:cxnSp macro="">
      <xdr:nvCxnSpPr>
        <xdr:cNvPr id="241" name="直線コネクタ 240"/>
        <xdr:cNvCxnSpPr/>
      </xdr:nvCxnSpPr>
      <xdr:spPr>
        <a:xfrm flipV="1">
          <a:off x="2908300" y="16708932"/>
          <a:ext cx="889000" cy="3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162196</xdr:rowOff>
    </xdr:from>
    <xdr:ext cx="534377" cy="259045"/>
    <xdr:sp macro="" textlink="">
      <xdr:nvSpPr>
        <xdr:cNvPr id="243" name="テキスト ボックス 242"/>
        <xdr:cNvSpPr txBox="1"/>
      </xdr:nvSpPr>
      <xdr:spPr>
        <a:xfrm>
          <a:off x="3530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108356</xdr:rowOff>
    </xdr:from>
    <xdr:to>
      <xdr:col>15</xdr:col>
      <xdr:colOff>50800</xdr:colOff>
      <xdr:row>97</xdr:row>
      <xdr:rowOff>165608</xdr:rowOff>
    </xdr:to>
    <xdr:cxnSp macro="">
      <xdr:nvCxnSpPr>
        <xdr:cNvPr id="244" name="直線コネクタ 243"/>
        <xdr:cNvCxnSpPr/>
      </xdr:nvCxnSpPr>
      <xdr:spPr>
        <a:xfrm flipV="1">
          <a:off x="2019300" y="16739006"/>
          <a:ext cx="889000" cy="5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24719</xdr:rowOff>
    </xdr:from>
    <xdr:ext cx="534377" cy="259045"/>
    <xdr:sp macro="" textlink="">
      <xdr:nvSpPr>
        <xdr:cNvPr id="246" name="テキスト ボックス 245"/>
        <xdr:cNvSpPr txBox="1"/>
      </xdr:nvSpPr>
      <xdr:spPr>
        <a:xfrm>
          <a:off x="2641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165608</xdr:rowOff>
    </xdr:from>
    <xdr:to>
      <xdr:col>10</xdr:col>
      <xdr:colOff>114300</xdr:colOff>
      <xdr:row>98</xdr:row>
      <xdr:rowOff>21386</xdr:rowOff>
    </xdr:to>
    <xdr:cxnSp macro="">
      <xdr:nvCxnSpPr>
        <xdr:cNvPr id="247" name="直線コネクタ 246"/>
        <xdr:cNvCxnSpPr/>
      </xdr:nvCxnSpPr>
      <xdr:spPr>
        <a:xfrm flipV="1">
          <a:off x="1130300" y="16796258"/>
          <a:ext cx="889000" cy="2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103548</xdr:rowOff>
    </xdr:from>
    <xdr:ext cx="534377" cy="259045"/>
    <xdr:sp macro="" textlink="">
      <xdr:nvSpPr>
        <xdr:cNvPr id="249" name="テキスト ボックス 248"/>
        <xdr:cNvSpPr txBox="1"/>
      </xdr:nvSpPr>
      <xdr:spPr>
        <a:xfrm>
          <a:off x="1752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8678</xdr:rowOff>
    </xdr:from>
    <xdr:ext cx="534377" cy="259045"/>
    <xdr:sp macro="" textlink="">
      <xdr:nvSpPr>
        <xdr:cNvPr id="251" name="テキスト ボックス 250"/>
        <xdr:cNvSpPr txBox="1"/>
      </xdr:nvSpPr>
      <xdr:spPr>
        <a:xfrm>
          <a:off x="863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29553</xdr:rowOff>
    </xdr:from>
    <xdr:to>
      <xdr:col>24</xdr:col>
      <xdr:colOff>114300</xdr:colOff>
      <xdr:row>97</xdr:row>
      <xdr:rowOff>131153</xdr:rowOff>
    </xdr:to>
    <xdr:sp macro="" textlink="">
      <xdr:nvSpPr>
        <xdr:cNvPr id="257" name="楕円 256"/>
        <xdr:cNvSpPr/>
      </xdr:nvSpPr>
      <xdr:spPr>
        <a:xfrm>
          <a:off x="4584700" y="1666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7980</xdr:rowOff>
    </xdr:from>
    <xdr:ext cx="534377" cy="259045"/>
    <xdr:sp macro="" textlink="">
      <xdr:nvSpPr>
        <xdr:cNvPr id="258" name="扶助費該当値テキスト"/>
        <xdr:cNvSpPr txBox="1"/>
      </xdr:nvSpPr>
      <xdr:spPr>
        <a:xfrm>
          <a:off x="4686300" y="1663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27482</xdr:rowOff>
    </xdr:from>
    <xdr:to>
      <xdr:col>20</xdr:col>
      <xdr:colOff>38100</xdr:colOff>
      <xdr:row>97</xdr:row>
      <xdr:rowOff>129082</xdr:rowOff>
    </xdr:to>
    <xdr:sp macro="" textlink="">
      <xdr:nvSpPr>
        <xdr:cNvPr id="259" name="楕円 258"/>
        <xdr:cNvSpPr/>
      </xdr:nvSpPr>
      <xdr:spPr>
        <a:xfrm>
          <a:off x="3746500" y="1665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120209</xdr:rowOff>
    </xdr:from>
    <xdr:ext cx="534377" cy="259045"/>
    <xdr:sp macro="" textlink="">
      <xdr:nvSpPr>
        <xdr:cNvPr id="260" name="テキスト ボックス 259"/>
        <xdr:cNvSpPr txBox="1"/>
      </xdr:nvSpPr>
      <xdr:spPr>
        <a:xfrm>
          <a:off x="3530111" y="1675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57556</xdr:rowOff>
    </xdr:from>
    <xdr:to>
      <xdr:col>15</xdr:col>
      <xdr:colOff>101600</xdr:colOff>
      <xdr:row>97</xdr:row>
      <xdr:rowOff>159156</xdr:rowOff>
    </xdr:to>
    <xdr:sp macro="" textlink="">
      <xdr:nvSpPr>
        <xdr:cNvPr id="261" name="楕円 260"/>
        <xdr:cNvSpPr/>
      </xdr:nvSpPr>
      <xdr:spPr>
        <a:xfrm>
          <a:off x="2857500" y="1668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150283</xdr:rowOff>
    </xdr:from>
    <xdr:ext cx="534377" cy="259045"/>
    <xdr:sp macro="" textlink="">
      <xdr:nvSpPr>
        <xdr:cNvPr id="262" name="テキスト ボックス 261"/>
        <xdr:cNvSpPr txBox="1"/>
      </xdr:nvSpPr>
      <xdr:spPr>
        <a:xfrm>
          <a:off x="2641111" y="167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114808</xdr:rowOff>
    </xdr:from>
    <xdr:to>
      <xdr:col>10</xdr:col>
      <xdr:colOff>165100</xdr:colOff>
      <xdr:row>98</xdr:row>
      <xdr:rowOff>44958</xdr:rowOff>
    </xdr:to>
    <xdr:sp macro="" textlink="">
      <xdr:nvSpPr>
        <xdr:cNvPr id="263" name="楕円 262"/>
        <xdr:cNvSpPr/>
      </xdr:nvSpPr>
      <xdr:spPr>
        <a:xfrm>
          <a:off x="1968500" y="167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36085</xdr:rowOff>
    </xdr:from>
    <xdr:ext cx="534377" cy="259045"/>
    <xdr:sp macro="" textlink="">
      <xdr:nvSpPr>
        <xdr:cNvPr id="264" name="テキスト ボックス 263"/>
        <xdr:cNvSpPr txBox="1"/>
      </xdr:nvSpPr>
      <xdr:spPr>
        <a:xfrm>
          <a:off x="1752111" y="1683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142036</xdr:rowOff>
    </xdr:from>
    <xdr:to>
      <xdr:col>6</xdr:col>
      <xdr:colOff>38100</xdr:colOff>
      <xdr:row>98</xdr:row>
      <xdr:rowOff>72186</xdr:rowOff>
    </xdr:to>
    <xdr:sp macro="" textlink="">
      <xdr:nvSpPr>
        <xdr:cNvPr id="265" name="楕円 264"/>
        <xdr:cNvSpPr/>
      </xdr:nvSpPr>
      <xdr:spPr>
        <a:xfrm>
          <a:off x="1079500" y="1677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63313</xdr:rowOff>
    </xdr:from>
    <xdr:ext cx="534377" cy="259045"/>
    <xdr:sp macro="" textlink="">
      <xdr:nvSpPr>
        <xdr:cNvPr id="266" name="テキスト ボックス 265"/>
        <xdr:cNvSpPr txBox="1"/>
      </xdr:nvSpPr>
      <xdr:spPr>
        <a:xfrm>
          <a:off x="863111" y="168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100795</xdr:rowOff>
    </xdr:from>
    <xdr:to>
      <xdr:col>55</xdr:col>
      <xdr:colOff>0</xdr:colOff>
      <xdr:row>36</xdr:row>
      <xdr:rowOff>106781</xdr:rowOff>
    </xdr:to>
    <xdr:cxnSp macro="">
      <xdr:nvCxnSpPr>
        <xdr:cNvPr id="297" name="直線コネクタ 296"/>
        <xdr:cNvCxnSpPr/>
      </xdr:nvCxnSpPr>
      <xdr:spPr>
        <a:xfrm flipV="1">
          <a:off x="9639300" y="6272995"/>
          <a:ext cx="838200" cy="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32311</xdr:rowOff>
    </xdr:from>
    <xdr:ext cx="534377" cy="259045"/>
    <xdr:sp macro="" textlink="">
      <xdr:nvSpPr>
        <xdr:cNvPr id="298" name="補助費等平均値テキスト"/>
        <xdr:cNvSpPr txBox="1"/>
      </xdr:nvSpPr>
      <xdr:spPr>
        <a:xfrm>
          <a:off x="10528300" y="60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65231</xdr:rowOff>
    </xdr:from>
    <xdr:to>
      <xdr:col>50</xdr:col>
      <xdr:colOff>114300</xdr:colOff>
      <xdr:row>36</xdr:row>
      <xdr:rowOff>106781</xdr:rowOff>
    </xdr:to>
    <xdr:cxnSp macro="">
      <xdr:nvCxnSpPr>
        <xdr:cNvPr id="300" name="直線コネクタ 299"/>
        <xdr:cNvCxnSpPr/>
      </xdr:nvCxnSpPr>
      <xdr:spPr>
        <a:xfrm>
          <a:off x="8750300" y="6237431"/>
          <a:ext cx="889000" cy="4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137195</xdr:rowOff>
    </xdr:from>
    <xdr:ext cx="534377" cy="259045"/>
    <xdr:sp macro="" textlink="">
      <xdr:nvSpPr>
        <xdr:cNvPr id="302" name="テキスト ボックス 301"/>
        <xdr:cNvSpPr txBox="1"/>
      </xdr:nvSpPr>
      <xdr:spPr>
        <a:xfrm>
          <a:off x="9372111" y="59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98737</xdr:rowOff>
    </xdr:from>
    <xdr:to>
      <xdr:col>45</xdr:col>
      <xdr:colOff>177800</xdr:colOff>
      <xdr:row>36</xdr:row>
      <xdr:rowOff>65231</xdr:rowOff>
    </xdr:to>
    <xdr:cxnSp macro="">
      <xdr:nvCxnSpPr>
        <xdr:cNvPr id="303" name="直線コネクタ 302"/>
        <xdr:cNvCxnSpPr/>
      </xdr:nvCxnSpPr>
      <xdr:spPr>
        <a:xfrm>
          <a:off x="7861300" y="6099487"/>
          <a:ext cx="889000" cy="13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116574</xdr:rowOff>
    </xdr:from>
    <xdr:ext cx="534377" cy="259045"/>
    <xdr:sp macro="" textlink="">
      <xdr:nvSpPr>
        <xdr:cNvPr id="305" name="テキスト ボックス 304"/>
        <xdr:cNvSpPr txBox="1"/>
      </xdr:nvSpPr>
      <xdr:spPr>
        <a:xfrm>
          <a:off x="8483111" y="628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40346</xdr:rowOff>
    </xdr:from>
    <xdr:to>
      <xdr:col>41</xdr:col>
      <xdr:colOff>50800</xdr:colOff>
      <xdr:row>35</xdr:row>
      <xdr:rowOff>98737</xdr:rowOff>
    </xdr:to>
    <xdr:cxnSp macro="">
      <xdr:nvCxnSpPr>
        <xdr:cNvPr id="306" name="直線コネクタ 305"/>
        <xdr:cNvCxnSpPr/>
      </xdr:nvCxnSpPr>
      <xdr:spPr>
        <a:xfrm>
          <a:off x="6972300" y="6041096"/>
          <a:ext cx="889000" cy="5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112808</xdr:rowOff>
    </xdr:from>
    <xdr:ext cx="534377" cy="259045"/>
    <xdr:sp macro="" textlink="">
      <xdr:nvSpPr>
        <xdr:cNvPr id="308" name="テキスト ボックス 307"/>
        <xdr:cNvSpPr txBox="1"/>
      </xdr:nvSpPr>
      <xdr:spPr>
        <a:xfrm>
          <a:off x="7594111" y="628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10" name="テキスト ボックス 309"/>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49995</xdr:rowOff>
    </xdr:from>
    <xdr:to>
      <xdr:col>55</xdr:col>
      <xdr:colOff>50800</xdr:colOff>
      <xdr:row>36</xdr:row>
      <xdr:rowOff>151595</xdr:rowOff>
    </xdr:to>
    <xdr:sp macro="" textlink="">
      <xdr:nvSpPr>
        <xdr:cNvPr id="316" name="楕円 315"/>
        <xdr:cNvSpPr/>
      </xdr:nvSpPr>
      <xdr:spPr>
        <a:xfrm>
          <a:off x="10426700" y="622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28422</xdr:rowOff>
    </xdr:from>
    <xdr:ext cx="534377" cy="259045"/>
    <xdr:sp macro="" textlink="">
      <xdr:nvSpPr>
        <xdr:cNvPr id="317" name="補助費等該当値テキスト"/>
        <xdr:cNvSpPr txBox="1"/>
      </xdr:nvSpPr>
      <xdr:spPr>
        <a:xfrm>
          <a:off x="10528300" y="62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55981</xdr:rowOff>
    </xdr:from>
    <xdr:to>
      <xdr:col>50</xdr:col>
      <xdr:colOff>165100</xdr:colOff>
      <xdr:row>36</xdr:row>
      <xdr:rowOff>157581</xdr:rowOff>
    </xdr:to>
    <xdr:sp macro="" textlink="">
      <xdr:nvSpPr>
        <xdr:cNvPr id="318" name="楕円 317"/>
        <xdr:cNvSpPr/>
      </xdr:nvSpPr>
      <xdr:spPr>
        <a:xfrm>
          <a:off x="9588500" y="62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148708</xdr:rowOff>
    </xdr:from>
    <xdr:ext cx="534377" cy="259045"/>
    <xdr:sp macro="" textlink="">
      <xdr:nvSpPr>
        <xdr:cNvPr id="319" name="テキスト ボックス 318"/>
        <xdr:cNvSpPr txBox="1"/>
      </xdr:nvSpPr>
      <xdr:spPr>
        <a:xfrm>
          <a:off x="9372111" y="632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14431</xdr:rowOff>
    </xdr:from>
    <xdr:to>
      <xdr:col>46</xdr:col>
      <xdr:colOff>38100</xdr:colOff>
      <xdr:row>36</xdr:row>
      <xdr:rowOff>116031</xdr:rowOff>
    </xdr:to>
    <xdr:sp macro="" textlink="">
      <xdr:nvSpPr>
        <xdr:cNvPr id="320" name="楕円 319"/>
        <xdr:cNvSpPr/>
      </xdr:nvSpPr>
      <xdr:spPr>
        <a:xfrm>
          <a:off x="8699500" y="618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132558</xdr:rowOff>
    </xdr:from>
    <xdr:ext cx="534377" cy="259045"/>
    <xdr:sp macro="" textlink="">
      <xdr:nvSpPr>
        <xdr:cNvPr id="321" name="テキスト ボックス 320"/>
        <xdr:cNvSpPr txBox="1"/>
      </xdr:nvSpPr>
      <xdr:spPr>
        <a:xfrm>
          <a:off x="8483111" y="596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47937</xdr:rowOff>
    </xdr:from>
    <xdr:to>
      <xdr:col>41</xdr:col>
      <xdr:colOff>101600</xdr:colOff>
      <xdr:row>35</xdr:row>
      <xdr:rowOff>149537</xdr:rowOff>
    </xdr:to>
    <xdr:sp macro="" textlink="">
      <xdr:nvSpPr>
        <xdr:cNvPr id="322" name="楕円 321"/>
        <xdr:cNvSpPr/>
      </xdr:nvSpPr>
      <xdr:spPr>
        <a:xfrm>
          <a:off x="7810500" y="604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166064</xdr:rowOff>
    </xdr:from>
    <xdr:ext cx="534377" cy="259045"/>
    <xdr:sp macro="" textlink="">
      <xdr:nvSpPr>
        <xdr:cNvPr id="323" name="テキスト ボックス 322"/>
        <xdr:cNvSpPr txBox="1"/>
      </xdr:nvSpPr>
      <xdr:spPr>
        <a:xfrm>
          <a:off x="7594111" y="58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160996</xdr:rowOff>
    </xdr:from>
    <xdr:to>
      <xdr:col>36</xdr:col>
      <xdr:colOff>165100</xdr:colOff>
      <xdr:row>35</xdr:row>
      <xdr:rowOff>91146</xdr:rowOff>
    </xdr:to>
    <xdr:sp macro="" textlink="">
      <xdr:nvSpPr>
        <xdr:cNvPr id="324" name="楕円 323"/>
        <xdr:cNvSpPr/>
      </xdr:nvSpPr>
      <xdr:spPr>
        <a:xfrm>
          <a:off x="6921500" y="599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107673</xdr:rowOff>
    </xdr:from>
    <xdr:ext cx="534377" cy="259045"/>
    <xdr:sp macro="" textlink="">
      <xdr:nvSpPr>
        <xdr:cNvPr id="325" name="テキスト ボックス 324"/>
        <xdr:cNvSpPr txBox="1"/>
      </xdr:nvSpPr>
      <xdr:spPr>
        <a:xfrm>
          <a:off x="6705111" y="57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162094</xdr:rowOff>
    </xdr:from>
    <xdr:to>
      <xdr:col>55</xdr:col>
      <xdr:colOff>0</xdr:colOff>
      <xdr:row>56</xdr:row>
      <xdr:rowOff>116840</xdr:rowOff>
    </xdr:to>
    <xdr:cxnSp macro="">
      <xdr:nvCxnSpPr>
        <xdr:cNvPr id="352" name="直線コネクタ 351"/>
        <xdr:cNvCxnSpPr/>
      </xdr:nvCxnSpPr>
      <xdr:spPr>
        <a:xfrm flipV="1">
          <a:off x="9639300" y="9591844"/>
          <a:ext cx="838200" cy="12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164950</xdr:rowOff>
    </xdr:from>
    <xdr:ext cx="534377" cy="259045"/>
    <xdr:sp macro="" textlink="">
      <xdr:nvSpPr>
        <xdr:cNvPr id="353" name="普通建設事業費平均値テキスト"/>
        <xdr:cNvSpPr txBox="1"/>
      </xdr:nvSpPr>
      <xdr:spPr>
        <a:xfrm>
          <a:off x="10528300" y="9251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98049</xdr:rowOff>
    </xdr:from>
    <xdr:to>
      <xdr:col>50</xdr:col>
      <xdr:colOff>114300</xdr:colOff>
      <xdr:row>56</xdr:row>
      <xdr:rowOff>116840</xdr:rowOff>
    </xdr:to>
    <xdr:cxnSp macro="">
      <xdr:nvCxnSpPr>
        <xdr:cNvPr id="355" name="直線コネクタ 354"/>
        <xdr:cNvCxnSpPr/>
      </xdr:nvCxnSpPr>
      <xdr:spPr>
        <a:xfrm>
          <a:off x="8750300" y="9699249"/>
          <a:ext cx="8890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75674</xdr:rowOff>
    </xdr:from>
    <xdr:ext cx="534377" cy="259045"/>
    <xdr:sp macro="" textlink="">
      <xdr:nvSpPr>
        <xdr:cNvPr id="357" name="テキスト ボックス 356"/>
        <xdr:cNvSpPr txBox="1"/>
      </xdr:nvSpPr>
      <xdr:spPr>
        <a:xfrm>
          <a:off x="9372111" y="916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169208</xdr:rowOff>
    </xdr:from>
    <xdr:to>
      <xdr:col>45</xdr:col>
      <xdr:colOff>177800</xdr:colOff>
      <xdr:row>56</xdr:row>
      <xdr:rowOff>98049</xdr:rowOff>
    </xdr:to>
    <xdr:cxnSp macro="">
      <xdr:nvCxnSpPr>
        <xdr:cNvPr id="358" name="直線コネクタ 357"/>
        <xdr:cNvCxnSpPr/>
      </xdr:nvCxnSpPr>
      <xdr:spPr>
        <a:xfrm>
          <a:off x="7861300" y="9427508"/>
          <a:ext cx="889000" cy="27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105812</xdr:rowOff>
    </xdr:from>
    <xdr:ext cx="534377" cy="259045"/>
    <xdr:sp macro="" textlink="">
      <xdr:nvSpPr>
        <xdr:cNvPr id="360" name="テキスト ボックス 359"/>
        <xdr:cNvSpPr txBox="1"/>
      </xdr:nvSpPr>
      <xdr:spPr>
        <a:xfrm>
          <a:off x="8483111" y="91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118093</xdr:rowOff>
    </xdr:from>
    <xdr:to>
      <xdr:col>41</xdr:col>
      <xdr:colOff>50800</xdr:colOff>
      <xdr:row>54</xdr:row>
      <xdr:rowOff>169208</xdr:rowOff>
    </xdr:to>
    <xdr:cxnSp macro="">
      <xdr:nvCxnSpPr>
        <xdr:cNvPr id="361" name="直線コネクタ 360"/>
        <xdr:cNvCxnSpPr/>
      </xdr:nvCxnSpPr>
      <xdr:spPr>
        <a:xfrm>
          <a:off x="6972300" y="9204943"/>
          <a:ext cx="889000" cy="22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xdr:cNvSpPr txBox="1"/>
      </xdr:nvSpPr>
      <xdr:spPr>
        <a:xfrm>
          <a:off x="7594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90141</xdr:rowOff>
    </xdr:from>
    <xdr:ext cx="534377" cy="259045"/>
    <xdr:sp macro="" textlink="">
      <xdr:nvSpPr>
        <xdr:cNvPr id="365" name="テキスト ボックス 364"/>
        <xdr:cNvSpPr txBox="1"/>
      </xdr:nvSpPr>
      <xdr:spPr>
        <a:xfrm>
          <a:off x="6705111" y="951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111294</xdr:rowOff>
    </xdr:from>
    <xdr:to>
      <xdr:col>55</xdr:col>
      <xdr:colOff>50800</xdr:colOff>
      <xdr:row>56</xdr:row>
      <xdr:rowOff>41444</xdr:rowOff>
    </xdr:to>
    <xdr:sp macro="" textlink="">
      <xdr:nvSpPr>
        <xdr:cNvPr id="371" name="楕円 370"/>
        <xdr:cNvSpPr/>
      </xdr:nvSpPr>
      <xdr:spPr>
        <a:xfrm>
          <a:off x="10426700" y="95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89721</xdr:rowOff>
    </xdr:from>
    <xdr:ext cx="534377" cy="259045"/>
    <xdr:sp macro="" textlink="">
      <xdr:nvSpPr>
        <xdr:cNvPr id="372" name="普通建設事業費該当値テキスト"/>
        <xdr:cNvSpPr txBox="1"/>
      </xdr:nvSpPr>
      <xdr:spPr>
        <a:xfrm>
          <a:off x="10528300" y="951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66040</xdr:rowOff>
    </xdr:from>
    <xdr:to>
      <xdr:col>50</xdr:col>
      <xdr:colOff>165100</xdr:colOff>
      <xdr:row>56</xdr:row>
      <xdr:rowOff>167640</xdr:rowOff>
    </xdr:to>
    <xdr:sp macro="" textlink="">
      <xdr:nvSpPr>
        <xdr:cNvPr id="373" name="楕円 372"/>
        <xdr:cNvSpPr/>
      </xdr:nvSpPr>
      <xdr:spPr>
        <a:xfrm>
          <a:off x="9588500" y="96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158767</xdr:rowOff>
    </xdr:from>
    <xdr:ext cx="534377" cy="259045"/>
    <xdr:sp macro="" textlink="">
      <xdr:nvSpPr>
        <xdr:cNvPr id="374" name="テキスト ボックス 373"/>
        <xdr:cNvSpPr txBox="1"/>
      </xdr:nvSpPr>
      <xdr:spPr>
        <a:xfrm>
          <a:off x="9372111" y="97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47249</xdr:rowOff>
    </xdr:from>
    <xdr:to>
      <xdr:col>46</xdr:col>
      <xdr:colOff>38100</xdr:colOff>
      <xdr:row>56</xdr:row>
      <xdr:rowOff>148849</xdr:rowOff>
    </xdr:to>
    <xdr:sp macro="" textlink="">
      <xdr:nvSpPr>
        <xdr:cNvPr id="375" name="楕円 374"/>
        <xdr:cNvSpPr/>
      </xdr:nvSpPr>
      <xdr:spPr>
        <a:xfrm>
          <a:off x="8699500" y="964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139976</xdr:rowOff>
    </xdr:from>
    <xdr:ext cx="534377" cy="259045"/>
    <xdr:sp macro="" textlink="">
      <xdr:nvSpPr>
        <xdr:cNvPr id="376" name="テキスト ボックス 375"/>
        <xdr:cNvSpPr txBox="1"/>
      </xdr:nvSpPr>
      <xdr:spPr>
        <a:xfrm>
          <a:off x="8483111" y="97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118408</xdr:rowOff>
    </xdr:from>
    <xdr:to>
      <xdr:col>41</xdr:col>
      <xdr:colOff>101600</xdr:colOff>
      <xdr:row>55</xdr:row>
      <xdr:rowOff>48558</xdr:rowOff>
    </xdr:to>
    <xdr:sp macro="" textlink="">
      <xdr:nvSpPr>
        <xdr:cNvPr id="377" name="楕円 376"/>
        <xdr:cNvSpPr/>
      </xdr:nvSpPr>
      <xdr:spPr>
        <a:xfrm>
          <a:off x="7810500" y="937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39685</xdr:rowOff>
    </xdr:from>
    <xdr:ext cx="534377" cy="259045"/>
    <xdr:sp macro="" textlink="">
      <xdr:nvSpPr>
        <xdr:cNvPr id="378" name="テキスト ボックス 377"/>
        <xdr:cNvSpPr txBox="1"/>
      </xdr:nvSpPr>
      <xdr:spPr>
        <a:xfrm>
          <a:off x="7594111" y="946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67293</xdr:rowOff>
    </xdr:from>
    <xdr:to>
      <xdr:col>36</xdr:col>
      <xdr:colOff>165100</xdr:colOff>
      <xdr:row>53</xdr:row>
      <xdr:rowOff>168893</xdr:rowOff>
    </xdr:to>
    <xdr:sp macro="" textlink="">
      <xdr:nvSpPr>
        <xdr:cNvPr id="379" name="楕円 378"/>
        <xdr:cNvSpPr/>
      </xdr:nvSpPr>
      <xdr:spPr>
        <a:xfrm>
          <a:off x="6921500" y="915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13970</xdr:rowOff>
    </xdr:from>
    <xdr:ext cx="534377" cy="259045"/>
    <xdr:sp macro="" textlink="">
      <xdr:nvSpPr>
        <xdr:cNvPr id="380" name="テキスト ボックス 379"/>
        <xdr:cNvSpPr txBox="1"/>
      </xdr:nvSpPr>
      <xdr:spPr>
        <a:xfrm>
          <a:off x="6705111" y="892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78108</xdr:rowOff>
    </xdr:from>
    <xdr:to>
      <xdr:col>55</xdr:col>
      <xdr:colOff>0</xdr:colOff>
      <xdr:row>78</xdr:row>
      <xdr:rowOff>148779</xdr:rowOff>
    </xdr:to>
    <xdr:cxnSp macro="">
      <xdr:nvCxnSpPr>
        <xdr:cNvPr id="411" name="直線コネクタ 410"/>
        <xdr:cNvCxnSpPr/>
      </xdr:nvCxnSpPr>
      <xdr:spPr>
        <a:xfrm>
          <a:off x="9639300" y="13451208"/>
          <a:ext cx="838200" cy="7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79005</xdr:rowOff>
    </xdr:from>
    <xdr:ext cx="534377" cy="259045"/>
    <xdr:sp macro="" textlink="">
      <xdr:nvSpPr>
        <xdr:cNvPr id="412" name="普通建設事業費 （ うち新規整備　）平均値テキスト"/>
        <xdr:cNvSpPr txBox="1"/>
      </xdr:nvSpPr>
      <xdr:spPr>
        <a:xfrm>
          <a:off x="10528300" y="1310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78108</xdr:rowOff>
    </xdr:from>
    <xdr:to>
      <xdr:col>50</xdr:col>
      <xdr:colOff>114300</xdr:colOff>
      <xdr:row>78</xdr:row>
      <xdr:rowOff>116872</xdr:rowOff>
    </xdr:to>
    <xdr:cxnSp macro="">
      <xdr:nvCxnSpPr>
        <xdr:cNvPr id="414" name="直線コネクタ 413"/>
        <xdr:cNvCxnSpPr/>
      </xdr:nvCxnSpPr>
      <xdr:spPr>
        <a:xfrm flipV="1">
          <a:off x="8750300" y="13451208"/>
          <a:ext cx="889000" cy="3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44590</xdr:rowOff>
    </xdr:from>
    <xdr:ext cx="534377" cy="259045"/>
    <xdr:sp macro="" textlink="">
      <xdr:nvSpPr>
        <xdr:cNvPr id="416" name="テキスト ボックス 415"/>
        <xdr:cNvSpPr txBox="1"/>
      </xdr:nvSpPr>
      <xdr:spPr>
        <a:xfrm>
          <a:off x="9372111" y="130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352</xdr:rowOff>
    </xdr:from>
    <xdr:to>
      <xdr:col>45</xdr:col>
      <xdr:colOff>177800</xdr:colOff>
      <xdr:row>78</xdr:row>
      <xdr:rowOff>116872</xdr:rowOff>
    </xdr:to>
    <xdr:cxnSp macro="">
      <xdr:nvCxnSpPr>
        <xdr:cNvPr id="417" name="直線コネクタ 416"/>
        <xdr:cNvCxnSpPr/>
      </xdr:nvCxnSpPr>
      <xdr:spPr>
        <a:xfrm>
          <a:off x="7861300" y="12687652"/>
          <a:ext cx="889000" cy="80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xdr:rowOff>
    </xdr:from>
    <xdr:ext cx="534377" cy="259045"/>
    <xdr:sp macro="" textlink="">
      <xdr:nvSpPr>
        <xdr:cNvPr id="419" name="テキスト ボックス 418"/>
        <xdr:cNvSpPr txBox="1"/>
      </xdr:nvSpPr>
      <xdr:spPr>
        <a:xfrm>
          <a:off x="8483111" y="130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11978</xdr:rowOff>
    </xdr:from>
    <xdr:to>
      <xdr:col>41</xdr:col>
      <xdr:colOff>50800</xdr:colOff>
      <xdr:row>74</xdr:row>
      <xdr:rowOff>352</xdr:rowOff>
    </xdr:to>
    <xdr:cxnSp macro="">
      <xdr:nvCxnSpPr>
        <xdr:cNvPr id="420" name="直線コネクタ 419"/>
        <xdr:cNvCxnSpPr/>
      </xdr:nvCxnSpPr>
      <xdr:spPr>
        <a:xfrm>
          <a:off x="6972300" y="12356378"/>
          <a:ext cx="889000" cy="33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65400</xdr:rowOff>
    </xdr:from>
    <xdr:ext cx="534377" cy="259045"/>
    <xdr:sp macro="" textlink="">
      <xdr:nvSpPr>
        <xdr:cNvPr id="422" name="テキスト ボックス 421"/>
        <xdr:cNvSpPr txBox="1"/>
      </xdr:nvSpPr>
      <xdr:spPr>
        <a:xfrm>
          <a:off x="7594111" y="1292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26016</xdr:rowOff>
    </xdr:from>
    <xdr:ext cx="534377" cy="259045"/>
    <xdr:sp macro="" textlink="">
      <xdr:nvSpPr>
        <xdr:cNvPr id="424" name="テキスト ボックス 423"/>
        <xdr:cNvSpPr txBox="1"/>
      </xdr:nvSpPr>
      <xdr:spPr>
        <a:xfrm>
          <a:off x="6705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97979</xdr:rowOff>
    </xdr:from>
    <xdr:to>
      <xdr:col>55</xdr:col>
      <xdr:colOff>50800</xdr:colOff>
      <xdr:row>79</xdr:row>
      <xdr:rowOff>28129</xdr:rowOff>
    </xdr:to>
    <xdr:sp macro="" textlink="">
      <xdr:nvSpPr>
        <xdr:cNvPr id="430" name="楕円 429"/>
        <xdr:cNvSpPr/>
      </xdr:nvSpPr>
      <xdr:spPr>
        <a:xfrm>
          <a:off x="10426700" y="1347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12906</xdr:rowOff>
    </xdr:from>
    <xdr:ext cx="469744" cy="259045"/>
    <xdr:sp macro="" textlink="">
      <xdr:nvSpPr>
        <xdr:cNvPr id="431" name="普通建設事業費 （ うち新規整備　）該当値テキスト"/>
        <xdr:cNvSpPr txBox="1"/>
      </xdr:nvSpPr>
      <xdr:spPr>
        <a:xfrm>
          <a:off x="10528300" y="1338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27308</xdr:rowOff>
    </xdr:from>
    <xdr:to>
      <xdr:col>50</xdr:col>
      <xdr:colOff>165100</xdr:colOff>
      <xdr:row>78</xdr:row>
      <xdr:rowOff>128908</xdr:rowOff>
    </xdr:to>
    <xdr:sp macro="" textlink="">
      <xdr:nvSpPr>
        <xdr:cNvPr id="432" name="楕円 431"/>
        <xdr:cNvSpPr/>
      </xdr:nvSpPr>
      <xdr:spPr>
        <a:xfrm>
          <a:off x="9588500" y="1340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120035</xdr:rowOff>
    </xdr:from>
    <xdr:ext cx="534377" cy="259045"/>
    <xdr:sp macro="" textlink="">
      <xdr:nvSpPr>
        <xdr:cNvPr id="433" name="テキスト ボックス 432"/>
        <xdr:cNvSpPr txBox="1"/>
      </xdr:nvSpPr>
      <xdr:spPr>
        <a:xfrm>
          <a:off x="9372111" y="1349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66072</xdr:rowOff>
    </xdr:from>
    <xdr:to>
      <xdr:col>46</xdr:col>
      <xdr:colOff>38100</xdr:colOff>
      <xdr:row>78</xdr:row>
      <xdr:rowOff>167672</xdr:rowOff>
    </xdr:to>
    <xdr:sp macro="" textlink="">
      <xdr:nvSpPr>
        <xdr:cNvPr id="434" name="楕円 433"/>
        <xdr:cNvSpPr/>
      </xdr:nvSpPr>
      <xdr:spPr>
        <a:xfrm>
          <a:off x="8699500" y="134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158799</xdr:rowOff>
    </xdr:from>
    <xdr:ext cx="469744" cy="259045"/>
    <xdr:sp macro="" textlink="">
      <xdr:nvSpPr>
        <xdr:cNvPr id="435" name="テキスト ボックス 434"/>
        <xdr:cNvSpPr txBox="1"/>
      </xdr:nvSpPr>
      <xdr:spPr>
        <a:xfrm>
          <a:off x="8515428" y="1353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121002</xdr:rowOff>
    </xdr:from>
    <xdr:to>
      <xdr:col>41</xdr:col>
      <xdr:colOff>101600</xdr:colOff>
      <xdr:row>74</xdr:row>
      <xdr:rowOff>51152</xdr:rowOff>
    </xdr:to>
    <xdr:sp macro="" textlink="">
      <xdr:nvSpPr>
        <xdr:cNvPr id="436" name="楕円 435"/>
        <xdr:cNvSpPr/>
      </xdr:nvSpPr>
      <xdr:spPr>
        <a:xfrm>
          <a:off x="7810500" y="1263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67679</xdr:rowOff>
    </xdr:from>
    <xdr:ext cx="534377" cy="259045"/>
    <xdr:sp macro="" textlink="">
      <xdr:nvSpPr>
        <xdr:cNvPr id="437" name="テキスト ボックス 436"/>
        <xdr:cNvSpPr txBox="1"/>
      </xdr:nvSpPr>
      <xdr:spPr>
        <a:xfrm>
          <a:off x="7594111" y="1241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132628</xdr:rowOff>
    </xdr:from>
    <xdr:to>
      <xdr:col>36</xdr:col>
      <xdr:colOff>165100</xdr:colOff>
      <xdr:row>72</xdr:row>
      <xdr:rowOff>62778</xdr:rowOff>
    </xdr:to>
    <xdr:sp macro="" textlink="">
      <xdr:nvSpPr>
        <xdr:cNvPr id="438" name="楕円 437"/>
        <xdr:cNvSpPr/>
      </xdr:nvSpPr>
      <xdr:spPr>
        <a:xfrm>
          <a:off x="6921500" y="1230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79305</xdr:rowOff>
    </xdr:from>
    <xdr:ext cx="534377" cy="259045"/>
    <xdr:sp macro="" textlink="">
      <xdr:nvSpPr>
        <xdr:cNvPr id="439" name="テキスト ボックス 438"/>
        <xdr:cNvSpPr txBox="1"/>
      </xdr:nvSpPr>
      <xdr:spPr>
        <a:xfrm>
          <a:off x="6705111" y="1208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154918</xdr:rowOff>
    </xdr:from>
    <xdr:to>
      <xdr:col>55</xdr:col>
      <xdr:colOff>0</xdr:colOff>
      <xdr:row>97</xdr:row>
      <xdr:rowOff>96462</xdr:rowOff>
    </xdr:to>
    <xdr:cxnSp macro="">
      <xdr:nvCxnSpPr>
        <xdr:cNvPr id="470" name="直線コネクタ 469"/>
        <xdr:cNvCxnSpPr/>
      </xdr:nvCxnSpPr>
      <xdr:spPr>
        <a:xfrm flipV="1">
          <a:off x="9639300" y="16614118"/>
          <a:ext cx="838200" cy="11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155146</xdr:rowOff>
    </xdr:from>
    <xdr:ext cx="534377" cy="259045"/>
    <xdr:sp macro="" textlink="">
      <xdr:nvSpPr>
        <xdr:cNvPr id="471" name="普通建設事業費 （ うち更新整備　）平均値テキスト"/>
        <xdr:cNvSpPr txBox="1"/>
      </xdr:nvSpPr>
      <xdr:spPr>
        <a:xfrm>
          <a:off x="10528300" y="1627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68735</xdr:rowOff>
    </xdr:from>
    <xdr:to>
      <xdr:col>50</xdr:col>
      <xdr:colOff>114300</xdr:colOff>
      <xdr:row>97</xdr:row>
      <xdr:rowOff>96462</xdr:rowOff>
    </xdr:to>
    <xdr:cxnSp macro="">
      <xdr:nvCxnSpPr>
        <xdr:cNvPr id="473" name="直線コネクタ 472"/>
        <xdr:cNvCxnSpPr/>
      </xdr:nvCxnSpPr>
      <xdr:spPr>
        <a:xfrm>
          <a:off x="8750300" y="16699385"/>
          <a:ext cx="889000" cy="2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44983</xdr:rowOff>
    </xdr:from>
    <xdr:ext cx="534377" cy="259045"/>
    <xdr:sp macro="" textlink="">
      <xdr:nvSpPr>
        <xdr:cNvPr id="475" name="テキスト ボックス 474"/>
        <xdr:cNvSpPr txBox="1"/>
      </xdr:nvSpPr>
      <xdr:spPr>
        <a:xfrm>
          <a:off x="9372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68735</xdr:rowOff>
    </xdr:from>
    <xdr:to>
      <xdr:col>45</xdr:col>
      <xdr:colOff>177800</xdr:colOff>
      <xdr:row>98</xdr:row>
      <xdr:rowOff>132973</xdr:rowOff>
    </xdr:to>
    <xdr:cxnSp macro="">
      <xdr:nvCxnSpPr>
        <xdr:cNvPr id="476" name="直線コネクタ 475"/>
        <xdr:cNvCxnSpPr/>
      </xdr:nvCxnSpPr>
      <xdr:spPr>
        <a:xfrm flipV="1">
          <a:off x="7861300" y="16699385"/>
          <a:ext cx="889000" cy="23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111456</xdr:rowOff>
    </xdr:from>
    <xdr:ext cx="534377" cy="259045"/>
    <xdr:sp macro="" textlink="">
      <xdr:nvSpPr>
        <xdr:cNvPr id="478" name="テキスト ボックス 477"/>
        <xdr:cNvSpPr txBox="1"/>
      </xdr:nvSpPr>
      <xdr:spPr>
        <a:xfrm>
          <a:off x="8483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62548</xdr:rowOff>
    </xdr:from>
    <xdr:to>
      <xdr:col>41</xdr:col>
      <xdr:colOff>50800</xdr:colOff>
      <xdr:row>98</xdr:row>
      <xdr:rowOff>132973</xdr:rowOff>
    </xdr:to>
    <xdr:cxnSp macro="">
      <xdr:nvCxnSpPr>
        <xdr:cNvPr id="479" name="直線コネクタ 478"/>
        <xdr:cNvCxnSpPr/>
      </xdr:nvCxnSpPr>
      <xdr:spPr>
        <a:xfrm>
          <a:off x="6972300" y="16864648"/>
          <a:ext cx="889000" cy="7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65034</xdr:rowOff>
    </xdr:from>
    <xdr:ext cx="534377" cy="259045"/>
    <xdr:sp macro="" textlink="">
      <xdr:nvSpPr>
        <xdr:cNvPr id="481" name="テキスト ボックス 480"/>
        <xdr:cNvSpPr txBox="1"/>
      </xdr:nvSpPr>
      <xdr:spPr>
        <a:xfrm>
          <a:off x="7594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83" name="テキスト ボックス 482"/>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104118</xdr:rowOff>
    </xdr:from>
    <xdr:to>
      <xdr:col>55</xdr:col>
      <xdr:colOff>50800</xdr:colOff>
      <xdr:row>97</xdr:row>
      <xdr:rowOff>34268</xdr:rowOff>
    </xdr:to>
    <xdr:sp macro="" textlink="">
      <xdr:nvSpPr>
        <xdr:cNvPr id="489" name="楕円 488"/>
        <xdr:cNvSpPr/>
      </xdr:nvSpPr>
      <xdr:spPr>
        <a:xfrm>
          <a:off x="10426700" y="1656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82545</xdr:rowOff>
    </xdr:from>
    <xdr:ext cx="534377" cy="259045"/>
    <xdr:sp macro="" textlink="">
      <xdr:nvSpPr>
        <xdr:cNvPr id="490" name="普通建設事業費 （ うち更新整備　）該当値テキスト"/>
        <xdr:cNvSpPr txBox="1"/>
      </xdr:nvSpPr>
      <xdr:spPr>
        <a:xfrm>
          <a:off x="10528300" y="165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45662</xdr:rowOff>
    </xdr:from>
    <xdr:to>
      <xdr:col>50</xdr:col>
      <xdr:colOff>165100</xdr:colOff>
      <xdr:row>97</xdr:row>
      <xdr:rowOff>147262</xdr:rowOff>
    </xdr:to>
    <xdr:sp macro="" textlink="">
      <xdr:nvSpPr>
        <xdr:cNvPr id="491" name="楕円 490"/>
        <xdr:cNvSpPr/>
      </xdr:nvSpPr>
      <xdr:spPr>
        <a:xfrm>
          <a:off x="9588500" y="1667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138389</xdr:rowOff>
    </xdr:from>
    <xdr:ext cx="534377" cy="259045"/>
    <xdr:sp macro="" textlink="">
      <xdr:nvSpPr>
        <xdr:cNvPr id="492" name="テキスト ボックス 491"/>
        <xdr:cNvSpPr txBox="1"/>
      </xdr:nvSpPr>
      <xdr:spPr>
        <a:xfrm>
          <a:off x="9372111" y="1676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17935</xdr:rowOff>
    </xdr:from>
    <xdr:to>
      <xdr:col>46</xdr:col>
      <xdr:colOff>38100</xdr:colOff>
      <xdr:row>97</xdr:row>
      <xdr:rowOff>119535</xdr:rowOff>
    </xdr:to>
    <xdr:sp macro="" textlink="">
      <xdr:nvSpPr>
        <xdr:cNvPr id="493" name="楕円 492"/>
        <xdr:cNvSpPr/>
      </xdr:nvSpPr>
      <xdr:spPr>
        <a:xfrm>
          <a:off x="8699500" y="1664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110662</xdr:rowOff>
    </xdr:from>
    <xdr:ext cx="534377" cy="259045"/>
    <xdr:sp macro="" textlink="">
      <xdr:nvSpPr>
        <xdr:cNvPr id="494" name="テキスト ボックス 493"/>
        <xdr:cNvSpPr txBox="1"/>
      </xdr:nvSpPr>
      <xdr:spPr>
        <a:xfrm>
          <a:off x="8483111" y="167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82173</xdr:rowOff>
    </xdr:from>
    <xdr:to>
      <xdr:col>41</xdr:col>
      <xdr:colOff>101600</xdr:colOff>
      <xdr:row>99</xdr:row>
      <xdr:rowOff>12323</xdr:rowOff>
    </xdr:to>
    <xdr:sp macro="" textlink="">
      <xdr:nvSpPr>
        <xdr:cNvPr id="495" name="楕円 494"/>
        <xdr:cNvSpPr/>
      </xdr:nvSpPr>
      <xdr:spPr>
        <a:xfrm>
          <a:off x="7810500" y="1688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3450</xdr:rowOff>
    </xdr:from>
    <xdr:ext cx="469744" cy="259045"/>
    <xdr:sp macro="" textlink="">
      <xdr:nvSpPr>
        <xdr:cNvPr id="496" name="テキスト ボックス 495"/>
        <xdr:cNvSpPr txBox="1"/>
      </xdr:nvSpPr>
      <xdr:spPr>
        <a:xfrm>
          <a:off x="7626428" y="16977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11748</xdr:rowOff>
    </xdr:from>
    <xdr:to>
      <xdr:col>36</xdr:col>
      <xdr:colOff>165100</xdr:colOff>
      <xdr:row>98</xdr:row>
      <xdr:rowOff>113348</xdr:rowOff>
    </xdr:to>
    <xdr:sp macro="" textlink="">
      <xdr:nvSpPr>
        <xdr:cNvPr id="497" name="楕円 496"/>
        <xdr:cNvSpPr/>
      </xdr:nvSpPr>
      <xdr:spPr>
        <a:xfrm>
          <a:off x="6921500" y="1681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104475</xdr:rowOff>
    </xdr:from>
    <xdr:ext cx="534377" cy="259045"/>
    <xdr:sp macro="" textlink="">
      <xdr:nvSpPr>
        <xdr:cNvPr id="498" name="テキスト ボックス 497"/>
        <xdr:cNvSpPr txBox="1"/>
      </xdr:nvSpPr>
      <xdr:spPr>
        <a:xfrm>
          <a:off x="6705111" y="1690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98003</xdr:rowOff>
    </xdr:from>
    <xdr:to>
      <xdr:col>85</xdr:col>
      <xdr:colOff>127000</xdr:colOff>
      <xdr:row>38</xdr:row>
      <xdr:rowOff>127584</xdr:rowOff>
    </xdr:to>
    <xdr:cxnSp macro="">
      <xdr:nvCxnSpPr>
        <xdr:cNvPr id="525" name="直線コネクタ 524"/>
        <xdr:cNvCxnSpPr/>
      </xdr:nvCxnSpPr>
      <xdr:spPr>
        <a:xfrm flipV="1">
          <a:off x="15481300" y="6613103"/>
          <a:ext cx="838200" cy="2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127584</xdr:rowOff>
    </xdr:from>
    <xdr:to>
      <xdr:col>81</xdr:col>
      <xdr:colOff>50800</xdr:colOff>
      <xdr:row>38</xdr:row>
      <xdr:rowOff>139544</xdr:rowOff>
    </xdr:to>
    <xdr:cxnSp macro="">
      <xdr:nvCxnSpPr>
        <xdr:cNvPr id="528" name="直線コネクタ 527"/>
        <xdr:cNvCxnSpPr/>
      </xdr:nvCxnSpPr>
      <xdr:spPr>
        <a:xfrm flipV="1">
          <a:off x="14592300" y="6642684"/>
          <a:ext cx="889000" cy="1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138777</xdr:rowOff>
    </xdr:from>
    <xdr:to>
      <xdr:col>76</xdr:col>
      <xdr:colOff>114300</xdr:colOff>
      <xdr:row>38</xdr:row>
      <xdr:rowOff>139544</xdr:rowOff>
    </xdr:to>
    <xdr:cxnSp macro="">
      <xdr:nvCxnSpPr>
        <xdr:cNvPr id="531" name="直線コネクタ 530"/>
        <xdr:cNvCxnSpPr/>
      </xdr:nvCxnSpPr>
      <xdr:spPr>
        <a:xfrm>
          <a:off x="13703300" y="6653877"/>
          <a:ext cx="889000" cy="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134844</xdr:rowOff>
    </xdr:from>
    <xdr:to>
      <xdr:col>71</xdr:col>
      <xdr:colOff>177800</xdr:colOff>
      <xdr:row>38</xdr:row>
      <xdr:rowOff>138777</xdr:rowOff>
    </xdr:to>
    <xdr:cxnSp macro="">
      <xdr:nvCxnSpPr>
        <xdr:cNvPr id="534" name="直線コネクタ 533"/>
        <xdr:cNvCxnSpPr/>
      </xdr:nvCxnSpPr>
      <xdr:spPr>
        <a:xfrm>
          <a:off x="12814300" y="6649944"/>
          <a:ext cx="8890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47203</xdr:rowOff>
    </xdr:from>
    <xdr:to>
      <xdr:col>85</xdr:col>
      <xdr:colOff>177800</xdr:colOff>
      <xdr:row>38</xdr:row>
      <xdr:rowOff>148803</xdr:rowOff>
    </xdr:to>
    <xdr:sp macro="" textlink="">
      <xdr:nvSpPr>
        <xdr:cNvPr id="544" name="楕円 543"/>
        <xdr:cNvSpPr/>
      </xdr:nvSpPr>
      <xdr:spPr>
        <a:xfrm>
          <a:off x="16268700" y="656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469744" cy="259045"/>
    <xdr:sp macro="" textlink="">
      <xdr:nvSpPr>
        <xdr:cNvPr id="545" name="災害復旧事業費該当値テキスト"/>
        <xdr:cNvSpPr txBox="1"/>
      </xdr:nvSpPr>
      <xdr:spPr>
        <a:xfrm>
          <a:off x="16370300" y="652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76784</xdr:rowOff>
    </xdr:from>
    <xdr:to>
      <xdr:col>81</xdr:col>
      <xdr:colOff>101600</xdr:colOff>
      <xdr:row>39</xdr:row>
      <xdr:rowOff>6934</xdr:rowOff>
    </xdr:to>
    <xdr:sp macro="" textlink="">
      <xdr:nvSpPr>
        <xdr:cNvPr id="546" name="楕円 545"/>
        <xdr:cNvSpPr/>
      </xdr:nvSpPr>
      <xdr:spPr>
        <a:xfrm>
          <a:off x="15430500" y="65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169511</xdr:rowOff>
    </xdr:from>
    <xdr:ext cx="469744" cy="259045"/>
    <xdr:sp macro="" textlink="">
      <xdr:nvSpPr>
        <xdr:cNvPr id="547" name="テキスト ボックス 546"/>
        <xdr:cNvSpPr txBox="1"/>
      </xdr:nvSpPr>
      <xdr:spPr>
        <a:xfrm>
          <a:off x="15246428" y="6684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88744</xdr:rowOff>
    </xdr:from>
    <xdr:to>
      <xdr:col>76</xdr:col>
      <xdr:colOff>165100</xdr:colOff>
      <xdr:row>39</xdr:row>
      <xdr:rowOff>18894</xdr:rowOff>
    </xdr:to>
    <xdr:sp macro="" textlink="">
      <xdr:nvSpPr>
        <xdr:cNvPr id="548" name="楕円 547"/>
        <xdr:cNvSpPr/>
      </xdr:nvSpPr>
      <xdr:spPr>
        <a:xfrm>
          <a:off x="14541500" y="660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10021</xdr:rowOff>
    </xdr:from>
    <xdr:ext cx="313932" cy="259045"/>
    <xdr:sp macro="" textlink="">
      <xdr:nvSpPr>
        <xdr:cNvPr id="549" name="テキスト ボックス 548"/>
        <xdr:cNvSpPr txBox="1"/>
      </xdr:nvSpPr>
      <xdr:spPr>
        <a:xfrm>
          <a:off x="14435333" y="66965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87977</xdr:rowOff>
    </xdr:from>
    <xdr:to>
      <xdr:col>72</xdr:col>
      <xdr:colOff>38100</xdr:colOff>
      <xdr:row>39</xdr:row>
      <xdr:rowOff>18127</xdr:rowOff>
    </xdr:to>
    <xdr:sp macro="" textlink="">
      <xdr:nvSpPr>
        <xdr:cNvPr id="550" name="楕円 549"/>
        <xdr:cNvSpPr/>
      </xdr:nvSpPr>
      <xdr:spPr>
        <a:xfrm>
          <a:off x="13652500" y="660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9254</xdr:rowOff>
    </xdr:from>
    <xdr:ext cx="378565" cy="259045"/>
    <xdr:sp macro="" textlink="">
      <xdr:nvSpPr>
        <xdr:cNvPr id="551" name="テキスト ボックス 550"/>
        <xdr:cNvSpPr txBox="1"/>
      </xdr:nvSpPr>
      <xdr:spPr>
        <a:xfrm>
          <a:off x="13514017" y="6695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84044</xdr:rowOff>
    </xdr:from>
    <xdr:to>
      <xdr:col>67</xdr:col>
      <xdr:colOff>101600</xdr:colOff>
      <xdr:row>39</xdr:row>
      <xdr:rowOff>14194</xdr:rowOff>
    </xdr:to>
    <xdr:sp macro="" textlink="">
      <xdr:nvSpPr>
        <xdr:cNvPr id="552" name="楕円 551"/>
        <xdr:cNvSpPr/>
      </xdr:nvSpPr>
      <xdr:spPr>
        <a:xfrm>
          <a:off x="12763500" y="659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5321</xdr:rowOff>
    </xdr:from>
    <xdr:ext cx="378565" cy="259045"/>
    <xdr:sp macro="" textlink="">
      <xdr:nvSpPr>
        <xdr:cNvPr id="553" name="テキスト ボックス 552"/>
        <xdr:cNvSpPr txBox="1"/>
      </xdr:nvSpPr>
      <xdr:spPr>
        <a:xfrm>
          <a:off x="12625017" y="6691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63526</xdr:rowOff>
    </xdr:from>
    <xdr:to>
      <xdr:col>85</xdr:col>
      <xdr:colOff>127000</xdr:colOff>
      <xdr:row>74</xdr:row>
      <xdr:rowOff>40754</xdr:rowOff>
    </xdr:to>
    <xdr:cxnSp macro="">
      <xdr:nvCxnSpPr>
        <xdr:cNvPr id="631" name="直線コネクタ 630"/>
        <xdr:cNvCxnSpPr/>
      </xdr:nvCxnSpPr>
      <xdr:spPr>
        <a:xfrm>
          <a:off x="15481300" y="12407926"/>
          <a:ext cx="838200" cy="32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140771</xdr:rowOff>
    </xdr:from>
    <xdr:ext cx="534377" cy="259045"/>
    <xdr:sp macro="" textlink="">
      <xdr:nvSpPr>
        <xdr:cNvPr id="632" name="公債費平均値テキスト"/>
        <xdr:cNvSpPr txBox="1"/>
      </xdr:nvSpPr>
      <xdr:spPr>
        <a:xfrm>
          <a:off x="16370300" y="1282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63526</xdr:rowOff>
    </xdr:from>
    <xdr:to>
      <xdr:col>81</xdr:col>
      <xdr:colOff>50800</xdr:colOff>
      <xdr:row>72</xdr:row>
      <xdr:rowOff>118859</xdr:rowOff>
    </xdr:to>
    <xdr:cxnSp macro="">
      <xdr:nvCxnSpPr>
        <xdr:cNvPr id="634" name="直線コネクタ 633"/>
        <xdr:cNvCxnSpPr/>
      </xdr:nvCxnSpPr>
      <xdr:spPr>
        <a:xfrm flipV="1">
          <a:off x="14592300" y="12407926"/>
          <a:ext cx="889000" cy="5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71137</xdr:rowOff>
    </xdr:from>
    <xdr:ext cx="534377" cy="259045"/>
    <xdr:sp macro="" textlink="">
      <xdr:nvSpPr>
        <xdr:cNvPr id="636" name="テキスト ボックス 635"/>
        <xdr:cNvSpPr txBox="1"/>
      </xdr:nvSpPr>
      <xdr:spPr>
        <a:xfrm>
          <a:off x="15214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118859</xdr:rowOff>
    </xdr:from>
    <xdr:to>
      <xdr:col>76</xdr:col>
      <xdr:colOff>114300</xdr:colOff>
      <xdr:row>73</xdr:row>
      <xdr:rowOff>135928</xdr:rowOff>
    </xdr:to>
    <xdr:cxnSp macro="">
      <xdr:nvCxnSpPr>
        <xdr:cNvPr id="637" name="直線コネクタ 636"/>
        <xdr:cNvCxnSpPr/>
      </xdr:nvCxnSpPr>
      <xdr:spPr>
        <a:xfrm flipV="1">
          <a:off x="13703300" y="12463259"/>
          <a:ext cx="889000" cy="18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68711</xdr:rowOff>
    </xdr:from>
    <xdr:ext cx="534377" cy="259045"/>
    <xdr:sp macro="" textlink="">
      <xdr:nvSpPr>
        <xdr:cNvPr id="639" name="テキスト ボックス 638"/>
        <xdr:cNvSpPr txBox="1"/>
      </xdr:nvSpPr>
      <xdr:spPr>
        <a:xfrm>
          <a:off x="14325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135928</xdr:rowOff>
    </xdr:from>
    <xdr:to>
      <xdr:col>71</xdr:col>
      <xdr:colOff>177800</xdr:colOff>
      <xdr:row>73</xdr:row>
      <xdr:rowOff>146762</xdr:rowOff>
    </xdr:to>
    <xdr:cxnSp macro="">
      <xdr:nvCxnSpPr>
        <xdr:cNvPr id="640" name="直線コネクタ 639"/>
        <xdr:cNvCxnSpPr/>
      </xdr:nvCxnSpPr>
      <xdr:spPr>
        <a:xfrm flipV="1">
          <a:off x="12814300" y="12651778"/>
          <a:ext cx="889000" cy="1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107104</xdr:rowOff>
    </xdr:from>
    <xdr:ext cx="534377" cy="259045"/>
    <xdr:sp macro="" textlink="">
      <xdr:nvSpPr>
        <xdr:cNvPr id="642" name="テキスト ボックス 641"/>
        <xdr:cNvSpPr txBox="1"/>
      </xdr:nvSpPr>
      <xdr:spPr>
        <a:xfrm>
          <a:off x="13436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29391</xdr:rowOff>
    </xdr:from>
    <xdr:ext cx="534377" cy="259045"/>
    <xdr:sp macro="" textlink="">
      <xdr:nvSpPr>
        <xdr:cNvPr id="644" name="テキスト ボックス 643"/>
        <xdr:cNvSpPr txBox="1"/>
      </xdr:nvSpPr>
      <xdr:spPr>
        <a:xfrm>
          <a:off x="12547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161404</xdr:rowOff>
    </xdr:from>
    <xdr:to>
      <xdr:col>85</xdr:col>
      <xdr:colOff>177800</xdr:colOff>
      <xdr:row>74</xdr:row>
      <xdr:rowOff>91554</xdr:rowOff>
    </xdr:to>
    <xdr:sp macro="" textlink="">
      <xdr:nvSpPr>
        <xdr:cNvPr id="650" name="楕円 649"/>
        <xdr:cNvSpPr/>
      </xdr:nvSpPr>
      <xdr:spPr>
        <a:xfrm>
          <a:off x="16268700" y="126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12831</xdr:rowOff>
    </xdr:from>
    <xdr:ext cx="534377" cy="259045"/>
    <xdr:sp macro="" textlink="">
      <xdr:nvSpPr>
        <xdr:cNvPr id="651" name="公債費該当値テキスト"/>
        <xdr:cNvSpPr txBox="1"/>
      </xdr:nvSpPr>
      <xdr:spPr>
        <a:xfrm>
          <a:off x="16370300" y="1252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12726</xdr:rowOff>
    </xdr:from>
    <xdr:to>
      <xdr:col>81</xdr:col>
      <xdr:colOff>101600</xdr:colOff>
      <xdr:row>72</xdr:row>
      <xdr:rowOff>114326</xdr:rowOff>
    </xdr:to>
    <xdr:sp macro="" textlink="">
      <xdr:nvSpPr>
        <xdr:cNvPr id="652" name="楕円 651"/>
        <xdr:cNvSpPr/>
      </xdr:nvSpPr>
      <xdr:spPr>
        <a:xfrm>
          <a:off x="15430500" y="1235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130853</xdr:rowOff>
    </xdr:from>
    <xdr:ext cx="534377" cy="259045"/>
    <xdr:sp macro="" textlink="">
      <xdr:nvSpPr>
        <xdr:cNvPr id="653" name="テキスト ボックス 652"/>
        <xdr:cNvSpPr txBox="1"/>
      </xdr:nvSpPr>
      <xdr:spPr>
        <a:xfrm>
          <a:off x="15214111" y="1213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68059</xdr:rowOff>
    </xdr:from>
    <xdr:to>
      <xdr:col>76</xdr:col>
      <xdr:colOff>165100</xdr:colOff>
      <xdr:row>72</xdr:row>
      <xdr:rowOff>169659</xdr:rowOff>
    </xdr:to>
    <xdr:sp macro="" textlink="">
      <xdr:nvSpPr>
        <xdr:cNvPr id="654" name="楕円 653"/>
        <xdr:cNvSpPr/>
      </xdr:nvSpPr>
      <xdr:spPr>
        <a:xfrm>
          <a:off x="14541500" y="124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14736</xdr:rowOff>
    </xdr:from>
    <xdr:ext cx="534377" cy="259045"/>
    <xdr:sp macro="" textlink="">
      <xdr:nvSpPr>
        <xdr:cNvPr id="655" name="テキスト ボックス 654"/>
        <xdr:cNvSpPr txBox="1"/>
      </xdr:nvSpPr>
      <xdr:spPr>
        <a:xfrm>
          <a:off x="14325111" y="1218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85128</xdr:rowOff>
    </xdr:from>
    <xdr:to>
      <xdr:col>72</xdr:col>
      <xdr:colOff>38100</xdr:colOff>
      <xdr:row>74</xdr:row>
      <xdr:rowOff>15278</xdr:rowOff>
    </xdr:to>
    <xdr:sp macro="" textlink="">
      <xdr:nvSpPr>
        <xdr:cNvPr id="656" name="楕円 655"/>
        <xdr:cNvSpPr/>
      </xdr:nvSpPr>
      <xdr:spPr>
        <a:xfrm>
          <a:off x="13652500" y="126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31805</xdr:rowOff>
    </xdr:from>
    <xdr:ext cx="534377" cy="259045"/>
    <xdr:sp macro="" textlink="">
      <xdr:nvSpPr>
        <xdr:cNvPr id="657" name="テキスト ボックス 656"/>
        <xdr:cNvSpPr txBox="1"/>
      </xdr:nvSpPr>
      <xdr:spPr>
        <a:xfrm>
          <a:off x="13436111" y="1237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95962</xdr:rowOff>
    </xdr:from>
    <xdr:to>
      <xdr:col>67</xdr:col>
      <xdr:colOff>101600</xdr:colOff>
      <xdr:row>74</xdr:row>
      <xdr:rowOff>26112</xdr:rowOff>
    </xdr:to>
    <xdr:sp macro="" textlink="">
      <xdr:nvSpPr>
        <xdr:cNvPr id="658" name="楕円 657"/>
        <xdr:cNvSpPr/>
      </xdr:nvSpPr>
      <xdr:spPr>
        <a:xfrm>
          <a:off x="12763500" y="1261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42639</xdr:rowOff>
    </xdr:from>
    <xdr:ext cx="534377" cy="259045"/>
    <xdr:sp macro="" textlink="">
      <xdr:nvSpPr>
        <xdr:cNvPr id="659" name="テキスト ボックス 658"/>
        <xdr:cNvSpPr txBox="1"/>
      </xdr:nvSpPr>
      <xdr:spPr>
        <a:xfrm>
          <a:off x="12547111" y="1238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8575</xdr:rowOff>
    </xdr:from>
    <xdr:to>
      <xdr:col>85</xdr:col>
      <xdr:colOff>127000</xdr:colOff>
      <xdr:row>95</xdr:row>
      <xdr:rowOff>135905</xdr:rowOff>
    </xdr:to>
    <xdr:cxnSp macro="">
      <xdr:nvCxnSpPr>
        <xdr:cNvPr id="686" name="直線コネクタ 685"/>
        <xdr:cNvCxnSpPr/>
      </xdr:nvCxnSpPr>
      <xdr:spPr>
        <a:xfrm>
          <a:off x="15481300" y="16124875"/>
          <a:ext cx="838200" cy="29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70550</xdr:rowOff>
    </xdr:from>
    <xdr:ext cx="534377" cy="259045"/>
    <xdr:sp macro="" textlink="">
      <xdr:nvSpPr>
        <xdr:cNvPr id="687" name="積立金平均値テキスト"/>
        <xdr:cNvSpPr txBox="1"/>
      </xdr:nvSpPr>
      <xdr:spPr>
        <a:xfrm>
          <a:off x="16370300" y="16529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8575</xdr:rowOff>
    </xdr:from>
    <xdr:to>
      <xdr:col>81</xdr:col>
      <xdr:colOff>50800</xdr:colOff>
      <xdr:row>97</xdr:row>
      <xdr:rowOff>86596</xdr:rowOff>
    </xdr:to>
    <xdr:cxnSp macro="">
      <xdr:nvCxnSpPr>
        <xdr:cNvPr id="689" name="直線コネクタ 688"/>
        <xdr:cNvCxnSpPr/>
      </xdr:nvCxnSpPr>
      <xdr:spPr>
        <a:xfrm flipV="1">
          <a:off x="14592300" y="16124875"/>
          <a:ext cx="889000" cy="59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149212</xdr:rowOff>
    </xdr:from>
    <xdr:ext cx="534377" cy="259045"/>
    <xdr:sp macro="" textlink="">
      <xdr:nvSpPr>
        <xdr:cNvPr id="691" name="テキスト ボックス 690"/>
        <xdr:cNvSpPr txBox="1"/>
      </xdr:nvSpPr>
      <xdr:spPr>
        <a:xfrm>
          <a:off x="15214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86596</xdr:rowOff>
    </xdr:from>
    <xdr:to>
      <xdr:col>76</xdr:col>
      <xdr:colOff>114300</xdr:colOff>
      <xdr:row>97</xdr:row>
      <xdr:rowOff>100884</xdr:rowOff>
    </xdr:to>
    <xdr:cxnSp macro="">
      <xdr:nvCxnSpPr>
        <xdr:cNvPr id="692" name="直線コネクタ 691"/>
        <xdr:cNvCxnSpPr/>
      </xdr:nvCxnSpPr>
      <xdr:spPr>
        <a:xfrm flipV="1">
          <a:off x="13703300" y="16717246"/>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28901</xdr:rowOff>
    </xdr:from>
    <xdr:ext cx="534377" cy="259045"/>
    <xdr:sp macro="" textlink="">
      <xdr:nvSpPr>
        <xdr:cNvPr id="694" name="テキスト ボックス 693"/>
        <xdr:cNvSpPr txBox="1"/>
      </xdr:nvSpPr>
      <xdr:spPr>
        <a:xfrm>
          <a:off x="14325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100884</xdr:rowOff>
    </xdr:from>
    <xdr:to>
      <xdr:col>71</xdr:col>
      <xdr:colOff>177800</xdr:colOff>
      <xdr:row>97</xdr:row>
      <xdr:rowOff>129687</xdr:rowOff>
    </xdr:to>
    <xdr:cxnSp macro="">
      <xdr:nvCxnSpPr>
        <xdr:cNvPr id="695" name="直線コネクタ 694"/>
        <xdr:cNvCxnSpPr/>
      </xdr:nvCxnSpPr>
      <xdr:spPr>
        <a:xfrm flipV="1">
          <a:off x="12814300" y="16731534"/>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35668</xdr:rowOff>
    </xdr:from>
    <xdr:ext cx="534377" cy="259045"/>
    <xdr:sp macro="" textlink="">
      <xdr:nvSpPr>
        <xdr:cNvPr id="697" name="テキスト ボックス 696"/>
        <xdr:cNvSpPr txBox="1"/>
      </xdr:nvSpPr>
      <xdr:spPr>
        <a:xfrm>
          <a:off x="13436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154929</xdr:rowOff>
    </xdr:from>
    <xdr:ext cx="534377" cy="259045"/>
    <xdr:sp macro="" textlink="">
      <xdr:nvSpPr>
        <xdr:cNvPr id="699" name="テキスト ボックス 698"/>
        <xdr:cNvSpPr txBox="1"/>
      </xdr:nvSpPr>
      <xdr:spPr>
        <a:xfrm>
          <a:off x="12547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85105</xdr:rowOff>
    </xdr:from>
    <xdr:to>
      <xdr:col>85</xdr:col>
      <xdr:colOff>177800</xdr:colOff>
      <xdr:row>96</xdr:row>
      <xdr:rowOff>15255</xdr:rowOff>
    </xdr:to>
    <xdr:sp macro="" textlink="">
      <xdr:nvSpPr>
        <xdr:cNvPr id="705" name="楕円 704"/>
        <xdr:cNvSpPr/>
      </xdr:nvSpPr>
      <xdr:spPr>
        <a:xfrm>
          <a:off x="16268700" y="1637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107982</xdr:rowOff>
    </xdr:from>
    <xdr:ext cx="534377" cy="259045"/>
    <xdr:sp macro="" textlink="">
      <xdr:nvSpPr>
        <xdr:cNvPr id="706" name="積立金該当値テキスト"/>
        <xdr:cNvSpPr txBox="1"/>
      </xdr:nvSpPr>
      <xdr:spPr>
        <a:xfrm>
          <a:off x="16370300" y="1622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129225</xdr:rowOff>
    </xdr:from>
    <xdr:to>
      <xdr:col>81</xdr:col>
      <xdr:colOff>101600</xdr:colOff>
      <xdr:row>94</xdr:row>
      <xdr:rowOff>59375</xdr:rowOff>
    </xdr:to>
    <xdr:sp macro="" textlink="">
      <xdr:nvSpPr>
        <xdr:cNvPr id="707" name="楕円 706"/>
        <xdr:cNvSpPr/>
      </xdr:nvSpPr>
      <xdr:spPr>
        <a:xfrm>
          <a:off x="15430500" y="1607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75902</xdr:rowOff>
    </xdr:from>
    <xdr:ext cx="534377" cy="259045"/>
    <xdr:sp macro="" textlink="">
      <xdr:nvSpPr>
        <xdr:cNvPr id="708" name="テキスト ボックス 707"/>
        <xdr:cNvSpPr txBox="1"/>
      </xdr:nvSpPr>
      <xdr:spPr>
        <a:xfrm>
          <a:off x="15214111" y="1584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35796</xdr:rowOff>
    </xdr:from>
    <xdr:to>
      <xdr:col>76</xdr:col>
      <xdr:colOff>165100</xdr:colOff>
      <xdr:row>97</xdr:row>
      <xdr:rowOff>137396</xdr:rowOff>
    </xdr:to>
    <xdr:sp macro="" textlink="">
      <xdr:nvSpPr>
        <xdr:cNvPr id="709" name="楕円 708"/>
        <xdr:cNvSpPr/>
      </xdr:nvSpPr>
      <xdr:spPr>
        <a:xfrm>
          <a:off x="14541500" y="1666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128523</xdr:rowOff>
    </xdr:from>
    <xdr:ext cx="469744" cy="259045"/>
    <xdr:sp macro="" textlink="">
      <xdr:nvSpPr>
        <xdr:cNvPr id="710" name="テキスト ボックス 709"/>
        <xdr:cNvSpPr txBox="1"/>
      </xdr:nvSpPr>
      <xdr:spPr>
        <a:xfrm>
          <a:off x="14357428" y="1675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50084</xdr:rowOff>
    </xdr:from>
    <xdr:to>
      <xdr:col>72</xdr:col>
      <xdr:colOff>38100</xdr:colOff>
      <xdr:row>97</xdr:row>
      <xdr:rowOff>151684</xdr:rowOff>
    </xdr:to>
    <xdr:sp macro="" textlink="">
      <xdr:nvSpPr>
        <xdr:cNvPr id="711" name="楕円 710"/>
        <xdr:cNvSpPr/>
      </xdr:nvSpPr>
      <xdr:spPr>
        <a:xfrm>
          <a:off x="13652500" y="1668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142811</xdr:rowOff>
    </xdr:from>
    <xdr:ext cx="469744" cy="259045"/>
    <xdr:sp macro="" textlink="">
      <xdr:nvSpPr>
        <xdr:cNvPr id="712" name="テキスト ボックス 711"/>
        <xdr:cNvSpPr txBox="1"/>
      </xdr:nvSpPr>
      <xdr:spPr>
        <a:xfrm>
          <a:off x="13468428" y="1677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78887</xdr:rowOff>
    </xdr:from>
    <xdr:to>
      <xdr:col>67</xdr:col>
      <xdr:colOff>101600</xdr:colOff>
      <xdr:row>98</xdr:row>
      <xdr:rowOff>9037</xdr:rowOff>
    </xdr:to>
    <xdr:sp macro="" textlink="">
      <xdr:nvSpPr>
        <xdr:cNvPr id="713" name="楕円 712"/>
        <xdr:cNvSpPr/>
      </xdr:nvSpPr>
      <xdr:spPr>
        <a:xfrm>
          <a:off x="12763500" y="1670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164</xdr:rowOff>
    </xdr:from>
    <xdr:ext cx="469744" cy="259045"/>
    <xdr:sp macro="" textlink="">
      <xdr:nvSpPr>
        <xdr:cNvPr id="714" name="テキスト ボックス 713"/>
        <xdr:cNvSpPr txBox="1"/>
      </xdr:nvSpPr>
      <xdr:spPr>
        <a:xfrm>
          <a:off x="12579428" y="1680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2159</xdr:rowOff>
    </xdr:from>
    <xdr:to>
      <xdr:col>116</xdr:col>
      <xdr:colOff>63500</xdr:colOff>
      <xdr:row>38</xdr:row>
      <xdr:rowOff>137287</xdr:rowOff>
    </xdr:to>
    <xdr:cxnSp macro="">
      <xdr:nvCxnSpPr>
        <xdr:cNvPr id="743" name="直線コネクタ 742"/>
        <xdr:cNvCxnSpPr/>
      </xdr:nvCxnSpPr>
      <xdr:spPr>
        <a:xfrm flipV="1">
          <a:off x="21323300" y="6345809"/>
          <a:ext cx="838200" cy="30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53484</xdr:rowOff>
    </xdr:from>
    <xdr:ext cx="469744" cy="259045"/>
    <xdr:sp macro="" textlink="">
      <xdr:nvSpPr>
        <xdr:cNvPr id="744" name="投資及び出資金平均値テキスト"/>
        <xdr:cNvSpPr txBox="1"/>
      </xdr:nvSpPr>
      <xdr:spPr>
        <a:xfrm>
          <a:off x="22212300" y="6397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137287</xdr:rowOff>
    </xdr:from>
    <xdr:to>
      <xdr:col>111</xdr:col>
      <xdr:colOff>177800</xdr:colOff>
      <xdr:row>39</xdr:row>
      <xdr:rowOff>6858</xdr:rowOff>
    </xdr:to>
    <xdr:cxnSp macro="">
      <xdr:nvCxnSpPr>
        <xdr:cNvPr id="746" name="直線コネクタ 745"/>
        <xdr:cNvCxnSpPr/>
      </xdr:nvCxnSpPr>
      <xdr:spPr>
        <a:xfrm flipV="1">
          <a:off x="20434300" y="6652387"/>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6858</xdr:rowOff>
    </xdr:from>
    <xdr:to>
      <xdr:col>107</xdr:col>
      <xdr:colOff>50800</xdr:colOff>
      <xdr:row>39</xdr:row>
      <xdr:rowOff>7747</xdr:rowOff>
    </xdr:to>
    <xdr:cxnSp macro="">
      <xdr:nvCxnSpPr>
        <xdr:cNvPr id="749" name="直線コネクタ 748"/>
        <xdr:cNvCxnSpPr/>
      </xdr:nvCxnSpPr>
      <xdr:spPr>
        <a:xfrm flipV="1">
          <a:off x="19545300" y="6693408"/>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7747</xdr:rowOff>
    </xdr:from>
    <xdr:to>
      <xdr:col>102</xdr:col>
      <xdr:colOff>114300</xdr:colOff>
      <xdr:row>39</xdr:row>
      <xdr:rowOff>11303</xdr:rowOff>
    </xdr:to>
    <xdr:cxnSp macro="">
      <xdr:nvCxnSpPr>
        <xdr:cNvPr id="752" name="直線コネクタ 751"/>
        <xdr:cNvCxnSpPr/>
      </xdr:nvCxnSpPr>
      <xdr:spPr>
        <a:xfrm flipV="1">
          <a:off x="18656300" y="6694297"/>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4" name="テキスト ボックス 753"/>
        <xdr:cNvSpPr txBox="1"/>
      </xdr:nvSpPr>
      <xdr:spPr>
        <a:xfrm>
          <a:off x="19310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6" name="テキスト ボックス 755"/>
        <xdr:cNvSpPr txBox="1"/>
      </xdr:nvSpPr>
      <xdr:spPr>
        <a:xfrm>
          <a:off x="18421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122809</xdr:rowOff>
    </xdr:from>
    <xdr:to>
      <xdr:col>116</xdr:col>
      <xdr:colOff>114300</xdr:colOff>
      <xdr:row>37</xdr:row>
      <xdr:rowOff>52959</xdr:rowOff>
    </xdr:to>
    <xdr:sp macro="" textlink="">
      <xdr:nvSpPr>
        <xdr:cNvPr id="762" name="楕円 761"/>
        <xdr:cNvSpPr/>
      </xdr:nvSpPr>
      <xdr:spPr>
        <a:xfrm>
          <a:off x="22110700" y="629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145686</xdr:rowOff>
    </xdr:from>
    <xdr:ext cx="469744" cy="259045"/>
    <xdr:sp macro="" textlink="">
      <xdr:nvSpPr>
        <xdr:cNvPr id="763" name="投資及び出資金該当値テキスト"/>
        <xdr:cNvSpPr txBox="1"/>
      </xdr:nvSpPr>
      <xdr:spPr>
        <a:xfrm>
          <a:off x="22212300" y="614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86487</xdr:rowOff>
    </xdr:from>
    <xdr:to>
      <xdr:col>112</xdr:col>
      <xdr:colOff>38100</xdr:colOff>
      <xdr:row>39</xdr:row>
      <xdr:rowOff>16637</xdr:rowOff>
    </xdr:to>
    <xdr:sp macro="" textlink="">
      <xdr:nvSpPr>
        <xdr:cNvPr id="764" name="楕円 763"/>
        <xdr:cNvSpPr/>
      </xdr:nvSpPr>
      <xdr:spPr>
        <a:xfrm>
          <a:off x="21272500" y="66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7764</xdr:rowOff>
    </xdr:from>
    <xdr:ext cx="378565" cy="259045"/>
    <xdr:sp macro="" textlink="">
      <xdr:nvSpPr>
        <xdr:cNvPr id="765" name="テキスト ボックス 764"/>
        <xdr:cNvSpPr txBox="1"/>
      </xdr:nvSpPr>
      <xdr:spPr>
        <a:xfrm>
          <a:off x="21134017" y="6694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127508</xdr:rowOff>
    </xdr:from>
    <xdr:to>
      <xdr:col>107</xdr:col>
      <xdr:colOff>101600</xdr:colOff>
      <xdr:row>39</xdr:row>
      <xdr:rowOff>57658</xdr:rowOff>
    </xdr:to>
    <xdr:sp macro="" textlink="">
      <xdr:nvSpPr>
        <xdr:cNvPr id="766" name="楕円 765"/>
        <xdr:cNvSpPr/>
      </xdr:nvSpPr>
      <xdr:spPr>
        <a:xfrm>
          <a:off x="20383500" y="66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48785</xdr:rowOff>
    </xdr:from>
    <xdr:ext cx="378565" cy="259045"/>
    <xdr:sp macro="" textlink="">
      <xdr:nvSpPr>
        <xdr:cNvPr id="767" name="テキスト ボックス 766"/>
        <xdr:cNvSpPr txBox="1"/>
      </xdr:nvSpPr>
      <xdr:spPr>
        <a:xfrm>
          <a:off x="20245017" y="6735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128397</xdr:rowOff>
    </xdr:from>
    <xdr:to>
      <xdr:col>102</xdr:col>
      <xdr:colOff>165100</xdr:colOff>
      <xdr:row>39</xdr:row>
      <xdr:rowOff>58547</xdr:rowOff>
    </xdr:to>
    <xdr:sp macro="" textlink="">
      <xdr:nvSpPr>
        <xdr:cNvPr id="768" name="楕円 767"/>
        <xdr:cNvSpPr/>
      </xdr:nvSpPr>
      <xdr:spPr>
        <a:xfrm>
          <a:off x="19494500" y="664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49674</xdr:rowOff>
    </xdr:from>
    <xdr:ext cx="378565" cy="259045"/>
    <xdr:sp macro="" textlink="">
      <xdr:nvSpPr>
        <xdr:cNvPr id="769" name="テキスト ボックス 768"/>
        <xdr:cNvSpPr txBox="1"/>
      </xdr:nvSpPr>
      <xdr:spPr>
        <a:xfrm>
          <a:off x="19356017" y="6736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131953</xdr:rowOff>
    </xdr:from>
    <xdr:to>
      <xdr:col>98</xdr:col>
      <xdr:colOff>38100</xdr:colOff>
      <xdr:row>39</xdr:row>
      <xdr:rowOff>62103</xdr:rowOff>
    </xdr:to>
    <xdr:sp macro="" textlink="">
      <xdr:nvSpPr>
        <xdr:cNvPr id="770" name="楕円 769"/>
        <xdr:cNvSpPr/>
      </xdr:nvSpPr>
      <xdr:spPr>
        <a:xfrm>
          <a:off x="18605500" y="664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53230</xdr:rowOff>
    </xdr:from>
    <xdr:ext cx="378565" cy="259045"/>
    <xdr:sp macro="" textlink="">
      <xdr:nvSpPr>
        <xdr:cNvPr id="771" name="テキスト ボックス 770"/>
        <xdr:cNvSpPr txBox="1"/>
      </xdr:nvSpPr>
      <xdr:spPr>
        <a:xfrm>
          <a:off x="18467017" y="6739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86131</xdr:rowOff>
    </xdr:from>
    <xdr:to>
      <xdr:col>111</xdr:col>
      <xdr:colOff>177800</xdr:colOff>
      <xdr:row>59</xdr:row>
      <xdr:rowOff>44450</xdr:rowOff>
    </xdr:to>
    <xdr:cxnSp macro="">
      <xdr:nvCxnSpPr>
        <xdr:cNvPr id="803" name="直線コネクタ 802"/>
        <xdr:cNvCxnSpPr/>
      </xdr:nvCxnSpPr>
      <xdr:spPr>
        <a:xfrm>
          <a:off x="20434300" y="9858781"/>
          <a:ext cx="889000" cy="30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5" name="テキスト ボックス 804"/>
        <xdr:cNvSpPr txBox="1"/>
      </xdr:nvSpPr>
      <xdr:spPr>
        <a:xfrm>
          <a:off x="21088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92151</xdr:rowOff>
    </xdr:from>
    <xdr:to>
      <xdr:col>107</xdr:col>
      <xdr:colOff>50800</xdr:colOff>
      <xdr:row>57</xdr:row>
      <xdr:rowOff>86131</xdr:rowOff>
    </xdr:to>
    <xdr:cxnSp macro="">
      <xdr:nvCxnSpPr>
        <xdr:cNvPr id="806" name="直線コネクタ 805"/>
        <xdr:cNvCxnSpPr/>
      </xdr:nvCxnSpPr>
      <xdr:spPr>
        <a:xfrm>
          <a:off x="19545300" y="9693351"/>
          <a:ext cx="889000" cy="1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29646</xdr:rowOff>
    </xdr:from>
    <xdr:ext cx="469744" cy="259045"/>
    <xdr:sp macro="" textlink="">
      <xdr:nvSpPr>
        <xdr:cNvPr id="808" name="テキスト ボックス 807"/>
        <xdr:cNvSpPr txBox="1"/>
      </xdr:nvSpPr>
      <xdr:spPr>
        <a:xfrm>
          <a:off x="20199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37326</xdr:rowOff>
    </xdr:from>
    <xdr:to>
      <xdr:col>102</xdr:col>
      <xdr:colOff>114300</xdr:colOff>
      <xdr:row>56</xdr:row>
      <xdr:rowOff>92151</xdr:rowOff>
    </xdr:to>
    <xdr:cxnSp macro="">
      <xdr:nvCxnSpPr>
        <xdr:cNvPr id="809" name="直線コネクタ 808"/>
        <xdr:cNvCxnSpPr/>
      </xdr:nvCxnSpPr>
      <xdr:spPr>
        <a:xfrm>
          <a:off x="18656300" y="9467076"/>
          <a:ext cx="889000" cy="22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8767</xdr:rowOff>
    </xdr:from>
    <xdr:ext cx="469744" cy="259045"/>
    <xdr:sp macro="" textlink="">
      <xdr:nvSpPr>
        <xdr:cNvPr id="811" name="テキスト ボックス 810"/>
        <xdr:cNvSpPr txBox="1"/>
      </xdr:nvSpPr>
      <xdr:spPr>
        <a:xfrm>
          <a:off x="19310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3" name="テキスト ボックス 812"/>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35331</xdr:rowOff>
    </xdr:from>
    <xdr:to>
      <xdr:col>107</xdr:col>
      <xdr:colOff>101600</xdr:colOff>
      <xdr:row>57</xdr:row>
      <xdr:rowOff>136931</xdr:rowOff>
    </xdr:to>
    <xdr:sp macro="" textlink="">
      <xdr:nvSpPr>
        <xdr:cNvPr id="823" name="楕円 822"/>
        <xdr:cNvSpPr/>
      </xdr:nvSpPr>
      <xdr:spPr>
        <a:xfrm>
          <a:off x="20383500" y="98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153458</xdr:rowOff>
    </xdr:from>
    <xdr:ext cx="469744" cy="259045"/>
    <xdr:sp macro="" textlink="">
      <xdr:nvSpPr>
        <xdr:cNvPr id="824" name="テキスト ボックス 823"/>
        <xdr:cNvSpPr txBox="1"/>
      </xdr:nvSpPr>
      <xdr:spPr>
        <a:xfrm>
          <a:off x="20199428" y="958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41351</xdr:rowOff>
    </xdr:from>
    <xdr:to>
      <xdr:col>102</xdr:col>
      <xdr:colOff>165100</xdr:colOff>
      <xdr:row>56</xdr:row>
      <xdr:rowOff>142951</xdr:rowOff>
    </xdr:to>
    <xdr:sp macro="" textlink="">
      <xdr:nvSpPr>
        <xdr:cNvPr id="825" name="楕円 824"/>
        <xdr:cNvSpPr/>
      </xdr:nvSpPr>
      <xdr:spPr>
        <a:xfrm>
          <a:off x="19494500" y="964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159478</xdr:rowOff>
    </xdr:from>
    <xdr:ext cx="534377" cy="259045"/>
    <xdr:sp macro="" textlink="">
      <xdr:nvSpPr>
        <xdr:cNvPr id="826" name="テキスト ボックス 825"/>
        <xdr:cNvSpPr txBox="1"/>
      </xdr:nvSpPr>
      <xdr:spPr>
        <a:xfrm>
          <a:off x="19278111" y="941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157976</xdr:rowOff>
    </xdr:from>
    <xdr:to>
      <xdr:col>98</xdr:col>
      <xdr:colOff>38100</xdr:colOff>
      <xdr:row>55</xdr:row>
      <xdr:rowOff>88126</xdr:rowOff>
    </xdr:to>
    <xdr:sp macro="" textlink="">
      <xdr:nvSpPr>
        <xdr:cNvPr id="827" name="楕円 826"/>
        <xdr:cNvSpPr/>
      </xdr:nvSpPr>
      <xdr:spPr>
        <a:xfrm>
          <a:off x="18605500" y="941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104653</xdr:rowOff>
    </xdr:from>
    <xdr:ext cx="534377" cy="259045"/>
    <xdr:sp macro="" textlink="">
      <xdr:nvSpPr>
        <xdr:cNvPr id="828" name="テキスト ボックス 827"/>
        <xdr:cNvSpPr txBox="1"/>
      </xdr:nvSpPr>
      <xdr:spPr>
        <a:xfrm>
          <a:off x="18389111" y="919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53728</xdr:rowOff>
    </xdr:from>
    <xdr:to>
      <xdr:col>116</xdr:col>
      <xdr:colOff>63500</xdr:colOff>
      <xdr:row>75</xdr:row>
      <xdr:rowOff>70396</xdr:rowOff>
    </xdr:to>
    <xdr:cxnSp macro="">
      <xdr:nvCxnSpPr>
        <xdr:cNvPr id="858" name="直線コネクタ 857"/>
        <xdr:cNvCxnSpPr/>
      </xdr:nvCxnSpPr>
      <xdr:spPr>
        <a:xfrm flipV="1">
          <a:off x="21323300" y="12912478"/>
          <a:ext cx="838200" cy="1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111409</xdr:rowOff>
    </xdr:from>
    <xdr:ext cx="534377" cy="259045"/>
    <xdr:sp macro="" textlink="">
      <xdr:nvSpPr>
        <xdr:cNvPr id="859" name="繰出金平均値テキスト"/>
        <xdr:cNvSpPr txBox="1"/>
      </xdr:nvSpPr>
      <xdr:spPr>
        <a:xfrm>
          <a:off x="22212300" y="12970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34106</xdr:rowOff>
    </xdr:from>
    <xdr:to>
      <xdr:col>111</xdr:col>
      <xdr:colOff>177800</xdr:colOff>
      <xdr:row>75</xdr:row>
      <xdr:rowOff>70396</xdr:rowOff>
    </xdr:to>
    <xdr:cxnSp macro="">
      <xdr:nvCxnSpPr>
        <xdr:cNvPr id="861" name="直線コネクタ 860"/>
        <xdr:cNvCxnSpPr/>
      </xdr:nvCxnSpPr>
      <xdr:spPr>
        <a:xfrm>
          <a:off x="20434300" y="12892856"/>
          <a:ext cx="889000" cy="3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26446</xdr:rowOff>
    </xdr:from>
    <xdr:ext cx="534377" cy="259045"/>
    <xdr:sp macro="" textlink="">
      <xdr:nvSpPr>
        <xdr:cNvPr id="863" name="テキスト ボックス 862"/>
        <xdr:cNvSpPr txBox="1"/>
      </xdr:nvSpPr>
      <xdr:spPr>
        <a:xfrm>
          <a:off x="21056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34106</xdr:rowOff>
    </xdr:from>
    <xdr:to>
      <xdr:col>107</xdr:col>
      <xdr:colOff>50800</xdr:colOff>
      <xdr:row>75</xdr:row>
      <xdr:rowOff>101067</xdr:rowOff>
    </xdr:to>
    <xdr:cxnSp macro="">
      <xdr:nvCxnSpPr>
        <xdr:cNvPr id="864" name="直線コネクタ 863"/>
        <xdr:cNvCxnSpPr/>
      </xdr:nvCxnSpPr>
      <xdr:spPr>
        <a:xfrm flipV="1">
          <a:off x="19545300" y="12892856"/>
          <a:ext cx="889000" cy="6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16006</xdr:rowOff>
    </xdr:from>
    <xdr:ext cx="534377" cy="259045"/>
    <xdr:sp macro="" textlink="">
      <xdr:nvSpPr>
        <xdr:cNvPr id="866" name="テキスト ボックス 865"/>
        <xdr:cNvSpPr txBox="1"/>
      </xdr:nvSpPr>
      <xdr:spPr>
        <a:xfrm>
          <a:off x="20167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101067</xdr:rowOff>
    </xdr:from>
    <xdr:to>
      <xdr:col>102</xdr:col>
      <xdr:colOff>114300</xdr:colOff>
      <xdr:row>76</xdr:row>
      <xdr:rowOff>53194</xdr:rowOff>
    </xdr:to>
    <xdr:cxnSp macro="">
      <xdr:nvCxnSpPr>
        <xdr:cNvPr id="867" name="直線コネクタ 866"/>
        <xdr:cNvCxnSpPr/>
      </xdr:nvCxnSpPr>
      <xdr:spPr>
        <a:xfrm flipV="1">
          <a:off x="18656300" y="12959817"/>
          <a:ext cx="889000" cy="12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171017</xdr:rowOff>
    </xdr:from>
    <xdr:ext cx="534377" cy="259045"/>
    <xdr:sp macro="" textlink="">
      <xdr:nvSpPr>
        <xdr:cNvPr id="869" name="テキスト ボックス 868"/>
        <xdr:cNvSpPr txBox="1"/>
      </xdr:nvSpPr>
      <xdr:spPr>
        <a:xfrm>
          <a:off x="19278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2928</xdr:rowOff>
    </xdr:from>
    <xdr:to>
      <xdr:col>116</xdr:col>
      <xdr:colOff>114300</xdr:colOff>
      <xdr:row>75</xdr:row>
      <xdr:rowOff>104528</xdr:rowOff>
    </xdr:to>
    <xdr:sp macro="" textlink="">
      <xdr:nvSpPr>
        <xdr:cNvPr id="877" name="楕円 876"/>
        <xdr:cNvSpPr/>
      </xdr:nvSpPr>
      <xdr:spPr>
        <a:xfrm>
          <a:off x="22110700" y="128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25805</xdr:rowOff>
    </xdr:from>
    <xdr:ext cx="534377" cy="259045"/>
    <xdr:sp macro="" textlink="">
      <xdr:nvSpPr>
        <xdr:cNvPr id="878" name="繰出金該当値テキスト"/>
        <xdr:cNvSpPr txBox="1"/>
      </xdr:nvSpPr>
      <xdr:spPr>
        <a:xfrm>
          <a:off x="22212300" y="1271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19596</xdr:rowOff>
    </xdr:from>
    <xdr:to>
      <xdr:col>112</xdr:col>
      <xdr:colOff>38100</xdr:colOff>
      <xdr:row>75</xdr:row>
      <xdr:rowOff>121196</xdr:rowOff>
    </xdr:to>
    <xdr:sp macro="" textlink="">
      <xdr:nvSpPr>
        <xdr:cNvPr id="879" name="楕円 878"/>
        <xdr:cNvSpPr/>
      </xdr:nvSpPr>
      <xdr:spPr>
        <a:xfrm>
          <a:off x="21272500" y="1287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137723</xdr:rowOff>
    </xdr:from>
    <xdr:ext cx="534377" cy="259045"/>
    <xdr:sp macro="" textlink="">
      <xdr:nvSpPr>
        <xdr:cNvPr id="880" name="テキスト ボックス 879"/>
        <xdr:cNvSpPr txBox="1"/>
      </xdr:nvSpPr>
      <xdr:spPr>
        <a:xfrm>
          <a:off x="21056111" y="1265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154756</xdr:rowOff>
    </xdr:from>
    <xdr:to>
      <xdr:col>107</xdr:col>
      <xdr:colOff>101600</xdr:colOff>
      <xdr:row>75</xdr:row>
      <xdr:rowOff>84906</xdr:rowOff>
    </xdr:to>
    <xdr:sp macro="" textlink="">
      <xdr:nvSpPr>
        <xdr:cNvPr id="881" name="楕円 880"/>
        <xdr:cNvSpPr/>
      </xdr:nvSpPr>
      <xdr:spPr>
        <a:xfrm>
          <a:off x="20383500" y="1284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101433</xdr:rowOff>
    </xdr:from>
    <xdr:ext cx="534377" cy="259045"/>
    <xdr:sp macro="" textlink="">
      <xdr:nvSpPr>
        <xdr:cNvPr id="882" name="テキスト ボックス 881"/>
        <xdr:cNvSpPr txBox="1"/>
      </xdr:nvSpPr>
      <xdr:spPr>
        <a:xfrm>
          <a:off x="20167111" y="1261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50267</xdr:rowOff>
    </xdr:from>
    <xdr:to>
      <xdr:col>102</xdr:col>
      <xdr:colOff>165100</xdr:colOff>
      <xdr:row>75</xdr:row>
      <xdr:rowOff>151867</xdr:rowOff>
    </xdr:to>
    <xdr:sp macro="" textlink="">
      <xdr:nvSpPr>
        <xdr:cNvPr id="883" name="楕円 882"/>
        <xdr:cNvSpPr/>
      </xdr:nvSpPr>
      <xdr:spPr>
        <a:xfrm>
          <a:off x="19494500" y="1290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168394</xdr:rowOff>
    </xdr:from>
    <xdr:ext cx="534377" cy="259045"/>
    <xdr:sp macro="" textlink="">
      <xdr:nvSpPr>
        <xdr:cNvPr id="884" name="テキスト ボックス 883"/>
        <xdr:cNvSpPr txBox="1"/>
      </xdr:nvSpPr>
      <xdr:spPr>
        <a:xfrm>
          <a:off x="19278111" y="1268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2394</xdr:rowOff>
    </xdr:from>
    <xdr:to>
      <xdr:col>98</xdr:col>
      <xdr:colOff>38100</xdr:colOff>
      <xdr:row>76</xdr:row>
      <xdr:rowOff>103994</xdr:rowOff>
    </xdr:to>
    <xdr:sp macro="" textlink="">
      <xdr:nvSpPr>
        <xdr:cNvPr id="885" name="楕円 884"/>
        <xdr:cNvSpPr/>
      </xdr:nvSpPr>
      <xdr:spPr>
        <a:xfrm>
          <a:off x="18605500" y="1303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120521</xdr:rowOff>
    </xdr:from>
    <xdr:ext cx="534377" cy="259045"/>
    <xdr:sp macro="" textlink="">
      <xdr:nvSpPr>
        <xdr:cNvPr id="886" name="テキスト ボックス 885"/>
        <xdr:cNvSpPr txBox="1"/>
      </xdr:nvSpPr>
      <xdr:spPr>
        <a:xfrm>
          <a:off x="18389111" y="1280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年度をピークに減少を続けていたが、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年ぶりに増加し、住民一人当たり</a:t>
          </a:r>
          <a:r>
            <a:rPr kumimoji="1" lang="en-US" altLang="ja-JP" sz="1300">
              <a:latin typeface="ＭＳ Ｐゴシック" panose="020B0600070205080204" pitchFamily="50" charset="-128"/>
              <a:ea typeface="ＭＳ Ｐゴシック" panose="020B0600070205080204" pitchFamily="50" charset="-128"/>
            </a:rPr>
            <a:t>53,801</a:t>
          </a:r>
          <a:r>
            <a:rPr kumimoji="1" lang="ja-JP" altLang="en-US" sz="1300">
              <a:latin typeface="ＭＳ Ｐゴシック" panose="020B0600070205080204" pitchFamily="50" charset="-128"/>
              <a:ea typeface="ＭＳ Ｐゴシック" panose="020B0600070205080204" pitchFamily="50" charset="-128"/>
            </a:rPr>
            <a:t>円となっている。類似団体平均を下回っているが、合併特例債を活用した大型事業である荒川中学校改築工事が始まったことが大きな要因である。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公債費は、類似団体平均を上回っているが、平成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カ年で、高利率の地方債の繰上償還を実施したことにより、定期償還額が大幅に減少し、住民一人当たり</a:t>
          </a:r>
          <a:r>
            <a:rPr kumimoji="1" lang="en-US" altLang="ja-JP" sz="1300">
              <a:latin typeface="ＭＳ Ｐゴシック" panose="020B0600070205080204" pitchFamily="50" charset="-128"/>
              <a:ea typeface="ＭＳ Ｐゴシック" panose="020B0600070205080204" pitchFamily="50" charset="-128"/>
            </a:rPr>
            <a:t>67,791</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積立金は、土地開発公社解散清算金などの臨時収入を多額に積み立てることができた平成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年度と比較すると大きく減少したが、それでも住民一人当たり</a:t>
          </a:r>
          <a:r>
            <a:rPr kumimoji="1" lang="en-US" altLang="ja-JP" sz="1300">
              <a:latin typeface="ＭＳ Ｐゴシック" panose="020B0600070205080204" pitchFamily="50" charset="-128"/>
              <a:ea typeface="ＭＳ Ｐゴシック" panose="020B0600070205080204" pitchFamily="50" charset="-128"/>
            </a:rPr>
            <a:t>22,666</a:t>
          </a:r>
          <a:r>
            <a:rPr kumimoji="1" lang="ja-JP" altLang="en-US" sz="1300">
              <a:latin typeface="ＭＳ Ｐゴシック" panose="020B0600070205080204" pitchFamily="50" charset="-128"/>
              <a:ea typeface="ＭＳ Ｐゴシック" panose="020B0600070205080204" pitchFamily="50" charset="-128"/>
            </a:rPr>
            <a:t>円となり、類似団体平均を上回っている。平成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年度に策定した財政計画に基づき、今後のインフラ整備を見据えて、公共施設等整備基金に計画的に積み立てたことによる。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投資及び出資金は、簡易水道事業を統合したことにより、水道事業会計への出資額が大幅に増加し、住民一人当たり</a:t>
          </a:r>
          <a:r>
            <a:rPr kumimoji="1" lang="en-US" altLang="ja-JP" sz="1300">
              <a:latin typeface="ＭＳ Ｐゴシック" panose="020B0600070205080204" pitchFamily="50" charset="-128"/>
              <a:ea typeface="ＭＳ Ｐゴシック" panose="020B0600070205080204" pitchFamily="50" charset="-128"/>
            </a:rPr>
            <a:t>3,033</a:t>
          </a:r>
          <a:r>
            <a:rPr kumimoji="1" lang="ja-JP" altLang="en-US" sz="1300">
              <a:latin typeface="ＭＳ Ｐゴシック" panose="020B0600070205080204" pitchFamily="50" charset="-128"/>
              <a:ea typeface="ＭＳ Ｐゴシック" panose="020B0600070205080204" pitchFamily="50" charset="-128"/>
            </a:rPr>
            <a:t>円となり、類似団体平均を初めて上回った。今後も一般会計出資債の借入を予定していること、さらには下水道事業会計の法適化により、増加が続く見込みである。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62,682
62,327
228.21
30,114,819
29,129,185
817,431
18,657,291
28,340,349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165760</xdr:rowOff>
    </xdr:from>
    <xdr:to>
      <xdr:col>24</xdr:col>
      <xdr:colOff>63500</xdr:colOff>
      <xdr:row>34</xdr:row>
      <xdr:rowOff>90780</xdr:rowOff>
    </xdr:to>
    <xdr:cxnSp macro="">
      <xdr:nvCxnSpPr>
        <xdr:cNvPr id="59" name="直線コネクタ 58"/>
        <xdr:cNvCxnSpPr/>
      </xdr:nvCxnSpPr>
      <xdr:spPr>
        <a:xfrm flipV="1">
          <a:off x="3797300" y="5823610"/>
          <a:ext cx="838200" cy="9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62298</xdr:rowOff>
    </xdr:from>
    <xdr:ext cx="469744" cy="259045"/>
    <xdr:sp macro="" textlink="">
      <xdr:nvSpPr>
        <xdr:cNvPr id="60" name="議会費平均値テキスト"/>
        <xdr:cNvSpPr txBox="1"/>
      </xdr:nvSpPr>
      <xdr:spPr>
        <a:xfrm>
          <a:off x="4686300" y="5891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90780</xdr:rowOff>
    </xdr:from>
    <xdr:to>
      <xdr:col>19</xdr:col>
      <xdr:colOff>177800</xdr:colOff>
      <xdr:row>34</xdr:row>
      <xdr:rowOff>104496</xdr:rowOff>
    </xdr:to>
    <xdr:cxnSp macro="">
      <xdr:nvCxnSpPr>
        <xdr:cNvPr id="62" name="直線コネクタ 61"/>
        <xdr:cNvCxnSpPr/>
      </xdr:nvCxnSpPr>
      <xdr:spPr>
        <a:xfrm flipV="1">
          <a:off x="2908300" y="59200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164711</xdr:rowOff>
    </xdr:from>
    <xdr:ext cx="469744" cy="259045"/>
    <xdr:sp macro="" textlink="">
      <xdr:nvSpPr>
        <xdr:cNvPr id="64" name="テキスト ボックス 63"/>
        <xdr:cNvSpPr txBox="1"/>
      </xdr:nvSpPr>
      <xdr:spPr>
        <a:xfrm>
          <a:off x="3562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5283</xdr:rowOff>
    </xdr:from>
    <xdr:to>
      <xdr:col>15</xdr:col>
      <xdr:colOff>50800</xdr:colOff>
      <xdr:row>34</xdr:row>
      <xdr:rowOff>104496</xdr:rowOff>
    </xdr:to>
    <xdr:cxnSp macro="">
      <xdr:nvCxnSpPr>
        <xdr:cNvPr id="65" name="直線コネクタ 64"/>
        <xdr:cNvCxnSpPr/>
      </xdr:nvCxnSpPr>
      <xdr:spPr>
        <a:xfrm>
          <a:off x="2019300" y="5834583"/>
          <a:ext cx="889000" cy="9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7434</xdr:rowOff>
    </xdr:from>
    <xdr:ext cx="469744" cy="259045"/>
    <xdr:sp macro="" textlink="">
      <xdr:nvSpPr>
        <xdr:cNvPr id="67" name="テキスト ボックス 66"/>
        <xdr:cNvSpPr txBox="1"/>
      </xdr:nvSpPr>
      <xdr:spPr>
        <a:xfrm>
          <a:off x="2673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5283</xdr:rowOff>
    </xdr:from>
    <xdr:to>
      <xdr:col>10</xdr:col>
      <xdr:colOff>114300</xdr:colOff>
      <xdr:row>34</xdr:row>
      <xdr:rowOff>51918</xdr:rowOff>
    </xdr:to>
    <xdr:cxnSp macro="">
      <xdr:nvCxnSpPr>
        <xdr:cNvPr id="68" name="直線コネクタ 67"/>
        <xdr:cNvCxnSpPr/>
      </xdr:nvCxnSpPr>
      <xdr:spPr>
        <a:xfrm flipV="1">
          <a:off x="1130300" y="5834583"/>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39692</xdr:rowOff>
    </xdr:from>
    <xdr:ext cx="469744" cy="259045"/>
    <xdr:sp macro="" textlink="">
      <xdr:nvSpPr>
        <xdr:cNvPr id="70" name="テキスト ボックス 69"/>
        <xdr:cNvSpPr txBox="1"/>
      </xdr:nvSpPr>
      <xdr:spPr>
        <a:xfrm>
          <a:off x="1784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114960</xdr:rowOff>
    </xdr:from>
    <xdr:to>
      <xdr:col>24</xdr:col>
      <xdr:colOff>114300</xdr:colOff>
      <xdr:row>34</xdr:row>
      <xdr:rowOff>45110</xdr:rowOff>
    </xdr:to>
    <xdr:sp macro="" textlink="">
      <xdr:nvSpPr>
        <xdr:cNvPr id="78" name="楕円 77"/>
        <xdr:cNvSpPr/>
      </xdr:nvSpPr>
      <xdr:spPr>
        <a:xfrm>
          <a:off x="4584700" y="57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137837</xdr:rowOff>
    </xdr:from>
    <xdr:ext cx="469744" cy="259045"/>
    <xdr:sp macro="" textlink="">
      <xdr:nvSpPr>
        <xdr:cNvPr id="79" name="議会費該当値テキスト"/>
        <xdr:cNvSpPr txBox="1"/>
      </xdr:nvSpPr>
      <xdr:spPr>
        <a:xfrm>
          <a:off x="4686300" y="56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39980</xdr:rowOff>
    </xdr:from>
    <xdr:to>
      <xdr:col>20</xdr:col>
      <xdr:colOff>38100</xdr:colOff>
      <xdr:row>34</xdr:row>
      <xdr:rowOff>141580</xdr:rowOff>
    </xdr:to>
    <xdr:sp macro="" textlink="">
      <xdr:nvSpPr>
        <xdr:cNvPr id="80" name="楕円 79"/>
        <xdr:cNvSpPr/>
      </xdr:nvSpPr>
      <xdr:spPr>
        <a:xfrm>
          <a:off x="3746500" y="58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158107</xdr:rowOff>
    </xdr:from>
    <xdr:ext cx="469744" cy="259045"/>
    <xdr:sp macro="" textlink="">
      <xdr:nvSpPr>
        <xdr:cNvPr id="81" name="テキスト ボックス 80"/>
        <xdr:cNvSpPr txBox="1"/>
      </xdr:nvSpPr>
      <xdr:spPr>
        <a:xfrm>
          <a:off x="3562428" y="56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53696</xdr:rowOff>
    </xdr:from>
    <xdr:to>
      <xdr:col>15</xdr:col>
      <xdr:colOff>101600</xdr:colOff>
      <xdr:row>34</xdr:row>
      <xdr:rowOff>155296</xdr:rowOff>
    </xdr:to>
    <xdr:sp macro="" textlink="">
      <xdr:nvSpPr>
        <xdr:cNvPr id="82" name="楕円 81"/>
        <xdr:cNvSpPr/>
      </xdr:nvSpPr>
      <xdr:spPr>
        <a:xfrm>
          <a:off x="2857500" y="588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373</xdr:rowOff>
    </xdr:from>
    <xdr:ext cx="469744" cy="259045"/>
    <xdr:sp macro="" textlink="">
      <xdr:nvSpPr>
        <xdr:cNvPr id="83" name="テキスト ボックス 82"/>
        <xdr:cNvSpPr txBox="1"/>
      </xdr:nvSpPr>
      <xdr:spPr>
        <a:xfrm>
          <a:off x="2673428" y="565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125933</xdr:rowOff>
    </xdr:from>
    <xdr:to>
      <xdr:col>10</xdr:col>
      <xdr:colOff>165100</xdr:colOff>
      <xdr:row>34</xdr:row>
      <xdr:rowOff>56083</xdr:rowOff>
    </xdr:to>
    <xdr:sp macro="" textlink="">
      <xdr:nvSpPr>
        <xdr:cNvPr id="84" name="楕円 83"/>
        <xdr:cNvSpPr/>
      </xdr:nvSpPr>
      <xdr:spPr>
        <a:xfrm>
          <a:off x="1968500" y="578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47210</xdr:rowOff>
    </xdr:from>
    <xdr:ext cx="469744" cy="259045"/>
    <xdr:sp macro="" textlink="">
      <xdr:nvSpPr>
        <xdr:cNvPr id="85" name="テキスト ボックス 84"/>
        <xdr:cNvSpPr txBox="1"/>
      </xdr:nvSpPr>
      <xdr:spPr>
        <a:xfrm>
          <a:off x="1784428" y="587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1118</xdr:rowOff>
    </xdr:from>
    <xdr:to>
      <xdr:col>6</xdr:col>
      <xdr:colOff>38100</xdr:colOff>
      <xdr:row>34</xdr:row>
      <xdr:rowOff>102718</xdr:rowOff>
    </xdr:to>
    <xdr:sp macro="" textlink="">
      <xdr:nvSpPr>
        <xdr:cNvPr id="86" name="楕円 85"/>
        <xdr:cNvSpPr/>
      </xdr:nvSpPr>
      <xdr:spPr>
        <a:xfrm>
          <a:off x="1079500" y="583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119245</xdr:rowOff>
    </xdr:from>
    <xdr:ext cx="469744" cy="259045"/>
    <xdr:sp macro="" textlink="">
      <xdr:nvSpPr>
        <xdr:cNvPr id="87" name="テキスト ボックス 86"/>
        <xdr:cNvSpPr txBox="1"/>
      </xdr:nvSpPr>
      <xdr:spPr>
        <a:xfrm>
          <a:off x="895428" y="560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28808</xdr:rowOff>
    </xdr:from>
    <xdr:to>
      <xdr:col>24</xdr:col>
      <xdr:colOff>63500</xdr:colOff>
      <xdr:row>56</xdr:row>
      <xdr:rowOff>165553</xdr:rowOff>
    </xdr:to>
    <xdr:cxnSp macro="">
      <xdr:nvCxnSpPr>
        <xdr:cNvPr id="119" name="直線コネクタ 118"/>
        <xdr:cNvCxnSpPr/>
      </xdr:nvCxnSpPr>
      <xdr:spPr>
        <a:xfrm>
          <a:off x="3797300" y="9630008"/>
          <a:ext cx="838200" cy="13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148687</xdr:rowOff>
    </xdr:from>
    <xdr:ext cx="534377" cy="259045"/>
    <xdr:sp macro="" textlink="">
      <xdr:nvSpPr>
        <xdr:cNvPr id="120" name="総務費平均値テキスト"/>
        <xdr:cNvSpPr txBox="1"/>
      </xdr:nvSpPr>
      <xdr:spPr>
        <a:xfrm>
          <a:off x="4686300" y="974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28808</xdr:rowOff>
    </xdr:from>
    <xdr:to>
      <xdr:col>19</xdr:col>
      <xdr:colOff>177800</xdr:colOff>
      <xdr:row>57</xdr:row>
      <xdr:rowOff>79894</xdr:rowOff>
    </xdr:to>
    <xdr:cxnSp macro="">
      <xdr:nvCxnSpPr>
        <xdr:cNvPr id="122" name="直線コネクタ 121"/>
        <xdr:cNvCxnSpPr/>
      </xdr:nvCxnSpPr>
      <xdr:spPr>
        <a:xfrm flipV="1">
          <a:off x="2908300" y="9630008"/>
          <a:ext cx="889000" cy="22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89664</xdr:rowOff>
    </xdr:from>
    <xdr:ext cx="534377" cy="259045"/>
    <xdr:sp macro="" textlink="">
      <xdr:nvSpPr>
        <xdr:cNvPr id="124" name="テキスト ボックス 123"/>
        <xdr:cNvSpPr txBox="1"/>
      </xdr:nvSpPr>
      <xdr:spPr>
        <a:xfrm>
          <a:off x="3530111" y="986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79894</xdr:rowOff>
    </xdr:from>
    <xdr:to>
      <xdr:col>15</xdr:col>
      <xdr:colOff>50800</xdr:colOff>
      <xdr:row>57</xdr:row>
      <xdr:rowOff>117852</xdr:rowOff>
    </xdr:to>
    <xdr:cxnSp macro="">
      <xdr:nvCxnSpPr>
        <xdr:cNvPr id="125" name="直線コネクタ 124"/>
        <xdr:cNvCxnSpPr/>
      </xdr:nvCxnSpPr>
      <xdr:spPr>
        <a:xfrm flipV="1">
          <a:off x="2019300" y="9852544"/>
          <a:ext cx="889000" cy="3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101000</xdr:rowOff>
    </xdr:from>
    <xdr:ext cx="534377" cy="259045"/>
    <xdr:sp macro="" textlink="">
      <xdr:nvSpPr>
        <xdr:cNvPr id="127" name="テキスト ボックス 126"/>
        <xdr:cNvSpPr txBox="1"/>
      </xdr:nvSpPr>
      <xdr:spPr>
        <a:xfrm>
          <a:off x="2641111" y="95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117852</xdr:rowOff>
    </xdr:from>
    <xdr:to>
      <xdr:col>10</xdr:col>
      <xdr:colOff>114300</xdr:colOff>
      <xdr:row>57</xdr:row>
      <xdr:rowOff>145469</xdr:rowOff>
    </xdr:to>
    <xdr:cxnSp macro="">
      <xdr:nvCxnSpPr>
        <xdr:cNvPr id="128" name="直線コネクタ 127"/>
        <xdr:cNvCxnSpPr/>
      </xdr:nvCxnSpPr>
      <xdr:spPr>
        <a:xfrm flipV="1">
          <a:off x="1130300" y="9890502"/>
          <a:ext cx="889000" cy="2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43393</xdr:rowOff>
    </xdr:from>
    <xdr:ext cx="534377" cy="259045"/>
    <xdr:sp macro="" textlink="">
      <xdr:nvSpPr>
        <xdr:cNvPr id="130" name="テキスト ボックス 129"/>
        <xdr:cNvSpPr txBox="1"/>
      </xdr:nvSpPr>
      <xdr:spPr>
        <a:xfrm>
          <a:off x="1752111" y="94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14263</xdr:rowOff>
    </xdr:from>
    <xdr:ext cx="534377" cy="259045"/>
    <xdr:sp macro="" textlink="">
      <xdr:nvSpPr>
        <xdr:cNvPr id="132" name="テキスト ボックス 131"/>
        <xdr:cNvSpPr txBox="1"/>
      </xdr:nvSpPr>
      <xdr:spPr>
        <a:xfrm>
          <a:off x="863111" y="961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114753</xdr:rowOff>
    </xdr:from>
    <xdr:to>
      <xdr:col>24</xdr:col>
      <xdr:colOff>114300</xdr:colOff>
      <xdr:row>57</xdr:row>
      <xdr:rowOff>44903</xdr:rowOff>
    </xdr:to>
    <xdr:sp macro="" textlink="">
      <xdr:nvSpPr>
        <xdr:cNvPr id="138" name="楕円 137"/>
        <xdr:cNvSpPr/>
      </xdr:nvSpPr>
      <xdr:spPr>
        <a:xfrm>
          <a:off x="4584700" y="971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137630</xdr:rowOff>
    </xdr:from>
    <xdr:ext cx="534377" cy="259045"/>
    <xdr:sp macro="" textlink="">
      <xdr:nvSpPr>
        <xdr:cNvPr id="139" name="総務費該当値テキスト"/>
        <xdr:cNvSpPr txBox="1"/>
      </xdr:nvSpPr>
      <xdr:spPr>
        <a:xfrm>
          <a:off x="4686300" y="956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149458</xdr:rowOff>
    </xdr:from>
    <xdr:to>
      <xdr:col>20</xdr:col>
      <xdr:colOff>38100</xdr:colOff>
      <xdr:row>56</xdr:row>
      <xdr:rowOff>79608</xdr:rowOff>
    </xdr:to>
    <xdr:sp macro="" textlink="">
      <xdr:nvSpPr>
        <xdr:cNvPr id="140" name="楕円 139"/>
        <xdr:cNvSpPr/>
      </xdr:nvSpPr>
      <xdr:spPr>
        <a:xfrm>
          <a:off x="3746500" y="957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96135</xdr:rowOff>
    </xdr:from>
    <xdr:ext cx="534377" cy="259045"/>
    <xdr:sp macro="" textlink="">
      <xdr:nvSpPr>
        <xdr:cNvPr id="141" name="テキスト ボックス 140"/>
        <xdr:cNvSpPr txBox="1"/>
      </xdr:nvSpPr>
      <xdr:spPr>
        <a:xfrm>
          <a:off x="3530111" y="935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29094</xdr:rowOff>
    </xdr:from>
    <xdr:to>
      <xdr:col>15</xdr:col>
      <xdr:colOff>101600</xdr:colOff>
      <xdr:row>57</xdr:row>
      <xdr:rowOff>130694</xdr:rowOff>
    </xdr:to>
    <xdr:sp macro="" textlink="">
      <xdr:nvSpPr>
        <xdr:cNvPr id="142" name="楕円 141"/>
        <xdr:cNvSpPr/>
      </xdr:nvSpPr>
      <xdr:spPr>
        <a:xfrm>
          <a:off x="2857500" y="980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121821</xdr:rowOff>
    </xdr:from>
    <xdr:ext cx="534377" cy="259045"/>
    <xdr:sp macro="" textlink="">
      <xdr:nvSpPr>
        <xdr:cNvPr id="143" name="テキスト ボックス 142"/>
        <xdr:cNvSpPr txBox="1"/>
      </xdr:nvSpPr>
      <xdr:spPr>
        <a:xfrm>
          <a:off x="2641111" y="989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67052</xdr:rowOff>
    </xdr:from>
    <xdr:to>
      <xdr:col>10</xdr:col>
      <xdr:colOff>165100</xdr:colOff>
      <xdr:row>57</xdr:row>
      <xdr:rowOff>168652</xdr:rowOff>
    </xdr:to>
    <xdr:sp macro="" textlink="">
      <xdr:nvSpPr>
        <xdr:cNvPr id="144" name="楕円 143"/>
        <xdr:cNvSpPr/>
      </xdr:nvSpPr>
      <xdr:spPr>
        <a:xfrm>
          <a:off x="1968500" y="98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159779</xdr:rowOff>
    </xdr:from>
    <xdr:ext cx="534377" cy="259045"/>
    <xdr:sp macro="" textlink="">
      <xdr:nvSpPr>
        <xdr:cNvPr id="145" name="テキスト ボックス 144"/>
        <xdr:cNvSpPr txBox="1"/>
      </xdr:nvSpPr>
      <xdr:spPr>
        <a:xfrm>
          <a:off x="1752111" y="993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94669</xdr:rowOff>
    </xdr:from>
    <xdr:to>
      <xdr:col>6</xdr:col>
      <xdr:colOff>38100</xdr:colOff>
      <xdr:row>58</xdr:row>
      <xdr:rowOff>24819</xdr:rowOff>
    </xdr:to>
    <xdr:sp macro="" textlink="">
      <xdr:nvSpPr>
        <xdr:cNvPr id="146" name="楕円 145"/>
        <xdr:cNvSpPr/>
      </xdr:nvSpPr>
      <xdr:spPr>
        <a:xfrm>
          <a:off x="1079500" y="986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15946</xdr:rowOff>
    </xdr:from>
    <xdr:ext cx="534377" cy="259045"/>
    <xdr:sp macro="" textlink="">
      <xdr:nvSpPr>
        <xdr:cNvPr id="147" name="テキスト ボックス 146"/>
        <xdr:cNvSpPr txBox="1"/>
      </xdr:nvSpPr>
      <xdr:spPr>
        <a:xfrm>
          <a:off x="863111" y="996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32905</xdr:rowOff>
    </xdr:from>
    <xdr:to>
      <xdr:col>24</xdr:col>
      <xdr:colOff>63500</xdr:colOff>
      <xdr:row>77</xdr:row>
      <xdr:rowOff>660</xdr:rowOff>
    </xdr:to>
    <xdr:cxnSp macro="">
      <xdr:nvCxnSpPr>
        <xdr:cNvPr id="177" name="直線コネクタ 176"/>
        <xdr:cNvCxnSpPr/>
      </xdr:nvCxnSpPr>
      <xdr:spPr>
        <a:xfrm flipV="1">
          <a:off x="3797300" y="13063105"/>
          <a:ext cx="838200" cy="1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134243</xdr:rowOff>
    </xdr:from>
    <xdr:ext cx="599010" cy="259045"/>
    <xdr:sp macro="" textlink="">
      <xdr:nvSpPr>
        <xdr:cNvPr id="178" name="民生費平均値テキスト"/>
        <xdr:cNvSpPr txBox="1"/>
      </xdr:nvSpPr>
      <xdr:spPr>
        <a:xfrm>
          <a:off x="4686300" y="12821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153479</xdr:rowOff>
    </xdr:from>
    <xdr:to>
      <xdr:col>19</xdr:col>
      <xdr:colOff>177800</xdr:colOff>
      <xdr:row>77</xdr:row>
      <xdr:rowOff>660</xdr:rowOff>
    </xdr:to>
    <xdr:cxnSp macro="">
      <xdr:nvCxnSpPr>
        <xdr:cNvPr id="180" name="直線コネクタ 179"/>
        <xdr:cNvCxnSpPr/>
      </xdr:nvCxnSpPr>
      <xdr:spPr>
        <a:xfrm>
          <a:off x="2908300" y="13183679"/>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56901</xdr:rowOff>
    </xdr:from>
    <xdr:ext cx="599010" cy="259045"/>
    <xdr:sp macro="" textlink="">
      <xdr:nvSpPr>
        <xdr:cNvPr id="182" name="テキスト ボックス 181"/>
        <xdr:cNvSpPr txBox="1"/>
      </xdr:nvSpPr>
      <xdr:spPr>
        <a:xfrm>
          <a:off x="3497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153479</xdr:rowOff>
    </xdr:from>
    <xdr:to>
      <xdr:col>15</xdr:col>
      <xdr:colOff>50800</xdr:colOff>
      <xdr:row>77</xdr:row>
      <xdr:rowOff>75019</xdr:rowOff>
    </xdr:to>
    <xdr:cxnSp macro="">
      <xdr:nvCxnSpPr>
        <xdr:cNvPr id="183" name="直線コネクタ 182"/>
        <xdr:cNvCxnSpPr/>
      </xdr:nvCxnSpPr>
      <xdr:spPr>
        <a:xfrm flipV="1">
          <a:off x="2019300" y="13183679"/>
          <a:ext cx="889000" cy="9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101528</xdr:rowOff>
    </xdr:from>
    <xdr:ext cx="599010" cy="259045"/>
    <xdr:sp macro="" textlink="">
      <xdr:nvSpPr>
        <xdr:cNvPr id="185" name="テキスト ボックス 184"/>
        <xdr:cNvSpPr txBox="1"/>
      </xdr:nvSpPr>
      <xdr:spPr>
        <a:xfrm>
          <a:off x="2608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75019</xdr:rowOff>
    </xdr:from>
    <xdr:to>
      <xdr:col>10</xdr:col>
      <xdr:colOff>114300</xdr:colOff>
      <xdr:row>78</xdr:row>
      <xdr:rowOff>18529</xdr:rowOff>
    </xdr:to>
    <xdr:cxnSp macro="">
      <xdr:nvCxnSpPr>
        <xdr:cNvPr id="186" name="直線コネクタ 185"/>
        <xdr:cNvCxnSpPr/>
      </xdr:nvCxnSpPr>
      <xdr:spPr>
        <a:xfrm flipV="1">
          <a:off x="1130300" y="13276669"/>
          <a:ext cx="889000" cy="1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15879</xdr:rowOff>
    </xdr:from>
    <xdr:ext cx="599010" cy="259045"/>
    <xdr:sp macro="" textlink="">
      <xdr:nvSpPr>
        <xdr:cNvPr id="188" name="テキスト ボックス 187"/>
        <xdr:cNvSpPr txBox="1"/>
      </xdr:nvSpPr>
      <xdr:spPr>
        <a:xfrm>
          <a:off x="1719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147057</xdr:rowOff>
    </xdr:from>
    <xdr:ext cx="599010" cy="259045"/>
    <xdr:sp macro="" textlink="">
      <xdr:nvSpPr>
        <xdr:cNvPr id="190" name="テキスト ボックス 189"/>
        <xdr:cNvSpPr txBox="1"/>
      </xdr:nvSpPr>
      <xdr:spPr>
        <a:xfrm>
          <a:off x="830795"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153555</xdr:rowOff>
    </xdr:from>
    <xdr:to>
      <xdr:col>24</xdr:col>
      <xdr:colOff>114300</xdr:colOff>
      <xdr:row>76</xdr:row>
      <xdr:rowOff>83705</xdr:rowOff>
    </xdr:to>
    <xdr:sp macro="" textlink="">
      <xdr:nvSpPr>
        <xdr:cNvPr id="196" name="楕円 195"/>
        <xdr:cNvSpPr/>
      </xdr:nvSpPr>
      <xdr:spPr>
        <a:xfrm>
          <a:off x="4584700" y="1301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131982</xdr:rowOff>
    </xdr:from>
    <xdr:ext cx="599010" cy="259045"/>
    <xdr:sp macro="" textlink="">
      <xdr:nvSpPr>
        <xdr:cNvPr id="197" name="民生費該当値テキスト"/>
        <xdr:cNvSpPr txBox="1"/>
      </xdr:nvSpPr>
      <xdr:spPr>
        <a:xfrm>
          <a:off x="4686300" y="1299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121310</xdr:rowOff>
    </xdr:from>
    <xdr:to>
      <xdr:col>20</xdr:col>
      <xdr:colOff>38100</xdr:colOff>
      <xdr:row>77</xdr:row>
      <xdr:rowOff>51460</xdr:rowOff>
    </xdr:to>
    <xdr:sp macro="" textlink="">
      <xdr:nvSpPr>
        <xdr:cNvPr id="198" name="楕円 197"/>
        <xdr:cNvSpPr/>
      </xdr:nvSpPr>
      <xdr:spPr>
        <a:xfrm>
          <a:off x="3746500" y="1315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42587</xdr:rowOff>
    </xdr:from>
    <xdr:ext cx="599010" cy="259045"/>
    <xdr:sp macro="" textlink="">
      <xdr:nvSpPr>
        <xdr:cNvPr id="199" name="テキスト ボックス 198"/>
        <xdr:cNvSpPr txBox="1"/>
      </xdr:nvSpPr>
      <xdr:spPr>
        <a:xfrm>
          <a:off x="3497795" y="1324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102679</xdr:rowOff>
    </xdr:from>
    <xdr:to>
      <xdr:col>15</xdr:col>
      <xdr:colOff>101600</xdr:colOff>
      <xdr:row>77</xdr:row>
      <xdr:rowOff>32829</xdr:rowOff>
    </xdr:to>
    <xdr:sp macro="" textlink="">
      <xdr:nvSpPr>
        <xdr:cNvPr id="200" name="楕円 199"/>
        <xdr:cNvSpPr/>
      </xdr:nvSpPr>
      <xdr:spPr>
        <a:xfrm>
          <a:off x="2857500" y="1313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23956</xdr:rowOff>
    </xdr:from>
    <xdr:ext cx="599010" cy="259045"/>
    <xdr:sp macro="" textlink="">
      <xdr:nvSpPr>
        <xdr:cNvPr id="201" name="テキスト ボックス 200"/>
        <xdr:cNvSpPr txBox="1"/>
      </xdr:nvSpPr>
      <xdr:spPr>
        <a:xfrm>
          <a:off x="2608795" y="13225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24219</xdr:rowOff>
    </xdr:from>
    <xdr:to>
      <xdr:col>10</xdr:col>
      <xdr:colOff>165100</xdr:colOff>
      <xdr:row>77</xdr:row>
      <xdr:rowOff>125819</xdr:rowOff>
    </xdr:to>
    <xdr:sp macro="" textlink="">
      <xdr:nvSpPr>
        <xdr:cNvPr id="202" name="楕円 201"/>
        <xdr:cNvSpPr/>
      </xdr:nvSpPr>
      <xdr:spPr>
        <a:xfrm>
          <a:off x="1968500" y="1322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116946</xdr:rowOff>
    </xdr:from>
    <xdr:ext cx="599010" cy="259045"/>
    <xdr:sp macro="" textlink="">
      <xdr:nvSpPr>
        <xdr:cNvPr id="203" name="テキスト ボックス 202"/>
        <xdr:cNvSpPr txBox="1"/>
      </xdr:nvSpPr>
      <xdr:spPr>
        <a:xfrm>
          <a:off x="1719795" y="1331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139179</xdr:rowOff>
    </xdr:from>
    <xdr:to>
      <xdr:col>6</xdr:col>
      <xdr:colOff>38100</xdr:colOff>
      <xdr:row>78</xdr:row>
      <xdr:rowOff>69329</xdr:rowOff>
    </xdr:to>
    <xdr:sp macro="" textlink="">
      <xdr:nvSpPr>
        <xdr:cNvPr id="204" name="楕円 203"/>
        <xdr:cNvSpPr/>
      </xdr:nvSpPr>
      <xdr:spPr>
        <a:xfrm>
          <a:off x="1079500" y="1334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60456</xdr:rowOff>
    </xdr:from>
    <xdr:ext cx="599010" cy="259045"/>
    <xdr:sp macro="" textlink="">
      <xdr:nvSpPr>
        <xdr:cNvPr id="205" name="テキスト ボックス 204"/>
        <xdr:cNvSpPr txBox="1"/>
      </xdr:nvSpPr>
      <xdr:spPr>
        <a:xfrm>
          <a:off x="830795" y="1343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46583</xdr:rowOff>
    </xdr:from>
    <xdr:to>
      <xdr:col>24</xdr:col>
      <xdr:colOff>63500</xdr:colOff>
      <xdr:row>96</xdr:row>
      <xdr:rowOff>143490</xdr:rowOff>
    </xdr:to>
    <xdr:cxnSp macro="">
      <xdr:nvCxnSpPr>
        <xdr:cNvPr id="235" name="直線コネクタ 234"/>
        <xdr:cNvCxnSpPr/>
      </xdr:nvCxnSpPr>
      <xdr:spPr>
        <a:xfrm flipV="1">
          <a:off x="3797300" y="16505783"/>
          <a:ext cx="838200" cy="9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89273</xdr:rowOff>
    </xdr:from>
    <xdr:ext cx="534377" cy="259045"/>
    <xdr:sp macro="" textlink="">
      <xdr:nvSpPr>
        <xdr:cNvPr id="236" name="衛生費平均値テキスト"/>
        <xdr:cNvSpPr txBox="1"/>
      </xdr:nvSpPr>
      <xdr:spPr>
        <a:xfrm>
          <a:off x="4686300" y="1654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139415</xdr:rowOff>
    </xdr:from>
    <xdr:to>
      <xdr:col>19</xdr:col>
      <xdr:colOff>177800</xdr:colOff>
      <xdr:row>96</xdr:row>
      <xdr:rowOff>143490</xdr:rowOff>
    </xdr:to>
    <xdr:cxnSp macro="">
      <xdr:nvCxnSpPr>
        <xdr:cNvPr id="238" name="直線コネクタ 237"/>
        <xdr:cNvCxnSpPr/>
      </xdr:nvCxnSpPr>
      <xdr:spPr>
        <a:xfrm>
          <a:off x="2908300" y="16598615"/>
          <a:ext cx="889000" cy="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65118</xdr:rowOff>
    </xdr:from>
    <xdr:ext cx="534377" cy="259045"/>
    <xdr:sp macro="" textlink="">
      <xdr:nvSpPr>
        <xdr:cNvPr id="240" name="テキスト ボックス 239"/>
        <xdr:cNvSpPr txBox="1"/>
      </xdr:nvSpPr>
      <xdr:spPr>
        <a:xfrm>
          <a:off x="3530111" y="166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149073</xdr:rowOff>
    </xdr:from>
    <xdr:to>
      <xdr:col>15</xdr:col>
      <xdr:colOff>50800</xdr:colOff>
      <xdr:row>96</xdr:row>
      <xdr:rowOff>139415</xdr:rowOff>
    </xdr:to>
    <xdr:cxnSp macro="">
      <xdr:nvCxnSpPr>
        <xdr:cNvPr id="241" name="直線コネクタ 240"/>
        <xdr:cNvCxnSpPr/>
      </xdr:nvCxnSpPr>
      <xdr:spPr>
        <a:xfrm>
          <a:off x="2019300" y="16436823"/>
          <a:ext cx="889000" cy="16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64394</xdr:rowOff>
    </xdr:from>
    <xdr:ext cx="534377" cy="259045"/>
    <xdr:sp macro="" textlink="">
      <xdr:nvSpPr>
        <xdr:cNvPr id="243" name="テキスト ボックス 242"/>
        <xdr:cNvSpPr txBox="1"/>
      </xdr:nvSpPr>
      <xdr:spPr>
        <a:xfrm>
          <a:off x="2641111" y="1669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124898</xdr:rowOff>
    </xdr:from>
    <xdr:to>
      <xdr:col>10</xdr:col>
      <xdr:colOff>114300</xdr:colOff>
      <xdr:row>95</xdr:row>
      <xdr:rowOff>149073</xdr:rowOff>
    </xdr:to>
    <xdr:cxnSp macro="">
      <xdr:nvCxnSpPr>
        <xdr:cNvPr id="244" name="直線コネクタ 243"/>
        <xdr:cNvCxnSpPr/>
      </xdr:nvCxnSpPr>
      <xdr:spPr>
        <a:xfrm>
          <a:off x="1130300" y="16241198"/>
          <a:ext cx="889000" cy="19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6977</xdr:rowOff>
    </xdr:from>
    <xdr:ext cx="534377" cy="259045"/>
    <xdr:sp macro="" textlink="">
      <xdr:nvSpPr>
        <xdr:cNvPr id="246" name="テキスト ボックス 245"/>
        <xdr:cNvSpPr txBox="1"/>
      </xdr:nvSpPr>
      <xdr:spPr>
        <a:xfrm>
          <a:off x="1752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8" name="テキスト ボックス 247"/>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167233</xdr:rowOff>
    </xdr:from>
    <xdr:to>
      <xdr:col>24</xdr:col>
      <xdr:colOff>114300</xdr:colOff>
      <xdr:row>96</xdr:row>
      <xdr:rowOff>97383</xdr:rowOff>
    </xdr:to>
    <xdr:sp macro="" textlink="">
      <xdr:nvSpPr>
        <xdr:cNvPr id="254" name="楕円 253"/>
        <xdr:cNvSpPr/>
      </xdr:nvSpPr>
      <xdr:spPr>
        <a:xfrm>
          <a:off x="4584700" y="1645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18660</xdr:rowOff>
    </xdr:from>
    <xdr:ext cx="534377" cy="259045"/>
    <xdr:sp macro="" textlink="">
      <xdr:nvSpPr>
        <xdr:cNvPr id="255" name="衛生費該当値テキスト"/>
        <xdr:cNvSpPr txBox="1"/>
      </xdr:nvSpPr>
      <xdr:spPr>
        <a:xfrm>
          <a:off x="4686300" y="1630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92690</xdr:rowOff>
    </xdr:from>
    <xdr:to>
      <xdr:col>20</xdr:col>
      <xdr:colOff>38100</xdr:colOff>
      <xdr:row>97</xdr:row>
      <xdr:rowOff>22840</xdr:rowOff>
    </xdr:to>
    <xdr:sp macro="" textlink="">
      <xdr:nvSpPr>
        <xdr:cNvPr id="256" name="楕円 255"/>
        <xdr:cNvSpPr/>
      </xdr:nvSpPr>
      <xdr:spPr>
        <a:xfrm>
          <a:off x="3746500" y="1655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39367</xdr:rowOff>
    </xdr:from>
    <xdr:ext cx="534377" cy="259045"/>
    <xdr:sp macro="" textlink="">
      <xdr:nvSpPr>
        <xdr:cNvPr id="257" name="テキスト ボックス 256"/>
        <xdr:cNvSpPr txBox="1"/>
      </xdr:nvSpPr>
      <xdr:spPr>
        <a:xfrm>
          <a:off x="3530111" y="1632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88615</xdr:rowOff>
    </xdr:from>
    <xdr:to>
      <xdr:col>15</xdr:col>
      <xdr:colOff>101600</xdr:colOff>
      <xdr:row>97</xdr:row>
      <xdr:rowOff>18765</xdr:rowOff>
    </xdr:to>
    <xdr:sp macro="" textlink="">
      <xdr:nvSpPr>
        <xdr:cNvPr id="258" name="楕円 257"/>
        <xdr:cNvSpPr/>
      </xdr:nvSpPr>
      <xdr:spPr>
        <a:xfrm>
          <a:off x="2857500" y="165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35292</xdr:rowOff>
    </xdr:from>
    <xdr:ext cx="534377" cy="259045"/>
    <xdr:sp macro="" textlink="">
      <xdr:nvSpPr>
        <xdr:cNvPr id="259" name="テキスト ボックス 258"/>
        <xdr:cNvSpPr txBox="1"/>
      </xdr:nvSpPr>
      <xdr:spPr>
        <a:xfrm>
          <a:off x="2641111" y="1632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98273</xdr:rowOff>
    </xdr:from>
    <xdr:to>
      <xdr:col>10</xdr:col>
      <xdr:colOff>165100</xdr:colOff>
      <xdr:row>96</xdr:row>
      <xdr:rowOff>28423</xdr:rowOff>
    </xdr:to>
    <xdr:sp macro="" textlink="">
      <xdr:nvSpPr>
        <xdr:cNvPr id="260" name="楕円 259"/>
        <xdr:cNvSpPr/>
      </xdr:nvSpPr>
      <xdr:spPr>
        <a:xfrm>
          <a:off x="1968500" y="1638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44950</xdr:rowOff>
    </xdr:from>
    <xdr:ext cx="534377" cy="259045"/>
    <xdr:sp macro="" textlink="">
      <xdr:nvSpPr>
        <xdr:cNvPr id="261" name="テキスト ボックス 260"/>
        <xdr:cNvSpPr txBox="1"/>
      </xdr:nvSpPr>
      <xdr:spPr>
        <a:xfrm>
          <a:off x="1752111" y="1616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74098</xdr:rowOff>
    </xdr:from>
    <xdr:to>
      <xdr:col>6</xdr:col>
      <xdr:colOff>38100</xdr:colOff>
      <xdr:row>95</xdr:row>
      <xdr:rowOff>4248</xdr:rowOff>
    </xdr:to>
    <xdr:sp macro="" textlink="">
      <xdr:nvSpPr>
        <xdr:cNvPr id="262" name="楕円 261"/>
        <xdr:cNvSpPr/>
      </xdr:nvSpPr>
      <xdr:spPr>
        <a:xfrm>
          <a:off x="1079500" y="1619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20775</xdr:rowOff>
    </xdr:from>
    <xdr:ext cx="534377" cy="259045"/>
    <xdr:sp macro="" textlink="">
      <xdr:nvSpPr>
        <xdr:cNvPr id="263" name="テキスト ボックス 262"/>
        <xdr:cNvSpPr txBox="1"/>
      </xdr:nvSpPr>
      <xdr:spPr>
        <a:xfrm>
          <a:off x="863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41783</xdr:rowOff>
    </xdr:from>
    <xdr:to>
      <xdr:col>55</xdr:col>
      <xdr:colOff>0</xdr:colOff>
      <xdr:row>39</xdr:row>
      <xdr:rowOff>43688</xdr:rowOff>
    </xdr:to>
    <xdr:cxnSp macro="">
      <xdr:nvCxnSpPr>
        <xdr:cNvPr id="292" name="直線コネクタ 291"/>
        <xdr:cNvCxnSpPr/>
      </xdr:nvCxnSpPr>
      <xdr:spPr>
        <a:xfrm flipV="1">
          <a:off x="9639300" y="6728333"/>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3" name="労働費平均値テキスト"/>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43688</xdr:rowOff>
    </xdr:from>
    <xdr:to>
      <xdr:col>50</xdr:col>
      <xdr:colOff>114300</xdr:colOff>
      <xdr:row>39</xdr:row>
      <xdr:rowOff>43688</xdr:rowOff>
    </xdr:to>
    <xdr:cxnSp macro="">
      <xdr:nvCxnSpPr>
        <xdr:cNvPr id="295" name="直線コネクタ 294"/>
        <xdr:cNvCxnSpPr/>
      </xdr:nvCxnSpPr>
      <xdr:spPr>
        <a:xfrm>
          <a:off x="8750300" y="6730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7" name="テキスト ボックス 296"/>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43688</xdr:rowOff>
    </xdr:from>
    <xdr:to>
      <xdr:col>45</xdr:col>
      <xdr:colOff>177800</xdr:colOff>
      <xdr:row>39</xdr:row>
      <xdr:rowOff>43688</xdr:rowOff>
    </xdr:to>
    <xdr:cxnSp macro="">
      <xdr:nvCxnSpPr>
        <xdr:cNvPr id="298" name="直線コネクタ 297"/>
        <xdr:cNvCxnSpPr/>
      </xdr:nvCxnSpPr>
      <xdr:spPr>
        <a:xfrm>
          <a:off x="7861300" y="6730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300" name="テキスト ボックス 299"/>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28829</xdr:rowOff>
    </xdr:from>
    <xdr:to>
      <xdr:col>41</xdr:col>
      <xdr:colOff>50800</xdr:colOff>
      <xdr:row>39</xdr:row>
      <xdr:rowOff>43688</xdr:rowOff>
    </xdr:to>
    <xdr:cxnSp macro="">
      <xdr:nvCxnSpPr>
        <xdr:cNvPr id="301" name="直線コネクタ 300"/>
        <xdr:cNvCxnSpPr/>
      </xdr:nvCxnSpPr>
      <xdr:spPr>
        <a:xfrm>
          <a:off x="6972300" y="6715379"/>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3" name="テキスト ボックス 302"/>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5" name="テキスト ボックス 304"/>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162433</xdr:rowOff>
    </xdr:from>
    <xdr:to>
      <xdr:col>55</xdr:col>
      <xdr:colOff>50800</xdr:colOff>
      <xdr:row>39</xdr:row>
      <xdr:rowOff>92583</xdr:rowOff>
    </xdr:to>
    <xdr:sp macro="" textlink="">
      <xdr:nvSpPr>
        <xdr:cNvPr id="311" name="楕円 310"/>
        <xdr:cNvSpPr/>
      </xdr:nvSpPr>
      <xdr:spPr>
        <a:xfrm>
          <a:off x="104267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77360</xdr:rowOff>
    </xdr:from>
    <xdr:ext cx="249299" cy="259045"/>
    <xdr:sp macro="" textlink="">
      <xdr:nvSpPr>
        <xdr:cNvPr id="312" name="労働費該当値テキスト"/>
        <xdr:cNvSpPr txBox="1"/>
      </xdr:nvSpPr>
      <xdr:spPr>
        <a:xfrm>
          <a:off x="10528300" y="6592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164338</xdr:rowOff>
    </xdr:from>
    <xdr:to>
      <xdr:col>50</xdr:col>
      <xdr:colOff>165100</xdr:colOff>
      <xdr:row>39</xdr:row>
      <xdr:rowOff>94488</xdr:rowOff>
    </xdr:to>
    <xdr:sp macro="" textlink="">
      <xdr:nvSpPr>
        <xdr:cNvPr id="313" name="楕円 312"/>
        <xdr:cNvSpPr/>
      </xdr:nvSpPr>
      <xdr:spPr>
        <a:xfrm>
          <a:off x="9588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85615</xdr:rowOff>
    </xdr:from>
    <xdr:ext cx="249299" cy="259045"/>
    <xdr:sp macro="" textlink="">
      <xdr:nvSpPr>
        <xdr:cNvPr id="314" name="テキスト ボックス 313"/>
        <xdr:cNvSpPr txBox="1"/>
      </xdr:nvSpPr>
      <xdr:spPr>
        <a:xfrm>
          <a:off x="9514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164338</xdr:rowOff>
    </xdr:from>
    <xdr:to>
      <xdr:col>46</xdr:col>
      <xdr:colOff>38100</xdr:colOff>
      <xdr:row>39</xdr:row>
      <xdr:rowOff>94488</xdr:rowOff>
    </xdr:to>
    <xdr:sp macro="" textlink="">
      <xdr:nvSpPr>
        <xdr:cNvPr id="315" name="楕円 314"/>
        <xdr:cNvSpPr/>
      </xdr:nvSpPr>
      <xdr:spPr>
        <a:xfrm>
          <a:off x="8699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85615</xdr:rowOff>
    </xdr:from>
    <xdr:ext cx="249299" cy="259045"/>
    <xdr:sp macro="" textlink="">
      <xdr:nvSpPr>
        <xdr:cNvPr id="316" name="テキスト ボックス 315"/>
        <xdr:cNvSpPr txBox="1"/>
      </xdr:nvSpPr>
      <xdr:spPr>
        <a:xfrm>
          <a:off x="8625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164338</xdr:rowOff>
    </xdr:from>
    <xdr:to>
      <xdr:col>41</xdr:col>
      <xdr:colOff>101600</xdr:colOff>
      <xdr:row>39</xdr:row>
      <xdr:rowOff>94488</xdr:rowOff>
    </xdr:to>
    <xdr:sp macro="" textlink="">
      <xdr:nvSpPr>
        <xdr:cNvPr id="317" name="楕円 316"/>
        <xdr:cNvSpPr/>
      </xdr:nvSpPr>
      <xdr:spPr>
        <a:xfrm>
          <a:off x="7810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85615</xdr:rowOff>
    </xdr:from>
    <xdr:ext cx="249299" cy="259045"/>
    <xdr:sp macro="" textlink="">
      <xdr:nvSpPr>
        <xdr:cNvPr id="318" name="テキスト ボックス 317"/>
        <xdr:cNvSpPr txBox="1"/>
      </xdr:nvSpPr>
      <xdr:spPr>
        <a:xfrm>
          <a:off x="7736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149479</xdr:rowOff>
    </xdr:from>
    <xdr:to>
      <xdr:col>36</xdr:col>
      <xdr:colOff>165100</xdr:colOff>
      <xdr:row>39</xdr:row>
      <xdr:rowOff>79629</xdr:rowOff>
    </xdr:to>
    <xdr:sp macro="" textlink="">
      <xdr:nvSpPr>
        <xdr:cNvPr id="319" name="楕円 318"/>
        <xdr:cNvSpPr/>
      </xdr:nvSpPr>
      <xdr:spPr>
        <a:xfrm>
          <a:off x="6921500" y="66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70756</xdr:rowOff>
    </xdr:from>
    <xdr:ext cx="313932" cy="259045"/>
    <xdr:sp macro="" textlink="">
      <xdr:nvSpPr>
        <xdr:cNvPr id="320" name="テキスト ボックス 319"/>
        <xdr:cNvSpPr txBox="1"/>
      </xdr:nvSpPr>
      <xdr:spPr>
        <a:xfrm>
          <a:off x="6815333" y="67573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123813</xdr:rowOff>
    </xdr:from>
    <xdr:to>
      <xdr:col>55</xdr:col>
      <xdr:colOff>0</xdr:colOff>
      <xdr:row>57</xdr:row>
      <xdr:rowOff>129775</xdr:rowOff>
    </xdr:to>
    <xdr:cxnSp macro="">
      <xdr:nvCxnSpPr>
        <xdr:cNvPr id="349" name="直線コネクタ 348"/>
        <xdr:cNvCxnSpPr/>
      </xdr:nvCxnSpPr>
      <xdr:spPr>
        <a:xfrm>
          <a:off x="9639300" y="9896463"/>
          <a:ext cx="838200" cy="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82669</xdr:rowOff>
    </xdr:from>
    <xdr:ext cx="534377" cy="259045"/>
    <xdr:sp macro="" textlink="">
      <xdr:nvSpPr>
        <xdr:cNvPr id="350" name="農林水産業費平均値テキスト"/>
        <xdr:cNvSpPr txBox="1"/>
      </xdr:nvSpPr>
      <xdr:spPr>
        <a:xfrm>
          <a:off x="10528300" y="951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123813</xdr:rowOff>
    </xdr:from>
    <xdr:to>
      <xdr:col>50</xdr:col>
      <xdr:colOff>114300</xdr:colOff>
      <xdr:row>57</xdr:row>
      <xdr:rowOff>142139</xdr:rowOff>
    </xdr:to>
    <xdr:cxnSp macro="">
      <xdr:nvCxnSpPr>
        <xdr:cNvPr id="352" name="直線コネクタ 351"/>
        <xdr:cNvCxnSpPr/>
      </xdr:nvCxnSpPr>
      <xdr:spPr>
        <a:xfrm flipV="1">
          <a:off x="8750300" y="9896463"/>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154468</xdr:rowOff>
    </xdr:from>
    <xdr:ext cx="534377" cy="259045"/>
    <xdr:sp macro="" textlink="">
      <xdr:nvSpPr>
        <xdr:cNvPr id="354" name="テキスト ボックス 353"/>
        <xdr:cNvSpPr txBox="1"/>
      </xdr:nvSpPr>
      <xdr:spPr>
        <a:xfrm>
          <a:off x="9372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142139</xdr:rowOff>
    </xdr:from>
    <xdr:to>
      <xdr:col>45</xdr:col>
      <xdr:colOff>177800</xdr:colOff>
      <xdr:row>58</xdr:row>
      <xdr:rowOff>12770</xdr:rowOff>
    </xdr:to>
    <xdr:cxnSp macro="">
      <xdr:nvCxnSpPr>
        <xdr:cNvPr id="355" name="直線コネクタ 354"/>
        <xdr:cNvCxnSpPr/>
      </xdr:nvCxnSpPr>
      <xdr:spPr>
        <a:xfrm flipV="1">
          <a:off x="7861300" y="9914789"/>
          <a:ext cx="889000" cy="4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22013</xdr:rowOff>
    </xdr:from>
    <xdr:ext cx="534377" cy="259045"/>
    <xdr:sp macro="" textlink="">
      <xdr:nvSpPr>
        <xdr:cNvPr id="357" name="テキスト ボックス 356"/>
        <xdr:cNvSpPr txBox="1"/>
      </xdr:nvSpPr>
      <xdr:spPr>
        <a:xfrm>
          <a:off x="8483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12770</xdr:rowOff>
    </xdr:from>
    <xdr:to>
      <xdr:col>41</xdr:col>
      <xdr:colOff>50800</xdr:colOff>
      <xdr:row>58</xdr:row>
      <xdr:rowOff>29534</xdr:rowOff>
    </xdr:to>
    <xdr:cxnSp macro="">
      <xdr:nvCxnSpPr>
        <xdr:cNvPr id="358" name="直線コネクタ 357"/>
        <xdr:cNvCxnSpPr/>
      </xdr:nvCxnSpPr>
      <xdr:spPr>
        <a:xfrm flipV="1">
          <a:off x="6972300" y="9956870"/>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60" name="テキスト ボックス 359"/>
        <xdr:cNvSpPr txBox="1"/>
      </xdr:nvSpPr>
      <xdr:spPr>
        <a:xfrm>
          <a:off x="7594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2" name="テキスト ボックス 361"/>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78975</xdr:rowOff>
    </xdr:from>
    <xdr:to>
      <xdr:col>55</xdr:col>
      <xdr:colOff>50800</xdr:colOff>
      <xdr:row>58</xdr:row>
      <xdr:rowOff>9125</xdr:rowOff>
    </xdr:to>
    <xdr:sp macro="" textlink="">
      <xdr:nvSpPr>
        <xdr:cNvPr id="368" name="楕円 367"/>
        <xdr:cNvSpPr/>
      </xdr:nvSpPr>
      <xdr:spPr>
        <a:xfrm>
          <a:off x="10426700" y="98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57402</xdr:rowOff>
    </xdr:from>
    <xdr:ext cx="534377" cy="259045"/>
    <xdr:sp macro="" textlink="">
      <xdr:nvSpPr>
        <xdr:cNvPr id="369" name="農林水産業費該当値テキスト"/>
        <xdr:cNvSpPr txBox="1"/>
      </xdr:nvSpPr>
      <xdr:spPr>
        <a:xfrm>
          <a:off x="10528300" y="983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73013</xdr:rowOff>
    </xdr:from>
    <xdr:to>
      <xdr:col>50</xdr:col>
      <xdr:colOff>165100</xdr:colOff>
      <xdr:row>58</xdr:row>
      <xdr:rowOff>3163</xdr:rowOff>
    </xdr:to>
    <xdr:sp macro="" textlink="">
      <xdr:nvSpPr>
        <xdr:cNvPr id="370" name="楕円 369"/>
        <xdr:cNvSpPr/>
      </xdr:nvSpPr>
      <xdr:spPr>
        <a:xfrm>
          <a:off x="9588500" y="98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165740</xdr:rowOff>
    </xdr:from>
    <xdr:ext cx="534377" cy="259045"/>
    <xdr:sp macro="" textlink="">
      <xdr:nvSpPr>
        <xdr:cNvPr id="371" name="テキスト ボックス 370"/>
        <xdr:cNvSpPr txBox="1"/>
      </xdr:nvSpPr>
      <xdr:spPr>
        <a:xfrm>
          <a:off x="9372111" y="993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91339</xdr:rowOff>
    </xdr:from>
    <xdr:to>
      <xdr:col>46</xdr:col>
      <xdr:colOff>38100</xdr:colOff>
      <xdr:row>58</xdr:row>
      <xdr:rowOff>21489</xdr:rowOff>
    </xdr:to>
    <xdr:sp macro="" textlink="">
      <xdr:nvSpPr>
        <xdr:cNvPr id="372" name="楕円 371"/>
        <xdr:cNvSpPr/>
      </xdr:nvSpPr>
      <xdr:spPr>
        <a:xfrm>
          <a:off x="8699500" y="986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12616</xdr:rowOff>
    </xdr:from>
    <xdr:ext cx="534377" cy="259045"/>
    <xdr:sp macro="" textlink="">
      <xdr:nvSpPr>
        <xdr:cNvPr id="373" name="テキスト ボックス 372"/>
        <xdr:cNvSpPr txBox="1"/>
      </xdr:nvSpPr>
      <xdr:spPr>
        <a:xfrm>
          <a:off x="8483111" y="995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133420</xdr:rowOff>
    </xdr:from>
    <xdr:to>
      <xdr:col>41</xdr:col>
      <xdr:colOff>101600</xdr:colOff>
      <xdr:row>58</xdr:row>
      <xdr:rowOff>63570</xdr:rowOff>
    </xdr:to>
    <xdr:sp macro="" textlink="">
      <xdr:nvSpPr>
        <xdr:cNvPr id="374" name="楕円 373"/>
        <xdr:cNvSpPr/>
      </xdr:nvSpPr>
      <xdr:spPr>
        <a:xfrm>
          <a:off x="7810500" y="99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54697</xdr:rowOff>
    </xdr:from>
    <xdr:ext cx="534377" cy="259045"/>
    <xdr:sp macro="" textlink="">
      <xdr:nvSpPr>
        <xdr:cNvPr id="375" name="テキスト ボックス 374"/>
        <xdr:cNvSpPr txBox="1"/>
      </xdr:nvSpPr>
      <xdr:spPr>
        <a:xfrm>
          <a:off x="7594111" y="999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150184</xdr:rowOff>
    </xdr:from>
    <xdr:to>
      <xdr:col>36</xdr:col>
      <xdr:colOff>165100</xdr:colOff>
      <xdr:row>58</xdr:row>
      <xdr:rowOff>80334</xdr:rowOff>
    </xdr:to>
    <xdr:sp macro="" textlink="">
      <xdr:nvSpPr>
        <xdr:cNvPr id="376" name="楕円 375"/>
        <xdr:cNvSpPr/>
      </xdr:nvSpPr>
      <xdr:spPr>
        <a:xfrm>
          <a:off x="6921500" y="992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71461</xdr:rowOff>
    </xdr:from>
    <xdr:ext cx="469744" cy="259045"/>
    <xdr:sp macro="" textlink="">
      <xdr:nvSpPr>
        <xdr:cNvPr id="377" name="テキスト ボックス 376"/>
        <xdr:cNvSpPr txBox="1"/>
      </xdr:nvSpPr>
      <xdr:spPr>
        <a:xfrm>
          <a:off x="6737428" y="1001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114764</xdr:rowOff>
    </xdr:from>
    <xdr:to>
      <xdr:col>55</xdr:col>
      <xdr:colOff>0</xdr:colOff>
      <xdr:row>78</xdr:row>
      <xdr:rowOff>142653</xdr:rowOff>
    </xdr:to>
    <xdr:cxnSp macro="">
      <xdr:nvCxnSpPr>
        <xdr:cNvPr id="406" name="直線コネクタ 405"/>
        <xdr:cNvCxnSpPr/>
      </xdr:nvCxnSpPr>
      <xdr:spPr>
        <a:xfrm flipV="1">
          <a:off x="9639300" y="13487864"/>
          <a:ext cx="8382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7" name="商工費平均値テキスト"/>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142653</xdr:rowOff>
    </xdr:from>
    <xdr:to>
      <xdr:col>50</xdr:col>
      <xdr:colOff>114300</xdr:colOff>
      <xdr:row>78</xdr:row>
      <xdr:rowOff>148101</xdr:rowOff>
    </xdr:to>
    <xdr:cxnSp macro="">
      <xdr:nvCxnSpPr>
        <xdr:cNvPr id="409" name="直線コネクタ 408"/>
        <xdr:cNvCxnSpPr/>
      </xdr:nvCxnSpPr>
      <xdr:spPr>
        <a:xfrm flipV="1">
          <a:off x="8750300" y="13515753"/>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1" name="テキスト ボックス 410"/>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109316</xdr:rowOff>
    </xdr:from>
    <xdr:to>
      <xdr:col>45</xdr:col>
      <xdr:colOff>177800</xdr:colOff>
      <xdr:row>78</xdr:row>
      <xdr:rowOff>148101</xdr:rowOff>
    </xdr:to>
    <xdr:cxnSp macro="">
      <xdr:nvCxnSpPr>
        <xdr:cNvPr id="412" name="直線コネクタ 411"/>
        <xdr:cNvCxnSpPr/>
      </xdr:nvCxnSpPr>
      <xdr:spPr>
        <a:xfrm>
          <a:off x="7861300" y="13482416"/>
          <a:ext cx="889000" cy="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4" name="テキスト ボックス 413"/>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109316</xdr:rowOff>
    </xdr:from>
    <xdr:to>
      <xdr:col>41</xdr:col>
      <xdr:colOff>50800</xdr:colOff>
      <xdr:row>78</xdr:row>
      <xdr:rowOff>154787</xdr:rowOff>
    </xdr:to>
    <xdr:cxnSp macro="">
      <xdr:nvCxnSpPr>
        <xdr:cNvPr id="415" name="直線コネクタ 414"/>
        <xdr:cNvCxnSpPr/>
      </xdr:nvCxnSpPr>
      <xdr:spPr>
        <a:xfrm flipV="1">
          <a:off x="6972300" y="13482416"/>
          <a:ext cx="889000" cy="4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20965</xdr:rowOff>
    </xdr:from>
    <xdr:ext cx="534377" cy="259045"/>
    <xdr:sp macro="" textlink="">
      <xdr:nvSpPr>
        <xdr:cNvPr id="417" name="テキスト ボックス 416"/>
        <xdr:cNvSpPr txBox="1"/>
      </xdr:nvSpPr>
      <xdr:spPr>
        <a:xfrm>
          <a:off x="7594111" y="130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9" name="テキスト ボックス 418"/>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63964</xdr:rowOff>
    </xdr:from>
    <xdr:to>
      <xdr:col>55</xdr:col>
      <xdr:colOff>50800</xdr:colOff>
      <xdr:row>78</xdr:row>
      <xdr:rowOff>165564</xdr:rowOff>
    </xdr:to>
    <xdr:sp macro="" textlink="">
      <xdr:nvSpPr>
        <xdr:cNvPr id="425" name="楕円 424"/>
        <xdr:cNvSpPr/>
      </xdr:nvSpPr>
      <xdr:spPr>
        <a:xfrm>
          <a:off x="10426700" y="1343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150341</xdr:rowOff>
    </xdr:from>
    <xdr:ext cx="469744" cy="259045"/>
    <xdr:sp macro="" textlink="">
      <xdr:nvSpPr>
        <xdr:cNvPr id="426" name="商工費該当値テキスト"/>
        <xdr:cNvSpPr txBox="1"/>
      </xdr:nvSpPr>
      <xdr:spPr>
        <a:xfrm>
          <a:off x="10528300" y="1335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91853</xdr:rowOff>
    </xdr:from>
    <xdr:to>
      <xdr:col>50</xdr:col>
      <xdr:colOff>165100</xdr:colOff>
      <xdr:row>79</xdr:row>
      <xdr:rowOff>22003</xdr:rowOff>
    </xdr:to>
    <xdr:sp macro="" textlink="">
      <xdr:nvSpPr>
        <xdr:cNvPr id="427" name="楕円 426"/>
        <xdr:cNvSpPr/>
      </xdr:nvSpPr>
      <xdr:spPr>
        <a:xfrm>
          <a:off x="9588500" y="1346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13130</xdr:rowOff>
    </xdr:from>
    <xdr:ext cx="469744" cy="259045"/>
    <xdr:sp macro="" textlink="">
      <xdr:nvSpPr>
        <xdr:cNvPr id="428" name="テキスト ボックス 427"/>
        <xdr:cNvSpPr txBox="1"/>
      </xdr:nvSpPr>
      <xdr:spPr>
        <a:xfrm>
          <a:off x="9404428" y="135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97301</xdr:rowOff>
    </xdr:from>
    <xdr:to>
      <xdr:col>46</xdr:col>
      <xdr:colOff>38100</xdr:colOff>
      <xdr:row>79</xdr:row>
      <xdr:rowOff>27451</xdr:rowOff>
    </xdr:to>
    <xdr:sp macro="" textlink="">
      <xdr:nvSpPr>
        <xdr:cNvPr id="429" name="楕円 428"/>
        <xdr:cNvSpPr/>
      </xdr:nvSpPr>
      <xdr:spPr>
        <a:xfrm>
          <a:off x="8699500" y="134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18578</xdr:rowOff>
    </xdr:from>
    <xdr:ext cx="469744" cy="259045"/>
    <xdr:sp macro="" textlink="">
      <xdr:nvSpPr>
        <xdr:cNvPr id="430" name="テキスト ボックス 429"/>
        <xdr:cNvSpPr txBox="1"/>
      </xdr:nvSpPr>
      <xdr:spPr>
        <a:xfrm>
          <a:off x="8515428" y="13563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58516</xdr:rowOff>
    </xdr:from>
    <xdr:to>
      <xdr:col>41</xdr:col>
      <xdr:colOff>101600</xdr:colOff>
      <xdr:row>78</xdr:row>
      <xdr:rowOff>160116</xdr:rowOff>
    </xdr:to>
    <xdr:sp macro="" textlink="">
      <xdr:nvSpPr>
        <xdr:cNvPr id="431" name="楕円 430"/>
        <xdr:cNvSpPr/>
      </xdr:nvSpPr>
      <xdr:spPr>
        <a:xfrm>
          <a:off x="7810500" y="1343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151243</xdr:rowOff>
    </xdr:from>
    <xdr:ext cx="469744" cy="259045"/>
    <xdr:sp macro="" textlink="">
      <xdr:nvSpPr>
        <xdr:cNvPr id="432" name="テキスト ボックス 431"/>
        <xdr:cNvSpPr txBox="1"/>
      </xdr:nvSpPr>
      <xdr:spPr>
        <a:xfrm>
          <a:off x="7626428" y="13524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103987</xdr:rowOff>
    </xdr:from>
    <xdr:to>
      <xdr:col>36</xdr:col>
      <xdr:colOff>165100</xdr:colOff>
      <xdr:row>79</xdr:row>
      <xdr:rowOff>34137</xdr:rowOff>
    </xdr:to>
    <xdr:sp macro="" textlink="">
      <xdr:nvSpPr>
        <xdr:cNvPr id="433" name="楕円 432"/>
        <xdr:cNvSpPr/>
      </xdr:nvSpPr>
      <xdr:spPr>
        <a:xfrm>
          <a:off x="6921500" y="134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25264</xdr:rowOff>
    </xdr:from>
    <xdr:ext cx="469744" cy="259045"/>
    <xdr:sp macro="" textlink="">
      <xdr:nvSpPr>
        <xdr:cNvPr id="434" name="テキスト ボックス 433"/>
        <xdr:cNvSpPr txBox="1"/>
      </xdr:nvSpPr>
      <xdr:spPr>
        <a:xfrm>
          <a:off x="6737428" y="13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156248</xdr:rowOff>
    </xdr:from>
    <xdr:to>
      <xdr:col>55</xdr:col>
      <xdr:colOff>0</xdr:colOff>
      <xdr:row>96</xdr:row>
      <xdr:rowOff>159601</xdr:rowOff>
    </xdr:to>
    <xdr:cxnSp macro="">
      <xdr:nvCxnSpPr>
        <xdr:cNvPr id="463" name="直線コネクタ 462"/>
        <xdr:cNvCxnSpPr/>
      </xdr:nvCxnSpPr>
      <xdr:spPr>
        <a:xfrm>
          <a:off x="9639300" y="16615448"/>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84090</xdr:rowOff>
    </xdr:from>
    <xdr:ext cx="534377" cy="259045"/>
    <xdr:sp macro="" textlink="">
      <xdr:nvSpPr>
        <xdr:cNvPr id="464" name="土木費平均値テキスト"/>
        <xdr:cNvSpPr txBox="1"/>
      </xdr:nvSpPr>
      <xdr:spPr>
        <a:xfrm>
          <a:off x="10528300" y="16200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168923</xdr:rowOff>
    </xdr:from>
    <xdr:to>
      <xdr:col>50</xdr:col>
      <xdr:colOff>114300</xdr:colOff>
      <xdr:row>96</xdr:row>
      <xdr:rowOff>156248</xdr:rowOff>
    </xdr:to>
    <xdr:cxnSp macro="">
      <xdr:nvCxnSpPr>
        <xdr:cNvPr id="466" name="直線コネクタ 465"/>
        <xdr:cNvCxnSpPr/>
      </xdr:nvCxnSpPr>
      <xdr:spPr>
        <a:xfrm>
          <a:off x="8750300" y="16456673"/>
          <a:ext cx="889000" cy="15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161828</xdr:rowOff>
    </xdr:from>
    <xdr:ext cx="534377" cy="259045"/>
    <xdr:sp macro="" textlink="">
      <xdr:nvSpPr>
        <xdr:cNvPr id="468" name="テキスト ボックス 467"/>
        <xdr:cNvSpPr txBox="1"/>
      </xdr:nvSpPr>
      <xdr:spPr>
        <a:xfrm>
          <a:off x="9372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151688</xdr:rowOff>
    </xdr:from>
    <xdr:to>
      <xdr:col>45</xdr:col>
      <xdr:colOff>177800</xdr:colOff>
      <xdr:row>95</xdr:row>
      <xdr:rowOff>168923</xdr:rowOff>
    </xdr:to>
    <xdr:cxnSp macro="">
      <xdr:nvCxnSpPr>
        <xdr:cNvPr id="469" name="直線コネクタ 468"/>
        <xdr:cNvCxnSpPr/>
      </xdr:nvCxnSpPr>
      <xdr:spPr>
        <a:xfrm>
          <a:off x="7861300" y="16096538"/>
          <a:ext cx="889000" cy="36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9110</xdr:rowOff>
    </xdr:from>
    <xdr:ext cx="534377" cy="259045"/>
    <xdr:sp macro="" textlink="">
      <xdr:nvSpPr>
        <xdr:cNvPr id="471" name="テキスト ボックス 470"/>
        <xdr:cNvSpPr txBox="1"/>
      </xdr:nvSpPr>
      <xdr:spPr>
        <a:xfrm>
          <a:off x="8483111" y="16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78867</xdr:rowOff>
    </xdr:from>
    <xdr:to>
      <xdr:col>41</xdr:col>
      <xdr:colOff>50800</xdr:colOff>
      <xdr:row>93</xdr:row>
      <xdr:rowOff>151688</xdr:rowOff>
    </xdr:to>
    <xdr:cxnSp macro="">
      <xdr:nvCxnSpPr>
        <xdr:cNvPr id="472" name="直線コネクタ 471"/>
        <xdr:cNvCxnSpPr/>
      </xdr:nvCxnSpPr>
      <xdr:spPr>
        <a:xfrm>
          <a:off x="6972300" y="15852267"/>
          <a:ext cx="889000" cy="24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159897</xdr:rowOff>
    </xdr:from>
    <xdr:ext cx="534377" cy="259045"/>
    <xdr:sp macro="" textlink="">
      <xdr:nvSpPr>
        <xdr:cNvPr id="474" name="テキスト ボックス 473"/>
        <xdr:cNvSpPr txBox="1"/>
      </xdr:nvSpPr>
      <xdr:spPr>
        <a:xfrm>
          <a:off x="7594111" y="1627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4030</xdr:rowOff>
    </xdr:from>
    <xdr:ext cx="534377" cy="259045"/>
    <xdr:sp macro="" textlink="">
      <xdr:nvSpPr>
        <xdr:cNvPr id="476" name="テキスト ボックス 475"/>
        <xdr:cNvSpPr txBox="1"/>
      </xdr:nvSpPr>
      <xdr:spPr>
        <a:xfrm>
          <a:off x="6705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108801</xdr:rowOff>
    </xdr:from>
    <xdr:to>
      <xdr:col>55</xdr:col>
      <xdr:colOff>50800</xdr:colOff>
      <xdr:row>97</xdr:row>
      <xdr:rowOff>38951</xdr:rowOff>
    </xdr:to>
    <xdr:sp macro="" textlink="">
      <xdr:nvSpPr>
        <xdr:cNvPr id="482" name="楕円 481"/>
        <xdr:cNvSpPr/>
      </xdr:nvSpPr>
      <xdr:spPr>
        <a:xfrm>
          <a:off x="10426700" y="1656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87228</xdr:rowOff>
    </xdr:from>
    <xdr:ext cx="534377" cy="259045"/>
    <xdr:sp macro="" textlink="">
      <xdr:nvSpPr>
        <xdr:cNvPr id="483" name="土木費該当値テキスト"/>
        <xdr:cNvSpPr txBox="1"/>
      </xdr:nvSpPr>
      <xdr:spPr>
        <a:xfrm>
          <a:off x="10528300" y="1654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105448</xdr:rowOff>
    </xdr:from>
    <xdr:to>
      <xdr:col>50</xdr:col>
      <xdr:colOff>165100</xdr:colOff>
      <xdr:row>97</xdr:row>
      <xdr:rowOff>35598</xdr:rowOff>
    </xdr:to>
    <xdr:sp macro="" textlink="">
      <xdr:nvSpPr>
        <xdr:cNvPr id="484" name="楕円 483"/>
        <xdr:cNvSpPr/>
      </xdr:nvSpPr>
      <xdr:spPr>
        <a:xfrm>
          <a:off x="9588500" y="1656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26725</xdr:rowOff>
    </xdr:from>
    <xdr:ext cx="534377" cy="259045"/>
    <xdr:sp macro="" textlink="">
      <xdr:nvSpPr>
        <xdr:cNvPr id="485" name="テキスト ボックス 484"/>
        <xdr:cNvSpPr txBox="1"/>
      </xdr:nvSpPr>
      <xdr:spPr>
        <a:xfrm>
          <a:off x="9372111" y="1665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118123</xdr:rowOff>
    </xdr:from>
    <xdr:to>
      <xdr:col>46</xdr:col>
      <xdr:colOff>38100</xdr:colOff>
      <xdr:row>96</xdr:row>
      <xdr:rowOff>48273</xdr:rowOff>
    </xdr:to>
    <xdr:sp macro="" textlink="">
      <xdr:nvSpPr>
        <xdr:cNvPr id="486" name="楕円 485"/>
        <xdr:cNvSpPr/>
      </xdr:nvSpPr>
      <xdr:spPr>
        <a:xfrm>
          <a:off x="8699500" y="1640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39400</xdr:rowOff>
    </xdr:from>
    <xdr:ext cx="534377" cy="259045"/>
    <xdr:sp macro="" textlink="">
      <xdr:nvSpPr>
        <xdr:cNvPr id="487" name="テキスト ボックス 486"/>
        <xdr:cNvSpPr txBox="1"/>
      </xdr:nvSpPr>
      <xdr:spPr>
        <a:xfrm>
          <a:off x="8483111" y="1649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100888</xdr:rowOff>
    </xdr:from>
    <xdr:to>
      <xdr:col>41</xdr:col>
      <xdr:colOff>101600</xdr:colOff>
      <xdr:row>94</xdr:row>
      <xdr:rowOff>31038</xdr:rowOff>
    </xdr:to>
    <xdr:sp macro="" textlink="">
      <xdr:nvSpPr>
        <xdr:cNvPr id="488" name="楕円 487"/>
        <xdr:cNvSpPr/>
      </xdr:nvSpPr>
      <xdr:spPr>
        <a:xfrm>
          <a:off x="7810500" y="1604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47565</xdr:rowOff>
    </xdr:from>
    <xdr:ext cx="534377" cy="259045"/>
    <xdr:sp macro="" textlink="">
      <xdr:nvSpPr>
        <xdr:cNvPr id="489" name="テキスト ボックス 488"/>
        <xdr:cNvSpPr txBox="1"/>
      </xdr:nvSpPr>
      <xdr:spPr>
        <a:xfrm>
          <a:off x="7594111" y="1582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28067</xdr:rowOff>
    </xdr:from>
    <xdr:to>
      <xdr:col>36</xdr:col>
      <xdr:colOff>165100</xdr:colOff>
      <xdr:row>92</xdr:row>
      <xdr:rowOff>129667</xdr:rowOff>
    </xdr:to>
    <xdr:sp macro="" textlink="">
      <xdr:nvSpPr>
        <xdr:cNvPr id="490" name="楕円 489"/>
        <xdr:cNvSpPr/>
      </xdr:nvSpPr>
      <xdr:spPr>
        <a:xfrm>
          <a:off x="6921500" y="1580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146194</xdr:rowOff>
    </xdr:from>
    <xdr:ext cx="534377" cy="259045"/>
    <xdr:sp macro="" textlink="">
      <xdr:nvSpPr>
        <xdr:cNvPr id="491" name="テキスト ボックス 490"/>
        <xdr:cNvSpPr txBox="1"/>
      </xdr:nvSpPr>
      <xdr:spPr>
        <a:xfrm>
          <a:off x="6705111" y="1557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107056</xdr:rowOff>
    </xdr:from>
    <xdr:to>
      <xdr:col>85</xdr:col>
      <xdr:colOff>127000</xdr:colOff>
      <xdr:row>36</xdr:row>
      <xdr:rowOff>7432</xdr:rowOff>
    </xdr:to>
    <xdr:cxnSp macro="">
      <xdr:nvCxnSpPr>
        <xdr:cNvPr id="519" name="直線コネクタ 518"/>
        <xdr:cNvCxnSpPr/>
      </xdr:nvCxnSpPr>
      <xdr:spPr>
        <a:xfrm>
          <a:off x="15481300" y="6107806"/>
          <a:ext cx="838200" cy="7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169648</xdr:rowOff>
    </xdr:from>
    <xdr:ext cx="534377" cy="259045"/>
    <xdr:sp macro="" textlink="">
      <xdr:nvSpPr>
        <xdr:cNvPr id="520" name="消防費平均値テキスト"/>
        <xdr:cNvSpPr txBox="1"/>
      </xdr:nvSpPr>
      <xdr:spPr>
        <a:xfrm>
          <a:off x="16370300" y="6170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107056</xdr:rowOff>
    </xdr:from>
    <xdr:to>
      <xdr:col>81</xdr:col>
      <xdr:colOff>50800</xdr:colOff>
      <xdr:row>35</xdr:row>
      <xdr:rowOff>154193</xdr:rowOff>
    </xdr:to>
    <xdr:cxnSp macro="">
      <xdr:nvCxnSpPr>
        <xdr:cNvPr id="522" name="直線コネクタ 521"/>
        <xdr:cNvCxnSpPr/>
      </xdr:nvCxnSpPr>
      <xdr:spPr>
        <a:xfrm flipV="1">
          <a:off x="14592300" y="6107806"/>
          <a:ext cx="889000" cy="4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124157</xdr:rowOff>
    </xdr:from>
    <xdr:ext cx="534377" cy="259045"/>
    <xdr:sp macro="" textlink="">
      <xdr:nvSpPr>
        <xdr:cNvPr id="524" name="テキスト ボックス 523"/>
        <xdr:cNvSpPr txBox="1"/>
      </xdr:nvSpPr>
      <xdr:spPr>
        <a:xfrm>
          <a:off x="15214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154193</xdr:rowOff>
    </xdr:from>
    <xdr:to>
      <xdr:col>76</xdr:col>
      <xdr:colOff>114300</xdr:colOff>
      <xdr:row>36</xdr:row>
      <xdr:rowOff>141392</xdr:rowOff>
    </xdr:to>
    <xdr:cxnSp macro="">
      <xdr:nvCxnSpPr>
        <xdr:cNvPr id="525" name="直線コネクタ 524"/>
        <xdr:cNvCxnSpPr/>
      </xdr:nvCxnSpPr>
      <xdr:spPr>
        <a:xfrm flipV="1">
          <a:off x="13703300" y="6154943"/>
          <a:ext cx="889000" cy="15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140433</xdr:rowOff>
    </xdr:from>
    <xdr:ext cx="534377" cy="259045"/>
    <xdr:sp macro="" textlink="">
      <xdr:nvSpPr>
        <xdr:cNvPr id="527" name="テキスト ボックス 526"/>
        <xdr:cNvSpPr txBox="1"/>
      </xdr:nvSpPr>
      <xdr:spPr>
        <a:xfrm>
          <a:off x="14325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141392</xdr:rowOff>
    </xdr:from>
    <xdr:to>
      <xdr:col>71</xdr:col>
      <xdr:colOff>177800</xdr:colOff>
      <xdr:row>37</xdr:row>
      <xdr:rowOff>46980</xdr:rowOff>
    </xdr:to>
    <xdr:cxnSp macro="">
      <xdr:nvCxnSpPr>
        <xdr:cNvPr id="528" name="直線コネクタ 527"/>
        <xdr:cNvCxnSpPr/>
      </xdr:nvCxnSpPr>
      <xdr:spPr>
        <a:xfrm flipV="1">
          <a:off x="12814300" y="6313592"/>
          <a:ext cx="889000" cy="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30" name="テキスト ボックス 529"/>
        <xdr:cNvSpPr txBox="1"/>
      </xdr:nvSpPr>
      <xdr:spPr>
        <a:xfrm>
          <a:off x="13436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128082</xdr:rowOff>
    </xdr:from>
    <xdr:to>
      <xdr:col>85</xdr:col>
      <xdr:colOff>177800</xdr:colOff>
      <xdr:row>36</xdr:row>
      <xdr:rowOff>58232</xdr:rowOff>
    </xdr:to>
    <xdr:sp macro="" textlink="">
      <xdr:nvSpPr>
        <xdr:cNvPr id="538" name="楕円 537"/>
        <xdr:cNvSpPr/>
      </xdr:nvSpPr>
      <xdr:spPr>
        <a:xfrm>
          <a:off x="16268700" y="612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150959</xdr:rowOff>
    </xdr:from>
    <xdr:ext cx="534377" cy="259045"/>
    <xdr:sp macro="" textlink="">
      <xdr:nvSpPr>
        <xdr:cNvPr id="539" name="消防費該当値テキスト"/>
        <xdr:cNvSpPr txBox="1"/>
      </xdr:nvSpPr>
      <xdr:spPr>
        <a:xfrm>
          <a:off x="16370300" y="598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56256</xdr:rowOff>
    </xdr:from>
    <xdr:to>
      <xdr:col>81</xdr:col>
      <xdr:colOff>101600</xdr:colOff>
      <xdr:row>35</xdr:row>
      <xdr:rowOff>157856</xdr:rowOff>
    </xdr:to>
    <xdr:sp macro="" textlink="">
      <xdr:nvSpPr>
        <xdr:cNvPr id="540" name="楕円 539"/>
        <xdr:cNvSpPr/>
      </xdr:nvSpPr>
      <xdr:spPr>
        <a:xfrm>
          <a:off x="15430500" y="605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2933</xdr:rowOff>
    </xdr:from>
    <xdr:ext cx="534377" cy="259045"/>
    <xdr:sp macro="" textlink="">
      <xdr:nvSpPr>
        <xdr:cNvPr id="541" name="テキスト ボックス 540"/>
        <xdr:cNvSpPr txBox="1"/>
      </xdr:nvSpPr>
      <xdr:spPr>
        <a:xfrm>
          <a:off x="15214111" y="583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103393</xdr:rowOff>
    </xdr:from>
    <xdr:to>
      <xdr:col>76</xdr:col>
      <xdr:colOff>165100</xdr:colOff>
      <xdr:row>36</xdr:row>
      <xdr:rowOff>33543</xdr:rowOff>
    </xdr:to>
    <xdr:sp macro="" textlink="">
      <xdr:nvSpPr>
        <xdr:cNvPr id="542" name="楕円 541"/>
        <xdr:cNvSpPr/>
      </xdr:nvSpPr>
      <xdr:spPr>
        <a:xfrm>
          <a:off x="14541500" y="610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50070</xdr:rowOff>
    </xdr:from>
    <xdr:ext cx="534377" cy="259045"/>
    <xdr:sp macro="" textlink="">
      <xdr:nvSpPr>
        <xdr:cNvPr id="543" name="テキスト ボックス 542"/>
        <xdr:cNvSpPr txBox="1"/>
      </xdr:nvSpPr>
      <xdr:spPr>
        <a:xfrm>
          <a:off x="14325111" y="587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90592</xdr:rowOff>
    </xdr:from>
    <xdr:to>
      <xdr:col>72</xdr:col>
      <xdr:colOff>38100</xdr:colOff>
      <xdr:row>37</xdr:row>
      <xdr:rowOff>20742</xdr:rowOff>
    </xdr:to>
    <xdr:sp macro="" textlink="">
      <xdr:nvSpPr>
        <xdr:cNvPr id="544" name="楕円 543"/>
        <xdr:cNvSpPr/>
      </xdr:nvSpPr>
      <xdr:spPr>
        <a:xfrm>
          <a:off x="13652500" y="626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11869</xdr:rowOff>
    </xdr:from>
    <xdr:ext cx="534377" cy="259045"/>
    <xdr:sp macro="" textlink="">
      <xdr:nvSpPr>
        <xdr:cNvPr id="545" name="テキスト ボックス 544"/>
        <xdr:cNvSpPr txBox="1"/>
      </xdr:nvSpPr>
      <xdr:spPr>
        <a:xfrm>
          <a:off x="13436111" y="635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167630</xdr:rowOff>
    </xdr:from>
    <xdr:to>
      <xdr:col>67</xdr:col>
      <xdr:colOff>101600</xdr:colOff>
      <xdr:row>37</xdr:row>
      <xdr:rowOff>97780</xdr:rowOff>
    </xdr:to>
    <xdr:sp macro="" textlink="">
      <xdr:nvSpPr>
        <xdr:cNvPr id="546" name="楕円 545"/>
        <xdr:cNvSpPr/>
      </xdr:nvSpPr>
      <xdr:spPr>
        <a:xfrm>
          <a:off x="12763500" y="633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88907</xdr:rowOff>
    </xdr:from>
    <xdr:ext cx="534377" cy="259045"/>
    <xdr:sp macro="" textlink="">
      <xdr:nvSpPr>
        <xdr:cNvPr id="547" name="テキスト ボックス 546"/>
        <xdr:cNvSpPr txBox="1"/>
      </xdr:nvSpPr>
      <xdr:spPr>
        <a:xfrm>
          <a:off x="12547111" y="643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35687</xdr:rowOff>
    </xdr:from>
    <xdr:to>
      <xdr:col>85</xdr:col>
      <xdr:colOff>127000</xdr:colOff>
      <xdr:row>57</xdr:row>
      <xdr:rowOff>137605</xdr:rowOff>
    </xdr:to>
    <xdr:cxnSp macro="">
      <xdr:nvCxnSpPr>
        <xdr:cNvPr id="577" name="直線コネクタ 576"/>
        <xdr:cNvCxnSpPr/>
      </xdr:nvCxnSpPr>
      <xdr:spPr>
        <a:xfrm flipV="1">
          <a:off x="15481300" y="9808337"/>
          <a:ext cx="838200" cy="10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100881</xdr:rowOff>
    </xdr:from>
    <xdr:ext cx="534377" cy="259045"/>
    <xdr:sp macro="" textlink="">
      <xdr:nvSpPr>
        <xdr:cNvPr id="578" name="教育費平均値テキスト"/>
        <xdr:cNvSpPr txBox="1"/>
      </xdr:nvSpPr>
      <xdr:spPr>
        <a:xfrm>
          <a:off x="16370300" y="93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137605</xdr:rowOff>
    </xdr:from>
    <xdr:to>
      <xdr:col>81</xdr:col>
      <xdr:colOff>50800</xdr:colOff>
      <xdr:row>57</xdr:row>
      <xdr:rowOff>144538</xdr:rowOff>
    </xdr:to>
    <xdr:cxnSp macro="">
      <xdr:nvCxnSpPr>
        <xdr:cNvPr id="580" name="直線コネクタ 579"/>
        <xdr:cNvCxnSpPr/>
      </xdr:nvCxnSpPr>
      <xdr:spPr>
        <a:xfrm flipV="1">
          <a:off x="14592300" y="9910255"/>
          <a:ext cx="88900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170032</xdr:rowOff>
    </xdr:from>
    <xdr:ext cx="534377" cy="259045"/>
    <xdr:sp macro="" textlink="">
      <xdr:nvSpPr>
        <xdr:cNvPr id="582" name="テキスト ボックス 581"/>
        <xdr:cNvSpPr txBox="1"/>
      </xdr:nvSpPr>
      <xdr:spPr>
        <a:xfrm>
          <a:off x="15214111" y="92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76854</xdr:rowOff>
    </xdr:from>
    <xdr:to>
      <xdr:col>76</xdr:col>
      <xdr:colOff>114300</xdr:colOff>
      <xdr:row>57</xdr:row>
      <xdr:rowOff>144538</xdr:rowOff>
    </xdr:to>
    <xdr:cxnSp macro="">
      <xdr:nvCxnSpPr>
        <xdr:cNvPr id="583" name="直線コネクタ 582"/>
        <xdr:cNvCxnSpPr/>
      </xdr:nvCxnSpPr>
      <xdr:spPr>
        <a:xfrm>
          <a:off x="13703300" y="9678054"/>
          <a:ext cx="889000" cy="23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68381</xdr:rowOff>
    </xdr:from>
    <xdr:ext cx="534377" cy="259045"/>
    <xdr:sp macro="" textlink="">
      <xdr:nvSpPr>
        <xdr:cNvPr id="585" name="テキスト ボックス 584"/>
        <xdr:cNvSpPr txBox="1"/>
      </xdr:nvSpPr>
      <xdr:spPr>
        <a:xfrm>
          <a:off x="14325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166922</xdr:rowOff>
    </xdr:from>
    <xdr:to>
      <xdr:col>71</xdr:col>
      <xdr:colOff>177800</xdr:colOff>
      <xdr:row>56</xdr:row>
      <xdr:rowOff>76854</xdr:rowOff>
    </xdr:to>
    <xdr:cxnSp macro="">
      <xdr:nvCxnSpPr>
        <xdr:cNvPr id="586" name="直線コネクタ 585"/>
        <xdr:cNvCxnSpPr/>
      </xdr:nvCxnSpPr>
      <xdr:spPr>
        <a:xfrm>
          <a:off x="12814300" y="9425222"/>
          <a:ext cx="889000" cy="25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36110</xdr:rowOff>
    </xdr:from>
    <xdr:ext cx="534377" cy="259045"/>
    <xdr:sp macro="" textlink="">
      <xdr:nvSpPr>
        <xdr:cNvPr id="588" name="テキスト ボックス 587"/>
        <xdr:cNvSpPr txBox="1"/>
      </xdr:nvSpPr>
      <xdr:spPr>
        <a:xfrm>
          <a:off x="13436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0" name="テキスト ボックス 589"/>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156337</xdr:rowOff>
    </xdr:from>
    <xdr:to>
      <xdr:col>85</xdr:col>
      <xdr:colOff>177800</xdr:colOff>
      <xdr:row>57</xdr:row>
      <xdr:rowOff>86487</xdr:rowOff>
    </xdr:to>
    <xdr:sp macro="" textlink="">
      <xdr:nvSpPr>
        <xdr:cNvPr id="596" name="楕円 595"/>
        <xdr:cNvSpPr/>
      </xdr:nvSpPr>
      <xdr:spPr>
        <a:xfrm>
          <a:off x="16268700" y="975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134764</xdr:rowOff>
    </xdr:from>
    <xdr:ext cx="534377" cy="259045"/>
    <xdr:sp macro="" textlink="">
      <xdr:nvSpPr>
        <xdr:cNvPr id="597" name="教育費該当値テキスト"/>
        <xdr:cNvSpPr txBox="1"/>
      </xdr:nvSpPr>
      <xdr:spPr>
        <a:xfrm>
          <a:off x="16370300" y="973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86805</xdr:rowOff>
    </xdr:from>
    <xdr:to>
      <xdr:col>81</xdr:col>
      <xdr:colOff>101600</xdr:colOff>
      <xdr:row>58</xdr:row>
      <xdr:rowOff>16955</xdr:rowOff>
    </xdr:to>
    <xdr:sp macro="" textlink="">
      <xdr:nvSpPr>
        <xdr:cNvPr id="598" name="楕円 597"/>
        <xdr:cNvSpPr/>
      </xdr:nvSpPr>
      <xdr:spPr>
        <a:xfrm>
          <a:off x="15430500" y="985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8082</xdr:rowOff>
    </xdr:from>
    <xdr:ext cx="534377" cy="259045"/>
    <xdr:sp macro="" textlink="">
      <xdr:nvSpPr>
        <xdr:cNvPr id="599" name="テキスト ボックス 598"/>
        <xdr:cNvSpPr txBox="1"/>
      </xdr:nvSpPr>
      <xdr:spPr>
        <a:xfrm>
          <a:off x="15214111" y="995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93738</xdr:rowOff>
    </xdr:from>
    <xdr:to>
      <xdr:col>76</xdr:col>
      <xdr:colOff>165100</xdr:colOff>
      <xdr:row>58</xdr:row>
      <xdr:rowOff>23888</xdr:rowOff>
    </xdr:to>
    <xdr:sp macro="" textlink="">
      <xdr:nvSpPr>
        <xdr:cNvPr id="600" name="楕円 599"/>
        <xdr:cNvSpPr/>
      </xdr:nvSpPr>
      <xdr:spPr>
        <a:xfrm>
          <a:off x="14541500" y="986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15015</xdr:rowOff>
    </xdr:from>
    <xdr:ext cx="534377" cy="259045"/>
    <xdr:sp macro="" textlink="">
      <xdr:nvSpPr>
        <xdr:cNvPr id="601" name="テキスト ボックス 600"/>
        <xdr:cNvSpPr txBox="1"/>
      </xdr:nvSpPr>
      <xdr:spPr>
        <a:xfrm>
          <a:off x="14325111" y="995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26054</xdr:rowOff>
    </xdr:from>
    <xdr:to>
      <xdr:col>72</xdr:col>
      <xdr:colOff>38100</xdr:colOff>
      <xdr:row>56</xdr:row>
      <xdr:rowOff>127654</xdr:rowOff>
    </xdr:to>
    <xdr:sp macro="" textlink="">
      <xdr:nvSpPr>
        <xdr:cNvPr id="602" name="楕円 601"/>
        <xdr:cNvSpPr/>
      </xdr:nvSpPr>
      <xdr:spPr>
        <a:xfrm>
          <a:off x="13652500" y="962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118781</xdr:rowOff>
    </xdr:from>
    <xdr:ext cx="534377" cy="259045"/>
    <xdr:sp macro="" textlink="">
      <xdr:nvSpPr>
        <xdr:cNvPr id="603" name="テキスト ボックス 602"/>
        <xdr:cNvSpPr txBox="1"/>
      </xdr:nvSpPr>
      <xdr:spPr>
        <a:xfrm>
          <a:off x="13436111" y="971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116122</xdr:rowOff>
    </xdr:from>
    <xdr:to>
      <xdr:col>67</xdr:col>
      <xdr:colOff>101600</xdr:colOff>
      <xdr:row>55</xdr:row>
      <xdr:rowOff>46272</xdr:rowOff>
    </xdr:to>
    <xdr:sp macro="" textlink="">
      <xdr:nvSpPr>
        <xdr:cNvPr id="604" name="楕円 603"/>
        <xdr:cNvSpPr/>
      </xdr:nvSpPr>
      <xdr:spPr>
        <a:xfrm>
          <a:off x="12763500" y="937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62799</xdr:rowOff>
    </xdr:from>
    <xdr:ext cx="534377" cy="259045"/>
    <xdr:sp macro="" textlink="">
      <xdr:nvSpPr>
        <xdr:cNvPr id="605" name="テキスト ボックス 604"/>
        <xdr:cNvSpPr txBox="1"/>
      </xdr:nvSpPr>
      <xdr:spPr>
        <a:xfrm>
          <a:off x="12547111" y="914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98003</xdr:rowOff>
    </xdr:from>
    <xdr:to>
      <xdr:col>85</xdr:col>
      <xdr:colOff>127000</xdr:colOff>
      <xdr:row>78</xdr:row>
      <xdr:rowOff>127584</xdr:rowOff>
    </xdr:to>
    <xdr:cxnSp macro="">
      <xdr:nvCxnSpPr>
        <xdr:cNvPr id="632" name="直線コネクタ 631"/>
        <xdr:cNvCxnSpPr/>
      </xdr:nvCxnSpPr>
      <xdr:spPr>
        <a:xfrm flipV="1">
          <a:off x="15481300" y="13471103"/>
          <a:ext cx="838200" cy="2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3" name="災害復旧費平均値テキスト"/>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127584</xdr:rowOff>
    </xdr:from>
    <xdr:to>
      <xdr:col>81</xdr:col>
      <xdr:colOff>50800</xdr:colOff>
      <xdr:row>78</xdr:row>
      <xdr:rowOff>139545</xdr:rowOff>
    </xdr:to>
    <xdr:cxnSp macro="">
      <xdr:nvCxnSpPr>
        <xdr:cNvPr id="635" name="直線コネクタ 634"/>
        <xdr:cNvCxnSpPr/>
      </xdr:nvCxnSpPr>
      <xdr:spPr>
        <a:xfrm flipV="1">
          <a:off x="14592300" y="13500684"/>
          <a:ext cx="889000" cy="1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7" name="テキスト ボックス 636"/>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138776</xdr:rowOff>
    </xdr:from>
    <xdr:to>
      <xdr:col>76</xdr:col>
      <xdr:colOff>114300</xdr:colOff>
      <xdr:row>78</xdr:row>
      <xdr:rowOff>139545</xdr:rowOff>
    </xdr:to>
    <xdr:cxnSp macro="">
      <xdr:nvCxnSpPr>
        <xdr:cNvPr id="638" name="直線コネクタ 637"/>
        <xdr:cNvCxnSpPr/>
      </xdr:nvCxnSpPr>
      <xdr:spPr>
        <a:xfrm>
          <a:off x="13703300" y="13511876"/>
          <a:ext cx="889000" cy="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0" name="テキスト ボックス 639"/>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134844</xdr:rowOff>
    </xdr:from>
    <xdr:to>
      <xdr:col>71</xdr:col>
      <xdr:colOff>177800</xdr:colOff>
      <xdr:row>78</xdr:row>
      <xdr:rowOff>138776</xdr:rowOff>
    </xdr:to>
    <xdr:cxnSp macro="">
      <xdr:nvCxnSpPr>
        <xdr:cNvPr id="641" name="直線コネクタ 640"/>
        <xdr:cNvCxnSpPr/>
      </xdr:nvCxnSpPr>
      <xdr:spPr>
        <a:xfrm>
          <a:off x="12814300" y="13507944"/>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3" name="テキスト ボックス 642"/>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5" name="テキスト ボックス 644"/>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47203</xdr:rowOff>
    </xdr:from>
    <xdr:to>
      <xdr:col>85</xdr:col>
      <xdr:colOff>177800</xdr:colOff>
      <xdr:row>78</xdr:row>
      <xdr:rowOff>148803</xdr:rowOff>
    </xdr:to>
    <xdr:sp macro="" textlink="">
      <xdr:nvSpPr>
        <xdr:cNvPr id="651" name="楕円 650"/>
        <xdr:cNvSpPr/>
      </xdr:nvSpPr>
      <xdr:spPr>
        <a:xfrm>
          <a:off x="16268700" y="1342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13487</xdr:rowOff>
    </xdr:from>
    <xdr:ext cx="469744" cy="259045"/>
    <xdr:sp macro="" textlink="">
      <xdr:nvSpPr>
        <xdr:cNvPr id="652" name="災害復旧費該当値テキスト"/>
        <xdr:cNvSpPr txBox="1"/>
      </xdr:nvSpPr>
      <xdr:spPr>
        <a:xfrm>
          <a:off x="16370300" y="1338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76784</xdr:rowOff>
    </xdr:from>
    <xdr:to>
      <xdr:col>81</xdr:col>
      <xdr:colOff>101600</xdr:colOff>
      <xdr:row>79</xdr:row>
      <xdr:rowOff>6934</xdr:rowOff>
    </xdr:to>
    <xdr:sp macro="" textlink="">
      <xdr:nvSpPr>
        <xdr:cNvPr id="653" name="楕円 652"/>
        <xdr:cNvSpPr/>
      </xdr:nvSpPr>
      <xdr:spPr>
        <a:xfrm>
          <a:off x="15430500" y="1344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169511</xdr:rowOff>
    </xdr:from>
    <xdr:ext cx="469744" cy="259045"/>
    <xdr:sp macro="" textlink="">
      <xdr:nvSpPr>
        <xdr:cNvPr id="654" name="テキスト ボックス 653"/>
        <xdr:cNvSpPr txBox="1"/>
      </xdr:nvSpPr>
      <xdr:spPr>
        <a:xfrm>
          <a:off x="15246428" y="1354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88745</xdr:rowOff>
    </xdr:from>
    <xdr:to>
      <xdr:col>76</xdr:col>
      <xdr:colOff>165100</xdr:colOff>
      <xdr:row>79</xdr:row>
      <xdr:rowOff>18895</xdr:rowOff>
    </xdr:to>
    <xdr:sp macro="" textlink="">
      <xdr:nvSpPr>
        <xdr:cNvPr id="655" name="楕円 654"/>
        <xdr:cNvSpPr/>
      </xdr:nvSpPr>
      <xdr:spPr>
        <a:xfrm>
          <a:off x="14541500" y="1346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10022</xdr:rowOff>
    </xdr:from>
    <xdr:ext cx="313932" cy="259045"/>
    <xdr:sp macro="" textlink="">
      <xdr:nvSpPr>
        <xdr:cNvPr id="656" name="テキスト ボックス 655"/>
        <xdr:cNvSpPr txBox="1"/>
      </xdr:nvSpPr>
      <xdr:spPr>
        <a:xfrm>
          <a:off x="14435333" y="13554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87976</xdr:rowOff>
    </xdr:from>
    <xdr:to>
      <xdr:col>72</xdr:col>
      <xdr:colOff>38100</xdr:colOff>
      <xdr:row>79</xdr:row>
      <xdr:rowOff>18126</xdr:rowOff>
    </xdr:to>
    <xdr:sp macro="" textlink="">
      <xdr:nvSpPr>
        <xdr:cNvPr id="657" name="楕円 656"/>
        <xdr:cNvSpPr/>
      </xdr:nvSpPr>
      <xdr:spPr>
        <a:xfrm>
          <a:off x="13652500" y="1346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9253</xdr:rowOff>
    </xdr:from>
    <xdr:ext cx="378565" cy="259045"/>
    <xdr:sp macro="" textlink="">
      <xdr:nvSpPr>
        <xdr:cNvPr id="658" name="テキスト ボックス 657"/>
        <xdr:cNvSpPr txBox="1"/>
      </xdr:nvSpPr>
      <xdr:spPr>
        <a:xfrm>
          <a:off x="13514017" y="13553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84044</xdr:rowOff>
    </xdr:from>
    <xdr:to>
      <xdr:col>67</xdr:col>
      <xdr:colOff>101600</xdr:colOff>
      <xdr:row>79</xdr:row>
      <xdr:rowOff>14194</xdr:rowOff>
    </xdr:to>
    <xdr:sp macro="" textlink="">
      <xdr:nvSpPr>
        <xdr:cNvPr id="659" name="楕円 658"/>
        <xdr:cNvSpPr/>
      </xdr:nvSpPr>
      <xdr:spPr>
        <a:xfrm>
          <a:off x="12763500" y="134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5321</xdr:rowOff>
    </xdr:from>
    <xdr:ext cx="378565" cy="259045"/>
    <xdr:sp macro="" textlink="">
      <xdr:nvSpPr>
        <xdr:cNvPr id="660" name="テキスト ボックス 659"/>
        <xdr:cNvSpPr txBox="1"/>
      </xdr:nvSpPr>
      <xdr:spPr>
        <a:xfrm>
          <a:off x="12625017" y="13549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63525</xdr:rowOff>
    </xdr:from>
    <xdr:to>
      <xdr:col>85</xdr:col>
      <xdr:colOff>127000</xdr:colOff>
      <xdr:row>94</xdr:row>
      <xdr:rowOff>40754</xdr:rowOff>
    </xdr:to>
    <xdr:cxnSp macro="">
      <xdr:nvCxnSpPr>
        <xdr:cNvPr id="689" name="直線コネクタ 688"/>
        <xdr:cNvCxnSpPr/>
      </xdr:nvCxnSpPr>
      <xdr:spPr>
        <a:xfrm>
          <a:off x="15481300" y="15836925"/>
          <a:ext cx="838200" cy="3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140707</xdr:rowOff>
    </xdr:from>
    <xdr:ext cx="534377" cy="259045"/>
    <xdr:sp macro="" textlink="">
      <xdr:nvSpPr>
        <xdr:cNvPr id="690" name="公債費平均値テキスト"/>
        <xdr:cNvSpPr txBox="1"/>
      </xdr:nvSpPr>
      <xdr:spPr>
        <a:xfrm>
          <a:off x="16370300" y="1625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63525</xdr:rowOff>
    </xdr:from>
    <xdr:to>
      <xdr:col>81</xdr:col>
      <xdr:colOff>50800</xdr:colOff>
      <xdr:row>92</xdr:row>
      <xdr:rowOff>118859</xdr:rowOff>
    </xdr:to>
    <xdr:cxnSp macro="">
      <xdr:nvCxnSpPr>
        <xdr:cNvPr id="692" name="直線コネクタ 691"/>
        <xdr:cNvCxnSpPr/>
      </xdr:nvCxnSpPr>
      <xdr:spPr>
        <a:xfrm flipV="1">
          <a:off x="14592300" y="15836925"/>
          <a:ext cx="889000" cy="5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71060</xdr:rowOff>
    </xdr:from>
    <xdr:ext cx="534377" cy="259045"/>
    <xdr:sp macro="" textlink="">
      <xdr:nvSpPr>
        <xdr:cNvPr id="694" name="テキスト ボックス 693"/>
        <xdr:cNvSpPr txBox="1"/>
      </xdr:nvSpPr>
      <xdr:spPr>
        <a:xfrm>
          <a:off x="15214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118859</xdr:rowOff>
    </xdr:from>
    <xdr:to>
      <xdr:col>76</xdr:col>
      <xdr:colOff>114300</xdr:colOff>
      <xdr:row>93</xdr:row>
      <xdr:rowOff>135928</xdr:rowOff>
    </xdr:to>
    <xdr:cxnSp macro="">
      <xdr:nvCxnSpPr>
        <xdr:cNvPr id="695" name="直線コネクタ 694"/>
        <xdr:cNvCxnSpPr/>
      </xdr:nvCxnSpPr>
      <xdr:spPr>
        <a:xfrm flipV="1">
          <a:off x="13703300" y="15892259"/>
          <a:ext cx="889000" cy="18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68711</xdr:rowOff>
    </xdr:from>
    <xdr:ext cx="534377" cy="259045"/>
    <xdr:sp macro="" textlink="">
      <xdr:nvSpPr>
        <xdr:cNvPr id="697" name="テキスト ボックス 696"/>
        <xdr:cNvSpPr txBox="1"/>
      </xdr:nvSpPr>
      <xdr:spPr>
        <a:xfrm>
          <a:off x="14325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135928</xdr:rowOff>
    </xdr:from>
    <xdr:to>
      <xdr:col>71</xdr:col>
      <xdr:colOff>177800</xdr:colOff>
      <xdr:row>93</xdr:row>
      <xdr:rowOff>146762</xdr:rowOff>
    </xdr:to>
    <xdr:cxnSp macro="">
      <xdr:nvCxnSpPr>
        <xdr:cNvPr id="698" name="直線コネクタ 697"/>
        <xdr:cNvCxnSpPr/>
      </xdr:nvCxnSpPr>
      <xdr:spPr>
        <a:xfrm flipV="1">
          <a:off x="12814300" y="16080778"/>
          <a:ext cx="889000" cy="1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107078</xdr:rowOff>
    </xdr:from>
    <xdr:ext cx="534377" cy="259045"/>
    <xdr:sp macro="" textlink="">
      <xdr:nvSpPr>
        <xdr:cNvPr id="700" name="テキスト ボックス 699"/>
        <xdr:cNvSpPr txBox="1"/>
      </xdr:nvSpPr>
      <xdr:spPr>
        <a:xfrm>
          <a:off x="13436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29087</xdr:rowOff>
    </xdr:from>
    <xdr:ext cx="534377" cy="259045"/>
    <xdr:sp macro="" textlink="">
      <xdr:nvSpPr>
        <xdr:cNvPr id="702" name="テキスト ボックス 701"/>
        <xdr:cNvSpPr txBox="1"/>
      </xdr:nvSpPr>
      <xdr:spPr>
        <a:xfrm>
          <a:off x="12547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161404</xdr:rowOff>
    </xdr:from>
    <xdr:to>
      <xdr:col>85</xdr:col>
      <xdr:colOff>177800</xdr:colOff>
      <xdr:row>94</xdr:row>
      <xdr:rowOff>91554</xdr:rowOff>
    </xdr:to>
    <xdr:sp macro="" textlink="">
      <xdr:nvSpPr>
        <xdr:cNvPr id="708" name="楕円 707"/>
        <xdr:cNvSpPr/>
      </xdr:nvSpPr>
      <xdr:spPr>
        <a:xfrm>
          <a:off x="16268700" y="1610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12831</xdr:rowOff>
    </xdr:from>
    <xdr:ext cx="534377" cy="259045"/>
    <xdr:sp macro="" textlink="">
      <xdr:nvSpPr>
        <xdr:cNvPr id="709" name="公債費該当値テキスト"/>
        <xdr:cNvSpPr txBox="1"/>
      </xdr:nvSpPr>
      <xdr:spPr>
        <a:xfrm>
          <a:off x="16370300" y="1595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12725</xdr:rowOff>
    </xdr:from>
    <xdr:to>
      <xdr:col>81</xdr:col>
      <xdr:colOff>101600</xdr:colOff>
      <xdr:row>92</xdr:row>
      <xdr:rowOff>114325</xdr:rowOff>
    </xdr:to>
    <xdr:sp macro="" textlink="">
      <xdr:nvSpPr>
        <xdr:cNvPr id="710" name="楕円 709"/>
        <xdr:cNvSpPr/>
      </xdr:nvSpPr>
      <xdr:spPr>
        <a:xfrm>
          <a:off x="15430500" y="1578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130852</xdr:rowOff>
    </xdr:from>
    <xdr:ext cx="534377" cy="259045"/>
    <xdr:sp macro="" textlink="">
      <xdr:nvSpPr>
        <xdr:cNvPr id="711" name="テキスト ボックス 710"/>
        <xdr:cNvSpPr txBox="1"/>
      </xdr:nvSpPr>
      <xdr:spPr>
        <a:xfrm>
          <a:off x="15214111" y="1556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68059</xdr:rowOff>
    </xdr:from>
    <xdr:to>
      <xdr:col>76</xdr:col>
      <xdr:colOff>165100</xdr:colOff>
      <xdr:row>92</xdr:row>
      <xdr:rowOff>169659</xdr:rowOff>
    </xdr:to>
    <xdr:sp macro="" textlink="">
      <xdr:nvSpPr>
        <xdr:cNvPr id="712" name="楕円 711"/>
        <xdr:cNvSpPr/>
      </xdr:nvSpPr>
      <xdr:spPr>
        <a:xfrm>
          <a:off x="14541500" y="1584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14736</xdr:rowOff>
    </xdr:from>
    <xdr:ext cx="534377" cy="259045"/>
    <xdr:sp macro="" textlink="">
      <xdr:nvSpPr>
        <xdr:cNvPr id="713" name="テキスト ボックス 712"/>
        <xdr:cNvSpPr txBox="1"/>
      </xdr:nvSpPr>
      <xdr:spPr>
        <a:xfrm>
          <a:off x="14325111" y="156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85128</xdr:rowOff>
    </xdr:from>
    <xdr:to>
      <xdr:col>72</xdr:col>
      <xdr:colOff>38100</xdr:colOff>
      <xdr:row>94</xdr:row>
      <xdr:rowOff>15278</xdr:rowOff>
    </xdr:to>
    <xdr:sp macro="" textlink="">
      <xdr:nvSpPr>
        <xdr:cNvPr id="714" name="楕円 713"/>
        <xdr:cNvSpPr/>
      </xdr:nvSpPr>
      <xdr:spPr>
        <a:xfrm>
          <a:off x="13652500" y="1602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31805</xdr:rowOff>
    </xdr:from>
    <xdr:ext cx="534377" cy="259045"/>
    <xdr:sp macro="" textlink="">
      <xdr:nvSpPr>
        <xdr:cNvPr id="715" name="テキスト ボックス 714"/>
        <xdr:cNvSpPr txBox="1"/>
      </xdr:nvSpPr>
      <xdr:spPr>
        <a:xfrm>
          <a:off x="13436111" y="1580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95962</xdr:rowOff>
    </xdr:from>
    <xdr:to>
      <xdr:col>67</xdr:col>
      <xdr:colOff>101600</xdr:colOff>
      <xdr:row>94</xdr:row>
      <xdr:rowOff>26112</xdr:rowOff>
    </xdr:to>
    <xdr:sp macro="" textlink="">
      <xdr:nvSpPr>
        <xdr:cNvPr id="716" name="楕円 715"/>
        <xdr:cNvSpPr/>
      </xdr:nvSpPr>
      <xdr:spPr>
        <a:xfrm>
          <a:off x="12763500" y="1604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42639</xdr:rowOff>
    </xdr:from>
    <xdr:ext cx="534377" cy="259045"/>
    <xdr:sp macro="" textlink="">
      <xdr:nvSpPr>
        <xdr:cNvPr id="717" name="テキスト ボックス 716"/>
        <xdr:cNvSpPr txBox="1"/>
      </xdr:nvSpPr>
      <xdr:spPr>
        <a:xfrm>
          <a:off x="12547111" y="1581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5" name="テキスト ボックス 754"/>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71,125</a:t>
          </a:r>
          <a:r>
            <a:rPr kumimoji="1" lang="ja-JP" altLang="en-US" sz="1300">
              <a:latin typeface="ＭＳ Ｐゴシック" panose="020B0600070205080204" pitchFamily="50" charset="-128"/>
              <a:ea typeface="ＭＳ Ｐゴシック" panose="020B0600070205080204" pitchFamily="50" charset="-128"/>
            </a:rPr>
            <a:t>円で類似団体平均を上回っているが、多額の臨時収入による財源超過分を基金に積み立てることができた昨年度と比較すると減額となった。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164,731</a:t>
          </a:r>
          <a:r>
            <a:rPr kumimoji="1" lang="ja-JP" altLang="en-US" sz="1300">
              <a:latin typeface="ＭＳ Ｐゴシック" panose="020B0600070205080204" pitchFamily="50" charset="-128"/>
              <a:ea typeface="ＭＳ Ｐゴシック" panose="020B0600070205080204" pitchFamily="50" charset="-128"/>
            </a:rPr>
            <a:t>円となった。民生費のうち社会福祉費は、臨時福祉給付金の皆減により減少したが、老人福祉費と児童福祉費が増加した。特に、児童福祉費（扶助費以外）の増加額が大きく、これは私立保育園・認定こども園の新設や改築事業費に対する補助金の大幅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教育費が増加しているのは、荒川中学校の校舎等改築事業が始まったことによるもので、住民一人当たり</a:t>
          </a:r>
          <a:r>
            <a:rPr kumimoji="1" lang="en-US" altLang="ja-JP" sz="1300">
              <a:latin typeface="ＭＳ Ｐゴシック" panose="020B0600070205080204" pitchFamily="50" charset="-128"/>
              <a:ea typeface="ＭＳ Ｐゴシック" panose="020B0600070205080204" pitchFamily="50" charset="-128"/>
            </a:rPr>
            <a:t>38,460</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災害復旧費は、台風</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号による道路や公共施設等の被害が大きかったため、前年度より大きく増え、住民一人当たり</a:t>
          </a:r>
          <a:r>
            <a:rPr kumimoji="1" lang="en-US" altLang="ja-JP" sz="1300">
              <a:latin typeface="ＭＳ Ｐゴシック" panose="020B0600070205080204" pitchFamily="50" charset="-128"/>
              <a:ea typeface="ＭＳ Ｐゴシック" panose="020B0600070205080204" pitchFamily="50" charset="-128"/>
            </a:rPr>
            <a:t>4,560</a:t>
          </a:r>
          <a:r>
            <a:rPr kumimoji="1" lang="ja-JP" altLang="en-US" sz="1300">
              <a:latin typeface="ＭＳ Ｐゴシック" panose="020B0600070205080204" pitchFamily="50" charset="-128"/>
              <a:ea typeface="ＭＳ Ｐゴシック" panose="020B0600070205080204" pitchFamily="50" charset="-128"/>
            </a:rPr>
            <a:t>円となっている。当年度中に完了せず繰り越している事業も多いため、来年度も一定の支出が見込まれる。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公債費は、類似団体平均を上回っているが、平成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カ年で高利率の地方債を繰上償還したことにより、定期償還額が大幅に減少し、住民一人当たり</a:t>
          </a:r>
          <a:r>
            <a:rPr kumimoji="1" lang="en-US" altLang="ja-JP" sz="1300">
              <a:latin typeface="ＭＳ Ｐゴシック" panose="020B0600070205080204" pitchFamily="50" charset="-128"/>
              <a:ea typeface="ＭＳ Ｐゴシック" panose="020B0600070205080204" pitchFamily="50" charset="-128"/>
            </a:rPr>
            <a:t>67,791</a:t>
          </a:r>
          <a:r>
            <a:rPr kumimoji="1" lang="ja-JP" altLang="en-US" sz="1300">
              <a:latin typeface="ＭＳ Ｐゴシック" panose="020B0600070205080204" pitchFamily="50" charset="-128"/>
              <a:ea typeface="ＭＳ Ｐゴシック" panose="020B0600070205080204" pitchFamily="50" charset="-128"/>
            </a:rPr>
            <a:t>円となっている。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及び実質収支額は、土地開発公社解散清算金や国民健康保険事業勘定特別会計からの繰入金等により大幅に増えた昨年度の水準をそのままキープしている。標準財政規模も増額となったが、普通交付税の増や公債費の大幅減などで財源超過となっ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一方、実質単年度収支は、臨時収入により高水準となっていた昨年度と比較すると大幅な減額となっているが、引き続き黒字を確保している。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連結実質赤字比率は、健全化判断比率算定開始から黒字が続いているが、対前年度比では▲</a:t>
          </a:r>
          <a:r>
            <a:rPr kumimoji="1" lang="en-US" altLang="ja-JP" sz="1400">
              <a:latin typeface="ＭＳ ゴシック" pitchFamily="49" charset="-128"/>
              <a:ea typeface="ＭＳ ゴシック" pitchFamily="49" charset="-128"/>
            </a:rPr>
            <a:t>1.85</a:t>
          </a:r>
          <a:r>
            <a:rPr kumimoji="1" lang="ja-JP" altLang="en-US" sz="1400">
              <a:latin typeface="ＭＳ ゴシック" pitchFamily="49" charset="-128"/>
              <a:ea typeface="ＭＳ ゴシック" pitchFamily="49" charset="-128"/>
            </a:rPr>
            <a:t>％となっている。これは、平成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年度から国民健康保険制度が見直され、市町村とともに県が運営するようになり、歳入と歳出の仕組みが大きく変わったことで、国民健康保険事業勘定特別会計の実質収支が大幅に減額となったためである。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会計毎に増減はあるものの、今年度もすべての会計において黒字であり、引き続き経営の健全化を図る。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02082_&#32000;&#12398;&#24029;&#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37.700000000000003</v>
          </cell>
          <cell r="CF51">
            <v>22</v>
          </cell>
        </row>
        <row r="53">
          <cell r="BX53">
            <v>61.3</v>
          </cell>
          <cell r="CF53">
            <v>62.5</v>
          </cell>
          <cell r="CN53">
            <v>63.6</v>
          </cell>
          <cell r="CV53">
            <v>64.400000000000006</v>
          </cell>
        </row>
        <row r="55">
          <cell r="AN55" t="str">
            <v>類似団体内平均値</v>
          </cell>
          <cell r="BX55">
            <v>39</v>
          </cell>
          <cell r="CF55">
            <v>32.5</v>
          </cell>
          <cell r="CN55">
            <v>30.2</v>
          </cell>
          <cell r="CV55">
            <v>25.4</v>
          </cell>
        </row>
        <row r="57">
          <cell r="BX57">
            <v>55.4</v>
          </cell>
          <cell r="CF57">
            <v>57</v>
          </cell>
          <cell r="CN57">
            <v>58.9</v>
          </cell>
          <cell r="CV57">
            <v>60.2</v>
          </cell>
        </row>
        <row r="72">
          <cell r="BP72" t="str">
            <v>H26</v>
          </cell>
          <cell r="BX72" t="str">
            <v>H27</v>
          </cell>
          <cell r="CF72" t="str">
            <v>H28</v>
          </cell>
          <cell r="CN72" t="str">
            <v>H29</v>
          </cell>
          <cell r="CV72" t="str">
            <v>H30</v>
          </cell>
        </row>
        <row r="73">
          <cell r="AN73" t="str">
            <v>当該団体値</v>
          </cell>
          <cell r="BP73">
            <v>46.9</v>
          </cell>
          <cell r="BX73">
            <v>37.700000000000003</v>
          </cell>
          <cell r="CF73">
            <v>22</v>
          </cell>
        </row>
        <row r="75">
          <cell r="BP75">
            <v>12.7</v>
          </cell>
          <cell r="BX75">
            <v>12</v>
          </cell>
          <cell r="CF75">
            <v>11.1</v>
          </cell>
          <cell r="CN75">
            <v>9.8000000000000007</v>
          </cell>
          <cell r="CV75">
            <v>8.5</v>
          </cell>
        </row>
        <row r="77">
          <cell r="AN77" t="str">
            <v>類似団体内平均値</v>
          </cell>
          <cell r="BP77">
            <v>45.9</v>
          </cell>
          <cell r="BX77">
            <v>39</v>
          </cell>
          <cell r="CF77">
            <v>32.5</v>
          </cell>
          <cell r="CN77">
            <v>30.2</v>
          </cell>
          <cell r="CV77">
            <v>25.4</v>
          </cell>
        </row>
        <row r="79">
          <cell r="BP79">
            <v>8.8000000000000007</v>
          </cell>
          <cell r="BX79">
            <v>9</v>
          </cell>
          <cell r="CF79">
            <v>8.1999999999999993</v>
          </cell>
          <cell r="CN79">
            <v>8</v>
          </cell>
          <cell r="CV79">
            <v>7.8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2">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30114819</v>
      </c>
      <c r="BO4" s="423"/>
      <c r="BP4" s="423"/>
      <c r="BQ4" s="423"/>
      <c r="BR4" s="423"/>
      <c r="BS4" s="423"/>
      <c r="BT4" s="423"/>
      <c r="BU4" s="424"/>
      <c r="BV4" s="422">
        <v>31253464</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4.4000000000000004</v>
      </c>
      <c r="CU4" s="604"/>
      <c r="CV4" s="604"/>
      <c r="CW4" s="604"/>
      <c r="CX4" s="604"/>
      <c r="CY4" s="604"/>
      <c r="CZ4" s="604"/>
      <c r="DA4" s="605"/>
      <c r="DB4" s="603">
        <v>4.0999999999999996</v>
      </c>
      <c r="DC4" s="604"/>
      <c r="DD4" s="604"/>
      <c r="DE4" s="604"/>
      <c r="DF4" s="604"/>
      <c r="DG4" s="604"/>
      <c r="DH4" s="604"/>
      <c r="DI4" s="605"/>
      <c r="DJ4" s="185"/>
      <c r="DK4" s="185"/>
      <c r="DL4" s="185"/>
      <c r="DM4" s="185"/>
      <c r="DN4" s="185"/>
      <c r="DO4" s="185"/>
    </row>
    <row r="5" spans="1:119" ht="18.75" customHeight="1" x14ac:dyDescent="0.2">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29129185</v>
      </c>
      <c r="BO5" s="428"/>
      <c r="BP5" s="428"/>
      <c r="BQ5" s="428"/>
      <c r="BR5" s="428"/>
      <c r="BS5" s="428"/>
      <c r="BT5" s="428"/>
      <c r="BU5" s="429"/>
      <c r="BV5" s="427">
        <v>30441636</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91.6</v>
      </c>
      <c r="CU5" s="398"/>
      <c r="CV5" s="398"/>
      <c r="CW5" s="398"/>
      <c r="CX5" s="398"/>
      <c r="CY5" s="398"/>
      <c r="CZ5" s="398"/>
      <c r="DA5" s="399"/>
      <c r="DB5" s="397">
        <v>93.1</v>
      </c>
      <c r="DC5" s="398"/>
      <c r="DD5" s="398"/>
      <c r="DE5" s="398"/>
      <c r="DF5" s="398"/>
      <c r="DG5" s="398"/>
      <c r="DH5" s="398"/>
      <c r="DI5" s="399"/>
      <c r="DJ5" s="185"/>
      <c r="DK5" s="185"/>
      <c r="DL5" s="185"/>
      <c r="DM5" s="185"/>
      <c r="DN5" s="185"/>
      <c r="DO5" s="185"/>
    </row>
    <row r="6" spans="1:119" ht="18.75" customHeight="1" x14ac:dyDescent="0.2">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985634</v>
      </c>
      <c r="BO6" s="428"/>
      <c r="BP6" s="428"/>
      <c r="BQ6" s="428"/>
      <c r="BR6" s="428"/>
      <c r="BS6" s="428"/>
      <c r="BT6" s="428"/>
      <c r="BU6" s="429"/>
      <c r="BV6" s="427">
        <v>811828</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96.3</v>
      </c>
      <c r="CU6" s="578"/>
      <c r="CV6" s="578"/>
      <c r="CW6" s="578"/>
      <c r="CX6" s="578"/>
      <c r="CY6" s="578"/>
      <c r="CZ6" s="578"/>
      <c r="DA6" s="579"/>
      <c r="DB6" s="577">
        <v>97.9</v>
      </c>
      <c r="DC6" s="578"/>
      <c r="DD6" s="578"/>
      <c r="DE6" s="578"/>
      <c r="DF6" s="578"/>
      <c r="DG6" s="578"/>
      <c r="DH6" s="578"/>
      <c r="DI6" s="579"/>
      <c r="DJ6" s="185"/>
      <c r="DK6" s="185"/>
      <c r="DL6" s="185"/>
      <c r="DM6" s="185"/>
      <c r="DN6" s="185"/>
      <c r="DO6" s="185"/>
    </row>
    <row r="7" spans="1:119" ht="18.75" customHeight="1" x14ac:dyDescent="0.2">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168203</v>
      </c>
      <c r="BO7" s="428"/>
      <c r="BP7" s="428"/>
      <c r="BQ7" s="428"/>
      <c r="BR7" s="428"/>
      <c r="BS7" s="428"/>
      <c r="BT7" s="428"/>
      <c r="BU7" s="429"/>
      <c r="BV7" s="427">
        <v>49571</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18657291</v>
      </c>
      <c r="CU7" s="428"/>
      <c r="CV7" s="428"/>
      <c r="CW7" s="428"/>
      <c r="CX7" s="428"/>
      <c r="CY7" s="428"/>
      <c r="CZ7" s="428"/>
      <c r="DA7" s="429"/>
      <c r="DB7" s="427">
        <v>18543987</v>
      </c>
      <c r="DC7" s="428"/>
      <c r="DD7" s="428"/>
      <c r="DE7" s="428"/>
      <c r="DF7" s="428"/>
      <c r="DG7" s="428"/>
      <c r="DH7" s="428"/>
      <c r="DI7" s="429"/>
      <c r="DJ7" s="185"/>
      <c r="DK7" s="185"/>
      <c r="DL7" s="185"/>
      <c r="DM7" s="185"/>
      <c r="DN7" s="185"/>
      <c r="DO7" s="185"/>
    </row>
    <row r="8" spans="1:119" ht="18.75" customHeight="1" thickBot="1" x14ac:dyDescent="0.25">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817431</v>
      </c>
      <c r="BO8" s="428"/>
      <c r="BP8" s="428"/>
      <c r="BQ8" s="428"/>
      <c r="BR8" s="428"/>
      <c r="BS8" s="428"/>
      <c r="BT8" s="428"/>
      <c r="BU8" s="429"/>
      <c r="BV8" s="427">
        <v>762257</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0.4</v>
      </c>
      <c r="CU8" s="541"/>
      <c r="CV8" s="541"/>
      <c r="CW8" s="541"/>
      <c r="CX8" s="541"/>
      <c r="CY8" s="541"/>
      <c r="CZ8" s="541"/>
      <c r="DA8" s="542"/>
      <c r="DB8" s="540">
        <v>0.4</v>
      </c>
      <c r="DC8" s="541"/>
      <c r="DD8" s="541"/>
      <c r="DE8" s="541"/>
      <c r="DF8" s="541"/>
      <c r="DG8" s="541"/>
      <c r="DH8" s="541"/>
      <c r="DI8" s="542"/>
      <c r="DJ8" s="185"/>
      <c r="DK8" s="185"/>
      <c r="DL8" s="185"/>
      <c r="DM8" s="185"/>
      <c r="DN8" s="185"/>
      <c r="DO8" s="185"/>
    </row>
    <row r="9" spans="1:119" ht="18.75" customHeight="1" thickBot="1" x14ac:dyDescent="0.25">
      <c r="A9" s="186"/>
      <c r="B9" s="566" t="s">
        <v>112</v>
      </c>
      <c r="C9" s="567"/>
      <c r="D9" s="567"/>
      <c r="E9" s="567"/>
      <c r="F9" s="567"/>
      <c r="G9" s="567"/>
      <c r="H9" s="567"/>
      <c r="I9" s="567"/>
      <c r="J9" s="567"/>
      <c r="K9" s="490"/>
      <c r="L9" s="568" t="s">
        <v>113</v>
      </c>
      <c r="M9" s="569"/>
      <c r="N9" s="569"/>
      <c r="O9" s="569"/>
      <c r="P9" s="569"/>
      <c r="Q9" s="570"/>
      <c r="R9" s="571">
        <v>62616</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116</v>
      </c>
      <c r="AV9" s="485"/>
      <c r="AW9" s="485"/>
      <c r="AX9" s="485"/>
      <c r="AY9" s="407" t="s">
        <v>117</v>
      </c>
      <c r="AZ9" s="408"/>
      <c r="BA9" s="408"/>
      <c r="BB9" s="408"/>
      <c r="BC9" s="408"/>
      <c r="BD9" s="408"/>
      <c r="BE9" s="408"/>
      <c r="BF9" s="408"/>
      <c r="BG9" s="408"/>
      <c r="BH9" s="408"/>
      <c r="BI9" s="408"/>
      <c r="BJ9" s="408"/>
      <c r="BK9" s="408"/>
      <c r="BL9" s="408"/>
      <c r="BM9" s="409"/>
      <c r="BN9" s="427">
        <v>55174</v>
      </c>
      <c r="BO9" s="428"/>
      <c r="BP9" s="428"/>
      <c r="BQ9" s="428"/>
      <c r="BR9" s="428"/>
      <c r="BS9" s="428"/>
      <c r="BT9" s="428"/>
      <c r="BU9" s="429"/>
      <c r="BV9" s="427">
        <v>155374</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19.600000000000001</v>
      </c>
      <c r="CU9" s="398"/>
      <c r="CV9" s="398"/>
      <c r="CW9" s="398"/>
      <c r="CX9" s="398"/>
      <c r="CY9" s="398"/>
      <c r="CZ9" s="398"/>
      <c r="DA9" s="399"/>
      <c r="DB9" s="397">
        <v>25.2</v>
      </c>
      <c r="DC9" s="398"/>
      <c r="DD9" s="398"/>
      <c r="DE9" s="398"/>
      <c r="DF9" s="398"/>
      <c r="DG9" s="398"/>
      <c r="DH9" s="398"/>
      <c r="DI9" s="399"/>
      <c r="DJ9" s="185"/>
      <c r="DK9" s="185"/>
      <c r="DL9" s="185"/>
      <c r="DM9" s="185"/>
      <c r="DN9" s="185"/>
      <c r="DO9" s="185"/>
    </row>
    <row r="10" spans="1:119" ht="18.75" customHeight="1" thickBot="1" x14ac:dyDescent="0.25">
      <c r="A10" s="186"/>
      <c r="B10" s="566"/>
      <c r="C10" s="567"/>
      <c r="D10" s="567"/>
      <c r="E10" s="567"/>
      <c r="F10" s="567"/>
      <c r="G10" s="567"/>
      <c r="H10" s="567"/>
      <c r="I10" s="567"/>
      <c r="J10" s="567"/>
      <c r="K10" s="490"/>
      <c r="L10" s="400" t="s">
        <v>119</v>
      </c>
      <c r="M10" s="401"/>
      <c r="N10" s="401"/>
      <c r="O10" s="401"/>
      <c r="P10" s="401"/>
      <c r="Q10" s="402"/>
      <c r="R10" s="403">
        <v>65840</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121</v>
      </c>
      <c r="AV10" s="485"/>
      <c r="AW10" s="485"/>
      <c r="AX10" s="485"/>
      <c r="AY10" s="407" t="s">
        <v>122</v>
      </c>
      <c r="AZ10" s="408"/>
      <c r="BA10" s="408"/>
      <c r="BB10" s="408"/>
      <c r="BC10" s="408"/>
      <c r="BD10" s="408"/>
      <c r="BE10" s="408"/>
      <c r="BF10" s="408"/>
      <c r="BG10" s="408"/>
      <c r="BH10" s="408"/>
      <c r="BI10" s="408"/>
      <c r="BJ10" s="408"/>
      <c r="BK10" s="408"/>
      <c r="BL10" s="408"/>
      <c r="BM10" s="409"/>
      <c r="BN10" s="427">
        <v>334522</v>
      </c>
      <c r="BO10" s="428"/>
      <c r="BP10" s="428"/>
      <c r="BQ10" s="428"/>
      <c r="BR10" s="428"/>
      <c r="BS10" s="428"/>
      <c r="BT10" s="428"/>
      <c r="BU10" s="429"/>
      <c r="BV10" s="427">
        <v>684115</v>
      </c>
      <c r="BW10" s="428"/>
      <c r="BX10" s="428"/>
      <c r="BY10" s="428"/>
      <c r="BZ10" s="428"/>
      <c r="CA10" s="428"/>
      <c r="CB10" s="428"/>
      <c r="CC10" s="42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566"/>
      <c r="C11" s="567"/>
      <c r="D11" s="567"/>
      <c r="E11" s="567"/>
      <c r="F11" s="567"/>
      <c r="G11" s="567"/>
      <c r="H11" s="567"/>
      <c r="I11" s="567"/>
      <c r="J11" s="567"/>
      <c r="K11" s="490"/>
      <c r="L11" s="473" t="s">
        <v>124</v>
      </c>
      <c r="M11" s="474"/>
      <c r="N11" s="474"/>
      <c r="O11" s="474"/>
      <c r="P11" s="474"/>
      <c r="Q11" s="475"/>
      <c r="R11" s="563" t="s">
        <v>125</v>
      </c>
      <c r="S11" s="564"/>
      <c r="T11" s="564"/>
      <c r="U11" s="564"/>
      <c r="V11" s="565"/>
      <c r="W11" s="575"/>
      <c r="X11" s="389"/>
      <c r="Y11" s="389"/>
      <c r="Z11" s="389"/>
      <c r="AA11" s="389"/>
      <c r="AB11" s="389"/>
      <c r="AC11" s="389"/>
      <c r="AD11" s="389"/>
      <c r="AE11" s="389"/>
      <c r="AF11" s="389"/>
      <c r="AG11" s="389"/>
      <c r="AH11" s="389"/>
      <c r="AI11" s="389"/>
      <c r="AJ11" s="389"/>
      <c r="AK11" s="389"/>
      <c r="AL11" s="576"/>
      <c r="AM11" s="496" t="s">
        <v>126</v>
      </c>
      <c r="AN11" s="401"/>
      <c r="AO11" s="401"/>
      <c r="AP11" s="401"/>
      <c r="AQ11" s="401"/>
      <c r="AR11" s="401"/>
      <c r="AS11" s="401"/>
      <c r="AT11" s="402"/>
      <c r="AU11" s="484" t="s">
        <v>127</v>
      </c>
      <c r="AV11" s="485"/>
      <c r="AW11" s="485"/>
      <c r="AX11" s="485"/>
      <c r="AY11" s="407" t="s">
        <v>128</v>
      </c>
      <c r="AZ11" s="408"/>
      <c r="BA11" s="408"/>
      <c r="BB11" s="408"/>
      <c r="BC11" s="408"/>
      <c r="BD11" s="408"/>
      <c r="BE11" s="408"/>
      <c r="BF11" s="408"/>
      <c r="BG11" s="408"/>
      <c r="BH11" s="408"/>
      <c r="BI11" s="408"/>
      <c r="BJ11" s="408"/>
      <c r="BK11" s="408"/>
      <c r="BL11" s="408"/>
      <c r="BM11" s="409"/>
      <c r="BN11" s="427">
        <v>818</v>
      </c>
      <c r="BO11" s="428"/>
      <c r="BP11" s="428"/>
      <c r="BQ11" s="428"/>
      <c r="BR11" s="428"/>
      <c r="BS11" s="428"/>
      <c r="BT11" s="428"/>
      <c r="BU11" s="429"/>
      <c r="BV11" s="427">
        <v>1304870</v>
      </c>
      <c r="BW11" s="428"/>
      <c r="BX11" s="428"/>
      <c r="BY11" s="428"/>
      <c r="BZ11" s="428"/>
      <c r="CA11" s="428"/>
      <c r="CB11" s="428"/>
      <c r="CC11" s="429"/>
      <c r="CD11" s="436" t="s">
        <v>129</v>
      </c>
      <c r="CE11" s="437"/>
      <c r="CF11" s="437"/>
      <c r="CG11" s="437"/>
      <c r="CH11" s="437"/>
      <c r="CI11" s="437"/>
      <c r="CJ11" s="437"/>
      <c r="CK11" s="437"/>
      <c r="CL11" s="437"/>
      <c r="CM11" s="437"/>
      <c r="CN11" s="437"/>
      <c r="CO11" s="437"/>
      <c r="CP11" s="437"/>
      <c r="CQ11" s="437"/>
      <c r="CR11" s="437"/>
      <c r="CS11" s="438"/>
      <c r="CT11" s="540" t="s">
        <v>130</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x14ac:dyDescent="0.2">
      <c r="A12" s="186"/>
      <c r="B12" s="543" t="s">
        <v>131</v>
      </c>
      <c r="C12" s="544"/>
      <c r="D12" s="544"/>
      <c r="E12" s="544"/>
      <c r="F12" s="544"/>
      <c r="G12" s="544"/>
      <c r="H12" s="544"/>
      <c r="I12" s="544"/>
      <c r="J12" s="544"/>
      <c r="K12" s="545"/>
      <c r="L12" s="552" t="s">
        <v>132</v>
      </c>
      <c r="M12" s="553"/>
      <c r="N12" s="553"/>
      <c r="O12" s="553"/>
      <c r="P12" s="553"/>
      <c r="Q12" s="554"/>
      <c r="R12" s="555">
        <v>62682</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136</v>
      </c>
      <c r="AV12" s="485"/>
      <c r="AW12" s="485"/>
      <c r="AX12" s="485"/>
      <c r="AY12" s="407" t="s">
        <v>137</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138</v>
      </c>
      <c r="CE12" s="437"/>
      <c r="CF12" s="437"/>
      <c r="CG12" s="437"/>
      <c r="CH12" s="437"/>
      <c r="CI12" s="437"/>
      <c r="CJ12" s="437"/>
      <c r="CK12" s="437"/>
      <c r="CL12" s="437"/>
      <c r="CM12" s="437"/>
      <c r="CN12" s="437"/>
      <c r="CO12" s="437"/>
      <c r="CP12" s="437"/>
      <c r="CQ12" s="437"/>
      <c r="CR12" s="437"/>
      <c r="CS12" s="438"/>
      <c r="CT12" s="540" t="s">
        <v>130</v>
      </c>
      <c r="CU12" s="541"/>
      <c r="CV12" s="541"/>
      <c r="CW12" s="541"/>
      <c r="CX12" s="541"/>
      <c r="CY12" s="541"/>
      <c r="CZ12" s="541"/>
      <c r="DA12" s="542"/>
      <c r="DB12" s="540" t="s">
        <v>139</v>
      </c>
      <c r="DC12" s="541"/>
      <c r="DD12" s="541"/>
      <c r="DE12" s="541"/>
      <c r="DF12" s="541"/>
      <c r="DG12" s="541"/>
      <c r="DH12" s="541"/>
      <c r="DI12" s="542"/>
      <c r="DJ12" s="185"/>
      <c r="DK12" s="185"/>
      <c r="DL12" s="185"/>
      <c r="DM12" s="185"/>
      <c r="DN12" s="185"/>
      <c r="DO12" s="185"/>
    </row>
    <row r="13" spans="1:119" ht="18.75" customHeight="1" x14ac:dyDescent="0.2">
      <c r="A13" s="186"/>
      <c r="B13" s="546"/>
      <c r="C13" s="547"/>
      <c r="D13" s="547"/>
      <c r="E13" s="547"/>
      <c r="F13" s="547"/>
      <c r="G13" s="547"/>
      <c r="H13" s="547"/>
      <c r="I13" s="547"/>
      <c r="J13" s="547"/>
      <c r="K13" s="548"/>
      <c r="L13" s="196"/>
      <c r="M13" s="527" t="s">
        <v>140</v>
      </c>
      <c r="N13" s="528"/>
      <c r="O13" s="528"/>
      <c r="P13" s="528"/>
      <c r="Q13" s="529"/>
      <c r="R13" s="530">
        <v>62327</v>
      </c>
      <c r="S13" s="531"/>
      <c r="T13" s="531"/>
      <c r="U13" s="531"/>
      <c r="V13" s="532"/>
      <c r="W13" s="518" t="s">
        <v>141</v>
      </c>
      <c r="X13" s="440"/>
      <c r="Y13" s="440"/>
      <c r="Z13" s="440"/>
      <c r="AA13" s="440"/>
      <c r="AB13" s="441"/>
      <c r="AC13" s="403">
        <v>5704</v>
      </c>
      <c r="AD13" s="404"/>
      <c r="AE13" s="404"/>
      <c r="AF13" s="404"/>
      <c r="AG13" s="405"/>
      <c r="AH13" s="403">
        <v>5893</v>
      </c>
      <c r="AI13" s="404"/>
      <c r="AJ13" s="404"/>
      <c r="AK13" s="404"/>
      <c r="AL13" s="406"/>
      <c r="AM13" s="496" t="s">
        <v>142</v>
      </c>
      <c r="AN13" s="401"/>
      <c r="AO13" s="401"/>
      <c r="AP13" s="401"/>
      <c r="AQ13" s="401"/>
      <c r="AR13" s="401"/>
      <c r="AS13" s="401"/>
      <c r="AT13" s="402"/>
      <c r="AU13" s="484" t="s">
        <v>143</v>
      </c>
      <c r="AV13" s="485"/>
      <c r="AW13" s="485"/>
      <c r="AX13" s="485"/>
      <c r="AY13" s="407" t="s">
        <v>144</v>
      </c>
      <c r="AZ13" s="408"/>
      <c r="BA13" s="408"/>
      <c r="BB13" s="408"/>
      <c r="BC13" s="408"/>
      <c r="BD13" s="408"/>
      <c r="BE13" s="408"/>
      <c r="BF13" s="408"/>
      <c r="BG13" s="408"/>
      <c r="BH13" s="408"/>
      <c r="BI13" s="408"/>
      <c r="BJ13" s="408"/>
      <c r="BK13" s="408"/>
      <c r="BL13" s="408"/>
      <c r="BM13" s="409"/>
      <c r="BN13" s="427">
        <v>390514</v>
      </c>
      <c r="BO13" s="428"/>
      <c r="BP13" s="428"/>
      <c r="BQ13" s="428"/>
      <c r="BR13" s="428"/>
      <c r="BS13" s="428"/>
      <c r="BT13" s="428"/>
      <c r="BU13" s="429"/>
      <c r="BV13" s="427">
        <v>2144359</v>
      </c>
      <c r="BW13" s="428"/>
      <c r="BX13" s="428"/>
      <c r="BY13" s="428"/>
      <c r="BZ13" s="428"/>
      <c r="CA13" s="428"/>
      <c r="CB13" s="428"/>
      <c r="CC13" s="429"/>
      <c r="CD13" s="436" t="s">
        <v>145</v>
      </c>
      <c r="CE13" s="437"/>
      <c r="CF13" s="437"/>
      <c r="CG13" s="437"/>
      <c r="CH13" s="437"/>
      <c r="CI13" s="437"/>
      <c r="CJ13" s="437"/>
      <c r="CK13" s="437"/>
      <c r="CL13" s="437"/>
      <c r="CM13" s="437"/>
      <c r="CN13" s="437"/>
      <c r="CO13" s="437"/>
      <c r="CP13" s="437"/>
      <c r="CQ13" s="437"/>
      <c r="CR13" s="437"/>
      <c r="CS13" s="438"/>
      <c r="CT13" s="397">
        <v>8.5</v>
      </c>
      <c r="CU13" s="398"/>
      <c r="CV13" s="398"/>
      <c r="CW13" s="398"/>
      <c r="CX13" s="398"/>
      <c r="CY13" s="398"/>
      <c r="CZ13" s="398"/>
      <c r="DA13" s="399"/>
      <c r="DB13" s="397">
        <v>9.8000000000000007</v>
      </c>
      <c r="DC13" s="398"/>
      <c r="DD13" s="398"/>
      <c r="DE13" s="398"/>
      <c r="DF13" s="398"/>
      <c r="DG13" s="398"/>
      <c r="DH13" s="398"/>
      <c r="DI13" s="399"/>
      <c r="DJ13" s="185"/>
      <c r="DK13" s="185"/>
      <c r="DL13" s="185"/>
      <c r="DM13" s="185"/>
      <c r="DN13" s="185"/>
      <c r="DO13" s="185"/>
    </row>
    <row r="14" spans="1:119" ht="18.75" customHeight="1" thickBot="1" x14ac:dyDescent="0.25">
      <c r="A14" s="186"/>
      <c r="B14" s="546"/>
      <c r="C14" s="547"/>
      <c r="D14" s="547"/>
      <c r="E14" s="547"/>
      <c r="F14" s="547"/>
      <c r="G14" s="547"/>
      <c r="H14" s="547"/>
      <c r="I14" s="547"/>
      <c r="J14" s="547"/>
      <c r="K14" s="548"/>
      <c r="L14" s="520" t="s">
        <v>146</v>
      </c>
      <c r="M14" s="561"/>
      <c r="N14" s="561"/>
      <c r="O14" s="561"/>
      <c r="P14" s="561"/>
      <c r="Q14" s="562"/>
      <c r="R14" s="530">
        <v>63643</v>
      </c>
      <c r="S14" s="531"/>
      <c r="T14" s="531"/>
      <c r="U14" s="531"/>
      <c r="V14" s="532"/>
      <c r="W14" s="533"/>
      <c r="X14" s="443"/>
      <c r="Y14" s="443"/>
      <c r="Z14" s="443"/>
      <c r="AA14" s="443"/>
      <c r="AB14" s="444"/>
      <c r="AC14" s="523">
        <v>18.8</v>
      </c>
      <c r="AD14" s="524"/>
      <c r="AE14" s="524"/>
      <c r="AF14" s="524"/>
      <c r="AG14" s="525"/>
      <c r="AH14" s="523">
        <v>19</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147</v>
      </c>
      <c r="CE14" s="434"/>
      <c r="CF14" s="434"/>
      <c r="CG14" s="434"/>
      <c r="CH14" s="434"/>
      <c r="CI14" s="434"/>
      <c r="CJ14" s="434"/>
      <c r="CK14" s="434"/>
      <c r="CL14" s="434"/>
      <c r="CM14" s="434"/>
      <c r="CN14" s="434"/>
      <c r="CO14" s="434"/>
      <c r="CP14" s="434"/>
      <c r="CQ14" s="434"/>
      <c r="CR14" s="434"/>
      <c r="CS14" s="435"/>
      <c r="CT14" s="534" t="s">
        <v>130</v>
      </c>
      <c r="CU14" s="535"/>
      <c r="CV14" s="535"/>
      <c r="CW14" s="535"/>
      <c r="CX14" s="535"/>
      <c r="CY14" s="535"/>
      <c r="CZ14" s="535"/>
      <c r="DA14" s="536"/>
      <c r="DB14" s="534" t="s">
        <v>148</v>
      </c>
      <c r="DC14" s="535"/>
      <c r="DD14" s="535"/>
      <c r="DE14" s="535"/>
      <c r="DF14" s="535"/>
      <c r="DG14" s="535"/>
      <c r="DH14" s="535"/>
      <c r="DI14" s="536"/>
      <c r="DJ14" s="185"/>
      <c r="DK14" s="185"/>
      <c r="DL14" s="185"/>
      <c r="DM14" s="185"/>
      <c r="DN14" s="185"/>
      <c r="DO14" s="185"/>
    </row>
    <row r="15" spans="1:119" ht="18.75" customHeight="1" x14ac:dyDescent="0.2">
      <c r="A15" s="186"/>
      <c r="B15" s="546"/>
      <c r="C15" s="547"/>
      <c r="D15" s="547"/>
      <c r="E15" s="547"/>
      <c r="F15" s="547"/>
      <c r="G15" s="547"/>
      <c r="H15" s="547"/>
      <c r="I15" s="547"/>
      <c r="J15" s="547"/>
      <c r="K15" s="548"/>
      <c r="L15" s="196"/>
      <c r="M15" s="527" t="s">
        <v>149</v>
      </c>
      <c r="N15" s="528"/>
      <c r="O15" s="528"/>
      <c r="P15" s="528"/>
      <c r="Q15" s="529"/>
      <c r="R15" s="530">
        <v>63318</v>
      </c>
      <c r="S15" s="531"/>
      <c r="T15" s="531"/>
      <c r="U15" s="531"/>
      <c r="V15" s="532"/>
      <c r="W15" s="518" t="s">
        <v>150</v>
      </c>
      <c r="X15" s="440"/>
      <c r="Y15" s="440"/>
      <c r="Z15" s="440"/>
      <c r="AA15" s="440"/>
      <c r="AB15" s="441"/>
      <c r="AC15" s="403">
        <v>6624</v>
      </c>
      <c r="AD15" s="404"/>
      <c r="AE15" s="404"/>
      <c r="AF15" s="404"/>
      <c r="AG15" s="405"/>
      <c r="AH15" s="403">
        <v>6704</v>
      </c>
      <c r="AI15" s="404"/>
      <c r="AJ15" s="404"/>
      <c r="AK15" s="404"/>
      <c r="AL15" s="406"/>
      <c r="AM15" s="496"/>
      <c r="AN15" s="401"/>
      <c r="AO15" s="401"/>
      <c r="AP15" s="401"/>
      <c r="AQ15" s="401"/>
      <c r="AR15" s="401"/>
      <c r="AS15" s="401"/>
      <c r="AT15" s="402"/>
      <c r="AU15" s="484"/>
      <c r="AV15" s="485"/>
      <c r="AW15" s="485"/>
      <c r="AX15" s="485"/>
      <c r="AY15" s="419" t="s">
        <v>151</v>
      </c>
      <c r="AZ15" s="420"/>
      <c r="BA15" s="420"/>
      <c r="BB15" s="420"/>
      <c r="BC15" s="420"/>
      <c r="BD15" s="420"/>
      <c r="BE15" s="420"/>
      <c r="BF15" s="420"/>
      <c r="BG15" s="420"/>
      <c r="BH15" s="420"/>
      <c r="BI15" s="420"/>
      <c r="BJ15" s="420"/>
      <c r="BK15" s="420"/>
      <c r="BL15" s="420"/>
      <c r="BM15" s="421"/>
      <c r="BN15" s="422">
        <v>6128171</v>
      </c>
      <c r="BO15" s="423"/>
      <c r="BP15" s="423"/>
      <c r="BQ15" s="423"/>
      <c r="BR15" s="423"/>
      <c r="BS15" s="423"/>
      <c r="BT15" s="423"/>
      <c r="BU15" s="424"/>
      <c r="BV15" s="422">
        <v>6041527</v>
      </c>
      <c r="BW15" s="423"/>
      <c r="BX15" s="423"/>
      <c r="BY15" s="423"/>
      <c r="BZ15" s="423"/>
      <c r="CA15" s="423"/>
      <c r="CB15" s="423"/>
      <c r="CC15" s="424"/>
      <c r="CD15" s="537" t="s">
        <v>152</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46"/>
      <c r="C16" s="547"/>
      <c r="D16" s="547"/>
      <c r="E16" s="547"/>
      <c r="F16" s="547"/>
      <c r="G16" s="547"/>
      <c r="H16" s="547"/>
      <c r="I16" s="547"/>
      <c r="J16" s="547"/>
      <c r="K16" s="548"/>
      <c r="L16" s="520" t="s">
        <v>153</v>
      </c>
      <c r="M16" s="521"/>
      <c r="N16" s="521"/>
      <c r="O16" s="521"/>
      <c r="P16" s="521"/>
      <c r="Q16" s="522"/>
      <c r="R16" s="515" t="s">
        <v>154</v>
      </c>
      <c r="S16" s="516"/>
      <c r="T16" s="516"/>
      <c r="U16" s="516"/>
      <c r="V16" s="517"/>
      <c r="W16" s="533"/>
      <c r="X16" s="443"/>
      <c r="Y16" s="443"/>
      <c r="Z16" s="443"/>
      <c r="AA16" s="443"/>
      <c r="AB16" s="444"/>
      <c r="AC16" s="523">
        <v>21.8</v>
      </c>
      <c r="AD16" s="524"/>
      <c r="AE16" s="524"/>
      <c r="AF16" s="524"/>
      <c r="AG16" s="525"/>
      <c r="AH16" s="523">
        <v>21.6</v>
      </c>
      <c r="AI16" s="524"/>
      <c r="AJ16" s="524"/>
      <c r="AK16" s="524"/>
      <c r="AL16" s="526"/>
      <c r="AM16" s="496"/>
      <c r="AN16" s="401"/>
      <c r="AO16" s="401"/>
      <c r="AP16" s="401"/>
      <c r="AQ16" s="401"/>
      <c r="AR16" s="401"/>
      <c r="AS16" s="401"/>
      <c r="AT16" s="402"/>
      <c r="AU16" s="484"/>
      <c r="AV16" s="485"/>
      <c r="AW16" s="485"/>
      <c r="AX16" s="485"/>
      <c r="AY16" s="407" t="s">
        <v>155</v>
      </c>
      <c r="AZ16" s="408"/>
      <c r="BA16" s="408"/>
      <c r="BB16" s="408"/>
      <c r="BC16" s="408"/>
      <c r="BD16" s="408"/>
      <c r="BE16" s="408"/>
      <c r="BF16" s="408"/>
      <c r="BG16" s="408"/>
      <c r="BH16" s="408"/>
      <c r="BI16" s="408"/>
      <c r="BJ16" s="408"/>
      <c r="BK16" s="408"/>
      <c r="BL16" s="408"/>
      <c r="BM16" s="409"/>
      <c r="BN16" s="427">
        <v>15529188</v>
      </c>
      <c r="BO16" s="428"/>
      <c r="BP16" s="428"/>
      <c r="BQ16" s="428"/>
      <c r="BR16" s="428"/>
      <c r="BS16" s="428"/>
      <c r="BT16" s="428"/>
      <c r="BU16" s="429"/>
      <c r="BV16" s="427">
        <v>15187690</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5">
      <c r="A17" s="186"/>
      <c r="B17" s="549"/>
      <c r="C17" s="550"/>
      <c r="D17" s="550"/>
      <c r="E17" s="550"/>
      <c r="F17" s="550"/>
      <c r="G17" s="550"/>
      <c r="H17" s="550"/>
      <c r="I17" s="550"/>
      <c r="J17" s="550"/>
      <c r="K17" s="551"/>
      <c r="L17" s="201"/>
      <c r="M17" s="512" t="s">
        <v>156</v>
      </c>
      <c r="N17" s="513"/>
      <c r="O17" s="513"/>
      <c r="P17" s="513"/>
      <c r="Q17" s="514"/>
      <c r="R17" s="515" t="s">
        <v>157</v>
      </c>
      <c r="S17" s="516"/>
      <c r="T17" s="516"/>
      <c r="U17" s="516"/>
      <c r="V17" s="517"/>
      <c r="W17" s="518" t="s">
        <v>158</v>
      </c>
      <c r="X17" s="440"/>
      <c r="Y17" s="440"/>
      <c r="Z17" s="440"/>
      <c r="AA17" s="440"/>
      <c r="AB17" s="441"/>
      <c r="AC17" s="403">
        <v>18052</v>
      </c>
      <c r="AD17" s="404"/>
      <c r="AE17" s="404"/>
      <c r="AF17" s="404"/>
      <c r="AG17" s="405"/>
      <c r="AH17" s="403">
        <v>18414</v>
      </c>
      <c r="AI17" s="404"/>
      <c r="AJ17" s="404"/>
      <c r="AK17" s="404"/>
      <c r="AL17" s="406"/>
      <c r="AM17" s="496"/>
      <c r="AN17" s="401"/>
      <c r="AO17" s="401"/>
      <c r="AP17" s="401"/>
      <c r="AQ17" s="401"/>
      <c r="AR17" s="401"/>
      <c r="AS17" s="401"/>
      <c r="AT17" s="402"/>
      <c r="AU17" s="484"/>
      <c r="AV17" s="485"/>
      <c r="AW17" s="485"/>
      <c r="AX17" s="485"/>
      <c r="AY17" s="407" t="s">
        <v>159</v>
      </c>
      <c r="AZ17" s="408"/>
      <c r="BA17" s="408"/>
      <c r="BB17" s="408"/>
      <c r="BC17" s="408"/>
      <c r="BD17" s="408"/>
      <c r="BE17" s="408"/>
      <c r="BF17" s="408"/>
      <c r="BG17" s="408"/>
      <c r="BH17" s="408"/>
      <c r="BI17" s="408"/>
      <c r="BJ17" s="408"/>
      <c r="BK17" s="408"/>
      <c r="BL17" s="408"/>
      <c r="BM17" s="409"/>
      <c r="BN17" s="427">
        <v>7744519</v>
      </c>
      <c r="BO17" s="428"/>
      <c r="BP17" s="428"/>
      <c r="BQ17" s="428"/>
      <c r="BR17" s="428"/>
      <c r="BS17" s="428"/>
      <c r="BT17" s="428"/>
      <c r="BU17" s="429"/>
      <c r="BV17" s="427">
        <v>7624796</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5">
      <c r="A18" s="186"/>
      <c r="B18" s="489" t="s">
        <v>160</v>
      </c>
      <c r="C18" s="490"/>
      <c r="D18" s="490"/>
      <c r="E18" s="491"/>
      <c r="F18" s="491"/>
      <c r="G18" s="491"/>
      <c r="H18" s="491"/>
      <c r="I18" s="491"/>
      <c r="J18" s="491"/>
      <c r="K18" s="491"/>
      <c r="L18" s="492">
        <v>228.21</v>
      </c>
      <c r="M18" s="492"/>
      <c r="N18" s="492"/>
      <c r="O18" s="492"/>
      <c r="P18" s="492"/>
      <c r="Q18" s="492"/>
      <c r="R18" s="493"/>
      <c r="S18" s="493"/>
      <c r="T18" s="493"/>
      <c r="U18" s="493"/>
      <c r="V18" s="494"/>
      <c r="W18" s="508"/>
      <c r="X18" s="509"/>
      <c r="Y18" s="509"/>
      <c r="Z18" s="509"/>
      <c r="AA18" s="509"/>
      <c r="AB18" s="519"/>
      <c r="AC18" s="391">
        <v>59.4</v>
      </c>
      <c r="AD18" s="392"/>
      <c r="AE18" s="392"/>
      <c r="AF18" s="392"/>
      <c r="AG18" s="495"/>
      <c r="AH18" s="391">
        <v>59.4</v>
      </c>
      <c r="AI18" s="392"/>
      <c r="AJ18" s="392"/>
      <c r="AK18" s="392"/>
      <c r="AL18" s="393"/>
      <c r="AM18" s="496"/>
      <c r="AN18" s="401"/>
      <c r="AO18" s="401"/>
      <c r="AP18" s="401"/>
      <c r="AQ18" s="401"/>
      <c r="AR18" s="401"/>
      <c r="AS18" s="401"/>
      <c r="AT18" s="402"/>
      <c r="AU18" s="484"/>
      <c r="AV18" s="485"/>
      <c r="AW18" s="485"/>
      <c r="AX18" s="485"/>
      <c r="AY18" s="407" t="s">
        <v>161</v>
      </c>
      <c r="AZ18" s="408"/>
      <c r="BA18" s="408"/>
      <c r="BB18" s="408"/>
      <c r="BC18" s="408"/>
      <c r="BD18" s="408"/>
      <c r="BE18" s="408"/>
      <c r="BF18" s="408"/>
      <c r="BG18" s="408"/>
      <c r="BH18" s="408"/>
      <c r="BI18" s="408"/>
      <c r="BJ18" s="408"/>
      <c r="BK18" s="408"/>
      <c r="BL18" s="408"/>
      <c r="BM18" s="409"/>
      <c r="BN18" s="427">
        <v>17272565</v>
      </c>
      <c r="BO18" s="428"/>
      <c r="BP18" s="428"/>
      <c r="BQ18" s="428"/>
      <c r="BR18" s="428"/>
      <c r="BS18" s="428"/>
      <c r="BT18" s="428"/>
      <c r="BU18" s="429"/>
      <c r="BV18" s="427">
        <v>17543162</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5">
      <c r="A19" s="186"/>
      <c r="B19" s="489" t="s">
        <v>162</v>
      </c>
      <c r="C19" s="490"/>
      <c r="D19" s="490"/>
      <c r="E19" s="491"/>
      <c r="F19" s="491"/>
      <c r="G19" s="491"/>
      <c r="H19" s="491"/>
      <c r="I19" s="491"/>
      <c r="J19" s="491"/>
      <c r="K19" s="491"/>
      <c r="L19" s="497">
        <v>274</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163</v>
      </c>
      <c r="AZ19" s="408"/>
      <c r="BA19" s="408"/>
      <c r="BB19" s="408"/>
      <c r="BC19" s="408"/>
      <c r="BD19" s="408"/>
      <c r="BE19" s="408"/>
      <c r="BF19" s="408"/>
      <c r="BG19" s="408"/>
      <c r="BH19" s="408"/>
      <c r="BI19" s="408"/>
      <c r="BJ19" s="408"/>
      <c r="BK19" s="408"/>
      <c r="BL19" s="408"/>
      <c r="BM19" s="409"/>
      <c r="BN19" s="427">
        <v>21546727</v>
      </c>
      <c r="BO19" s="428"/>
      <c r="BP19" s="428"/>
      <c r="BQ19" s="428"/>
      <c r="BR19" s="428"/>
      <c r="BS19" s="428"/>
      <c r="BT19" s="428"/>
      <c r="BU19" s="429"/>
      <c r="BV19" s="427">
        <v>23422980</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5">
      <c r="A20" s="186"/>
      <c r="B20" s="489" t="s">
        <v>164</v>
      </c>
      <c r="C20" s="490"/>
      <c r="D20" s="490"/>
      <c r="E20" s="491"/>
      <c r="F20" s="491"/>
      <c r="G20" s="491"/>
      <c r="H20" s="491"/>
      <c r="I20" s="491"/>
      <c r="J20" s="491"/>
      <c r="K20" s="491"/>
      <c r="L20" s="497">
        <v>23457</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2">
      <c r="A21" s="186"/>
      <c r="B21" s="486" t="s">
        <v>165</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5">
      <c r="A22" s="186"/>
      <c r="B22" s="456" t="s">
        <v>166</v>
      </c>
      <c r="C22" s="457"/>
      <c r="D22" s="458"/>
      <c r="E22" s="465" t="s">
        <v>1</v>
      </c>
      <c r="F22" s="440"/>
      <c r="G22" s="440"/>
      <c r="H22" s="440"/>
      <c r="I22" s="440"/>
      <c r="J22" s="440"/>
      <c r="K22" s="441"/>
      <c r="L22" s="465" t="s">
        <v>167</v>
      </c>
      <c r="M22" s="440"/>
      <c r="N22" s="440"/>
      <c r="O22" s="440"/>
      <c r="P22" s="441"/>
      <c r="Q22" s="450" t="s">
        <v>168</v>
      </c>
      <c r="R22" s="451"/>
      <c r="S22" s="451"/>
      <c r="T22" s="451"/>
      <c r="U22" s="451"/>
      <c r="V22" s="466"/>
      <c r="W22" s="468" t="s">
        <v>169</v>
      </c>
      <c r="X22" s="457"/>
      <c r="Y22" s="458"/>
      <c r="Z22" s="465" t="s">
        <v>1</v>
      </c>
      <c r="AA22" s="440"/>
      <c r="AB22" s="440"/>
      <c r="AC22" s="440"/>
      <c r="AD22" s="440"/>
      <c r="AE22" s="440"/>
      <c r="AF22" s="440"/>
      <c r="AG22" s="441"/>
      <c r="AH22" s="439" t="s">
        <v>170</v>
      </c>
      <c r="AI22" s="440"/>
      <c r="AJ22" s="440"/>
      <c r="AK22" s="440"/>
      <c r="AL22" s="441"/>
      <c r="AM22" s="439" t="s">
        <v>171</v>
      </c>
      <c r="AN22" s="445"/>
      <c r="AO22" s="445"/>
      <c r="AP22" s="445"/>
      <c r="AQ22" s="445"/>
      <c r="AR22" s="446"/>
      <c r="AS22" s="450" t="s">
        <v>168</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2">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172</v>
      </c>
      <c r="AZ23" s="420"/>
      <c r="BA23" s="420"/>
      <c r="BB23" s="420"/>
      <c r="BC23" s="420"/>
      <c r="BD23" s="420"/>
      <c r="BE23" s="420"/>
      <c r="BF23" s="420"/>
      <c r="BG23" s="420"/>
      <c r="BH23" s="420"/>
      <c r="BI23" s="420"/>
      <c r="BJ23" s="420"/>
      <c r="BK23" s="420"/>
      <c r="BL23" s="420"/>
      <c r="BM23" s="421"/>
      <c r="BN23" s="427">
        <v>28340349</v>
      </c>
      <c r="BO23" s="428"/>
      <c r="BP23" s="428"/>
      <c r="BQ23" s="428"/>
      <c r="BR23" s="428"/>
      <c r="BS23" s="428"/>
      <c r="BT23" s="428"/>
      <c r="BU23" s="429"/>
      <c r="BV23" s="427">
        <v>29425064</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5">
      <c r="A24" s="186"/>
      <c r="B24" s="459"/>
      <c r="C24" s="460"/>
      <c r="D24" s="461"/>
      <c r="E24" s="400" t="s">
        <v>173</v>
      </c>
      <c r="F24" s="401"/>
      <c r="G24" s="401"/>
      <c r="H24" s="401"/>
      <c r="I24" s="401"/>
      <c r="J24" s="401"/>
      <c r="K24" s="402"/>
      <c r="L24" s="403">
        <v>1</v>
      </c>
      <c r="M24" s="404"/>
      <c r="N24" s="404"/>
      <c r="O24" s="404"/>
      <c r="P24" s="405"/>
      <c r="Q24" s="403">
        <v>8051</v>
      </c>
      <c r="R24" s="404"/>
      <c r="S24" s="404"/>
      <c r="T24" s="404"/>
      <c r="U24" s="404"/>
      <c r="V24" s="405"/>
      <c r="W24" s="469"/>
      <c r="X24" s="460"/>
      <c r="Y24" s="461"/>
      <c r="Z24" s="400" t="s">
        <v>174</v>
      </c>
      <c r="AA24" s="401"/>
      <c r="AB24" s="401"/>
      <c r="AC24" s="401"/>
      <c r="AD24" s="401"/>
      <c r="AE24" s="401"/>
      <c r="AF24" s="401"/>
      <c r="AG24" s="402"/>
      <c r="AH24" s="403">
        <v>475</v>
      </c>
      <c r="AI24" s="404"/>
      <c r="AJ24" s="404"/>
      <c r="AK24" s="404"/>
      <c r="AL24" s="405"/>
      <c r="AM24" s="403">
        <v>1567500</v>
      </c>
      <c r="AN24" s="404"/>
      <c r="AO24" s="404"/>
      <c r="AP24" s="404"/>
      <c r="AQ24" s="404"/>
      <c r="AR24" s="405"/>
      <c r="AS24" s="403">
        <v>3300</v>
      </c>
      <c r="AT24" s="404"/>
      <c r="AU24" s="404"/>
      <c r="AV24" s="404"/>
      <c r="AW24" s="404"/>
      <c r="AX24" s="406"/>
      <c r="AY24" s="394" t="s">
        <v>175</v>
      </c>
      <c r="AZ24" s="395"/>
      <c r="BA24" s="395"/>
      <c r="BB24" s="395"/>
      <c r="BC24" s="395"/>
      <c r="BD24" s="395"/>
      <c r="BE24" s="395"/>
      <c r="BF24" s="395"/>
      <c r="BG24" s="395"/>
      <c r="BH24" s="395"/>
      <c r="BI24" s="395"/>
      <c r="BJ24" s="395"/>
      <c r="BK24" s="395"/>
      <c r="BL24" s="395"/>
      <c r="BM24" s="396"/>
      <c r="BN24" s="427">
        <v>13489364</v>
      </c>
      <c r="BO24" s="428"/>
      <c r="BP24" s="428"/>
      <c r="BQ24" s="428"/>
      <c r="BR24" s="428"/>
      <c r="BS24" s="428"/>
      <c r="BT24" s="428"/>
      <c r="BU24" s="429"/>
      <c r="BV24" s="427">
        <v>14533447</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2">
      <c r="A25" s="186"/>
      <c r="B25" s="459"/>
      <c r="C25" s="460"/>
      <c r="D25" s="461"/>
      <c r="E25" s="400" t="s">
        <v>176</v>
      </c>
      <c r="F25" s="401"/>
      <c r="G25" s="401"/>
      <c r="H25" s="401"/>
      <c r="I25" s="401"/>
      <c r="J25" s="401"/>
      <c r="K25" s="402"/>
      <c r="L25" s="403">
        <v>2</v>
      </c>
      <c r="M25" s="404"/>
      <c r="N25" s="404"/>
      <c r="O25" s="404"/>
      <c r="P25" s="405"/>
      <c r="Q25" s="403">
        <v>6790</v>
      </c>
      <c r="R25" s="404"/>
      <c r="S25" s="404"/>
      <c r="T25" s="404"/>
      <c r="U25" s="404"/>
      <c r="V25" s="405"/>
      <c r="W25" s="469"/>
      <c r="X25" s="460"/>
      <c r="Y25" s="461"/>
      <c r="Z25" s="400" t="s">
        <v>177</v>
      </c>
      <c r="AA25" s="401"/>
      <c r="AB25" s="401"/>
      <c r="AC25" s="401"/>
      <c r="AD25" s="401"/>
      <c r="AE25" s="401"/>
      <c r="AF25" s="401"/>
      <c r="AG25" s="402"/>
      <c r="AH25" s="403" t="s">
        <v>130</v>
      </c>
      <c r="AI25" s="404"/>
      <c r="AJ25" s="404"/>
      <c r="AK25" s="404"/>
      <c r="AL25" s="405"/>
      <c r="AM25" s="403" t="s">
        <v>130</v>
      </c>
      <c r="AN25" s="404"/>
      <c r="AO25" s="404"/>
      <c r="AP25" s="404"/>
      <c r="AQ25" s="404"/>
      <c r="AR25" s="405"/>
      <c r="AS25" s="403" t="s">
        <v>130</v>
      </c>
      <c r="AT25" s="404"/>
      <c r="AU25" s="404"/>
      <c r="AV25" s="404"/>
      <c r="AW25" s="404"/>
      <c r="AX25" s="406"/>
      <c r="AY25" s="419" t="s">
        <v>178</v>
      </c>
      <c r="AZ25" s="420"/>
      <c r="BA25" s="420"/>
      <c r="BB25" s="420"/>
      <c r="BC25" s="420"/>
      <c r="BD25" s="420"/>
      <c r="BE25" s="420"/>
      <c r="BF25" s="420"/>
      <c r="BG25" s="420"/>
      <c r="BH25" s="420"/>
      <c r="BI25" s="420"/>
      <c r="BJ25" s="420"/>
      <c r="BK25" s="420"/>
      <c r="BL25" s="420"/>
      <c r="BM25" s="421"/>
      <c r="BN25" s="422">
        <v>2637305</v>
      </c>
      <c r="BO25" s="423"/>
      <c r="BP25" s="423"/>
      <c r="BQ25" s="423"/>
      <c r="BR25" s="423"/>
      <c r="BS25" s="423"/>
      <c r="BT25" s="423"/>
      <c r="BU25" s="424"/>
      <c r="BV25" s="422">
        <v>1400501</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2">
      <c r="A26" s="186"/>
      <c r="B26" s="459"/>
      <c r="C26" s="460"/>
      <c r="D26" s="461"/>
      <c r="E26" s="400" t="s">
        <v>179</v>
      </c>
      <c r="F26" s="401"/>
      <c r="G26" s="401"/>
      <c r="H26" s="401"/>
      <c r="I26" s="401"/>
      <c r="J26" s="401"/>
      <c r="K26" s="402"/>
      <c r="L26" s="403">
        <v>1</v>
      </c>
      <c r="M26" s="404"/>
      <c r="N26" s="404"/>
      <c r="O26" s="404"/>
      <c r="P26" s="405"/>
      <c r="Q26" s="403">
        <v>6111</v>
      </c>
      <c r="R26" s="404"/>
      <c r="S26" s="404"/>
      <c r="T26" s="404"/>
      <c r="U26" s="404"/>
      <c r="V26" s="405"/>
      <c r="W26" s="469"/>
      <c r="X26" s="460"/>
      <c r="Y26" s="461"/>
      <c r="Z26" s="400" t="s">
        <v>180</v>
      </c>
      <c r="AA26" s="482"/>
      <c r="AB26" s="482"/>
      <c r="AC26" s="482"/>
      <c r="AD26" s="482"/>
      <c r="AE26" s="482"/>
      <c r="AF26" s="482"/>
      <c r="AG26" s="483"/>
      <c r="AH26" s="403">
        <v>29</v>
      </c>
      <c r="AI26" s="404"/>
      <c r="AJ26" s="404"/>
      <c r="AK26" s="404"/>
      <c r="AL26" s="405"/>
      <c r="AM26" s="403">
        <v>102196</v>
      </c>
      <c r="AN26" s="404"/>
      <c r="AO26" s="404"/>
      <c r="AP26" s="404"/>
      <c r="AQ26" s="404"/>
      <c r="AR26" s="405"/>
      <c r="AS26" s="403">
        <v>3524</v>
      </c>
      <c r="AT26" s="404"/>
      <c r="AU26" s="404"/>
      <c r="AV26" s="404"/>
      <c r="AW26" s="404"/>
      <c r="AX26" s="406"/>
      <c r="AY26" s="436" t="s">
        <v>181</v>
      </c>
      <c r="AZ26" s="437"/>
      <c r="BA26" s="437"/>
      <c r="BB26" s="437"/>
      <c r="BC26" s="437"/>
      <c r="BD26" s="437"/>
      <c r="BE26" s="437"/>
      <c r="BF26" s="437"/>
      <c r="BG26" s="437"/>
      <c r="BH26" s="437"/>
      <c r="BI26" s="437"/>
      <c r="BJ26" s="437"/>
      <c r="BK26" s="437"/>
      <c r="BL26" s="437"/>
      <c r="BM26" s="438"/>
      <c r="BN26" s="427" t="s">
        <v>148</v>
      </c>
      <c r="BO26" s="428"/>
      <c r="BP26" s="428"/>
      <c r="BQ26" s="428"/>
      <c r="BR26" s="428"/>
      <c r="BS26" s="428"/>
      <c r="BT26" s="428"/>
      <c r="BU26" s="429"/>
      <c r="BV26" s="427" t="s">
        <v>148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5">
      <c r="A27" s="186"/>
      <c r="B27" s="459"/>
      <c r="C27" s="460"/>
      <c r="D27" s="461"/>
      <c r="E27" s="400" t="s">
        <v>182</v>
      </c>
      <c r="F27" s="401"/>
      <c r="G27" s="401"/>
      <c r="H27" s="401"/>
      <c r="I27" s="401"/>
      <c r="J27" s="401"/>
      <c r="K27" s="402"/>
      <c r="L27" s="403">
        <v>1</v>
      </c>
      <c r="M27" s="404"/>
      <c r="N27" s="404"/>
      <c r="O27" s="404"/>
      <c r="P27" s="405"/>
      <c r="Q27" s="403">
        <v>4600</v>
      </c>
      <c r="R27" s="404"/>
      <c r="S27" s="404"/>
      <c r="T27" s="404"/>
      <c r="U27" s="404"/>
      <c r="V27" s="405"/>
      <c r="W27" s="469"/>
      <c r="X27" s="460"/>
      <c r="Y27" s="461"/>
      <c r="Z27" s="400" t="s">
        <v>183</v>
      </c>
      <c r="AA27" s="401"/>
      <c r="AB27" s="401"/>
      <c r="AC27" s="401"/>
      <c r="AD27" s="401"/>
      <c r="AE27" s="401"/>
      <c r="AF27" s="401"/>
      <c r="AG27" s="402"/>
      <c r="AH27" s="403">
        <v>5</v>
      </c>
      <c r="AI27" s="404"/>
      <c r="AJ27" s="404"/>
      <c r="AK27" s="404"/>
      <c r="AL27" s="405"/>
      <c r="AM27" s="403">
        <v>20130</v>
      </c>
      <c r="AN27" s="404"/>
      <c r="AO27" s="404"/>
      <c r="AP27" s="404"/>
      <c r="AQ27" s="404"/>
      <c r="AR27" s="405"/>
      <c r="AS27" s="403">
        <v>4026</v>
      </c>
      <c r="AT27" s="404"/>
      <c r="AU27" s="404"/>
      <c r="AV27" s="404"/>
      <c r="AW27" s="404"/>
      <c r="AX27" s="406"/>
      <c r="AY27" s="433" t="s">
        <v>184</v>
      </c>
      <c r="AZ27" s="434"/>
      <c r="BA27" s="434"/>
      <c r="BB27" s="434"/>
      <c r="BC27" s="434"/>
      <c r="BD27" s="434"/>
      <c r="BE27" s="434"/>
      <c r="BF27" s="434"/>
      <c r="BG27" s="434"/>
      <c r="BH27" s="434"/>
      <c r="BI27" s="434"/>
      <c r="BJ27" s="434"/>
      <c r="BK27" s="434"/>
      <c r="BL27" s="434"/>
      <c r="BM27" s="435"/>
      <c r="BN27" s="430">
        <v>739934</v>
      </c>
      <c r="BO27" s="431"/>
      <c r="BP27" s="431"/>
      <c r="BQ27" s="431"/>
      <c r="BR27" s="431"/>
      <c r="BS27" s="431"/>
      <c r="BT27" s="431"/>
      <c r="BU27" s="432"/>
      <c r="BV27" s="430">
        <v>739345</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2">
      <c r="A28" s="186"/>
      <c r="B28" s="459"/>
      <c r="C28" s="460"/>
      <c r="D28" s="461"/>
      <c r="E28" s="400" t="s">
        <v>185</v>
      </c>
      <c r="F28" s="401"/>
      <c r="G28" s="401"/>
      <c r="H28" s="401"/>
      <c r="I28" s="401"/>
      <c r="J28" s="401"/>
      <c r="K28" s="402"/>
      <c r="L28" s="403">
        <v>1</v>
      </c>
      <c r="M28" s="404"/>
      <c r="N28" s="404"/>
      <c r="O28" s="404"/>
      <c r="P28" s="405"/>
      <c r="Q28" s="403">
        <v>4100</v>
      </c>
      <c r="R28" s="404"/>
      <c r="S28" s="404"/>
      <c r="T28" s="404"/>
      <c r="U28" s="404"/>
      <c r="V28" s="405"/>
      <c r="W28" s="469"/>
      <c r="X28" s="460"/>
      <c r="Y28" s="461"/>
      <c r="Z28" s="400" t="s">
        <v>186</v>
      </c>
      <c r="AA28" s="401"/>
      <c r="AB28" s="401"/>
      <c r="AC28" s="401"/>
      <c r="AD28" s="401"/>
      <c r="AE28" s="401"/>
      <c r="AF28" s="401"/>
      <c r="AG28" s="402"/>
      <c r="AH28" s="403" t="s">
        <v>130</v>
      </c>
      <c r="AI28" s="404"/>
      <c r="AJ28" s="404"/>
      <c r="AK28" s="404"/>
      <c r="AL28" s="405"/>
      <c r="AM28" s="403" t="s">
        <v>139</v>
      </c>
      <c r="AN28" s="404"/>
      <c r="AO28" s="404"/>
      <c r="AP28" s="404"/>
      <c r="AQ28" s="404"/>
      <c r="AR28" s="405"/>
      <c r="AS28" s="403" t="s">
        <v>148</v>
      </c>
      <c r="AT28" s="404"/>
      <c r="AU28" s="404"/>
      <c r="AV28" s="404"/>
      <c r="AW28" s="404"/>
      <c r="AX28" s="406"/>
      <c r="AY28" s="410" t="s">
        <v>187</v>
      </c>
      <c r="AZ28" s="411"/>
      <c r="BA28" s="411"/>
      <c r="BB28" s="412"/>
      <c r="BC28" s="419" t="s">
        <v>48</v>
      </c>
      <c r="BD28" s="420"/>
      <c r="BE28" s="420"/>
      <c r="BF28" s="420"/>
      <c r="BG28" s="420"/>
      <c r="BH28" s="420"/>
      <c r="BI28" s="420"/>
      <c r="BJ28" s="420"/>
      <c r="BK28" s="420"/>
      <c r="BL28" s="420"/>
      <c r="BM28" s="421"/>
      <c r="BN28" s="422">
        <v>5201002</v>
      </c>
      <c r="BO28" s="423"/>
      <c r="BP28" s="423"/>
      <c r="BQ28" s="423"/>
      <c r="BR28" s="423"/>
      <c r="BS28" s="423"/>
      <c r="BT28" s="423"/>
      <c r="BU28" s="424"/>
      <c r="BV28" s="422">
        <v>4866480</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2">
      <c r="A29" s="186"/>
      <c r="B29" s="459"/>
      <c r="C29" s="460"/>
      <c r="D29" s="461"/>
      <c r="E29" s="400" t="s">
        <v>188</v>
      </c>
      <c r="F29" s="401"/>
      <c r="G29" s="401"/>
      <c r="H29" s="401"/>
      <c r="I29" s="401"/>
      <c r="J29" s="401"/>
      <c r="K29" s="402"/>
      <c r="L29" s="403">
        <v>20</v>
      </c>
      <c r="M29" s="404"/>
      <c r="N29" s="404"/>
      <c r="O29" s="404"/>
      <c r="P29" s="405"/>
      <c r="Q29" s="403">
        <v>3700</v>
      </c>
      <c r="R29" s="404"/>
      <c r="S29" s="404"/>
      <c r="T29" s="404"/>
      <c r="U29" s="404"/>
      <c r="V29" s="405"/>
      <c r="W29" s="470"/>
      <c r="X29" s="471"/>
      <c r="Y29" s="472"/>
      <c r="Z29" s="400" t="s">
        <v>189</v>
      </c>
      <c r="AA29" s="401"/>
      <c r="AB29" s="401"/>
      <c r="AC29" s="401"/>
      <c r="AD29" s="401"/>
      <c r="AE29" s="401"/>
      <c r="AF29" s="401"/>
      <c r="AG29" s="402"/>
      <c r="AH29" s="403">
        <v>480</v>
      </c>
      <c r="AI29" s="404"/>
      <c r="AJ29" s="404"/>
      <c r="AK29" s="404"/>
      <c r="AL29" s="405"/>
      <c r="AM29" s="403">
        <v>1587630</v>
      </c>
      <c r="AN29" s="404"/>
      <c r="AO29" s="404"/>
      <c r="AP29" s="404"/>
      <c r="AQ29" s="404"/>
      <c r="AR29" s="405"/>
      <c r="AS29" s="403">
        <v>3308</v>
      </c>
      <c r="AT29" s="404"/>
      <c r="AU29" s="404"/>
      <c r="AV29" s="404"/>
      <c r="AW29" s="404"/>
      <c r="AX29" s="406"/>
      <c r="AY29" s="413"/>
      <c r="AZ29" s="414"/>
      <c r="BA29" s="414"/>
      <c r="BB29" s="415"/>
      <c r="BC29" s="407" t="s">
        <v>190</v>
      </c>
      <c r="BD29" s="408"/>
      <c r="BE29" s="408"/>
      <c r="BF29" s="408"/>
      <c r="BG29" s="408"/>
      <c r="BH29" s="408"/>
      <c r="BI29" s="408"/>
      <c r="BJ29" s="408"/>
      <c r="BK29" s="408"/>
      <c r="BL29" s="408"/>
      <c r="BM29" s="409"/>
      <c r="BN29" s="427">
        <v>1940727</v>
      </c>
      <c r="BO29" s="428"/>
      <c r="BP29" s="428"/>
      <c r="BQ29" s="428"/>
      <c r="BR29" s="428"/>
      <c r="BS29" s="428"/>
      <c r="BT29" s="428"/>
      <c r="BU29" s="429"/>
      <c r="BV29" s="427">
        <v>1858738</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5">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191</v>
      </c>
      <c r="X30" s="480"/>
      <c r="Y30" s="480"/>
      <c r="Z30" s="480"/>
      <c r="AA30" s="480"/>
      <c r="AB30" s="480"/>
      <c r="AC30" s="480"/>
      <c r="AD30" s="480"/>
      <c r="AE30" s="480"/>
      <c r="AF30" s="480"/>
      <c r="AG30" s="481"/>
      <c r="AH30" s="391">
        <v>98.4</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4521107</v>
      </c>
      <c r="BO30" s="431"/>
      <c r="BP30" s="431"/>
      <c r="BQ30" s="431"/>
      <c r="BR30" s="431"/>
      <c r="BS30" s="431"/>
      <c r="BT30" s="431"/>
      <c r="BU30" s="432"/>
      <c r="BV30" s="430">
        <v>4098848</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390" t="s">
        <v>198</v>
      </c>
      <c r="D33" s="390"/>
      <c r="E33" s="389" t="s">
        <v>199</v>
      </c>
      <c r="F33" s="389"/>
      <c r="G33" s="389"/>
      <c r="H33" s="389"/>
      <c r="I33" s="389"/>
      <c r="J33" s="389"/>
      <c r="K33" s="389"/>
      <c r="L33" s="389"/>
      <c r="M33" s="389"/>
      <c r="N33" s="389"/>
      <c r="O33" s="389"/>
      <c r="P33" s="389"/>
      <c r="Q33" s="389"/>
      <c r="R33" s="389"/>
      <c r="S33" s="389"/>
      <c r="T33" s="215"/>
      <c r="U33" s="390" t="s">
        <v>198</v>
      </c>
      <c r="V33" s="390"/>
      <c r="W33" s="389" t="s">
        <v>200</v>
      </c>
      <c r="X33" s="389"/>
      <c r="Y33" s="389"/>
      <c r="Z33" s="389"/>
      <c r="AA33" s="389"/>
      <c r="AB33" s="389"/>
      <c r="AC33" s="389"/>
      <c r="AD33" s="389"/>
      <c r="AE33" s="389"/>
      <c r="AF33" s="389"/>
      <c r="AG33" s="389"/>
      <c r="AH33" s="389"/>
      <c r="AI33" s="389"/>
      <c r="AJ33" s="389"/>
      <c r="AK33" s="389"/>
      <c r="AL33" s="215"/>
      <c r="AM33" s="390" t="s">
        <v>198</v>
      </c>
      <c r="AN33" s="390"/>
      <c r="AO33" s="389" t="s">
        <v>201</v>
      </c>
      <c r="AP33" s="389"/>
      <c r="AQ33" s="389"/>
      <c r="AR33" s="389"/>
      <c r="AS33" s="389"/>
      <c r="AT33" s="389"/>
      <c r="AU33" s="389"/>
      <c r="AV33" s="389"/>
      <c r="AW33" s="389"/>
      <c r="AX33" s="389"/>
      <c r="AY33" s="389"/>
      <c r="AZ33" s="389"/>
      <c r="BA33" s="389"/>
      <c r="BB33" s="389"/>
      <c r="BC33" s="389"/>
      <c r="BD33" s="216"/>
      <c r="BE33" s="389" t="s">
        <v>202</v>
      </c>
      <c r="BF33" s="389"/>
      <c r="BG33" s="389" t="s">
        <v>203</v>
      </c>
      <c r="BH33" s="389"/>
      <c r="BI33" s="389"/>
      <c r="BJ33" s="389"/>
      <c r="BK33" s="389"/>
      <c r="BL33" s="389"/>
      <c r="BM33" s="389"/>
      <c r="BN33" s="389"/>
      <c r="BO33" s="389"/>
      <c r="BP33" s="389"/>
      <c r="BQ33" s="389"/>
      <c r="BR33" s="389"/>
      <c r="BS33" s="389"/>
      <c r="BT33" s="389"/>
      <c r="BU33" s="389"/>
      <c r="BV33" s="216"/>
      <c r="BW33" s="390" t="s">
        <v>202</v>
      </c>
      <c r="BX33" s="390"/>
      <c r="BY33" s="389" t="s">
        <v>204</v>
      </c>
      <c r="BZ33" s="389"/>
      <c r="CA33" s="389"/>
      <c r="CB33" s="389"/>
      <c r="CC33" s="389"/>
      <c r="CD33" s="389"/>
      <c r="CE33" s="389"/>
      <c r="CF33" s="389"/>
      <c r="CG33" s="389"/>
      <c r="CH33" s="389"/>
      <c r="CI33" s="389"/>
      <c r="CJ33" s="389"/>
      <c r="CK33" s="389"/>
      <c r="CL33" s="389"/>
      <c r="CM33" s="389"/>
      <c r="CN33" s="215"/>
      <c r="CO33" s="390" t="s">
        <v>198</v>
      </c>
      <c r="CP33" s="390"/>
      <c r="CQ33" s="389" t="s">
        <v>205</v>
      </c>
      <c r="CR33" s="389"/>
      <c r="CS33" s="389"/>
      <c r="CT33" s="389"/>
      <c r="CU33" s="389"/>
      <c r="CV33" s="389"/>
      <c r="CW33" s="389"/>
      <c r="CX33" s="389"/>
      <c r="CY33" s="389"/>
      <c r="CZ33" s="389"/>
      <c r="DA33" s="389"/>
      <c r="DB33" s="389"/>
      <c r="DC33" s="389"/>
      <c r="DD33" s="389"/>
      <c r="DE33" s="389"/>
      <c r="DF33" s="215"/>
      <c r="DG33" s="388" t="s">
        <v>206</v>
      </c>
      <c r="DH33" s="388"/>
      <c r="DI33" s="217"/>
      <c r="DJ33" s="185"/>
      <c r="DK33" s="185"/>
      <c r="DL33" s="185"/>
      <c r="DM33" s="185"/>
      <c r="DN33" s="185"/>
      <c r="DO33" s="185"/>
    </row>
    <row r="34" spans="1:119" ht="32.25" customHeight="1" x14ac:dyDescent="0.2">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4</v>
      </c>
      <c r="V34" s="386"/>
      <c r="W34" s="385" t="str">
        <f>IF('各会計、関係団体の財政状況及び健全化判断比率'!B28="","",'各会計、関係団体の財政状況及び健全化判断比率'!B28)</f>
        <v>国民健康保険事業勘定特別会計</v>
      </c>
      <c r="X34" s="385"/>
      <c r="Y34" s="385"/>
      <c r="Z34" s="385"/>
      <c r="AA34" s="385"/>
      <c r="AB34" s="385"/>
      <c r="AC34" s="385"/>
      <c r="AD34" s="385"/>
      <c r="AE34" s="385"/>
      <c r="AF34" s="385"/>
      <c r="AG34" s="385"/>
      <c r="AH34" s="385"/>
      <c r="AI34" s="385"/>
      <c r="AJ34" s="385"/>
      <c r="AK34" s="385"/>
      <c r="AL34" s="213"/>
      <c r="AM34" s="386">
        <f>IF(AO34="","",MAX(C34:D43,U34:V43)+1)</f>
        <v>8</v>
      </c>
      <c r="AN34" s="386"/>
      <c r="AO34" s="385" t="str">
        <f>IF('各会計、関係団体の財政状況及び健全化判断比率'!B32="","",'各会計、関係団体の財政状況及び健全化判断比率'!B32)</f>
        <v>水道事業会計</v>
      </c>
      <c r="AP34" s="385"/>
      <c r="AQ34" s="385"/>
      <c r="AR34" s="385"/>
      <c r="AS34" s="385"/>
      <c r="AT34" s="385"/>
      <c r="AU34" s="385"/>
      <c r="AV34" s="385"/>
      <c r="AW34" s="385"/>
      <c r="AX34" s="385"/>
      <c r="AY34" s="385"/>
      <c r="AZ34" s="385"/>
      <c r="BA34" s="385"/>
      <c r="BB34" s="385"/>
      <c r="BC34" s="385"/>
      <c r="BD34" s="213"/>
      <c r="BE34" s="386">
        <f>IF(BG34="","",MAX(C34:D43,U34:V43,AM34:AN43)+1)</f>
        <v>10</v>
      </c>
      <c r="BF34" s="386"/>
      <c r="BG34" s="385" t="str">
        <f>IF('各会計、関係団体の財政状況及び健全化判断比率'!B34="","",'各会計、関係団体の財政状況及び健全化判断比率'!B34)</f>
        <v>公共下水道事業特別会計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12</v>
      </c>
      <c r="BX34" s="386"/>
      <c r="BY34" s="385" t="str">
        <f>IF('各会計、関係団体の財政状況及び健全化判断比率'!B68="","",'各会計、関係団体の財政状況及び健全化判断比率'!B68)</f>
        <v>公立那賀病院経営事務組合</v>
      </c>
      <c r="BZ34" s="385"/>
      <c r="CA34" s="385"/>
      <c r="CB34" s="385"/>
      <c r="CC34" s="385"/>
      <c r="CD34" s="385"/>
      <c r="CE34" s="385"/>
      <c r="CF34" s="385"/>
      <c r="CG34" s="385"/>
      <c r="CH34" s="385"/>
      <c r="CI34" s="385"/>
      <c r="CJ34" s="385"/>
      <c r="CK34" s="385"/>
      <c r="CL34" s="385"/>
      <c r="CM34" s="385"/>
      <c r="CN34" s="213"/>
      <c r="CO34" s="386">
        <f>IF(CQ34="","",MAX(C34:D43,U34:V43,AM34:AN43,BE34:BF43,BW34:BX43)+1)</f>
        <v>22</v>
      </c>
      <c r="CP34" s="386"/>
      <c r="CQ34" s="385" t="str">
        <f>IF('各会計、関係団体の財政状況及び健全化判断比率'!BS7="","",'各会計、関係団体の財政状況及び健全化判断比率'!BS7)</f>
        <v>青洲の里</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2">
      <c r="A35" s="186"/>
      <c r="B35" s="212"/>
      <c r="C35" s="386">
        <f>IF(E35="","",C34+1)</f>
        <v>2</v>
      </c>
      <c r="D35" s="386"/>
      <c r="E35" s="385" t="str">
        <f>IF('各会計、関係団体の財政状況及び健全化判断比率'!B8="","",'各会計、関係団体の財政状況及び健全化判断比率'!B8)</f>
        <v>住宅新築資金等貸付事業特別会計</v>
      </c>
      <c r="F35" s="385"/>
      <c r="G35" s="385"/>
      <c r="H35" s="385"/>
      <c r="I35" s="385"/>
      <c r="J35" s="385"/>
      <c r="K35" s="385"/>
      <c r="L35" s="385"/>
      <c r="M35" s="385"/>
      <c r="N35" s="385"/>
      <c r="O35" s="385"/>
      <c r="P35" s="385"/>
      <c r="Q35" s="385"/>
      <c r="R35" s="385"/>
      <c r="S35" s="385"/>
      <c r="T35" s="213"/>
      <c r="U35" s="386">
        <f>IF(W35="","",U34+1)</f>
        <v>5</v>
      </c>
      <c r="V35" s="386"/>
      <c r="W35" s="385" t="str">
        <f>IF('各会計、関係団体の財政状況及び健全化判断比率'!B29="","",'各会計、関係団体の財政状況及び健全化判断比率'!B29)</f>
        <v>国民健康保険直営診療施設勘定特別会計</v>
      </c>
      <c r="X35" s="385"/>
      <c r="Y35" s="385"/>
      <c r="Z35" s="385"/>
      <c r="AA35" s="385"/>
      <c r="AB35" s="385"/>
      <c r="AC35" s="385"/>
      <c r="AD35" s="385"/>
      <c r="AE35" s="385"/>
      <c r="AF35" s="385"/>
      <c r="AG35" s="385"/>
      <c r="AH35" s="385"/>
      <c r="AI35" s="385"/>
      <c r="AJ35" s="385"/>
      <c r="AK35" s="385"/>
      <c r="AL35" s="213"/>
      <c r="AM35" s="386">
        <f t="shared" ref="AM35:AM43" si="0">IF(AO35="","",AM34+1)</f>
        <v>9</v>
      </c>
      <c r="AN35" s="386"/>
      <c r="AO35" s="385" t="str">
        <f>IF('各会計、関係団体の財政状況及び健全化判断比率'!B33="","",'各会計、関係団体の財政状況及び健全化判断比率'!B33)</f>
        <v>工業用水道事業会計</v>
      </c>
      <c r="AP35" s="385"/>
      <c r="AQ35" s="385"/>
      <c r="AR35" s="385"/>
      <c r="AS35" s="385"/>
      <c r="AT35" s="385"/>
      <c r="AU35" s="385"/>
      <c r="AV35" s="385"/>
      <c r="AW35" s="385"/>
      <c r="AX35" s="385"/>
      <c r="AY35" s="385"/>
      <c r="AZ35" s="385"/>
      <c r="BA35" s="385"/>
      <c r="BB35" s="385"/>
      <c r="BC35" s="385"/>
      <c r="BD35" s="213"/>
      <c r="BE35" s="386">
        <f t="shared" ref="BE35:BE43" si="1">IF(BG35="","",BE34+1)</f>
        <v>11</v>
      </c>
      <c r="BF35" s="386"/>
      <c r="BG35" s="385" t="str">
        <f>IF('各会計、関係団体の財政状況及び健全化判断比率'!B35="","",'各会計、関係団体の財政状況及び健全化判断比率'!B35)</f>
        <v>農業集落排水事業特別会計</v>
      </c>
      <c r="BH35" s="385"/>
      <c r="BI35" s="385"/>
      <c r="BJ35" s="385"/>
      <c r="BK35" s="385"/>
      <c r="BL35" s="385"/>
      <c r="BM35" s="385"/>
      <c r="BN35" s="385"/>
      <c r="BO35" s="385"/>
      <c r="BP35" s="385"/>
      <c r="BQ35" s="385"/>
      <c r="BR35" s="385"/>
      <c r="BS35" s="385"/>
      <c r="BT35" s="385"/>
      <c r="BU35" s="385"/>
      <c r="BV35" s="213"/>
      <c r="BW35" s="386">
        <f t="shared" ref="BW35:BW43" si="2">IF(BY35="","",BW34+1)</f>
        <v>13</v>
      </c>
      <c r="BX35" s="386"/>
      <c r="BY35" s="385" t="str">
        <f>IF('各会計、関係団体の財政状況及び健全化判断比率'!B69="","",'各会計、関係団体の財政状況及び健全化判断比率'!B69)</f>
        <v>和歌山県後期高齢者医療広域連合（特別会計）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2">
      <c r="A36" s="186"/>
      <c r="B36" s="212"/>
      <c r="C36" s="386">
        <f>IF(E36="","",C35+1)</f>
        <v>3</v>
      </c>
      <c r="D36" s="386"/>
      <c r="E36" s="385" t="str">
        <f>IF('各会計、関係団体の財政状況及び健全化判断比率'!B9="","",'各会計、関係団体の財政状況及び健全化判断比率'!B9)</f>
        <v>土地取得事業特別会計</v>
      </c>
      <c r="F36" s="385"/>
      <c r="G36" s="385"/>
      <c r="H36" s="385"/>
      <c r="I36" s="385"/>
      <c r="J36" s="385"/>
      <c r="K36" s="385"/>
      <c r="L36" s="385"/>
      <c r="M36" s="385"/>
      <c r="N36" s="385"/>
      <c r="O36" s="385"/>
      <c r="P36" s="385"/>
      <c r="Q36" s="385"/>
      <c r="R36" s="385"/>
      <c r="S36" s="385"/>
      <c r="T36" s="213"/>
      <c r="U36" s="386">
        <f t="shared" ref="U36:U43" si="4">IF(W36="","",U35+1)</f>
        <v>6</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14</v>
      </c>
      <c r="BX36" s="386"/>
      <c r="BY36" s="385" t="str">
        <f>IF('各会計、関係団体の財政状況及び健全化判断比率'!B70="","",'各会計、関係団体の財政状況及び健全化判断比率'!B70)</f>
        <v>和歌山県市町村総合事務組合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2">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7</v>
      </c>
      <c r="V37" s="386"/>
      <c r="W37" s="385" t="str">
        <f>IF('各会計、関係団体の財政状況及び健全化判断比率'!B31="","",'各会計、関係団体の財政状況及び健全化判断比率'!B31)</f>
        <v>介護保険事業勘定特別会計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15</v>
      </c>
      <c r="BX37" s="386"/>
      <c r="BY37" s="385" t="str">
        <f>IF('各会計、関係団体の財政状況及び健全化判断比率'!B71="","",'各会計、関係団体の財政状況及び健全化判断比率'!B71)</f>
        <v>那賀児童福祉施設組合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2">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16</v>
      </c>
      <c r="BX38" s="386"/>
      <c r="BY38" s="385" t="str">
        <f>IF('各会計、関係団体の財政状況及び健全化判断比率'!B72="","",'各会計、関係団体の財政状況及び健全化判断比率'!B72)</f>
        <v>那賀広域事務組合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2">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17</v>
      </c>
      <c r="BX39" s="386"/>
      <c r="BY39" s="385" t="str">
        <f>IF('各会計、関係団体の財政状況及び健全化判断比率'!B73="","",'各会計、関係団体の財政状況及び健全化判断比率'!B73)</f>
        <v>那賀衛生環境整備組合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2">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18</v>
      </c>
      <c r="BX40" s="386"/>
      <c r="BY40" s="385" t="str">
        <f>IF('各会計、関係団体の財政状況及び健全化判断比率'!B74="","",'各会計、関係団体の財政状況及び健全化判断比率'!B74)</f>
        <v>那賀消防組合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2">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19</v>
      </c>
      <c r="BX41" s="386"/>
      <c r="BY41" s="385" t="str">
        <f>IF('各会計、関係団体の財政状況及び健全化判断比率'!B75="","",'各会計、関係団体の財政状況及び健全化判断比率'!B75)</f>
        <v>那賀休日急患診療所経営事務組合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2">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20</v>
      </c>
      <c r="BX42" s="386"/>
      <c r="BY42" s="385" t="str">
        <f>IF('各会計、関係団体の財政状況及び健全化判断比率'!B76="","",'各会計、関係団体の財政状況及び健全化判断比率'!B76)</f>
        <v>五色台広域施設組合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2">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21</v>
      </c>
      <c r="BX43" s="386"/>
      <c r="BY43" s="385" t="str">
        <f>IF('各会計、関係団体の財政状況及び健全化判断比率'!B77="","",'各会計、関係団体の財政状況及び健全化判断比率'!B77)</f>
        <v>和歌山地方税回収機構</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211</v>
      </c>
    </row>
    <row r="50" spans="5:5" x14ac:dyDescent="0.2">
      <c r="E50" s="187" t="s">
        <v>212</v>
      </c>
    </row>
    <row r="51" spans="5:5" x14ac:dyDescent="0.2">
      <c r="E51" s="187" t="s">
        <v>213</v>
      </c>
    </row>
    <row r="52" spans="5:5" x14ac:dyDescent="0.2">
      <c r="E52" s="187" t="s">
        <v>214</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4vPl+fkk89+6xa5kWmzIjyKL2JGAyIddUM9kgjoj5DZirB3NGOP1hF8/UjUaRHjLm1oFtQfhRj5k1MQegSSqgg==" saltValue="eV5430hGwk/KHqTa4+lo3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206" t="s">
        <v>562</v>
      </c>
      <c r="D34" s="1206"/>
      <c r="E34" s="1207"/>
      <c r="F34" s="32">
        <v>12.93</v>
      </c>
      <c r="G34" s="33">
        <v>12.75</v>
      </c>
      <c r="H34" s="33">
        <v>12.33</v>
      </c>
      <c r="I34" s="33">
        <v>11.69</v>
      </c>
      <c r="J34" s="34">
        <v>11.28</v>
      </c>
      <c r="K34" s="22"/>
      <c r="L34" s="22"/>
      <c r="M34" s="22"/>
      <c r="N34" s="22"/>
      <c r="O34" s="22"/>
      <c r="P34" s="22"/>
    </row>
    <row r="35" spans="1:16" ht="39" customHeight="1" x14ac:dyDescent="0.2">
      <c r="A35" s="22"/>
      <c r="B35" s="35"/>
      <c r="C35" s="1200" t="s">
        <v>563</v>
      </c>
      <c r="D35" s="1201"/>
      <c r="E35" s="1202"/>
      <c r="F35" s="36">
        <v>2.6</v>
      </c>
      <c r="G35" s="37">
        <v>3.93</v>
      </c>
      <c r="H35" s="37">
        <v>3.23</v>
      </c>
      <c r="I35" s="37">
        <v>4.09</v>
      </c>
      <c r="J35" s="38">
        <v>4.3600000000000003</v>
      </c>
      <c r="K35" s="22"/>
      <c r="L35" s="22"/>
      <c r="M35" s="22"/>
      <c r="N35" s="22"/>
      <c r="O35" s="22"/>
      <c r="P35" s="22"/>
    </row>
    <row r="36" spans="1:16" ht="39" customHeight="1" x14ac:dyDescent="0.2">
      <c r="A36" s="22"/>
      <c r="B36" s="35"/>
      <c r="C36" s="1200" t="s">
        <v>564</v>
      </c>
      <c r="D36" s="1201"/>
      <c r="E36" s="1202"/>
      <c r="F36" s="36">
        <v>0.23</v>
      </c>
      <c r="G36" s="37">
        <v>0.5</v>
      </c>
      <c r="H36" s="37">
        <v>0.83</v>
      </c>
      <c r="I36" s="37">
        <v>0.27</v>
      </c>
      <c r="J36" s="38">
        <v>0.72</v>
      </c>
      <c r="K36" s="22"/>
      <c r="L36" s="22"/>
      <c r="M36" s="22"/>
      <c r="N36" s="22"/>
      <c r="O36" s="22"/>
      <c r="P36" s="22"/>
    </row>
    <row r="37" spans="1:16" ht="39" customHeight="1" x14ac:dyDescent="0.2">
      <c r="A37" s="22"/>
      <c r="B37" s="35"/>
      <c r="C37" s="1200" t="s">
        <v>565</v>
      </c>
      <c r="D37" s="1201"/>
      <c r="E37" s="1202"/>
      <c r="F37" s="36">
        <v>0.43</v>
      </c>
      <c r="G37" s="37">
        <v>0.65</v>
      </c>
      <c r="H37" s="37">
        <v>0.65</v>
      </c>
      <c r="I37" s="37">
        <v>0.67</v>
      </c>
      <c r="J37" s="38">
        <v>0.71</v>
      </c>
      <c r="K37" s="22"/>
      <c r="L37" s="22"/>
      <c r="M37" s="22"/>
      <c r="N37" s="22"/>
      <c r="O37" s="22"/>
      <c r="P37" s="22"/>
    </row>
    <row r="38" spans="1:16" ht="39" customHeight="1" x14ac:dyDescent="0.2">
      <c r="A38" s="22"/>
      <c r="B38" s="35"/>
      <c r="C38" s="1200" t="s">
        <v>566</v>
      </c>
      <c r="D38" s="1201"/>
      <c r="E38" s="1202"/>
      <c r="F38" s="36">
        <v>0.16</v>
      </c>
      <c r="G38" s="37">
        <v>0</v>
      </c>
      <c r="H38" s="37">
        <v>1.84</v>
      </c>
      <c r="I38" s="37">
        <v>2.41</v>
      </c>
      <c r="J38" s="38">
        <v>0.26</v>
      </c>
      <c r="K38" s="22"/>
      <c r="L38" s="22"/>
      <c r="M38" s="22"/>
      <c r="N38" s="22"/>
      <c r="O38" s="22"/>
      <c r="P38" s="22"/>
    </row>
    <row r="39" spans="1:16" ht="39" customHeight="1" x14ac:dyDescent="0.2">
      <c r="A39" s="22"/>
      <c r="B39" s="35"/>
      <c r="C39" s="1200" t="s">
        <v>567</v>
      </c>
      <c r="D39" s="1201"/>
      <c r="E39" s="1202"/>
      <c r="F39" s="36">
        <v>0.09</v>
      </c>
      <c r="G39" s="37">
        <v>0.1</v>
      </c>
      <c r="H39" s="37">
        <v>0.13</v>
      </c>
      <c r="I39" s="37">
        <v>0.13</v>
      </c>
      <c r="J39" s="38">
        <v>0.16</v>
      </c>
      <c r="K39" s="22"/>
      <c r="L39" s="22"/>
      <c r="M39" s="22"/>
      <c r="N39" s="22"/>
      <c r="O39" s="22"/>
      <c r="P39" s="22"/>
    </row>
    <row r="40" spans="1:16" ht="39" customHeight="1" x14ac:dyDescent="0.2">
      <c r="A40" s="22"/>
      <c r="B40" s="35"/>
      <c r="C40" s="1200" t="s">
        <v>568</v>
      </c>
      <c r="D40" s="1201"/>
      <c r="E40" s="1202"/>
      <c r="F40" s="36">
        <v>0.05</v>
      </c>
      <c r="G40" s="37">
        <v>0.01</v>
      </c>
      <c r="H40" s="37">
        <v>0.01</v>
      </c>
      <c r="I40" s="37">
        <v>0.02</v>
      </c>
      <c r="J40" s="38">
        <v>0.01</v>
      </c>
      <c r="K40" s="22"/>
      <c r="L40" s="22"/>
      <c r="M40" s="22"/>
      <c r="N40" s="22"/>
      <c r="O40" s="22"/>
      <c r="P40" s="22"/>
    </row>
    <row r="41" spans="1:16" ht="39" customHeight="1" x14ac:dyDescent="0.2">
      <c r="A41" s="22"/>
      <c r="B41" s="35"/>
      <c r="C41" s="1200" t="s">
        <v>569</v>
      </c>
      <c r="D41" s="1201"/>
      <c r="E41" s="1202"/>
      <c r="F41" s="36">
        <v>0</v>
      </c>
      <c r="G41" s="37">
        <v>0</v>
      </c>
      <c r="H41" s="37">
        <v>0</v>
      </c>
      <c r="I41" s="37">
        <v>0.01</v>
      </c>
      <c r="J41" s="38">
        <v>0.01</v>
      </c>
      <c r="K41" s="22"/>
      <c r="L41" s="22"/>
      <c r="M41" s="22"/>
      <c r="N41" s="22"/>
      <c r="O41" s="22"/>
      <c r="P41" s="22"/>
    </row>
    <row r="42" spans="1:16" ht="39" customHeight="1" x14ac:dyDescent="0.2">
      <c r="A42" s="22"/>
      <c r="B42" s="39"/>
      <c r="C42" s="1200" t="s">
        <v>570</v>
      </c>
      <c r="D42" s="1201"/>
      <c r="E42" s="1202"/>
      <c r="F42" s="36" t="s">
        <v>515</v>
      </c>
      <c r="G42" s="37" t="s">
        <v>515</v>
      </c>
      <c r="H42" s="37" t="s">
        <v>515</v>
      </c>
      <c r="I42" s="37" t="s">
        <v>515</v>
      </c>
      <c r="J42" s="38" t="s">
        <v>515</v>
      </c>
      <c r="K42" s="22"/>
      <c r="L42" s="22"/>
      <c r="M42" s="22"/>
      <c r="N42" s="22"/>
      <c r="O42" s="22"/>
      <c r="P42" s="22"/>
    </row>
    <row r="43" spans="1:16" ht="39" customHeight="1" thickBot="1" x14ac:dyDescent="0.25">
      <c r="A43" s="22"/>
      <c r="B43" s="40"/>
      <c r="C43" s="1203" t="s">
        <v>571</v>
      </c>
      <c r="D43" s="1204"/>
      <c r="E43" s="1205"/>
      <c r="F43" s="41">
        <v>7.0000000000000007E-2</v>
      </c>
      <c r="G43" s="42">
        <v>0.1</v>
      </c>
      <c r="H43" s="42">
        <v>0.06</v>
      </c>
      <c r="I43" s="42">
        <v>7.0000000000000007E-2</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LBRkKmBBIxctfEXie7PrARXgYFPt6+rlpACjSe475XgBcLzlkjdYysFcbbCw/13XxgRUPW/pXMciOOsiVf4kBQ==" saltValue="1mQoD6lCZJul5M53ZyzS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19685039370078741"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226" t="s">
        <v>11</v>
      </c>
      <c r="C45" s="1227"/>
      <c r="D45" s="58"/>
      <c r="E45" s="1232" t="s">
        <v>12</v>
      </c>
      <c r="F45" s="1232"/>
      <c r="G45" s="1232"/>
      <c r="H45" s="1232"/>
      <c r="I45" s="1232"/>
      <c r="J45" s="1233"/>
      <c r="K45" s="59">
        <v>4813</v>
      </c>
      <c r="L45" s="60">
        <v>4820</v>
      </c>
      <c r="M45" s="60">
        <v>4822</v>
      </c>
      <c r="N45" s="60">
        <v>4614</v>
      </c>
      <c r="O45" s="61">
        <v>4248</v>
      </c>
      <c r="P45" s="48"/>
      <c r="Q45" s="48"/>
      <c r="R45" s="48"/>
      <c r="S45" s="48"/>
      <c r="T45" s="48"/>
      <c r="U45" s="48"/>
    </row>
    <row r="46" spans="1:21" ht="30.75" customHeight="1" x14ac:dyDescent="0.2">
      <c r="A46" s="48"/>
      <c r="B46" s="1228"/>
      <c r="C46" s="1229"/>
      <c r="D46" s="62"/>
      <c r="E46" s="1210" t="s">
        <v>13</v>
      </c>
      <c r="F46" s="1210"/>
      <c r="G46" s="1210"/>
      <c r="H46" s="1210"/>
      <c r="I46" s="1210"/>
      <c r="J46" s="1211"/>
      <c r="K46" s="63" t="s">
        <v>515</v>
      </c>
      <c r="L46" s="64" t="s">
        <v>515</v>
      </c>
      <c r="M46" s="64" t="s">
        <v>515</v>
      </c>
      <c r="N46" s="64" t="s">
        <v>515</v>
      </c>
      <c r="O46" s="65" t="s">
        <v>515</v>
      </c>
      <c r="P46" s="48"/>
      <c r="Q46" s="48"/>
      <c r="R46" s="48"/>
      <c r="S46" s="48"/>
      <c r="T46" s="48"/>
      <c r="U46" s="48"/>
    </row>
    <row r="47" spans="1:21" ht="30.75" customHeight="1" x14ac:dyDescent="0.2">
      <c r="A47" s="48"/>
      <c r="B47" s="1228"/>
      <c r="C47" s="1229"/>
      <c r="D47" s="62"/>
      <c r="E47" s="1210" t="s">
        <v>14</v>
      </c>
      <c r="F47" s="1210"/>
      <c r="G47" s="1210"/>
      <c r="H47" s="1210"/>
      <c r="I47" s="1210"/>
      <c r="J47" s="1211"/>
      <c r="K47" s="63" t="s">
        <v>515</v>
      </c>
      <c r="L47" s="64" t="s">
        <v>515</v>
      </c>
      <c r="M47" s="64" t="s">
        <v>515</v>
      </c>
      <c r="N47" s="64" t="s">
        <v>515</v>
      </c>
      <c r="O47" s="65" t="s">
        <v>515</v>
      </c>
      <c r="P47" s="48"/>
      <c r="Q47" s="48"/>
      <c r="R47" s="48"/>
      <c r="S47" s="48"/>
      <c r="T47" s="48"/>
      <c r="U47" s="48"/>
    </row>
    <row r="48" spans="1:21" ht="30.75" customHeight="1" x14ac:dyDescent="0.2">
      <c r="A48" s="48"/>
      <c r="B48" s="1228"/>
      <c r="C48" s="1229"/>
      <c r="D48" s="62"/>
      <c r="E48" s="1210" t="s">
        <v>15</v>
      </c>
      <c r="F48" s="1210"/>
      <c r="G48" s="1210"/>
      <c r="H48" s="1210"/>
      <c r="I48" s="1210"/>
      <c r="J48" s="1211"/>
      <c r="K48" s="63">
        <v>523</v>
      </c>
      <c r="L48" s="64">
        <v>587</v>
      </c>
      <c r="M48" s="64">
        <v>621</v>
      </c>
      <c r="N48" s="64">
        <v>634</v>
      </c>
      <c r="O48" s="65">
        <v>620</v>
      </c>
      <c r="P48" s="48"/>
      <c r="Q48" s="48"/>
      <c r="R48" s="48"/>
      <c r="S48" s="48"/>
      <c r="T48" s="48"/>
      <c r="U48" s="48"/>
    </row>
    <row r="49" spans="1:21" ht="30.75" customHeight="1" x14ac:dyDescent="0.2">
      <c r="A49" s="48"/>
      <c r="B49" s="1228"/>
      <c r="C49" s="1229"/>
      <c r="D49" s="62"/>
      <c r="E49" s="1210" t="s">
        <v>16</v>
      </c>
      <c r="F49" s="1210"/>
      <c r="G49" s="1210"/>
      <c r="H49" s="1210"/>
      <c r="I49" s="1210"/>
      <c r="J49" s="1211"/>
      <c r="K49" s="63">
        <v>361</v>
      </c>
      <c r="L49" s="64">
        <v>320</v>
      </c>
      <c r="M49" s="64">
        <v>331</v>
      </c>
      <c r="N49" s="64">
        <v>355</v>
      </c>
      <c r="O49" s="65">
        <v>348</v>
      </c>
      <c r="P49" s="48"/>
      <c r="Q49" s="48"/>
      <c r="R49" s="48"/>
      <c r="S49" s="48"/>
      <c r="T49" s="48"/>
      <c r="U49" s="48"/>
    </row>
    <row r="50" spans="1:21" ht="30.75" customHeight="1" x14ac:dyDescent="0.2">
      <c r="A50" s="48"/>
      <c r="B50" s="1228"/>
      <c r="C50" s="1229"/>
      <c r="D50" s="62"/>
      <c r="E50" s="1210" t="s">
        <v>17</v>
      </c>
      <c r="F50" s="1210"/>
      <c r="G50" s="1210"/>
      <c r="H50" s="1210"/>
      <c r="I50" s="1210"/>
      <c r="J50" s="1211"/>
      <c r="K50" s="63" t="s">
        <v>515</v>
      </c>
      <c r="L50" s="64" t="s">
        <v>515</v>
      </c>
      <c r="M50" s="64" t="s">
        <v>515</v>
      </c>
      <c r="N50" s="64" t="s">
        <v>515</v>
      </c>
      <c r="O50" s="65" t="s">
        <v>515</v>
      </c>
      <c r="P50" s="48"/>
      <c r="Q50" s="48"/>
      <c r="R50" s="48"/>
      <c r="S50" s="48"/>
      <c r="T50" s="48"/>
      <c r="U50" s="48"/>
    </row>
    <row r="51" spans="1:21" ht="30.75" customHeight="1" x14ac:dyDescent="0.2">
      <c r="A51" s="48"/>
      <c r="B51" s="1230"/>
      <c r="C51" s="1231"/>
      <c r="D51" s="66"/>
      <c r="E51" s="1210" t="s">
        <v>18</v>
      </c>
      <c r="F51" s="1210"/>
      <c r="G51" s="1210"/>
      <c r="H51" s="1210"/>
      <c r="I51" s="1210"/>
      <c r="J51" s="1211"/>
      <c r="K51" s="63" t="s">
        <v>515</v>
      </c>
      <c r="L51" s="64" t="s">
        <v>515</v>
      </c>
      <c r="M51" s="64" t="s">
        <v>515</v>
      </c>
      <c r="N51" s="64" t="s">
        <v>515</v>
      </c>
      <c r="O51" s="65" t="s">
        <v>515</v>
      </c>
      <c r="P51" s="48"/>
      <c r="Q51" s="48"/>
      <c r="R51" s="48"/>
      <c r="S51" s="48"/>
      <c r="T51" s="48"/>
      <c r="U51" s="48"/>
    </row>
    <row r="52" spans="1:21" ht="30.75" customHeight="1" x14ac:dyDescent="0.2">
      <c r="A52" s="48"/>
      <c r="B52" s="1208" t="s">
        <v>19</v>
      </c>
      <c r="C52" s="1209"/>
      <c r="D52" s="66"/>
      <c r="E52" s="1210" t="s">
        <v>20</v>
      </c>
      <c r="F52" s="1210"/>
      <c r="G52" s="1210"/>
      <c r="H52" s="1210"/>
      <c r="I52" s="1210"/>
      <c r="J52" s="1211"/>
      <c r="K52" s="63">
        <v>3876</v>
      </c>
      <c r="L52" s="64">
        <v>4127</v>
      </c>
      <c r="M52" s="64">
        <v>4265</v>
      </c>
      <c r="N52" s="64">
        <v>4364</v>
      </c>
      <c r="O52" s="65">
        <v>4230</v>
      </c>
      <c r="P52" s="48"/>
      <c r="Q52" s="48"/>
      <c r="R52" s="48"/>
      <c r="S52" s="48"/>
      <c r="T52" s="48"/>
      <c r="U52" s="48"/>
    </row>
    <row r="53" spans="1:21" ht="30.75" customHeight="1" thickBot="1" x14ac:dyDescent="0.25">
      <c r="A53" s="48"/>
      <c r="B53" s="1212" t="s">
        <v>21</v>
      </c>
      <c r="C53" s="1213"/>
      <c r="D53" s="67"/>
      <c r="E53" s="1214" t="s">
        <v>22</v>
      </c>
      <c r="F53" s="1214"/>
      <c r="G53" s="1214"/>
      <c r="H53" s="1214"/>
      <c r="I53" s="1214"/>
      <c r="J53" s="1215"/>
      <c r="K53" s="68">
        <v>1821</v>
      </c>
      <c r="L53" s="69">
        <v>1600</v>
      </c>
      <c r="M53" s="69">
        <v>1509</v>
      </c>
      <c r="N53" s="69">
        <v>1239</v>
      </c>
      <c r="O53" s="70">
        <v>986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2">
      <c r="B57" s="1216" t="s">
        <v>25</v>
      </c>
      <c r="C57" s="1217"/>
      <c r="D57" s="1220" t="s">
        <v>26</v>
      </c>
      <c r="E57" s="1221"/>
      <c r="F57" s="1221"/>
      <c r="G57" s="1221"/>
      <c r="H57" s="1221"/>
      <c r="I57" s="1221"/>
      <c r="J57" s="1222"/>
      <c r="K57" s="82" t="s">
        <v>515</v>
      </c>
      <c r="L57" s="83" t="s">
        <v>515</v>
      </c>
      <c r="M57" s="83" t="s">
        <v>515</v>
      </c>
      <c r="N57" s="83" t="s">
        <v>515</v>
      </c>
      <c r="O57" s="84" t="s">
        <v>515</v>
      </c>
    </row>
    <row r="58" spans="1:21" ht="31.5" customHeight="1" thickBot="1" x14ac:dyDescent="0.25">
      <c r="B58" s="1218"/>
      <c r="C58" s="1219"/>
      <c r="D58" s="1223" t="s">
        <v>27</v>
      </c>
      <c r="E58" s="1224"/>
      <c r="F58" s="1224"/>
      <c r="G58" s="1224"/>
      <c r="H58" s="1224"/>
      <c r="I58" s="1224"/>
      <c r="J58" s="1225"/>
      <c r="K58" s="85" t="s">
        <v>515</v>
      </c>
      <c r="L58" s="86" t="s">
        <v>515</v>
      </c>
      <c r="M58" s="86" t="s">
        <v>515</v>
      </c>
      <c r="N58" s="86" t="s">
        <v>515</v>
      </c>
      <c r="O58" s="87" t="s">
        <v>515</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77ALPg8r4Mn2lA4Sq8dY+4dh+h5vC63LEUZ1R4T+DQ+VeoKmHOlNqfB57lVK4/ASp9B8IHTDyohpW3L4iQNCw==" saltValue="a2q4ixe8J04DgH5QzIWbz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556</v>
      </c>
      <c r="J40" s="99" t="s">
        <v>557</v>
      </c>
      <c r="K40" s="99" t="s">
        <v>558</v>
      </c>
      <c r="L40" s="99" t="s">
        <v>559</v>
      </c>
      <c r="M40" s="100" t="s">
        <v>560</v>
      </c>
    </row>
    <row r="41" spans="2:13" ht="27.75" customHeight="1" x14ac:dyDescent="0.2">
      <c r="B41" s="1246" t="s">
        <v>30</v>
      </c>
      <c r="C41" s="1247"/>
      <c r="D41" s="101"/>
      <c r="E41" s="1248" t="s">
        <v>31</v>
      </c>
      <c r="F41" s="1248"/>
      <c r="G41" s="1248"/>
      <c r="H41" s="1249"/>
      <c r="I41" s="102">
        <v>35657</v>
      </c>
      <c r="J41" s="103">
        <v>35458</v>
      </c>
      <c r="K41" s="103">
        <v>32511</v>
      </c>
      <c r="L41" s="103">
        <v>29425</v>
      </c>
      <c r="M41" s="104">
        <v>28340</v>
      </c>
    </row>
    <row r="42" spans="2:13" ht="27.75" customHeight="1" x14ac:dyDescent="0.2">
      <c r="B42" s="1236"/>
      <c r="C42" s="1237"/>
      <c r="D42" s="105"/>
      <c r="E42" s="1240" t="s">
        <v>32</v>
      </c>
      <c r="F42" s="1240"/>
      <c r="G42" s="1240"/>
      <c r="H42" s="1241"/>
      <c r="I42" s="106" t="s">
        <v>515</v>
      </c>
      <c r="J42" s="107" t="s">
        <v>515</v>
      </c>
      <c r="K42" s="107" t="s">
        <v>515</v>
      </c>
      <c r="L42" s="107" t="s">
        <v>515</v>
      </c>
      <c r="M42" s="108" t="s">
        <v>515</v>
      </c>
    </row>
    <row r="43" spans="2:13" ht="27.75" customHeight="1" x14ac:dyDescent="0.2">
      <c r="B43" s="1236"/>
      <c r="C43" s="1237"/>
      <c r="D43" s="105"/>
      <c r="E43" s="1240" t="s">
        <v>33</v>
      </c>
      <c r="F43" s="1240"/>
      <c r="G43" s="1240"/>
      <c r="H43" s="1241"/>
      <c r="I43" s="106">
        <v>10384</v>
      </c>
      <c r="J43" s="107">
        <v>10557</v>
      </c>
      <c r="K43" s="107">
        <v>10710</v>
      </c>
      <c r="L43" s="107">
        <v>10629</v>
      </c>
      <c r="M43" s="108">
        <v>10002</v>
      </c>
    </row>
    <row r="44" spans="2:13" ht="27.75" customHeight="1" x14ac:dyDescent="0.2">
      <c r="B44" s="1236"/>
      <c r="C44" s="1237"/>
      <c r="D44" s="105"/>
      <c r="E44" s="1240" t="s">
        <v>34</v>
      </c>
      <c r="F44" s="1240"/>
      <c r="G44" s="1240"/>
      <c r="H44" s="1241"/>
      <c r="I44" s="106">
        <v>5328</v>
      </c>
      <c r="J44" s="107">
        <v>5061</v>
      </c>
      <c r="K44" s="107">
        <v>2705</v>
      </c>
      <c r="L44" s="107">
        <v>2461</v>
      </c>
      <c r="M44" s="108">
        <v>2320</v>
      </c>
    </row>
    <row r="45" spans="2:13" ht="27.75" customHeight="1" x14ac:dyDescent="0.2">
      <c r="B45" s="1236"/>
      <c r="C45" s="1237"/>
      <c r="D45" s="105"/>
      <c r="E45" s="1240" t="s">
        <v>35</v>
      </c>
      <c r="F45" s="1240"/>
      <c r="G45" s="1240"/>
      <c r="H45" s="1241"/>
      <c r="I45" s="106">
        <v>5418</v>
      </c>
      <c r="J45" s="107">
        <v>4991</v>
      </c>
      <c r="K45" s="107">
        <v>4706</v>
      </c>
      <c r="L45" s="107">
        <v>4566</v>
      </c>
      <c r="M45" s="108">
        <v>4383</v>
      </c>
    </row>
    <row r="46" spans="2:13" ht="27.75" customHeight="1" x14ac:dyDescent="0.2">
      <c r="B46" s="1236"/>
      <c r="C46" s="1237"/>
      <c r="D46" s="109"/>
      <c r="E46" s="1240" t="s">
        <v>36</v>
      </c>
      <c r="F46" s="1240"/>
      <c r="G46" s="1240"/>
      <c r="H46" s="1241"/>
      <c r="I46" s="106" t="s">
        <v>515</v>
      </c>
      <c r="J46" s="107" t="s">
        <v>515</v>
      </c>
      <c r="K46" s="107" t="s">
        <v>515</v>
      </c>
      <c r="L46" s="107" t="s">
        <v>515</v>
      </c>
      <c r="M46" s="108" t="s">
        <v>515</v>
      </c>
    </row>
    <row r="47" spans="2:13" ht="27.75" customHeight="1" x14ac:dyDescent="0.2">
      <c r="B47" s="1236"/>
      <c r="C47" s="1237"/>
      <c r="D47" s="110"/>
      <c r="E47" s="1250" t="s">
        <v>37</v>
      </c>
      <c r="F47" s="1251"/>
      <c r="G47" s="1251"/>
      <c r="H47" s="1252"/>
      <c r="I47" s="106" t="s">
        <v>515</v>
      </c>
      <c r="J47" s="107" t="s">
        <v>515</v>
      </c>
      <c r="K47" s="107" t="s">
        <v>515</v>
      </c>
      <c r="L47" s="107" t="s">
        <v>515</v>
      </c>
      <c r="M47" s="108" t="s">
        <v>515</v>
      </c>
    </row>
    <row r="48" spans="2:13" ht="27.75" customHeight="1" x14ac:dyDescent="0.2">
      <c r="B48" s="1236"/>
      <c r="C48" s="1237"/>
      <c r="D48" s="105"/>
      <c r="E48" s="1240" t="s">
        <v>38</v>
      </c>
      <c r="F48" s="1240"/>
      <c r="G48" s="1240"/>
      <c r="H48" s="1241"/>
      <c r="I48" s="106" t="s">
        <v>515</v>
      </c>
      <c r="J48" s="107" t="s">
        <v>515</v>
      </c>
      <c r="K48" s="107" t="s">
        <v>515</v>
      </c>
      <c r="L48" s="107" t="s">
        <v>515</v>
      </c>
      <c r="M48" s="108" t="s">
        <v>515</v>
      </c>
    </row>
    <row r="49" spans="2:13" ht="27.75" customHeight="1" x14ac:dyDescent="0.2">
      <c r="B49" s="1238"/>
      <c r="C49" s="1239"/>
      <c r="D49" s="105"/>
      <c r="E49" s="1240" t="s">
        <v>39</v>
      </c>
      <c r="F49" s="1240"/>
      <c r="G49" s="1240"/>
      <c r="H49" s="1241"/>
      <c r="I49" s="106" t="s">
        <v>515</v>
      </c>
      <c r="J49" s="107" t="s">
        <v>515</v>
      </c>
      <c r="K49" s="107" t="s">
        <v>515</v>
      </c>
      <c r="L49" s="107" t="s">
        <v>515</v>
      </c>
      <c r="M49" s="108" t="s">
        <v>515</v>
      </c>
    </row>
    <row r="50" spans="2:13" ht="27.75" customHeight="1" x14ac:dyDescent="0.2">
      <c r="B50" s="1234" t="s">
        <v>40</v>
      </c>
      <c r="C50" s="1235"/>
      <c r="D50" s="111"/>
      <c r="E50" s="1240" t="s">
        <v>41</v>
      </c>
      <c r="F50" s="1240"/>
      <c r="G50" s="1240"/>
      <c r="H50" s="1241"/>
      <c r="I50" s="106">
        <v>8341</v>
      </c>
      <c r="J50" s="107">
        <v>8783</v>
      </c>
      <c r="K50" s="107">
        <v>7966</v>
      </c>
      <c r="L50" s="107">
        <v>8890</v>
      </c>
      <c r="M50" s="108">
        <v>9966</v>
      </c>
    </row>
    <row r="51" spans="2:13" ht="27.75" customHeight="1" x14ac:dyDescent="0.2">
      <c r="B51" s="1236"/>
      <c r="C51" s="1237"/>
      <c r="D51" s="105"/>
      <c r="E51" s="1240" t="s">
        <v>42</v>
      </c>
      <c r="F51" s="1240"/>
      <c r="G51" s="1240"/>
      <c r="H51" s="1241"/>
      <c r="I51" s="106">
        <v>4002</v>
      </c>
      <c r="J51" s="107">
        <v>3823</v>
      </c>
      <c r="K51" s="107">
        <v>3703</v>
      </c>
      <c r="L51" s="107">
        <v>3420</v>
      </c>
      <c r="M51" s="108">
        <v>3405</v>
      </c>
    </row>
    <row r="52" spans="2:13" ht="27.75" customHeight="1" x14ac:dyDescent="0.2">
      <c r="B52" s="1238"/>
      <c r="C52" s="1239"/>
      <c r="D52" s="105"/>
      <c r="E52" s="1240" t="s">
        <v>43</v>
      </c>
      <c r="F52" s="1240"/>
      <c r="G52" s="1240"/>
      <c r="H52" s="1241"/>
      <c r="I52" s="106">
        <v>37534</v>
      </c>
      <c r="J52" s="107">
        <v>37829</v>
      </c>
      <c r="K52" s="107">
        <v>35739</v>
      </c>
      <c r="L52" s="107">
        <v>35090</v>
      </c>
      <c r="M52" s="108">
        <v>33937</v>
      </c>
    </row>
    <row r="53" spans="2:13" ht="27.75" customHeight="1" thickBot="1" x14ac:dyDescent="0.25">
      <c r="B53" s="1242" t="s">
        <v>44</v>
      </c>
      <c r="C53" s="1243"/>
      <c r="D53" s="112"/>
      <c r="E53" s="1244" t="s">
        <v>45</v>
      </c>
      <c r="F53" s="1244"/>
      <c r="G53" s="1244"/>
      <c r="H53" s="1245"/>
      <c r="I53" s="113">
        <v>6911</v>
      </c>
      <c r="J53" s="114">
        <v>5632</v>
      </c>
      <c r="K53" s="114">
        <v>3223</v>
      </c>
      <c r="L53" s="114">
        <v>-318</v>
      </c>
      <c r="M53" s="115">
        <v>-2262</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kKe9YsP3I8S7hDFyz+6oVf3JNkPWG5s8JUWrlH9dkeJ1gH8SrCsZvJGOkM7ssyPVfVfdbun8w0dH8yPy4fWmCg==" saltValue="6R8lmWXM0HcjNbkfIY/a4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558</v>
      </c>
      <c r="G54" s="124" t="s">
        <v>559</v>
      </c>
      <c r="H54" s="125" t="s">
        <v>560</v>
      </c>
    </row>
    <row r="55" spans="2:8" ht="52.5" customHeight="1" x14ac:dyDescent="0.2">
      <c r="B55" s="126"/>
      <c r="C55" s="1261" t="s">
        <v>48</v>
      </c>
      <c r="D55" s="1261"/>
      <c r="E55" s="1262"/>
      <c r="F55" s="127">
        <v>4182</v>
      </c>
      <c r="G55" s="127">
        <v>4866</v>
      </c>
      <c r="H55" s="128">
        <v>5201</v>
      </c>
    </row>
    <row r="56" spans="2:8" ht="52.5" customHeight="1" x14ac:dyDescent="0.2">
      <c r="B56" s="129"/>
      <c r="C56" s="1263" t="s">
        <v>49</v>
      </c>
      <c r="D56" s="1263"/>
      <c r="E56" s="1264"/>
      <c r="F56" s="130">
        <v>2577</v>
      </c>
      <c r="G56" s="130">
        <v>1859</v>
      </c>
      <c r="H56" s="131">
        <v>1941</v>
      </c>
    </row>
    <row r="57" spans="2:8" ht="53.25" customHeight="1" x14ac:dyDescent="0.2">
      <c r="B57" s="129"/>
      <c r="C57" s="1265" t="s">
        <v>50</v>
      </c>
      <c r="D57" s="1265"/>
      <c r="E57" s="1266"/>
      <c r="F57" s="132">
        <v>3389</v>
      </c>
      <c r="G57" s="132">
        <v>4099</v>
      </c>
      <c r="H57" s="133">
        <v>4521</v>
      </c>
    </row>
    <row r="58" spans="2:8" ht="45.75" customHeight="1" x14ac:dyDescent="0.2">
      <c r="B58" s="134"/>
      <c r="C58" s="1253" t="s">
        <v>577</v>
      </c>
      <c r="D58" s="1254"/>
      <c r="E58" s="1255"/>
      <c r="F58" s="135">
        <v>2714</v>
      </c>
      <c r="G58" s="135">
        <v>2467</v>
      </c>
      <c r="H58" s="136">
        <v>2230</v>
      </c>
    </row>
    <row r="59" spans="2:8" ht="45.75" customHeight="1" x14ac:dyDescent="0.2">
      <c r="B59" s="134"/>
      <c r="C59" s="1253" t="s">
        <v>578</v>
      </c>
      <c r="D59" s="1254"/>
      <c r="E59" s="1255"/>
      <c r="F59" s="135">
        <v>82</v>
      </c>
      <c r="G59" s="135">
        <v>1074</v>
      </c>
      <c r="H59" s="136">
        <v>1775</v>
      </c>
    </row>
    <row r="60" spans="2:8" ht="45.75" customHeight="1" x14ac:dyDescent="0.2">
      <c r="B60" s="134"/>
      <c r="C60" s="1253" t="s">
        <v>579</v>
      </c>
      <c r="D60" s="1254"/>
      <c r="E60" s="1255"/>
      <c r="F60" s="135">
        <v>491</v>
      </c>
      <c r="G60" s="135">
        <v>455</v>
      </c>
      <c r="H60" s="136">
        <v>416</v>
      </c>
    </row>
    <row r="61" spans="2:8" ht="45.75" customHeight="1" x14ac:dyDescent="0.2">
      <c r="B61" s="134"/>
      <c r="C61" s="1253" t="s">
        <v>580</v>
      </c>
      <c r="D61" s="1254"/>
      <c r="E61" s="1255"/>
      <c r="F61" s="135">
        <v>48</v>
      </c>
      <c r="G61" s="135">
        <v>48</v>
      </c>
      <c r="H61" s="136">
        <v>46</v>
      </c>
    </row>
    <row r="62" spans="2:8" ht="45.75" customHeight="1" thickBot="1" x14ac:dyDescent="0.25">
      <c r="B62" s="137"/>
      <c r="C62" s="1256" t="s">
        <v>581</v>
      </c>
      <c r="D62" s="1257"/>
      <c r="E62" s="1258"/>
      <c r="F62" s="138">
        <v>43</v>
      </c>
      <c r="G62" s="138">
        <v>44</v>
      </c>
      <c r="H62" s="139">
        <v>44</v>
      </c>
    </row>
    <row r="63" spans="2:8" ht="52.5" customHeight="1" thickBot="1" x14ac:dyDescent="0.25">
      <c r="B63" s="140"/>
      <c r="C63" s="1259" t="s">
        <v>51</v>
      </c>
      <c r="D63" s="1259"/>
      <c r="E63" s="1260"/>
      <c r="F63" s="141">
        <v>10149</v>
      </c>
      <c r="G63" s="141">
        <v>10824</v>
      </c>
      <c r="H63" s="142">
        <v>11663</v>
      </c>
    </row>
    <row r="64" spans="2:8" ht="15" customHeight="1" x14ac:dyDescent="0.2"/>
    <row r="65" ht="0" hidden="1" customHeight="1" x14ac:dyDescent="0.2"/>
    <row r="66" ht="0" hidden="1" customHeight="1" x14ac:dyDescent="0.2"/>
  </sheetData>
  <sheetProtection algorithmName="SHA-512" hashValue="w+YWoQCLGKlj2B4IaqlKKWWAeD2hfdQZmrJQ7+sJGWjyAjO+WmOgE0Sqo4tnBkpkUvbCRZa02wL55AgPRrm7zQ==" saltValue="f59zg9sHjQb3XeQeaA9P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BC15" sqref="BC15"/>
    </sheetView>
  </sheetViews>
  <sheetFormatPr defaultColWidth="0" defaultRowHeight="13.5" customHeight="1" zeroHeight="1" x14ac:dyDescent="0.2"/>
  <cols>
    <col min="1" max="1" width="6.33203125" style="1269" customWidth="1"/>
    <col min="2" max="107" width="2.44140625" style="1269" customWidth="1"/>
    <col min="108" max="108" width="6.109375" style="1277" customWidth="1"/>
    <col min="109" max="109" width="5.88671875" style="1276" customWidth="1"/>
    <col min="110" max="110" width="19.109375" style="1269" hidden="1"/>
    <col min="111" max="115" width="12.6640625" style="1269" hidden="1"/>
    <col min="116" max="349" width="8.6640625" style="1269" hidden="1"/>
    <col min="350" max="355" width="14.88671875" style="1269" hidden="1"/>
    <col min="356" max="357" width="15.88671875" style="1269" hidden="1"/>
    <col min="358" max="363" width="16.109375" style="1269" hidden="1"/>
    <col min="364" max="364" width="6.109375" style="1269" hidden="1"/>
    <col min="365" max="365" width="3" style="1269" hidden="1"/>
    <col min="366" max="605" width="8.6640625" style="1269" hidden="1"/>
    <col min="606" max="611" width="14.88671875" style="1269" hidden="1"/>
    <col min="612" max="613" width="15.88671875" style="1269" hidden="1"/>
    <col min="614" max="619" width="16.109375" style="1269" hidden="1"/>
    <col min="620" max="620" width="6.109375" style="1269" hidden="1"/>
    <col min="621" max="621" width="3" style="1269" hidden="1"/>
    <col min="622" max="861" width="8.6640625" style="1269" hidden="1"/>
    <col min="862" max="867" width="14.88671875" style="1269" hidden="1"/>
    <col min="868" max="869" width="15.88671875" style="1269" hidden="1"/>
    <col min="870" max="875" width="16.109375" style="1269" hidden="1"/>
    <col min="876" max="876" width="6.109375" style="1269" hidden="1"/>
    <col min="877" max="877" width="3" style="1269" hidden="1"/>
    <col min="878" max="1117" width="8.6640625" style="1269" hidden="1"/>
    <col min="1118" max="1123" width="14.88671875" style="1269" hidden="1"/>
    <col min="1124" max="1125" width="15.88671875" style="1269" hidden="1"/>
    <col min="1126" max="1131" width="16.109375" style="1269" hidden="1"/>
    <col min="1132" max="1132" width="6.109375" style="1269" hidden="1"/>
    <col min="1133" max="1133" width="3" style="1269" hidden="1"/>
    <col min="1134" max="1373" width="8.6640625" style="1269" hidden="1"/>
    <col min="1374" max="1379" width="14.88671875" style="1269" hidden="1"/>
    <col min="1380" max="1381" width="15.88671875" style="1269" hidden="1"/>
    <col min="1382" max="1387" width="16.109375" style="1269" hidden="1"/>
    <col min="1388" max="1388" width="6.109375" style="1269" hidden="1"/>
    <col min="1389" max="1389" width="3" style="1269" hidden="1"/>
    <col min="1390" max="1629" width="8.6640625" style="1269" hidden="1"/>
    <col min="1630" max="1635" width="14.88671875" style="1269" hidden="1"/>
    <col min="1636" max="1637" width="15.88671875" style="1269" hidden="1"/>
    <col min="1638" max="1643" width="16.109375" style="1269" hidden="1"/>
    <col min="1644" max="1644" width="6.109375" style="1269" hidden="1"/>
    <col min="1645" max="1645" width="3" style="1269" hidden="1"/>
    <col min="1646" max="1885" width="8.6640625" style="1269" hidden="1"/>
    <col min="1886" max="1891" width="14.88671875" style="1269" hidden="1"/>
    <col min="1892" max="1893" width="15.88671875" style="1269" hidden="1"/>
    <col min="1894" max="1899" width="16.109375" style="1269" hidden="1"/>
    <col min="1900" max="1900" width="6.109375" style="1269" hidden="1"/>
    <col min="1901" max="1901" width="3" style="1269" hidden="1"/>
    <col min="1902" max="2141" width="8.6640625" style="1269" hidden="1"/>
    <col min="2142" max="2147" width="14.88671875" style="1269" hidden="1"/>
    <col min="2148" max="2149" width="15.88671875" style="1269" hidden="1"/>
    <col min="2150" max="2155" width="16.109375" style="1269" hidden="1"/>
    <col min="2156" max="2156" width="6.109375" style="1269" hidden="1"/>
    <col min="2157" max="2157" width="3" style="1269" hidden="1"/>
    <col min="2158" max="2397" width="8.6640625" style="1269" hidden="1"/>
    <col min="2398" max="2403" width="14.88671875" style="1269" hidden="1"/>
    <col min="2404" max="2405" width="15.88671875" style="1269" hidden="1"/>
    <col min="2406" max="2411" width="16.109375" style="1269" hidden="1"/>
    <col min="2412" max="2412" width="6.109375" style="1269" hidden="1"/>
    <col min="2413" max="2413" width="3" style="1269" hidden="1"/>
    <col min="2414" max="2653" width="8.6640625" style="1269" hidden="1"/>
    <col min="2654" max="2659" width="14.88671875" style="1269" hidden="1"/>
    <col min="2660" max="2661" width="15.88671875" style="1269" hidden="1"/>
    <col min="2662" max="2667" width="16.109375" style="1269" hidden="1"/>
    <col min="2668" max="2668" width="6.109375" style="1269" hidden="1"/>
    <col min="2669" max="2669" width="3" style="1269" hidden="1"/>
    <col min="2670" max="2909" width="8.6640625" style="1269" hidden="1"/>
    <col min="2910" max="2915" width="14.88671875" style="1269" hidden="1"/>
    <col min="2916" max="2917" width="15.88671875" style="1269" hidden="1"/>
    <col min="2918" max="2923" width="16.109375" style="1269" hidden="1"/>
    <col min="2924" max="2924" width="6.109375" style="1269" hidden="1"/>
    <col min="2925" max="2925" width="3" style="1269" hidden="1"/>
    <col min="2926" max="3165" width="8.6640625" style="1269" hidden="1"/>
    <col min="3166" max="3171" width="14.88671875" style="1269" hidden="1"/>
    <col min="3172" max="3173" width="15.88671875" style="1269" hidden="1"/>
    <col min="3174" max="3179" width="16.109375" style="1269" hidden="1"/>
    <col min="3180" max="3180" width="6.109375" style="1269" hidden="1"/>
    <col min="3181" max="3181" width="3" style="1269" hidden="1"/>
    <col min="3182" max="3421" width="8.6640625" style="1269" hidden="1"/>
    <col min="3422" max="3427" width="14.88671875" style="1269" hidden="1"/>
    <col min="3428" max="3429" width="15.88671875" style="1269" hidden="1"/>
    <col min="3430" max="3435" width="16.109375" style="1269" hidden="1"/>
    <col min="3436" max="3436" width="6.109375" style="1269" hidden="1"/>
    <col min="3437" max="3437" width="3" style="1269" hidden="1"/>
    <col min="3438" max="3677" width="8.6640625" style="1269" hidden="1"/>
    <col min="3678" max="3683" width="14.88671875" style="1269" hidden="1"/>
    <col min="3684" max="3685" width="15.88671875" style="1269" hidden="1"/>
    <col min="3686" max="3691" width="16.109375" style="1269" hidden="1"/>
    <col min="3692" max="3692" width="6.109375" style="1269" hidden="1"/>
    <col min="3693" max="3693" width="3" style="1269" hidden="1"/>
    <col min="3694" max="3933" width="8.6640625" style="1269" hidden="1"/>
    <col min="3934" max="3939" width="14.88671875" style="1269" hidden="1"/>
    <col min="3940" max="3941" width="15.88671875" style="1269" hidden="1"/>
    <col min="3942" max="3947" width="16.109375" style="1269" hidden="1"/>
    <col min="3948" max="3948" width="6.109375" style="1269" hidden="1"/>
    <col min="3949" max="3949" width="3" style="1269" hidden="1"/>
    <col min="3950" max="4189" width="8.6640625" style="1269" hidden="1"/>
    <col min="4190" max="4195" width="14.88671875" style="1269" hidden="1"/>
    <col min="4196" max="4197" width="15.88671875" style="1269" hidden="1"/>
    <col min="4198" max="4203" width="16.109375" style="1269" hidden="1"/>
    <col min="4204" max="4204" width="6.109375" style="1269" hidden="1"/>
    <col min="4205" max="4205" width="3" style="1269" hidden="1"/>
    <col min="4206" max="4445" width="8.6640625" style="1269" hidden="1"/>
    <col min="4446" max="4451" width="14.88671875" style="1269" hidden="1"/>
    <col min="4452" max="4453" width="15.88671875" style="1269" hidden="1"/>
    <col min="4454" max="4459" width="16.109375" style="1269" hidden="1"/>
    <col min="4460" max="4460" width="6.109375" style="1269" hidden="1"/>
    <col min="4461" max="4461" width="3" style="1269" hidden="1"/>
    <col min="4462" max="4701" width="8.6640625" style="1269" hidden="1"/>
    <col min="4702" max="4707" width="14.88671875" style="1269" hidden="1"/>
    <col min="4708" max="4709" width="15.88671875" style="1269" hidden="1"/>
    <col min="4710" max="4715" width="16.109375" style="1269" hidden="1"/>
    <col min="4716" max="4716" width="6.109375" style="1269" hidden="1"/>
    <col min="4717" max="4717" width="3" style="1269" hidden="1"/>
    <col min="4718" max="4957" width="8.6640625" style="1269" hidden="1"/>
    <col min="4958" max="4963" width="14.88671875" style="1269" hidden="1"/>
    <col min="4964" max="4965" width="15.88671875" style="1269" hidden="1"/>
    <col min="4966" max="4971" width="16.109375" style="1269" hidden="1"/>
    <col min="4972" max="4972" width="6.109375" style="1269" hidden="1"/>
    <col min="4973" max="4973" width="3" style="1269" hidden="1"/>
    <col min="4974" max="5213" width="8.6640625" style="1269" hidden="1"/>
    <col min="5214" max="5219" width="14.88671875" style="1269" hidden="1"/>
    <col min="5220" max="5221" width="15.88671875" style="1269" hidden="1"/>
    <col min="5222" max="5227" width="16.109375" style="1269" hidden="1"/>
    <col min="5228" max="5228" width="6.109375" style="1269" hidden="1"/>
    <col min="5229" max="5229" width="3" style="1269" hidden="1"/>
    <col min="5230" max="5469" width="8.6640625" style="1269" hidden="1"/>
    <col min="5470" max="5475" width="14.88671875" style="1269" hidden="1"/>
    <col min="5476" max="5477" width="15.88671875" style="1269" hidden="1"/>
    <col min="5478" max="5483" width="16.109375" style="1269" hidden="1"/>
    <col min="5484" max="5484" width="6.109375" style="1269" hidden="1"/>
    <col min="5485" max="5485" width="3" style="1269" hidden="1"/>
    <col min="5486" max="5725" width="8.6640625" style="1269" hidden="1"/>
    <col min="5726" max="5731" width="14.88671875" style="1269" hidden="1"/>
    <col min="5732" max="5733" width="15.88671875" style="1269" hidden="1"/>
    <col min="5734" max="5739" width="16.109375" style="1269" hidden="1"/>
    <col min="5740" max="5740" width="6.109375" style="1269" hidden="1"/>
    <col min="5741" max="5741" width="3" style="1269" hidden="1"/>
    <col min="5742" max="5981" width="8.6640625" style="1269" hidden="1"/>
    <col min="5982" max="5987" width="14.88671875" style="1269" hidden="1"/>
    <col min="5988" max="5989" width="15.88671875" style="1269" hidden="1"/>
    <col min="5990" max="5995" width="16.109375" style="1269" hidden="1"/>
    <col min="5996" max="5996" width="6.109375" style="1269" hidden="1"/>
    <col min="5997" max="5997" width="3" style="1269" hidden="1"/>
    <col min="5998" max="6237" width="8.6640625" style="1269" hidden="1"/>
    <col min="6238" max="6243" width="14.88671875" style="1269" hidden="1"/>
    <col min="6244" max="6245" width="15.88671875" style="1269" hidden="1"/>
    <col min="6246" max="6251" width="16.109375" style="1269" hidden="1"/>
    <col min="6252" max="6252" width="6.109375" style="1269" hidden="1"/>
    <col min="6253" max="6253" width="3" style="1269" hidden="1"/>
    <col min="6254" max="6493" width="8.6640625" style="1269" hidden="1"/>
    <col min="6494" max="6499" width="14.88671875" style="1269" hidden="1"/>
    <col min="6500" max="6501" width="15.88671875" style="1269" hidden="1"/>
    <col min="6502" max="6507" width="16.109375" style="1269" hidden="1"/>
    <col min="6508" max="6508" width="6.109375" style="1269" hidden="1"/>
    <col min="6509" max="6509" width="3" style="1269" hidden="1"/>
    <col min="6510" max="6749" width="8.6640625" style="1269" hidden="1"/>
    <col min="6750" max="6755" width="14.88671875" style="1269" hidden="1"/>
    <col min="6756" max="6757" width="15.88671875" style="1269" hidden="1"/>
    <col min="6758" max="6763" width="16.109375" style="1269" hidden="1"/>
    <col min="6764" max="6764" width="6.109375" style="1269" hidden="1"/>
    <col min="6765" max="6765" width="3" style="1269" hidden="1"/>
    <col min="6766" max="7005" width="8.6640625" style="1269" hidden="1"/>
    <col min="7006" max="7011" width="14.88671875" style="1269" hidden="1"/>
    <col min="7012" max="7013" width="15.88671875" style="1269" hidden="1"/>
    <col min="7014" max="7019" width="16.109375" style="1269" hidden="1"/>
    <col min="7020" max="7020" width="6.109375" style="1269" hidden="1"/>
    <col min="7021" max="7021" width="3" style="1269" hidden="1"/>
    <col min="7022" max="7261" width="8.6640625" style="1269" hidden="1"/>
    <col min="7262" max="7267" width="14.88671875" style="1269" hidden="1"/>
    <col min="7268" max="7269" width="15.88671875" style="1269" hidden="1"/>
    <col min="7270" max="7275" width="16.109375" style="1269" hidden="1"/>
    <col min="7276" max="7276" width="6.109375" style="1269" hidden="1"/>
    <col min="7277" max="7277" width="3" style="1269" hidden="1"/>
    <col min="7278" max="7517" width="8.6640625" style="1269" hidden="1"/>
    <col min="7518" max="7523" width="14.88671875" style="1269" hidden="1"/>
    <col min="7524" max="7525" width="15.88671875" style="1269" hidden="1"/>
    <col min="7526" max="7531" width="16.109375" style="1269" hidden="1"/>
    <col min="7532" max="7532" width="6.109375" style="1269" hidden="1"/>
    <col min="7533" max="7533" width="3" style="1269" hidden="1"/>
    <col min="7534" max="7773" width="8.6640625" style="1269" hidden="1"/>
    <col min="7774" max="7779" width="14.88671875" style="1269" hidden="1"/>
    <col min="7780" max="7781" width="15.88671875" style="1269" hidden="1"/>
    <col min="7782" max="7787" width="16.109375" style="1269" hidden="1"/>
    <col min="7788" max="7788" width="6.109375" style="1269" hidden="1"/>
    <col min="7789" max="7789" width="3" style="1269" hidden="1"/>
    <col min="7790" max="8029" width="8.6640625" style="1269" hidden="1"/>
    <col min="8030" max="8035" width="14.88671875" style="1269" hidden="1"/>
    <col min="8036" max="8037" width="15.88671875" style="1269" hidden="1"/>
    <col min="8038" max="8043" width="16.109375" style="1269" hidden="1"/>
    <col min="8044" max="8044" width="6.109375" style="1269" hidden="1"/>
    <col min="8045" max="8045" width="3" style="1269" hidden="1"/>
    <col min="8046" max="8285" width="8.6640625" style="1269" hidden="1"/>
    <col min="8286" max="8291" width="14.88671875" style="1269" hidden="1"/>
    <col min="8292" max="8293" width="15.88671875" style="1269" hidden="1"/>
    <col min="8294" max="8299" width="16.109375" style="1269" hidden="1"/>
    <col min="8300" max="8300" width="6.109375" style="1269" hidden="1"/>
    <col min="8301" max="8301" width="3" style="1269" hidden="1"/>
    <col min="8302" max="8541" width="8.6640625" style="1269" hidden="1"/>
    <col min="8542" max="8547" width="14.88671875" style="1269" hidden="1"/>
    <col min="8548" max="8549" width="15.88671875" style="1269" hidden="1"/>
    <col min="8550" max="8555" width="16.109375" style="1269" hidden="1"/>
    <col min="8556" max="8556" width="6.109375" style="1269" hidden="1"/>
    <col min="8557" max="8557" width="3" style="1269" hidden="1"/>
    <col min="8558" max="8797" width="8.6640625" style="1269" hidden="1"/>
    <col min="8798" max="8803" width="14.88671875" style="1269" hidden="1"/>
    <col min="8804" max="8805" width="15.88671875" style="1269" hidden="1"/>
    <col min="8806" max="8811" width="16.109375" style="1269" hidden="1"/>
    <col min="8812" max="8812" width="6.109375" style="1269" hidden="1"/>
    <col min="8813" max="8813" width="3" style="1269" hidden="1"/>
    <col min="8814" max="9053" width="8.6640625" style="1269" hidden="1"/>
    <col min="9054" max="9059" width="14.88671875" style="1269" hidden="1"/>
    <col min="9060" max="9061" width="15.88671875" style="1269" hidden="1"/>
    <col min="9062" max="9067" width="16.109375" style="1269" hidden="1"/>
    <col min="9068" max="9068" width="6.109375" style="1269" hidden="1"/>
    <col min="9069" max="9069" width="3" style="1269" hidden="1"/>
    <col min="9070" max="9309" width="8.6640625" style="1269" hidden="1"/>
    <col min="9310" max="9315" width="14.88671875" style="1269" hidden="1"/>
    <col min="9316" max="9317" width="15.88671875" style="1269" hidden="1"/>
    <col min="9318" max="9323" width="16.109375" style="1269" hidden="1"/>
    <col min="9324" max="9324" width="6.109375" style="1269" hidden="1"/>
    <col min="9325" max="9325" width="3" style="1269" hidden="1"/>
    <col min="9326" max="9565" width="8.6640625" style="1269" hidden="1"/>
    <col min="9566" max="9571" width="14.88671875" style="1269" hidden="1"/>
    <col min="9572" max="9573" width="15.88671875" style="1269" hidden="1"/>
    <col min="9574" max="9579" width="16.109375" style="1269" hidden="1"/>
    <col min="9580" max="9580" width="6.109375" style="1269" hidden="1"/>
    <col min="9581" max="9581" width="3" style="1269" hidden="1"/>
    <col min="9582" max="9821" width="8.6640625" style="1269" hidden="1"/>
    <col min="9822" max="9827" width="14.88671875" style="1269" hidden="1"/>
    <col min="9828" max="9829" width="15.88671875" style="1269" hidden="1"/>
    <col min="9830" max="9835" width="16.109375" style="1269" hidden="1"/>
    <col min="9836" max="9836" width="6.109375" style="1269" hidden="1"/>
    <col min="9837" max="9837" width="3" style="1269" hidden="1"/>
    <col min="9838" max="10077" width="8.6640625" style="1269" hidden="1"/>
    <col min="10078" max="10083" width="14.88671875" style="1269" hidden="1"/>
    <col min="10084" max="10085" width="15.88671875" style="1269" hidden="1"/>
    <col min="10086" max="10091" width="16.109375" style="1269" hidden="1"/>
    <col min="10092" max="10092" width="6.109375" style="1269" hidden="1"/>
    <col min="10093" max="10093" width="3" style="1269" hidden="1"/>
    <col min="10094" max="10333" width="8.6640625" style="1269" hidden="1"/>
    <col min="10334" max="10339" width="14.88671875" style="1269" hidden="1"/>
    <col min="10340" max="10341" width="15.88671875" style="1269" hidden="1"/>
    <col min="10342" max="10347" width="16.109375" style="1269" hidden="1"/>
    <col min="10348" max="10348" width="6.109375" style="1269" hidden="1"/>
    <col min="10349" max="10349" width="3" style="1269" hidden="1"/>
    <col min="10350" max="10589" width="8.6640625" style="1269" hidden="1"/>
    <col min="10590" max="10595" width="14.88671875" style="1269" hidden="1"/>
    <col min="10596" max="10597" width="15.88671875" style="1269" hidden="1"/>
    <col min="10598" max="10603" width="16.109375" style="1269" hidden="1"/>
    <col min="10604" max="10604" width="6.109375" style="1269" hidden="1"/>
    <col min="10605" max="10605" width="3" style="1269" hidden="1"/>
    <col min="10606" max="10845" width="8.6640625" style="1269" hidden="1"/>
    <col min="10846" max="10851" width="14.88671875" style="1269" hidden="1"/>
    <col min="10852" max="10853" width="15.88671875" style="1269" hidden="1"/>
    <col min="10854" max="10859" width="16.109375" style="1269" hidden="1"/>
    <col min="10860" max="10860" width="6.109375" style="1269" hidden="1"/>
    <col min="10861" max="10861" width="3" style="1269" hidden="1"/>
    <col min="10862" max="11101" width="8.6640625" style="1269" hidden="1"/>
    <col min="11102" max="11107" width="14.88671875" style="1269" hidden="1"/>
    <col min="11108" max="11109" width="15.88671875" style="1269" hidden="1"/>
    <col min="11110" max="11115" width="16.109375" style="1269" hidden="1"/>
    <col min="11116" max="11116" width="6.109375" style="1269" hidden="1"/>
    <col min="11117" max="11117" width="3" style="1269" hidden="1"/>
    <col min="11118" max="11357" width="8.6640625" style="1269" hidden="1"/>
    <col min="11358" max="11363" width="14.88671875" style="1269" hidden="1"/>
    <col min="11364" max="11365" width="15.88671875" style="1269" hidden="1"/>
    <col min="11366" max="11371" width="16.109375" style="1269" hidden="1"/>
    <col min="11372" max="11372" width="6.109375" style="1269" hidden="1"/>
    <col min="11373" max="11373" width="3" style="1269" hidden="1"/>
    <col min="11374" max="11613" width="8.6640625" style="1269" hidden="1"/>
    <col min="11614" max="11619" width="14.88671875" style="1269" hidden="1"/>
    <col min="11620" max="11621" width="15.88671875" style="1269" hidden="1"/>
    <col min="11622" max="11627" width="16.109375" style="1269" hidden="1"/>
    <col min="11628" max="11628" width="6.109375" style="1269" hidden="1"/>
    <col min="11629" max="11629" width="3" style="1269" hidden="1"/>
    <col min="11630" max="11869" width="8.6640625" style="1269" hidden="1"/>
    <col min="11870" max="11875" width="14.88671875" style="1269" hidden="1"/>
    <col min="11876" max="11877" width="15.88671875" style="1269" hidden="1"/>
    <col min="11878" max="11883" width="16.109375" style="1269" hidden="1"/>
    <col min="11884" max="11884" width="6.109375" style="1269" hidden="1"/>
    <col min="11885" max="11885" width="3" style="1269" hidden="1"/>
    <col min="11886" max="12125" width="8.6640625" style="1269" hidden="1"/>
    <col min="12126" max="12131" width="14.88671875" style="1269" hidden="1"/>
    <col min="12132" max="12133" width="15.88671875" style="1269" hidden="1"/>
    <col min="12134" max="12139" width="16.109375" style="1269" hidden="1"/>
    <col min="12140" max="12140" width="6.109375" style="1269" hidden="1"/>
    <col min="12141" max="12141" width="3" style="1269" hidden="1"/>
    <col min="12142" max="12381" width="8.6640625" style="1269" hidden="1"/>
    <col min="12382" max="12387" width="14.88671875" style="1269" hidden="1"/>
    <col min="12388" max="12389" width="15.88671875" style="1269" hidden="1"/>
    <col min="12390" max="12395" width="16.109375" style="1269" hidden="1"/>
    <col min="12396" max="12396" width="6.109375" style="1269" hidden="1"/>
    <col min="12397" max="12397" width="3" style="1269" hidden="1"/>
    <col min="12398" max="12637" width="8.6640625" style="1269" hidden="1"/>
    <col min="12638" max="12643" width="14.88671875" style="1269" hidden="1"/>
    <col min="12644" max="12645" width="15.88671875" style="1269" hidden="1"/>
    <col min="12646" max="12651" width="16.109375" style="1269" hidden="1"/>
    <col min="12652" max="12652" width="6.109375" style="1269" hidden="1"/>
    <col min="12653" max="12653" width="3" style="1269" hidden="1"/>
    <col min="12654" max="12893" width="8.6640625" style="1269" hidden="1"/>
    <col min="12894" max="12899" width="14.88671875" style="1269" hidden="1"/>
    <col min="12900" max="12901" width="15.88671875" style="1269" hidden="1"/>
    <col min="12902" max="12907" width="16.109375" style="1269" hidden="1"/>
    <col min="12908" max="12908" width="6.109375" style="1269" hidden="1"/>
    <col min="12909" max="12909" width="3" style="1269" hidden="1"/>
    <col min="12910" max="13149" width="8.6640625" style="1269" hidden="1"/>
    <col min="13150" max="13155" width="14.88671875" style="1269" hidden="1"/>
    <col min="13156" max="13157" width="15.88671875" style="1269" hidden="1"/>
    <col min="13158" max="13163" width="16.109375" style="1269" hidden="1"/>
    <col min="13164" max="13164" width="6.109375" style="1269" hidden="1"/>
    <col min="13165" max="13165" width="3" style="1269" hidden="1"/>
    <col min="13166" max="13405" width="8.6640625" style="1269" hidden="1"/>
    <col min="13406" max="13411" width="14.88671875" style="1269" hidden="1"/>
    <col min="13412" max="13413" width="15.88671875" style="1269" hidden="1"/>
    <col min="13414" max="13419" width="16.109375" style="1269" hidden="1"/>
    <col min="13420" max="13420" width="6.109375" style="1269" hidden="1"/>
    <col min="13421" max="13421" width="3" style="1269" hidden="1"/>
    <col min="13422" max="13661" width="8.6640625" style="1269" hidden="1"/>
    <col min="13662" max="13667" width="14.88671875" style="1269" hidden="1"/>
    <col min="13668" max="13669" width="15.88671875" style="1269" hidden="1"/>
    <col min="13670" max="13675" width="16.109375" style="1269" hidden="1"/>
    <col min="13676" max="13676" width="6.109375" style="1269" hidden="1"/>
    <col min="13677" max="13677" width="3" style="1269" hidden="1"/>
    <col min="13678" max="13917" width="8.6640625" style="1269" hidden="1"/>
    <col min="13918" max="13923" width="14.88671875" style="1269" hidden="1"/>
    <col min="13924" max="13925" width="15.88671875" style="1269" hidden="1"/>
    <col min="13926" max="13931" width="16.109375" style="1269" hidden="1"/>
    <col min="13932" max="13932" width="6.109375" style="1269" hidden="1"/>
    <col min="13933" max="13933" width="3" style="1269" hidden="1"/>
    <col min="13934" max="14173" width="8.6640625" style="1269" hidden="1"/>
    <col min="14174" max="14179" width="14.88671875" style="1269" hidden="1"/>
    <col min="14180" max="14181" width="15.88671875" style="1269" hidden="1"/>
    <col min="14182" max="14187" width="16.109375" style="1269" hidden="1"/>
    <col min="14188" max="14188" width="6.109375" style="1269" hidden="1"/>
    <col min="14189" max="14189" width="3" style="1269" hidden="1"/>
    <col min="14190" max="14429" width="8.6640625" style="1269" hidden="1"/>
    <col min="14430" max="14435" width="14.88671875" style="1269" hidden="1"/>
    <col min="14436" max="14437" width="15.88671875" style="1269" hidden="1"/>
    <col min="14438" max="14443" width="16.109375" style="1269" hidden="1"/>
    <col min="14444" max="14444" width="6.109375" style="1269" hidden="1"/>
    <col min="14445" max="14445" width="3" style="1269" hidden="1"/>
    <col min="14446" max="14685" width="8.6640625" style="1269" hidden="1"/>
    <col min="14686" max="14691" width="14.88671875" style="1269" hidden="1"/>
    <col min="14692" max="14693" width="15.88671875" style="1269" hidden="1"/>
    <col min="14694" max="14699" width="16.109375" style="1269" hidden="1"/>
    <col min="14700" max="14700" width="6.109375" style="1269" hidden="1"/>
    <col min="14701" max="14701" width="3" style="1269" hidden="1"/>
    <col min="14702" max="14941" width="8.6640625" style="1269" hidden="1"/>
    <col min="14942" max="14947" width="14.88671875" style="1269" hidden="1"/>
    <col min="14948" max="14949" width="15.88671875" style="1269" hidden="1"/>
    <col min="14950" max="14955" width="16.109375" style="1269" hidden="1"/>
    <col min="14956" max="14956" width="6.109375" style="1269" hidden="1"/>
    <col min="14957" max="14957" width="3" style="1269" hidden="1"/>
    <col min="14958" max="15197" width="8.6640625" style="1269" hidden="1"/>
    <col min="15198" max="15203" width="14.88671875" style="1269" hidden="1"/>
    <col min="15204" max="15205" width="15.88671875" style="1269" hidden="1"/>
    <col min="15206" max="15211" width="16.109375" style="1269" hidden="1"/>
    <col min="15212" max="15212" width="6.109375" style="1269" hidden="1"/>
    <col min="15213" max="15213" width="3" style="1269" hidden="1"/>
    <col min="15214" max="15453" width="8.6640625" style="1269" hidden="1"/>
    <col min="15454" max="15459" width="14.88671875" style="1269" hidden="1"/>
    <col min="15460" max="15461" width="15.88671875" style="1269" hidden="1"/>
    <col min="15462" max="15467" width="16.109375" style="1269" hidden="1"/>
    <col min="15468" max="15468" width="6.109375" style="1269" hidden="1"/>
    <col min="15469" max="15469" width="3" style="1269" hidden="1"/>
    <col min="15470" max="15709" width="8.6640625" style="1269" hidden="1"/>
    <col min="15710" max="15715" width="14.88671875" style="1269" hidden="1"/>
    <col min="15716" max="15717" width="15.88671875" style="1269" hidden="1"/>
    <col min="15718" max="15723" width="16.109375" style="1269" hidden="1"/>
    <col min="15724" max="15724" width="6.109375" style="1269" hidden="1"/>
    <col min="15725" max="15725" width="3" style="1269" hidden="1"/>
    <col min="15726" max="15965" width="8.6640625" style="1269" hidden="1"/>
    <col min="15966" max="15971" width="14.88671875" style="1269" hidden="1"/>
    <col min="15972" max="15973" width="15.88671875" style="1269" hidden="1"/>
    <col min="15974" max="15979" width="16.109375" style="1269" hidden="1"/>
    <col min="15980" max="15980" width="6.109375" style="1269" hidden="1"/>
    <col min="15981" max="15981" width="3" style="1269" hidden="1"/>
    <col min="15982" max="16221" width="8.6640625" style="1269" hidden="1"/>
    <col min="16222" max="16227" width="14.88671875" style="1269" hidden="1"/>
    <col min="16228" max="16229" width="15.88671875" style="1269" hidden="1"/>
    <col min="16230" max="16235" width="16.109375" style="1269" hidden="1"/>
    <col min="16236" max="16236" width="6.109375" style="1269" hidden="1"/>
    <col min="16237" max="16237" width="3" style="1269" hidden="1"/>
    <col min="16238" max="16384" width="8.6640625" style="1269" hidden="1"/>
  </cols>
  <sheetData>
    <row r="1" spans="1:143" ht="42.75" customHeight="1" x14ac:dyDescent="0.2">
      <c r="A1" s="1267"/>
      <c r="B1" s="1268"/>
      <c r="DD1" s="1269"/>
      <c r="DE1" s="1269"/>
    </row>
    <row r="2" spans="1:143" ht="25.5" customHeight="1" x14ac:dyDescent="0.2">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2">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ht="13.2" x14ac:dyDescent="0.2">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ht="13.2" x14ac:dyDescent="0.2">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ht="13.2" x14ac:dyDescent="0.2">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1269"/>
      <c r="DE19" s="1269"/>
    </row>
    <row r="20" spans="1:351" ht="13.2" x14ac:dyDescent="0.2">
      <c r="DD20" s="1269"/>
      <c r="DE20" s="1269"/>
    </row>
    <row r="21" spans="1:351" ht="16.2" x14ac:dyDescent="0.2">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6.2" x14ac:dyDescent="0.2">
      <c r="B22" s="1276"/>
      <c r="MM22" s="1275"/>
    </row>
    <row r="23" spans="1:351" ht="13.2" x14ac:dyDescent="0.2">
      <c r="B23" s="1276"/>
    </row>
    <row r="24" spans="1:351" ht="13.2" x14ac:dyDescent="0.2">
      <c r="B24" s="1276"/>
    </row>
    <row r="25" spans="1:351" ht="13.2" x14ac:dyDescent="0.2">
      <c r="B25" s="1276"/>
    </row>
    <row r="26" spans="1:351" ht="13.2" x14ac:dyDescent="0.2">
      <c r="B26" s="1276"/>
    </row>
    <row r="27" spans="1:351" ht="13.2" x14ac:dyDescent="0.2">
      <c r="B27" s="1276"/>
    </row>
    <row r="28" spans="1:351" ht="13.2" x14ac:dyDescent="0.2">
      <c r="B28" s="1276"/>
    </row>
    <row r="29" spans="1:351" ht="13.2" x14ac:dyDescent="0.2">
      <c r="B29" s="1276"/>
    </row>
    <row r="30" spans="1:351" ht="13.2" x14ac:dyDescent="0.2">
      <c r="B30" s="1276"/>
    </row>
    <row r="31" spans="1:351" ht="13.2" x14ac:dyDescent="0.2">
      <c r="B31" s="1276"/>
    </row>
    <row r="32" spans="1:351" ht="13.2" x14ac:dyDescent="0.2">
      <c r="B32" s="1276"/>
    </row>
    <row r="33" spans="2:109" ht="13.2" x14ac:dyDescent="0.2">
      <c r="B33" s="1276"/>
    </row>
    <row r="34" spans="2:109" ht="13.2" x14ac:dyDescent="0.2">
      <c r="B34" s="1276"/>
    </row>
    <row r="35" spans="2:109" ht="13.2" x14ac:dyDescent="0.2">
      <c r="B35" s="1276"/>
    </row>
    <row r="36" spans="2:109" ht="13.2" x14ac:dyDescent="0.2">
      <c r="B36" s="1276"/>
    </row>
    <row r="37" spans="2:109" ht="13.2" x14ac:dyDescent="0.2">
      <c r="B37" s="1276"/>
    </row>
    <row r="38" spans="2:109" ht="13.2" x14ac:dyDescent="0.2">
      <c r="B38" s="1276"/>
    </row>
    <row r="39" spans="2:109" ht="13.2" x14ac:dyDescent="0.2">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ht="13.2" x14ac:dyDescent="0.2">
      <c r="B40" s="1281"/>
      <c r="DD40" s="1281"/>
      <c r="DE40" s="1269"/>
    </row>
    <row r="41" spans="2:109" ht="16.2" x14ac:dyDescent="0.2">
      <c r="B41" s="1282" t="s">
        <v>601</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ht="13.2" x14ac:dyDescent="0.2">
      <c r="B42" s="1276"/>
      <c r="G42" s="1283"/>
      <c r="I42" s="1284"/>
      <c r="J42" s="1284"/>
      <c r="K42" s="1284"/>
      <c r="AM42" s="1283"/>
      <c r="AN42" s="1283" t="s">
        <v>602</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2">
      <c r="B43" s="1276"/>
      <c r="AN43" s="1285" t="s">
        <v>603</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ht="13.2" x14ac:dyDescent="0.2">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ht="13.2" x14ac:dyDescent="0.2">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ht="13.2" x14ac:dyDescent="0.2">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ht="13.2" x14ac:dyDescent="0.2">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ht="13.2" x14ac:dyDescent="0.2">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ht="13.2" x14ac:dyDescent="0.2">
      <c r="B49" s="1276"/>
      <c r="AN49" s="1269" t="s">
        <v>604</v>
      </c>
    </row>
    <row r="50" spans="1:109" ht="13.2" x14ac:dyDescent="0.2">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556</v>
      </c>
      <c r="BQ50" s="1301"/>
      <c r="BR50" s="1301"/>
      <c r="BS50" s="1301"/>
      <c r="BT50" s="1301"/>
      <c r="BU50" s="1301"/>
      <c r="BV50" s="1301"/>
      <c r="BW50" s="1301"/>
      <c r="BX50" s="1301" t="s">
        <v>557</v>
      </c>
      <c r="BY50" s="1301"/>
      <c r="BZ50" s="1301"/>
      <c r="CA50" s="1301"/>
      <c r="CB50" s="1301"/>
      <c r="CC50" s="1301"/>
      <c r="CD50" s="1301"/>
      <c r="CE50" s="1301"/>
      <c r="CF50" s="1301" t="s">
        <v>558</v>
      </c>
      <c r="CG50" s="1301"/>
      <c r="CH50" s="1301"/>
      <c r="CI50" s="1301"/>
      <c r="CJ50" s="1301"/>
      <c r="CK50" s="1301"/>
      <c r="CL50" s="1301"/>
      <c r="CM50" s="1301"/>
      <c r="CN50" s="1301" t="s">
        <v>559</v>
      </c>
      <c r="CO50" s="1301"/>
      <c r="CP50" s="1301"/>
      <c r="CQ50" s="1301"/>
      <c r="CR50" s="1301"/>
      <c r="CS50" s="1301"/>
      <c r="CT50" s="1301"/>
      <c r="CU50" s="1301"/>
      <c r="CV50" s="1301" t="s">
        <v>560</v>
      </c>
      <c r="CW50" s="1301"/>
      <c r="CX50" s="1301"/>
      <c r="CY50" s="1301"/>
      <c r="CZ50" s="1301"/>
      <c r="DA50" s="1301"/>
      <c r="DB50" s="1301"/>
      <c r="DC50" s="1301"/>
    </row>
    <row r="51" spans="1:109" ht="13.5" customHeight="1" x14ac:dyDescent="0.2">
      <c r="B51" s="1276"/>
      <c r="G51" s="1302"/>
      <c r="H51" s="1302"/>
      <c r="I51" s="1303"/>
      <c r="J51" s="1303"/>
      <c r="K51" s="1304"/>
      <c r="L51" s="1304"/>
      <c r="M51" s="1304"/>
      <c r="N51" s="1304"/>
      <c r="AM51" s="1294"/>
      <c r="AN51" s="1305" t="s">
        <v>605</v>
      </c>
      <c r="AO51" s="1305"/>
      <c r="AP51" s="1305"/>
      <c r="AQ51" s="1305"/>
      <c r="AR51" s="1305"/>
      <c r="AS51" s="1305"/>
      <c r="AT51" s="1305"/>
      <c r="AU51" s="1305"/>
      <c r="AV51" s="1305"/>
      <c r="AW51" s="1305"/>
      <c r="AX51" s="1305"/>
      <c r="AY51" s="1305"/>
      <c r="AZ51" s="1305"/>
      <c r="BA51" s="1305"/>
      <c r="BB51" s="1305" t="s">
        <v>606</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37.700000000000003</v>
      </c>
      <c r="BY51" s="1307"/>
      <c r="BZ51" s="1307"/>
      <c r="CA51" s="1307"/>
      <c r="CB51" s="1307"/>
      <c r="CC51" s="1307"/>
      <c r="CD51" s="1307"/>
      <c r="CE51" s="1307"/>
      <c r="CF51" s="1307">
        <v>22</v>
      </c>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ht="13.2" x14ac:dyDescent="0.2">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2" x14ac:dyDescent="0.2">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607</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61.3</v>
      </c>
      <c r="BY53" s="1307"/>
      <c r="BZ53" s="1307"/>
      <c r="CA53" s="1307"/>
      <c r="CB53" s="1307"/>
      <c r="CC53" s="1307"/>
      <c r="CD53" s="1307"/>
      <c r="CE53" s="1307"/>
      <c r="CF53" s="1307">
        <v>62.5</v>
      </c>
      <c r="CG53" s="1307"/>
      <c r="CH53" s="1307"/>
      <c r="CI53" s="1307"/>
      <c r="CJ53" s="1307"/>
      <c r="CK53" s="1307"/>
      <c r="CL53" s="1307"/>
      <c r="CM53" s="1307"/>
      <c r="CN53" s="1307">
        <v>63.6</v>
      </c>
      <c r="CO53" s="1307"/>
      <c r="CP53" s="1307"/>
      <c r="CQ53" s="1307"/>
      <c r="CR53" s="1307"/>
      <c r="CS53" s="1307"/>
      <c r="CT53" s="1307"/>
      <c r="CU53" s="1307"/>
      <c r="CV53" s="1307">
        <v>64.400000000000006</v>
      </c>
      <c r="CW53" s="1307"/>
      <c r="CX53" s="1307"/>
      <c r="CY53" s="1307"/>
      <c r="CZ53" s="1307"/>
      <c r="DA53" s="1307"/>
      <c r="DB53" s="1307"/>
      <c r="DC53" s="1307"/>
    </row>
    <row r="54" spans="1:109" ht="13.2" x14ac:dyDescent="0.2">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2" x14ac:dyDescent="0.2">
      <c r="A55" s="1284"/>
      <c r="B55" s="1276"/>
      <c r="G55" s="1295"/>
      <c r="H55" s="1295"/>
      <c r="I55" s="1295"/>
      <c r="J55" s="1295"/>
      <c r="K55" s="1304"/>
      <c r="L55" s="1304"/>
      <c r="M55" s="1304"/>
      <c r="N55" s="1304"/>
      <c r="AN55" s="1301" t="s">
        <v>608</v>
      </c>
      <c r="AO55" s="1301"/>
      <c r="AP55" s="1301"/>
      <c r="AQ55" s="1301"/>
      <c r="AR55" s="1301"/>
      <c r="AS55" s="1301"/>
      <c r="AT55" s="1301"/>
      <c r="AU55" s="1301"/>
      <c r="AV55" s="1301"/>
      <c r="AW55" s="1301"/>
      <c r="AX55" s="1301"/>
      <c r="AY55" s="1301"/>
      <c r="AZ55" s="1301"/>
      <c r="BA55" s="1301"/>
      <c r="BB55" s="1305" t="s">
        <v>606</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39</v>
      </c>
      <c r="BY55" s="1307"/>
      <c r="BZ55" s="1307"/>
      <c r="CA55" s="1307"/>
      <c r="CB55" s="1307"/>
      <c r="CC55" s="1307"/>
      <c r="CD55" s="1307"/>
      <c r="CE55" s="1307"/>
      <c r="CF55" s="1307">
        <v>32.5</v>
      </c>
      <c r="CG55" s="1307"/>
      <c r="CH55" s="1307"/>
      <c r="CI55" s="1307"/>
      <c r="CJ55" s="1307"/>
      <c r="CK55" s="1307"/>
      <c r="CL55" s="1307"/>
      <c r="CM55" s="1307"/>
      <c r="CN55" s="1307">
        <v>30.2</v>
      </c>
      <c r="CO55" s="1307"/>
      <c r="CP55" s="1307"/>
      <c r="CQ55" s="1307"/>
      <c r="CR55" s="1307"/>
      <c r="CS55" s="1307"/>
      <c r="CT55" s="1307"/>
      <c r="CU55" s="1307"/>
      <c r="CV55" s="1307">
        <v>25.4</v>
      </c>
      <c r="CW55" s="1307"/>
      <c r="CX55" s="1307"/>
      <c r="CY55" s="1307"/>
      <c r="CZ55" s="1307"/>
      <c r="DA55" s="1307"/>
      <c r="DB55" s="1307"/>
      <c r="DC55" s="1307"/>
    </row>
    <row r="56" spans="1:109" ht="13.2" x14ac:dyDescent="0.2">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ht="13.2" x14ac:dyDescent="0.2">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607</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55.4</v>
      </c>
      <c r="BY57" s="1307"/>
      <c r="BZ57" s="1307"/>
      <c r="CA57" s="1307"/>
      <c r="CB57" s="1307"/>
      <c r="CC57" s="1307"/>
      <c r="CD57" s="1307"/>
      <c r="CE57" s="1307"/>
      <c r="CF57" s="1307">
        <v>57</v>
      </c>
      <c r="CG57" s="1307"/>
      <c r="CH57" s="1307"/>
      <c r="CI57" s="1307"/>
      <c r="CJ57" s="1307"/>
      <c r="CK57" s="1307"/>
      <c r="CL57" s="1307"/>
      <c r="CM57" s="1307"/>
      <c r="CN57" s="1307">
        <v>58.9</v>
      </c>
      <c r="CO57" s="1307"/>
      <c r="CP57" s="1307"/>
      <c r="CQ57" s="1307"/>
      <c r="CR57" s="1307"/>
      <c r="CS57" s="1307"/>
      <c r="CT57" s="1307"/>
      <c r="CU57" s="1307"/>
      <c r="CV57" s="1307">
        <v>60.2</v>
      </c>
      <c r="CW57" s="1307"/>
      <c r="CX57" s="1307"/>
      <c r="CY57" s="1307"/>
      <c r="CZ57" s="1307"/>
      <c r="DA57" s="1307"/>
      <c r="DB57" s="1307"/>
      <c r="DC57" s="1307"/>
      <c r="DD57" s="1310"/>
      <c r="DE57" s="1308"/>
    </row>
    <row r="58" spans="1:109" s="1284" customFormat="1" ht="13.2" x14ac:dyDescent="0.2">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ht="13.2" x14ac:dyDescent="0.2">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ht="13.2" x14ac:dyDescent="0.2">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ht="13.2" x14ac:dyDescent="0.2">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ht="13.2" x14ac:dyDescent="0.2">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6.2" x14ac:dyDescent="0.2">
      <c r="B63" s="1316" t="s">
        <v>609</v>
      </c>
    </row>
    <row r="64" spans="1:109" ht="13.2" x14ac:dyDescent="0.2">
      <c r="B64" s="1276"/>
      <c r="G64" s="1283"/>
      <c r="I64" s="1317"/>
      <c r="J64" s="1317"/>
      <c r="K64" s="1317"/>
      <c r="L64" s="1317"/>
      <c r="M64" s="1317"/>
      <c r="N64" s="1318"/>
      <c r="AM64" s="1283"/>
      <c r="AN64" s="1283" t="s">
        <v>602</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ht="13.2" x14ac:dyDescent="0.2">
      <c r="B65" s="1276"/>
      <c r="AN65" s="1285" t="s">
        <v>610</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ht="13.2" x14ac:dyDescent="0.2">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ht="13.2" x14ac:dyDescent="0.2">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ht="13.2" x14ac:dyDescent="0.2">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ht="13.2" x14ac:dyDescent="0.2">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ht="13.2" x14ac:dyDescent="0.2">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ht="13.2" x14ac:dyDescent="0.2">
      <c r="B71" s="1276"/>
      <c r="G71" s="1322"/>
      <c r="I71" s="1323"/>
      <c r="J71" s="1320"/>
      <c r="K71" s="1320"/>
      <c r="L71" s="1321"/>
      <c r="M71" s="1320"/>
      <c r="N71" s="1321"/>
      <c r="AM71" s="1322"/>
      <c r="AN71" s="1269" t="s">
        <v>604</v>
      </c>
    </row>
    <row r="72" spans="2:107" ht="13.2" x14ac:dyDescent="0.2">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556</v>
      </c>
      <c r="BQ72" s="1301"/>
      <c r="BR72" s="1301"/>
      <c r="BS72" s="1301"/>
      <c r="BT72" s="1301"/>
      <c r="BU72" s="1301"/>
      <c r="BV72" s="1301"/>
      <c r="BW72" s="1301"/>
      <c r="BX72" s="1301" t="s">
        <v>557</v>
      </c>
      <c r="BY72" s="1301"/>
      <c r="BZ72" s="1301"/>
      <c r="CA72" s="1301"/>
      <c r="CB72" s="1301"/>
      <c r="CC72" s="1301"/>
      <c r="CD72" s="1301"/>
      <c r="CE72" s="1301"/>
      <c r="CF72" s="1301" t="s">
        <v>558</v>
      </c>
      <c r="CG72" s="1301"/>
      <c r="CH72" s="1301"/>
      <c r="CI72" s="1301"/>
      <c r="CJ72" s="1301"/>
      <c r="CK72" s="1301"/>
      <c r="CL72" s="1301"/>
      <c r="CM72" s="1301"/>
      <c r="CN72" s="1301" t="s">
        <v>559</v>
      </c>
      <c r="CO72" s="1301"/>
      <c r="CP72" s="1301"/>
      <c r="CQ72" s="1301"/>
      <c r="CR72" s="1301"/>
      <c r="CS72" s="1301"/>
      <c r="CT72" s="1301"/>
      <c r="CU72" s="1301"/>
      <c r="CV72" s="1301" t="s">
        <v>560</v>
      </c>
      <c r="CW72" s="1301"/>
      <c r="CX72" s="1301"/>
      <c r="CY72" s="1301"/>
      <c r="CZ72" s="1301"/>
      <c r="DA72" s="1301"/>
      <c r="DB72" s="1301"/>
      <c r="DC72" s="1301"/>
    </row>
    <row r="73" spans="2:107" ht="13.2" x14ac:dyDescent="0.2">
      <c r="B73" s="1276"/>
      <c r="G73" s="1302"/>
      <c r="H73" s="1302"/>
      <c r="I73" s="1302"/>
      <c r="J73" s="1302"/>
      <c r="K73" s="1324"/>
      <c r="L73" s="1324"/>
      <c r="M73" s="1324"/>
      <c r="N73" s="1324"/>
      <c r="AM73" s="1294"/>
      <c r="AN73" s="1305" t="s">
        <v>605</v>
      </c>
      <c r="AO73" s="1305"/>
      <c r="AP73" s="1305"/>
      <c r="AQ73" s="1305"/>
      <c r="AR73" s="1305"/>
      <c r="AS73" s="1305"/>
      <c r="AT73" s="1305"/>
      <c r="AU73" s="1305"/>
      <c r="AV73" s="1305"/>
      <c r="AW73" s="1305"/>
      <c r="AX73" s="1305"/>
      <c r="AY73" s="1305"/>
      <c r="AZ73" s="1305"/>
      <c r="BA73" s="1305"/>
      <c r="BB73" s="1305" t="s">
        <v>606</v>
      </c>
      <c r="BC73" s="1305"/>
      <c r="BD73" s="1305"/>
      <c r="BE73" s="1305"/>
      <c r="BF73" s="1305"/>
      <c r="BG73" s="1305"/>
      <c r="BH73" s="1305"/>
      <c r="BI73" s="1305"/>
      <c r="BJ73" s="1305"/>
      <c r="BK73" s="1305"/>
      <c r="BL73" s="1305"/>
      <c r="BM73" s="1305"/>
      <c r="BN73" s="1305"/>
      <c r="BO73" s="1305"/>
      <c r="BP73" s="1307">
        <v>46.9</v>
      </c>
      <c r="BQ73" s="1307"/>
      <c r="BR73" s="1307"/>
      <c r="BS73" s="1307"/>
      <c r="BT73" s="1307"/>
      <c r="BU73" s="1307"/>
      <c r="BV73" s="1307"/>
      <c r="BW73" s="1307"/>
      <c r="BX73" s="1307">
        <v>37.700000000000003</v>
      </c>
      <c r="BY73" s="1307"/>
      <c r="BZ73" s="1307"/>
      <c r="CA73" s="1307"/>
      <c r="CB73" s="1307"/>
      <c r="CC73" s="1307"/>
      <c r="CD73" s="1307"/>
      <c r="CE73" s="1307"/>
      <c r="CF73" s="1307">
        <v>22</v>
      </c>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ht="13.2" x14ac:dyDescent="0.2">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2" x14ac:dyDescent="0.2">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611</v>
      </c>
      <c r="BC75" s="1305"/>
      <c r="BD75" s="1305"/>
      <c r="BE75" s="1305"/>
      <c r="BF75" s="1305"/>
      <c r="BG75" s="1305"/>
      <c r="BH75" s="1305"/>
      <c r="BI75" s="1305"/>
      <c r="BJ75" s="1305"/>
      <c r="BK75" s="1305"/>
      <c r="BL75" s="1305"/>
      <c r="BM75" s="1305"/>
      <c r="BN75" s="1305"/>
      <c r="BO75" s="1305"/>
      <c r="BP75" s="1307">
        <v>12.7</v>
      </c>
      <c r="BQ75" s="1307"/>
      <c r="BR75" s="1307"/>
      <c r="BS75" s="1307"/>
      <c r="BT75" s="1307"/>
      <c r="BU75" s="1307"/>
      <c r="BV75" s="1307"/>
      <c r="BW75" s="1307"/>
      <c r="BX75" s="1307">
        <v>12</v>
      </c>
      <c r="BY75" s="1307"/>
      <c r="BZ75" s="1307"/>
      <c r="CA75" s="1307"/>
      <c r="CB75" s="1307"/>
      <c r="CC75" s="1307"/>
      <c r="CD75" s="1307"/>
      <c r="CE75" s="1307"/>
      <c r="CF75" s="1307">
        <v>11.1</v>
      </c>
      <c r="CG75" s="1307"/>
      <c r="CH75" s="1307"/>
      <c r="CI75" s="1307"/>
      <c r="CJ75" s="1307"/>
      <c r="CK75" s="1307"/>
      <c r="CL75" s="1307"/>
      <c r="CM75" s="1307"/>
      <c r="CN75" s="1307">
        <v>9.8000000000000007</v>
      </c>
      <c r="CO75" s="1307"/>
      <c r="CP75" s="1307"/>
      <c r="CQ75" s="1307"/>
      <c r="CR75" s="1307"/>
      <c r="CS75" s="1307"/>
      <c r="CT75" s="1307"/>
      <c r="CU75" s="1307"/>
      <c r="CV75" s="1307">
        <v>8.5</v>
      </c>
      <c r="CW75" s="1307"/>
      <c r="CX75" s="1307"/>
      <c r="CY75" s="1307"/>
      <c r="CZ75" s="1307"/>
      <c r="DA75" s="1307"/>
      <c r="DB75" s="1307"/>
      <c r="DC75" s="1307"/>
    </row>
    <row r="76" spans="2:107" ht="13.2" x14ac:dyDescent="0.2">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2" x14ac:dyDescent="0.2">
      <c r="B77" s="1276"/>
      <c r="G77" s="1295"/>
      <c r="H77" s="1295"/>
      <c r="I77" s="1295"/>
      <c r="J77" s="1295"/>
      <c r="K77" s="1324"/>
      <c r="L77" s="1324"/>
      <c r="M77" s="1324"/>
      <c r="N77" s="1324"/>
      <c r="AN77" s="1301" t="s">
        <v>608</v>
      </c>
      <c r="AO77" s="1301"/>
      <c r="AP77" s="1301"/>
      <c r="AQ77" s="1301"/>
      <c r="AR77" s="1301"/>
      <c r="AS77" s="1301"/>
      <c r="AT77" s="1301"/>
      <c r="AU77" s="1301"/>
      <c r="AV77" s="1301"/>
      <c r="AW77" s="1301"/>
      <c r="AX77" s="1301"/>
      <c r="AY77" s="1301"/>
      <c r="AZ77" s="1301"/>
      <c r="BA77" s="1301"/>
      <c r="BB77" s="1305" t="s">
        <v>606</v>
      </c>
      <c r="BC77" s="1305"/>
      <c r="BD77" s="1305"/>
      <c r="BE77" s="1305"/>
      <c r="BF77" s="1305"/>
      <c r="BG77" s="1305"/>
      <c r="BH77" s="1305"/>
      <c r="BI77" s="1305"/>
      <c r="BJ77" s="1305"/>
      <c r="BK77" s="1305"/>
      <c r="BL77" s="1305"/>
      <c r="BM77" s="1305"/>
      <c r="BN77" s="1305"/>
      <c r="BO77" s="1305"/>
      <c r="BP77" s="1307">
        <v>45.9</v>
      </c>
      <c r="BQ77" s="1307"/>
      <c r="BR77" s="1307"/>
      <c r="BS77" s="1307"/>
      <c r="BT77" s="1307"/>
      <c r="BU77" s="1307"/>
      <c r="BV77" s="1307"/>
      <c r="BW77" s="1307"/>
      <c r="BX77" s="1307">
        <v>39</v>
      </c>
      <c r="BY77" s="1307"/>
      <c r="BZ77" s="1307"/>
      <c r="CA77" s="1307"/>
      <c r="CB77" s="1307"/>
      <c r="CC77" s="1307"/>
      <c r="CD77" s="1307"/>
      <c r="CE77" s="1307"/>
      <c r="CF77" s="1307">
        <v>32.5</v>
      </c>
      <c r="CG77" s="1307"/>
      <c r="CH77" s="1307"/>
      <c r="CI77" s="1307"/>
      <c r="CJ77" s="1307"/>
      <c r="CK77" s="1307"/>
      <c r="CL77" s="1307"/>
      <c r="CM77" s="1307"/>
      <c r="CN77" s="1307">
        <v>30.2</v>
      </c>
      <c r="CO77" s="1307"/>
      <c r="CP77" s="1307"/>
      <c r="CQ77" s="1307"/>
      <c r="CR77" s="1307"/>
      <c r="CS77" s="1307"/>
      <c r="CT77" s="1307"/>
      <c r="CU77" s="1307"/>
      <c r="CV77" s="1307">
        <v>25.4</v>
      </c>
      <c r="CW77" s="1307"/>
      <c r="CX77" s="1307"/>
      <c r="CY77" s="1307"/>
      <c r="CZ77" s="1307"/>
      <c r="DA77" s="1307"/>
      <c r="DB77" s="1307"/>
      <c r="DC77" s="1307"/>
    </row>
    <row r="78" spans="2:107" ht="13.2" x14ac:dyDescent="0.2">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2" x14ac:dyDescent="0.2">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611</v>
      </c>
      <c r="BC79" s="1305"/>
      <c r="BD79" s="1305"/>
      <c r="BE79" s="1305"/>
      <c r="BF79" s="1305"/>
      <c r="BG79" s="1305"/>
      <c r="BH79" s="1305"/>
      <c r="BI79" s="1305"/>
      <c r="BJ79" s="1305"/>
      <c r="BK79" s="1305"/>
      <c r="BL79" s="1305"/>
      <c r="BM79" s="1305"/>
      <c r="BN79" s="1305"/>
      <c r="BO79" s="1305"/>
      <c r="BP79" s="1307">
        <v>8.8000000000000007</v>
      </c>
      <c r="BQ79" s="1307"/>
      <c r="BR79" s="1307"/>
      <c r="BS79" s="1307"/>
      <c r="BT79" s="1307"/>
      <c r="BU79" s="1307"/>
      <c r="BV79" s="1307"/>
      <c r="BW79" s="1307"/>
      <c r="BX79" s="1307">
        <v>9</v>
      </c>
      <c r="BY79" s="1307"/>
      <c r="BZ79" s="1307"/>
      <c r="CA79" s="1307"/>
      <c r="CB79" s="1307"/>
      <c r="CC79" s="1307"/>
      <c r="CD79" s="1307"/>
      <c r="CE79" s="1307"/>
      <c r="CF79" s="1307">
        <v>8.1999999999999993</v>
      </c>
      <c r="CG79" s="1307"/>
      <c r="CH79" s="1307"/>
      <c r="CI79" s="1307"/>
      <c r="CJ79" s="1307"/>
      <c r="CK79" s="1307"/>
      <c r="CL79" s="1307"/>
      <c r="CM79" s="1307"/>
      <c r="CN79" s="1307">
        <v>8</v>
      </c>
      <c r="CO79" s="1307"/>
      <c r="CP79" s="1307"/>
      <c r="CQ79" s="1307"/>
      <c r="CR79" s="1307"/>
      <c r="CS79" s="1307"/>
      <c r="CT79" s="1307"/>
      <c r="CU79" s="1307"/>
      <c r="CV79" s="1307">
        <v>7.8</v>
      </c>
      <c r="CW79" s="1307"/>
      <c r="CX79" s="1307"/>
      <c r="CY79" s="1307"/>
      <c r="CZ79" s="1307"/>
      <c r="DA79" s="1307"/>
      <c r="DB79" s="1307"/>
      <c r="DC79" s="1307"/>
    </row>
    <row r="80" spans="2:107" ht="13.2" x14ac:dyDescent="0.2">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2" x14ac:dyDescent="0.2">
      <c r="B81" s="1276"/>
    </row>
    <row r="82" spans="2:109" ht="16.2" x14ac:dyDescent="0.2">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ht="13.2" x14ac:dyDescent="0.2">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ht="13.2" x14ac:dyDescent="0.2">
      <c r="DD84" s="1269"/>
      <c r="DE84" s="1269"/>
    </row>
    <row r="85" spans="2:109" ht="13.2" x14ac:dyDescent="0.2">
      <c r="DD85" s="1269"/>
      <c r="DE85" s="1269"/>
    </row>
    <row r="86" spans="2:109" ht="13.2" hidden="1" x14ac:dyDescent="0.2">
      <c r="DD86" s="1269"/>
      <c r="DE86" s="1269"/>
    </row>
    <row r="87" spans="2:109" ht="13.2" hidden="1" x14ac:dyDescent="0.2">
      <c r="K87" s="1327"/>
      <c r="AQ87" s="1327"/>
      <c r="BC87" s="1327"/>
      <c r="BO87" s="1327"/>
      <c r="CA87" s="1327"/>
      <c r="CM87" s="1327"/>
      <c r="CY87" s="1327"/>
      <c r="DD87" s="1269"/>
      <c r="DE87" s="1269"/>
    </row>
    <row r="88" spans="2:109" ht="13.2" hidden="1" x14ac:dyDescent="0.2">
      <c r="DD88" s="1269"/>
      <c r="DE88" s="1269"/>
    </row>
    <row r="89" spans="2:109" ht="13.2" hidden="1" x14ac:dyDescent="0.2">
      <c r="DD89" s="1269"/>
      <c r="DE89" s="1269"/>
    </row>
    <row r="90" spans="2:109" ht="13.2" hidden="1" x14ac:dyDescent="0.2">
      <c r="DD90" s="1269"/>
      <c r="DE90" s="1269"/>
    </row>
    <row r="91" spans="2:109" ht="13.2" hidden="1" x14ac:dyDescent="0.2">
      <c r="DD91" s="1269"/>
      <c r="DE91" s="1269"/>
    </row>
    <row r="92" spans="2:109" ht="13.5" hidden="1" customHeight="1" x14ac:dyDescent="0.2">
      <c r="DD92" s="1269"/>
      <c r="DE92" s="1269"/>
    </row>
    <row r="93" spans="2:109" ht="13.5" hidden="1" customHeight="1" x14ac:dyDescent="0.2">
      <c r="DD93" s="1269"/>
      <c r="DE93" s="1269"/>
    </row>
    <row r="94" spans="2:109" ht="13.5" hidden="1" customHeight="1" x14ac:dyDescent="0.2">
      <c r="DD94" s="1269"/>
      <c r="DE94" s="1269"/>
    </row>
    <row r="95" spans="2:109" ht="13.5" hidden="1" customHeight="1" x14ac:dyDescent="0.2">
      <c r="DD95" s="1269"/>
      <c r="DE95" s="1269"/>
    </row>
    <row r="96" spans="2:109" ht="13.5" hidden="1" customHeight="1" x14ac:dyDescent="0.2">
      <c r="DD96" s="1269"/>
      <c r="DE96" s="1269"/>
    </row>
    <row r="97" spans="108:109" ht="13.5" hidden="1" customHeight="1" x14ac:dyDescent="0.2">
      <c r="DD97" s="1269"/>
      <c r="DE97" s="1269"/>
    </row>
    <row r="98" spans="108:109" ht="13.5" hidden="1" customHeight="1" x14ac:dyDescent="0.2">
      <c r="DD98" s="1269"/>
      <c r="DE98" s="1269"/>
    </row>
    <row r="99" spans="108:109" ht="13.5" hidden="1" customHeight="1" x14ac:dyDescent="0.2">
      <c r="DD99" s="1269"/>
      <c r="DE99" s="1269"/>
    </row>
    <row r="100" spans="108:109" ht="13.5" hidden="1" customHeight="1" x14ac:dyDescent="0.2">
      <c r="DD100" s="1269"/>
      <c r="DE100" s="1269"/>
    </row>
    <row r="101" spans="108:109" ht="13.5" hidden="1" customHeight="1" x14ac:dyDescent="0.2">
      <c r="DD101" s="1269"/>
      <c r="DE101" s="1269"/>
    </row>
    <row r="102" spans="108:109" ht="13.5" hidden="1" customHeight="1" x14ac:dyDescent="0.2">
      <c r="DD102" s="1269"/>
      <c r="DE102" s="1269"/>
    </row>
    <row r="103" spans="108:109" ht="13.5" hidden="1" customHeight="1" x14ac:dyDescent="0.2">
      <c r="DD103" s="1269"/>
      <c r="DE103" s="1269"/>
    </row>
    <row r="104" spans="108:109" ht="13.5" hidden="1" customHeight="1" x14ac:dyDescent="0.2">
      <c r="DD104" s="1269"/>
      <c r="DE104" s="1269"/>
    </row>
    <row r="105" spans="108:109" ht="13.5" hidden="1" customHeight="1" x14ac:dyDescent="0.2">
      <c r="DD105" s="1269"/>
      <c r="DE105" s="1269"/>
    </row>
    <row r="106" spans="108:109" ht="13.5" hidden="1" customHeight="1" x14ac:dyDescent="0.2">
      <c r="DD106" s="1269"/>
      <c r="DE106" s="1269"/>
    </row>
    <row r="107" spans="108:109" ht="13.5" hidden="1" customHeight="1" x14ac:dyDescent="0.2">
      <c r="DD107" s="1269"/>
      <c r="DE107" s="1269"/>
    </row>
    <row r="108" spans="108:109" ht="13.5" hidden="1" customHeight="1" x14ac:dyDescent="0.2">
      <c r="DD108" s="1269"/>
      <c r="DE108" s="1269"/>
    </row>
    <row r="109" spans="108:109" ht="13.5" hidden="1" customHeight="1" x14ac:dyDescent="0.2">
      <c r="DD109" s="1269"/>
      <c r="DE109" s="1269"/>
    </row>
    <row r="110" spans="108:109" ht="13.5" hidden="1" customHeight="1" x14ac:dyDescent="0.2">
      <c r="DD110" s="1269"/>
      <c r="DE110" s="1269"/>
    </row>
    <row r="111" spans="108:109" ht="13.5" hidden="1" customHeight="1" x14ac:dyDescent="0.2">
      <c r="DD111" s="1269"/>
      <c r="DE111" s="1269"/>
    </row>
    <row r="112" spans="108:109" ht="13.5" hidden="1" customHeight="1" x14ac:dyDescent="0.2">
      <c r="DD112" s="1269"/>
      <c r="DE112" s="1269"/>
    </row>
    <row r="113" spans="108:109" ht="13.5" hidden="1" customHeight="1" x14ac:dyDescent="0.2">
      <c r="DD113" s="1269"/>
      <c r="DE113" s="1269"/>
    </row>
    <row r="114" spans="108:109" ht="13.5" hidden="1" customHeight="1" x14ac:dyDescent="0.2">
      <c r="DD114" s="1269"/>
      <c r="DE114" s="1269"/>
    </row>
    <row r="115" spans="108:109" ht="13.5" hidden="1" customHeight="1" x14ac:dyDescent="0.2">
      <c r="DD115" s="1269"/>
      <c r="DE115" s="1269"/>
    </row>
    <row r="116" spans="108:109" ht="13.5" hidden="1" customHeight="1" x14ac:dyDescent="0.2">
      <c r="DD116" s="1269"/>
      <c r="DE116" s="1269"/>
    </row>
    <row r="117" spans="108:109" ht="13.5" hidden="1" customHeight="1" x14ac:dyDescent="0.2">
      <c r="DD117" s="1269"/>
      <c r="DE117" s="1269"/>
    </row>
    <row r="118" spans="108:109" ht="13.5" hidden="1" customHeight="1" x14ac:dyDescent="0.2">
      <c r="DD118" s="1269"/>
      <c r="DE118" s="1269"/>
    </row>
    <row r="119" spans="108:109" ht="13.5" hidden="1" customHeight="1" x14ac:dyDescent="0.2">
      <c r="DD119" s="1269"/>
      <c r="DE119" s="1269"/>
    </row>
    <row r="120" spans="108:109" ht="13.5" hidden="1" customHeight="1" x14ac:dyDescent="0.2">
      <c r="DD120" s="1269"/>
      <c r="DE120" s="1269"/>
    </row>
    <row r="121" spans="108:109" ht="13.5" hidden="1" customHeight="1" x14ac:dyDescent="0.2">
      <c r="DD121" s="1269"/>
      <c r="DE121" s="1269"/>
    </row>
    <row r="122" spans="108:109" ht="13.5" hidden="1" customHeight="1" x14ac:dyDescent="0.2">
      <c r="DD122" s="1269"/>
      <c r="DE122" s="1269"/>
    </row>
    <row r="123" spans="108:109" ht="13.5" hidden="1" customHeight="1" x14ac:dyDescent="0.2">
      <c r="DD123" s="1269"/>
      <c r="DE123" s="1269"/>
    </row>
    <row r="124" spans="108:109" ht="13.5" hidden="1" customHeight="1" x14ac:dyDescent="0.2">
      <c r="DD124" s="1269"/>
      <c r="DE124" s="1269"/>
    </row>
    <row r="125" spans="108:109" ht="13.5" hidden="1" customHeight="1" x14ac:dyDescent="0.2">
      <c r="DD125" s="1269"/>
      <c r="DE125" s="1269"/>
    </row>
    <row r="126" spans="108:109" ht="13.5" hidden="1" customHeight="1" x14ac:dyDescent="0.2">
      <c r="DD126" s="1269"/>
      <c r="DE126" s="1269"/>
    </row>
    <row r="127" spans="108:109" ht="13.5" hidden="1" customHeight="1" x14ac:dyDescent="0.2">
      <c r="DD127" s="1269"/>
      <c r="DE127" s="1269"/>
    </row>
    <row r="128" spans="108:109" ht="13.5" hidden="1" customHeight="1" x14ac:dyDescent="0.2">
      <c r="DD128" s="1269"/>
      <c r="DE128" s="1269"/>
    </row>
    <row r="129" spans="108:109" ht="13.5" hidden="1" customHeight="1" x14ac:dyDescent="0.2">
      <c r="DD129" s="1269"/>
      <c r="DE129" s="1269"/>
    </row>
    <row r="130" spans="108:109" ht="13.5" hidden="1" customHeight="1" x14ac:dyDescent="0.2">
      <c r="DD130" s="1269"/>
      <c r="DE130" s="1269"/>
    </row>
    <row r="131" spans="108:109" ht="13.5" hidden="1" customHeight="1" x14ac:dyDescent="0.2">
      <c r="DD131" s="1269"/>
      <c r="DE131" s="1269"/>
    </row>
    <row r="132" spans="108:109" ht="13.5" hidden="1" customHeight="1" x14ac:dyDescent="0.2">
      <c r="DD132" s="1269"/>
      <c r="DE132" s="1269"/>
    </row>
    <row r="133" spans="108:109" ht="13.5" hidden="1" customHeight="1" x14ac:dyDescent="0.2">
      <c r="DD133" s="1269"/>
      <c r="DE133" s="1269"/>
    </row>
    <row r="134" spans="108:109" ht="13.5" hidden="1" customHeight="1" x14ac:dyDescent="0.2">
      <c r="DD134" s="1269"/>
      <c r="DE134" s="1269"/>
    </row>
    <row r="135" spans="108:109" ht="13.5" hidden="1" customHeight="1" x14ac:dyDescent="0.2">
      <c r="DD135" s="1269"/>
      <c r="DE135" s="1269"/>
    </row>
    <row r="136" spans="108:109" ht="13.5" hidden="1" customHeight="1" x14ac:dyDescent="0.2">
      <c r="DD136" s="1269"/>
      <c r="DE136" s="1269"/>
    </row>
    <row r="137" spans="108:109" ht="13.5" hidden="1" customHeight="1" x14ac:dyDescent="0.2">
      <c r="DD137" s="1269"/>
      <c r="DE137" s="1269"/>
    </row>
    <row r="138" spans="108:109" ht="13.5" hidden="1" customHeight="1" x14ac:dyDescent="0.2">
      <c r="DD138" s="1269"/>
      <c r="DE138" s="1269"/>
    </row>
    <row r="139" spans="108:109" ht="13.5" hidden="1" customHeight="1" x14ac:dyDescent="0.2">
      <c r="DD139" s="1269"/>
      <c r="DE139" s="1269"/>
    </row>
    <row r="140" spans="108:109" ht="13.5" hidden="1" customHeight="1" x14ac:dyDescent="0.2">
      <c r="DD140" s="1269"/>
      <c r="DE140" s="1269"/>
    </row>
    <row r="141" spans="108:109" ht="13.5" hidden="1" customHeight="1" x14ac:dyDescent="0.2">
      <c r="DD141" s="1269"/>
      <c r="DE141" s="1269"/>
    </row>
    <row r="142" spans="108:109" ht="13.5" hidden="1" customHeight="1" x14ac:dyDescent="0.2">
      <c r="DD142" s="1269"/>
      <c r="DE142" s="1269"/>
    </row>
    <row r="143" spans="108:109" ht="13.5" hidden="1" customHeight="1" x14ac:dyDescent="0.2">
      <c r="DD143" s="1269"/>
      <c r="DE143" s="1269"/>
    </row>
    <row r="144" spans="108:109" ht="13.5" hidden="1" customHeight="1" x14ac:dyDescent="0.2">
      <c r="DD144" s="1269"/>
      <c r="DE144" s="1269"/>
    </row>
    <row r="145" spans="108:109" ht="13.5" hidden="1" customHeight="1" x14ac:dyDescent="0.2">
      <c r="DD145" s="1269"/>
      <c r="DE145" s="1269"/>
    </row>
    <row r="146" spans="108:109" ht="13.5" hidden="1" customHeight="1" x14ac:dyDescent="0.2">
      <c r="DD146" s="1269"/>
      <c r="DE146" s="1269"/>
    </row>
    <row r="147" spans="108:109" ht="13.5" hidden="1" customHeight="1" x14ac:dyDescent="0.2">
      <c r="DD147" s="1269"/>
      <c r="DE147" s="1269"/>
    </row>
    <row r="148" spans="108:109" ht="13.5" hidden="1" customHeight="1" x14ac:dyDescent="0.2">
      <c r="DD148" s="1269"/>
      <c r="DE148" s="1269"/>
    </row>
    <row r="149" spans="108:109" ht="13.5" hidden="1" customHeight="1" x14ac:dyDescent="0.2">
      <c r="DD149" s="1269"/>
      <c r="DE149" s="1269"/>
    </row>
    <row r="150" spans="108:109" ht="13.5" hidden="1" customHeight="1" x14ac:dyDescent="0.2">
      <c r="DD150" s="1269"/>
      <c r="DE150" s="1269"/>
    </row>
    <row r="151" spans="108:109" ht="13.5" hidden="1" customHeight="1" x14ac:dyDescent="0.2">
      <c r="DD151" s="1269"/>
      <c r="DE151" s="1269"/>
    </row>
    <row r="152" spans="108:109" ht="13.5" hidden="1" customHeight="1" x14ac:dyDescent="0.2">
      <c r="DD152" s="1269"/>
      <c r="DE152" s="1269"/>
    </row>
    <row r="153" spans="108:109" ht="13.5" hidden="1" customHeight="1" x14ac:dyDescent="0.2">
      <c r="DD153" s="1269"/>
      <c r="DE153" s="1269"/>
    </row>
    <row r="154" spans="108:109" ht="13.5" hidden="1" customHeight="1" x14ac:dyDescent="0.2">
      <c r="DD154" s="1269"/>
      <c r="DE154" s="1269"/>
    </row>
    <row r="155" spans="108:109" ht="13.5" hidden="1" customHeight="1" x14ac:dyDescent="0.2">
      <c r="DD155" s="1269"/>
      <c r="DE155" s="1269"/>
    </row>
    <row r="156" spans="108:109" ht="13.5" hidden="1" customHeight="1" x14ac:dyDescent="0.2">
      <c r="DD156" s="1269"/>
      <c r="DE156" s="1269"/>
    </row>
    <row r="157" spans="108:109" ht="13.5" hidden="1" customHeight="1" x14ac:dyDescent="0.2">
      <c r="DD157" s="1269"/>
      <c r="DE157" s="1269"/>
    </row>
    <row r="158" spans="108:109" ht="13.5" hidden="1" customHeight="1" x14ac:dyDescent="0.2">
      <c r="DD158" s="1269"/>
      <c r="DE158" s="1269"/>
    </row>
    <row r="159" spans="108:109" ht="13.5" hidden="1" customHeight="1" x14ac:dyDescent="0.2">
      <c r="DD159" s="1269"/>
      <c r="DE159" s="1269"/>
    </row>
    <row r="160" spans="108:109" ht="13.5" hidden="1" customHeight="1" x14ac:dyDescent="0.2">
      <c r="DD160" s="1269"/>
      <c r="DE160" s="1269"/>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ucZgr9D1ivLM/WhqBufxfQzXoF9QcVaW+SWsZggefWZ1/ctvmPO2i9b30sey9yTplC3HjKLCupqazEB+N7FuUw==" saltValue="ekMA8NYM6Y0+ExfiHK2Eh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BC15" sqref="BC15"/>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v7VoofEDw00EATR+2/0HlFI47QNVsw8PtVTpAyCTC8bCJnoglinG0xLr0railVh9kXY4a5xJmXlVr6/+SB1jig==" saltValue="JyOK44noCV6uBY9dP3ggN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BC15" sqref="BC15"/>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5mZP65ZrOTqvSa4Kfyzm9/uto863J6IXsTBsEZSACFZKvVMDTYYJsqSAHlVd1JuQM5AugDC6OI+BiHS9X4D1ug==" saltValue="hJSUSCIRiGe+NVV1y6w/u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553</v>
      </c>
      <c r="G2" s="156"/>
      <c r="H2" s="157"/>
    </row>
    <row r="3" spans="1:8" x14ac:dyDescent="0.2">
      <c r="A3" s="153" t="s">
        <v>546</v>
      </c>
      <c r="B3" s="158"/>
      <c r="C3" s="159"/>
      <c r="D3" s="160">
        <v>96113</v>
      </c>
      <c r="E3" s="161"/>
      <c r="F3" s="162">
        <v>66255</v>
      </c>
      <c r="G3" s="163"/>
      <c r="H3" s="164"/>
    </row>
    <row r="4" spans="1:8" x14ac:dyDescent="0.2">
      <c r="A4" s="165"/>
      <c r="B4" s="166"/>
      <c r="C4" s="167"/>
      <c r="D4" s="168">
        <v>35261</v>
      </c>
      <c r="E4" s="169"/>
      <c r="F4" s="170">
        <v>31822</v>
      </c>
      <c r="G4" s="171"/>
      <c r="H4" s="172"/>
    </row>
    <row r="5" spans="1:8" x14ac:dyDescent="0.2">
      <c r="A5" s="153" t="s">
        <v>548</v>
      </c>
      <c r="B5" s="158"/>
      <c r="C5" s="159"/>
      <c r="D5" s="160">
        <v>71773</v>
      </c>
      <c r="E5" s="161"/>
      <c r="F5" s="162">
        <v>92247</v>
      </c>
      <c r="G5" s="163"/>
      <c r="H5" s="164"/>
    </row>
    <row r="6" spans="1:8" x14ac:dyDescent="0.2">
      <c r="A6" s="165"/>
      <c r="B6" s="166"/>
      <c r="C6" s="167"/>
      <c r="D6" s="168">
        <v>31685</v>
      </c>
      <c r="E6" s="169"/>
      <c r="F6" s="170">
        <v>37204</v>
      </c>
      <c r="G6" s="171"/>
      <c r="H6" s="172"/>
    </row>
    <row r="7" spans="1:8" x14ac:dyDescent="0.2">
      <c r="A7" s="153" t="s">
        <v>549</v>
      </c>
      <c r="B7" s="158"/>
      <c r="C7" s="159"/>
      <c r="D7" s="160">
        <v>42055</v>
      </c>
      <c r="E7" s="161"/>
      <c r="F7" s="162">
        <v>67319</v>
      </c>
      <c r="G7" s="163"/>
      <c r="H7" s="164"/>
    </row>
    <row r="8" spans="1:8" x14ac:dyDescent="0.2">
      <c r="A8" s="165"/>
      <c r="B8" s="166"/>
      <c r="C8" s="167"/>
      <c r="D8" s="168">
        <v>21801</v>
      </c>
      <c r="E8" s="169"/>
      <c r="F8" s="170">
        <v>38101</v>
      </c>
      <c r="G8" s="171"/>
      <c r="H8" s="172"/>
    </row>
    <row r="9" spans="1:8" x14ac:dyDescent="0.2">
      <c r="A9" s="153" t="s">
        <v>550</v>
      </c>
      <c r="B9" s="158"/>
      <c r="C9" s="159"/>
      <c r="D9" s="160">
        <v>40000</v>
      </c>
      <c r="E9" s="161"/>
      <c r="F9" s="162">
        <v>70615</v>
      </c>
      <c r="G9" s="163"/>
      <c r="H9" s="164"/>
    </row>
    <row r="10" spans="1:8" x14ac:dyDescent="0.2">
      <c r="A10" s="165"/>
      <c r="B10" s="166"/>
      <c r="C10" s="167"/>
      <c r="D10" s="168">
        <v>21432</v>
      </c>
      <c r="E10" s="169"/>
      <c r="F10" s="170">
        <v>37382</v>
      </c>
      <c r="G10" s="171"/>
      <c r="H10" s="172"/>
    </row>
    <row r="11" spans="1:8" x14ac:dyDescent="0.2">
      <c r="A11" s="153" t="s">
        <v>551</v>
      </c>
      <c r="B11" s="158"/>
      <c r="C11" s="159"/>
      <c r="D11" s="160">
        <v>53801</v>
      </c>
      <c r="E11" s="161"/>
      <c r="F11" s="162">
        <v>69185</v>
      </c>
      <c r="G11" s="163"/>
      <c r="H11" s="164"/>
    </row>
    <row r="12" spans="1:8" x14ac:dyDescent="0.2">
      <c r="A12" s="165"/>
      <c r="B12" s="166"/>
      <c r="C12" s="173"/>
      <c r="D12" s="168">
        <v>31023</v>
      </c>
      <c r="E12" s="169"/>
      <c r="F12" s="170">
        <v>38519</v>
      </c>
      <c r="G12" s="171"/>
      <c r="H12" s="172"/>
    </row>
    <row r="13" spans="1:8" x14ac:dyDescent="0.2">
      <c r="A13" s="153"/>
      <c r="B13" s="158"/>
      <c r="C13" s="174"/>
      <c r="D13" s="175">
        <v>60748</v>
      </c>
      <c r="E13" s="176"/>
      <c r="F13" s="177">
        <v>73124</v>
      </c>
      <c r="G13" s="178"/>
      <c r="H13" s="164"/>
    </row>
    <row r="14" spans="1:8" x14ac:dyDescent="0.2">
      <c r="A14" s="165"/>
      <c r="B14" s="166"/>
      <c r="C14" s="167"/>
      <c r="D14" s="168">
        <v>28240</v>
      </c>
      <c r="E14" s="169"/>
      <c r="F14" s="170">
        <v>36606</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2.66</v>
      </c>
      <c r="C19" s="179">
        <f>ROUND(VALUE(SUBSTITUTE(実質収支比率等に係る経年分析!G$48,"▲","-")),2)</f>
        <v>3.95</v>
      </c>
      <c r="D19" s="179">
        <f>ROUND(VALUE(SUBSTITUTE(実質収支比率等に係る経年分析!H$48,"▲","-")),2)</f>
        <v>3.26</v>
      </c>
      <c r="E19" s="179">
        <f>ROUND(VALUE(SUBSTITUTE(実質収支比率等に係る経年分析!I$48,"▲","-")),2)</f>
        <v>4.1100000000000003</v>
      </c>
      <c r="F19" s="179">
        <f>ROUND(VALUE(SUBSTITUTE(実質収支比率等に係る経年分析!J$48,"▲","-")),2)</f>
        <v>4.38</v>
      </c>
    </row>
    <row r="20" spans="1:11" x14ac:dyDescent="0.2">
      <c r="A20" s="179" t="s">
        <v>55</v>
      </c>
      <c r="B20" s="179">
        <f>ROUND(VALUE(SUBSTITUTE(実質収支比率等に係る経年分析!F$47,"▲","-")),2)</f>
        <v>24.99</v>
      </c>
      <c r="C20" s="179">
        <f>ROUND(VALUE(SUBSTITUTE(実質収支比率等に係る経年分析!G$47,"▲","-")),2)</f>
        <v>24.95</v>
      </c>
      <c r="D20" s="179">
        <f>ROUND(VALUE(SUBSTITUTE(実質収支比率等に係る経年分析!H$47,"▲","-")),2)</f>
        <v>22.44</v>
      </c>
      <c r="E20" s="179">
        <f>ROUND(VALUE(SUBSTITUTE(実質収支比率等に係る経年分析!I$47,"▲","-")),2)</f>
        <v>26.24</v>
      </c>
      <c r="F20" s="179">
        <f>ROUND(VALUE(SUBSTITUTE(実質収支比率等に係る経年分析!J$47,"▲","-")),2)</f>
        <v>27.88</v>
      </c>
    </row>
    <row r="21" spans="1:11" x14ac:dyDescent="0.2">
      <c r="A21" s="179" t="s">
        <v>56</v>
      </c>
      <c r="B21" s="179">
        <f>IF(ISNUMBER(VALUE(SUBSTITUTE(実質収支比率等に係る経年分析!F$49,"▲","-"))),ROUND(VALUE(SUBSTITUTE(実質収支比率等に係る経年分析!F$49,"▲","-")),2),NA())</f>
        <v>-4.09</v>
      </c>
      <c r="C21" s="179">
        <f>IF(ISNUMBER(VALUE(SUBSTITUTE(実質収支比率等に係る経年分析!G$49,"▲","-"))),ROUND(VALUE(SUBSTITUTE(実質収支比率等に係る経年分析!G$49,"▲","-")),2),NA())</f>
        <v>1.96</v>
      </c>
      <c r="D21" s="179">
        <f>IF(ISNUMBER(VALUE(SUBSTITUTE(実質収支比率等に係る経年分析!H$49,"▲","-"))),ROUND(VALUE(SUBSTITUTE(実質収支比率等に係る経年分析!H$49,"▲","-")),2),NA())</f>
        <v>1.36</v>
      </c>
      <c r="E21" s="179">
        <f>IF(ISNUMBER(VALUE(SUBSTITUTE(実質収支比率等に係る経年分析!I$49,"▲","-"))),ROUND(VALUE(SUBSTITUTE(実質収支比率等に係る経年分析!I$49,"▲","-")),2),NA())</f>
        <v>11.56</v>
      </c>
      <c r="F21" s="179">
        <f>IF(ISNUMBER(VALUE(SUBSTITUTE(実質収支比率等に係る経年分析!J$49,"▲","-"))),ROUND(VALUE(SUBSTITUTE(実質収支比率等に係る経年分析!J$49,"▲","-")),2),NA())</f>
        <v>2.09</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7.0000000000000007E-2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0.06</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7.0000000000000007E-2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2">
      <c r="A30" s="180" t="str">
        <f>IF(連結実質赤字比率に係る赤字・黒字の構成分析!C$40="",NA(),連結実質赤字比率に係る赤字・黒字の構成分析!C$40)</f>
        <v>住宅新築資金等貸付事業特別会計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2">
      <c r="A31" s="180" t="str">
        <f>IF(連結実質赤字比率に係る赤字・黒字の構成分析!C$39="",NA(),連結実質赤字比率に係る赤字・黒字の構成分析!C$39)</f>
        <v>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0.16</v>
      </c>
    </row>
    <row r="32" spans="1:11" x14ac:dyDescent="0.2">
      <c r="A32" s="180" t="str">
        <f>IF(連結実質赤字比率に係る赤字・黒字の構成分析!C$38="",NA(),連結実質赤字比率に係る赤字・黒字の構成分析!C$38)</f>
        <v>国民健康保険事業勘定特別会計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1.84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2.41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0.26</v>
      </c>
    </row>
    <row r="33" spans="1:16" x14ac:dyDescent="0.2">
      <c r="A33" s="180" t="str">
        <f>IF(連結実質赤字比率に係る赤字・黒字の構成分析!C$37="",NA(),連結実質赤字比率に係る赤字・黒字の構成分析!C$37)</f>
        <v>工業用水道事業会計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0.71</v>
      </c>
    </row>
    <row r="34" spans="1:16" x14ac:dyDescent="0.2">
      <c r="A34" s="180" t="str">
        <f>IF(連結実質赤字比率に係る赤字・黒字の構成分析!C$36="",NA(),連結実質赤字比率に係る赤字・黒字の構成分析!C$36)</f>
        <v>介護保険事業勘定特別会計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0.23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0.83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0.27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0.72</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3.93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3.23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4.09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4.3600000000000003</v>
      </c>
    </row>
    <row r="36" spans="1:16" x14ac:dyDescent="0.2">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12.93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12.75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12.33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11.69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11.28</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3876</v>
      </c>
      <c r="E42" s="181"/>
      <c r="F42" s="181"/>
      <c r="G42" s="181">
        <f>'実質公債費比率（分子）の構造'!L$52</f>
        <v>4127</v>
      </c>
      <c r="H42" s="181"/>
      <c r="I42" s="181"/>
      <c r="J42" s="181">
        <f>'実質公債費比率（分子）の構造'!M$52</f>
        <v>4265</v>
      </c>
      <c r="K42" s="181"/>
      <c r="L42" s="181"/>
      <c r="M42" s="181">
        <f>'実質公債費比率（分子）の構造'!N$52</f>
        <v>4364</v>
      </c>
      <c r="N42" s="181"/>
      <c r="O42" s="181"/>
      <c r="P42" s="181">
        <f>'実質公債費比率（分子）の構造'!O$52</f>
        <v>4230</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66</v>
      </c>
      <c r="B45" s="181">
        <f>'実質公債費比率（分子）の構造'!K$49</f>
        <v>361</v>
      </c>
      <c r="C45" s="181"/>
      <c r="D45" s="181"/>
      <c r="E45" s="181">
        <f>'実質公債費比率（分子）の構造'!L$49</f>
        <v>320</v>
      </c>
      <c r="F45" s="181"/>
      <c r="G45" s="181"/>
      <c r="H45" s="181">
        <f>'実質公債費比率（分子）の構造'!M$49</f>
        <v>331</v>
      </c>
      <c r="I45" s="181"/>
      <c r="J45" s="181"/>
      <c r="K45" s="181">
        <f>'実質公債費比率（分子）の構造'!N$49</f>
        <v>355</v>
      </c>
      <c r="L45" s="181"/>
      <c r="M45" s="181"/>
      <c r="N45" s="181">
        <f>'実質公債費比率（分子）の構造'!O$49</f>
        <v>348</v>
      </c>
      <c r="O45" s="181"/>
      <c r="P45" s="181"/>
    </row>
    <row r="46" spans="1:16" x14ac:dyDescent="0.2">
      <c r="A46" s="181" t="s">
        <v>67</v>
      </c>
      <c r="B46" s="181">
        <f>'実質公債費比率（分子）の構造'!K$48</f>
        <v>523</v>
      </c>
      <c r="C46" s="181"/>
      <c r="D46" s="181"/>
      <c r="E46" s="181">
        <f>'実質公債費比率（分子）の構造'!L$48</f>
        <v>587</v>
      </c>
      <c r="F46" s="181"/>
      <c r="G46" s="181"/>
      <c r="H46" s="181">
        <f>'実質公債費比率（分子）の構造'!M$48</f>
        <v>621</v>
      </c>
      <c r="I46" s="181"/>
      <c r="J46" s="181"/>
      <c r="K46" s="181">
        <f>'実質公債費比率（分子）の構造'!N$48</f>
        <v>634</v>
      </c>
      <c r="L46" s="181"/>
      <c r="M46" s="181"/>
      <c r="N46" s="181">
        <f>'実質公債費比率（分子）の構造'!O$48</f>
        <v>620</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4813</v>
      </c>
      <c r="C49" s="181"/>
      <c r="D49" s="181"/>
      <c r="E49" s="181">
        <f>'実質公債費比率（分子）の構造'!L$45</f>
        <v>4820</v>
      </c>
      <c r="F49" s="181"/>
      <c r="G49" s="181"/>
      <c r="H49" s="181">
        <f>'実質公債費比率（分子）の構造'!M$45</f>
        <v>4822</v>
      </c>
      <c r="I49" s="181"/>
      <c r="J49" s="181"/>
      <c r="K49" s="181">
        <f>'実質公債費比率（分子）の構造'!N$45</f>
        <v>4614</v>
      </c>
      <c r="L49" s="181"/>
      <c r="M49" s="181"/>
      <c r="N49" s="181">
        <f>'実質公債費比率（分子）の構造'!O$45</f>
        <v>4248</v>
      </c>
      <c r="O49" s="181"/>
      <c r="P49" s="181"/>
    </row>
    <row r="50" spans="1:16" x14ac:dyDescent="0.2">
      <c r="A50" s="181" t="s">
        <v>71</v>
      </c>
      <c r="B50" s="181" t="e">
        <f>NA()</f>
        <v>#N/A</v>
      </c>
      <c r="C50" s="181">
        <f>IF(ISNUMBER('実質公債費比率（分子）の構造'!K$53),'実質公債費比率（分子）の構造'!K$53,NA())</f>
        <v>1821</v>
      </c>
      <c r="D50" s="181" t="e">
        <f>NA()</f>
        <v>#N/A</v>
      </c>
      <c r="E50" s="181" t="e">
        <f>NA()</f>
        <v>#N/A</v>
      </c>
      <c r="F50" s="181">
        <f>IF(ISNUMBER('実質公債費比率（分子）の構造'!L$53),'実質公債費比率（分子）の構造'!L$53,NA())</f>
        <v>1600</v>
      </c>
      <c r="G50" s="181" t="e">
        <f>NA()</f>
        <v>#N/A</v>
      </c>
      <c r="H50" s="181" t="e">
        <f>NA()</f>
        <v>#N/A</v>
      </c>
      <c r="I50" s="181">
        <f>IF(ISNUMBER('実質公債費比率（分子）の構造'!M$53),'実質公債費比率（分子）の構造'!M$53,NA())</f>
        <v>1509</v>
      </c>
      <c r="J50" s="181" t="e">
        <f>NA()</f>
        <v>#N/A</v>
      </c>
      <c r="K50" s="181" t="e">
        <f>NA()</f>
        <v>#N/A</v>
      </c>
      <c r="L50" s="181">
        <f>IF(ISNUMBER('実質公債費比率（分子）の構造'!N$53),'実質公債費比率（分子）の構造'!N$53,NA())</f>
        <v>1239</v>
      </c>
      <c r="M50" s="181" t="e">
        <f>NA()</f>
        <v>#N/A</v>
      </c>
      <c r="N50" s="181" t="e">
        <f>NA()</f>
        <v>#N/A</v>
      </c>
      <c r="O50" s="181">
        <f>IF(ISNUMBER('実質公債費比率（分子）の構造'!O$53),'実質公債費比率（分子）の構造'!O$53,NA())</f>
        <v>986</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37534</v>
      </c>
      <c r="E56" s="180"/>
      <c r="F56" s="180"/>
      <c r="G56" s="180">
        <f>'将来負担比率（分子）の構造'!J$52</f>
        <v>37829</v>
      </c>
      <c r="H56" s="180"/>
      <c r="I56" s="180"/>
      <c r="J56" s="180">
        <f>'将来負担比率（分子）の構造'!K$52</f>
        <v>35739</v>
      </c>
      <c r="K56" s="180"/>
      <c r="L56" s="180"/>
      <c r="M56" s="180">
        <f>'将来負担比率（分子）の構造'!L$52</f>
        <v>35090</v>
      </c>
      <c r="N56" s="180"/>
      <c r="O56" s="180"/>
      <c r="P56" s="180">
        <f>'将来負担比率（分子）の構造'!M$52</f>
        <v>33937</v>
      </c>
    </row>
    <row r="57" spans="1:16" x14ac:dyDescent="0.2">
      <c r="A57" s="180" t="s">
        <v>42</v>
      </c>
      <c r="B57" s="180"/>
      <c r="C57" s="180"/>
      <c r="D57" s="180">
        <f>'将来負担比率（分子）の構造'!I$51</f>
        <v>4002</v>
      </c>
      <c r="E57" s="180"/>
      <c r="F57" s="180"/>
      <c r="G57" s="180">
        <f>'将来負担比率（分子）の構造'!J$51</f>
        <v>3823</v>
      </c>
      <c r="H57" s="180"/>
      <c r="I57" s="180"/>
      <c r="J57" s="180">
        <f>'将来負担比率（分子）の構造'!K$51</f>
        <v>3703</v>
      </c>
      <c r="K57" s="180"/>
      <c r="L57" s="180"/>
      <c r="M57" s="180">
        <f>'将来負担比率（分子）の構造'!L$51</f>
        <v>3420</v>
      </c>
      <c r="N57" s="180"/>
      <c r="O57" s="180"/>
      <c r="P57" s="180">
        <f>'将来負担比率（分子）の構造'!M$51</f>
        <v>3405</v>
      </c>
    </row>
    <row r="58" spans="1:16" x14ac:dyDescent="0.2">
      <c r="A58" s="180" t="s">
        <v>41</v>
      </c>
      <c r="B58" s="180"/>
      <c r="C58" s="180"/>
      <c r="D58" s="180">
        <f>'将来負担比率（分子）の構造'!I$50</f>
        <v>8341</v>
      </c>
      <c r="E58" s="180"/>
      <c r="F58" s="180"/>
      <c r="G58" s="180">
        <f>'将来負担比率（分子）の構造'!J$50</f>
        <v>8783</v>
      </c>
      <c r="H58" s="180"/>
      <c r="I58" s="180"/>
      <c r="J58" s="180">
        <f>'将来負担比率（分子）の構造'!K$50</f>
        <v>7966</v>
      </c>
      <c r="K58" s="180"/>
      <c r="L58" s="180"/>
      <c r="M58" s="180">
        <f>'将来負担比率（分子）の構造'!L$50</f>
        <v>8890</v>
      </c>
      <c r="N58" s="180"/>
      <c r="O58" s="180"/>
      <c r="P58" s="180">
        <f>'将来負担比率（分子）の構造'!M$50</f>
        <v>9966</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5418</v>
      </c>
      <c r="C62" s="180"/>
      <c r="D62" s="180"/>
      <c r="E62" s="180">
        <f>'将来負担比率（分子）の構造'!J$45</f>
        <v>4991</v>
      </c>
      <c r="F62" s="180"/>
      <c r="G62" s="180"/>
      <c r="H62" s="180">
        <f>'将来負担比率（分子）の構造'!K$45</f>
        <v>4706</v>
      </c>
      <c r="I62" s="180"/>
      <c r="J62" s="180"/>
      <c r="K62" s="180">
        <f>'将来負担比率（分子）の構造'!L$45</f>
        <v>4566</v>
      </c>
      <c r="L62" s="180"/>
      <c r="M62" s="180"/>
      <c r="N62" s="180">
        <f>'将来負担比率（分子）の構造'!M$45</f>
        <v>4383</v>
      </c>
      <c r="O62" s="180"/>
      <c r="P62" s="180"/>
    </row>
    <row r="63" spans="1:16" x14ac:dyDescent="0.2">
      <c r="A63" s="180" t="s">
        <v>34</v>
      </c>
      <c r="B63" s="180">
        <f>'将来負担比率（分子）の構造'!I$44</f>
        <v>5328</v>
      </c>
      <c r="C63" s="180"/>
      <c r="D63" s="180"/>
      <c r="E63" s="180">
        <f>'将来負担比率（分子）の構造'!J$44</f>
        <v>5061</v>
      </c>
      <c r="F63" s="180"/>
      <c r="G63" s="180"/>
      <c r="H63" s="180">
        <f>'将来負担比率（分子）の構造'!K$44</f>
        <v>2705</v>
      </c>
      <c r="I63" s="180"/>
      <c r="J63" s="180"/>
      <c r="K63" s="180">
        <f>'将来負担比率（分子）の構造'!L$44</f>
        <v>2461</v>
      </c>
      <c r="L63" s="180"/>
      <c r="M63" s="180"/>
      <c r="N63" s="180">
        <f>'将来負担比率（分子）の構造'!M$44</f>
        <v>2320</v>
      </c>
      <c r="O63" s="180"/>
      <c r="P63" s="180"/>
    </row>
    <row r="64" spans="1:16" x14ac:dyDescent="0.2">
      <c r="A64" s="180" t="s">
        <v>33</v>
      </c>
      <c r="B64" s="180">
        <f>'将来負担比率（分子）の構造'!I$43</f>
        <v>10384</v>
      </c>
      <c r="C64" s="180"/>
      <c r="D64" s="180"/>
      <c r="E64" s="180">
        <f>'将来負担比率（分子）の構造'!J$43</f>
        <v>10557</v>
      </c>
      <c r="F64" s="180"/>
      <c r="G64" s="180"/>
      <c r="H64" s="180">
        <f>'将来負担比率（分子）の構造'!K$43</f>
        <v>10710</v>
      </c>
      <c r="I64" s="180"/>
      <c r="J64" s="180"/>
      <c r="K64" s="180">
        <f>'将来負担比率（分子）の構造'!L$43</f>
        <v>10629</v>
      </c>
      <c r="L64" s="180"/>
      <c r="M64" s="180"/>
      <c r="N64" s="180">
        <f>'将来負担比率（分子）の構造'!M$43</f>
        <v>10002</v>
      </c>
      <c r="O64" s="180"/>
      <c r="P64" s="180"/>
    </row>
    <row r="65" spans="1:16" x14ac:dyDescent="0.2">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35657</v>
      </c>
      <c r="C66" s="180"/>
      <c r="D66" s="180"/>
      <c r="E66" s="180">
        <f>'将来負担比率（分子）の構造'!J$41</f>
        <v>35458</v>
      </c>
      <c r="F66" s="180"/>
      <c r="G66" s="180"/>
      <c r="H66" s="180">
        <f>'将来負担比率（分子）の構造'!K$41</f>
        <v>32511</v>
      </c>
      <c r="I66" s="180"/>
      <c r="J66" s="180"/>
      <c r="K66" s="180">
        <f>'将来負担比率（分子）の構造'!L$41</f>
        <v>29425</v>
      </c>
      <c r="L66" s="180"/>
      <c r="M66" s="180"/>
      <c r="N66" s="180">
        <f>'将来負担比率（分子）の構造'!M$41</f>
        <v>28340</v>
      </c>
      <c r="O66" s="180"/>
      <c r="P66" s="180"/>
    </row>
    <row r="67" spans="1:16" x14ac:dyDescent="0.2">
      <c r="A67" s="180" t="s">
        <v>75</v>
      </c>
      <c r="B67" s="180" t="e">
        <f>NA()</f>
        <v>#N/A</v>
      </c>
      <c r="C67" s="180">
        <f>IF(ISNUMBER('将来負担比率（分子）の構造'!I$53), IF('将来負担比率（分子）の構造'!I$53 &lt; 0, 0, '将来負担比率（分子）の構造'!I$53), NA())</f>
        <v>6911</v>
      </c>
      <c r="D67" s="180" t="e">
        <f>NA()</f>
        <v>#N/A</v>
      </c>
      <c r="E67" s="180" t="e">
        <f>NA()</f>
        <v>#N/A</v>
      </c>
      <c r="F67" s="180">
        <f>IF(ISNUMBER('将来負担比率（分子）の構造'!J$53), IF('将来負担比率（分子）の構造'!J$53 &lt; 0, 0, '将来負担比率（分子）の構造'!J$53), NA())</f>
        <v>5632</v>
      </c>
      <c r="G67" s="180" t="e">
        <f>NA()</f>
        <v>#N/A</v>
      </c>
      <c r="H67" s="180" t="e">
        <f>NA()</f>
        <v>#N/A</v>
      </c>
      <c r="I67" s="180">
        <f>IF(ISNUMBER('将来負担比率（分子）の構造'!K$53), IF('将来負担比率（分子）の構造'!K$53 &lt; 0, 0, '将来負担比率（分子）の構造'!K$53), NA())</f>
        <v>3223</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4182</v>
      </c>
      <c r="C72" s="184">
        <f>基金残高に係る経年分析!G55</f>
        <v>4866</v>
      </c>
      <c r="D72" s="184">
        <f>基金残高に係る経年分析!H55</f>
        <v>5201</v>
      </c>
    </row>
    <row r="73" spans="1:16" x14ac:dyDescent="0.2">
      <c r="A73" s="183" t="s">
        <v>78</v>
      </c>
      <c r="B73" s="184">
        <f>基金残高に係る経年分析!F56</f>
        <v>2577</v>
      </c>
      <c r="C73" s="184">
        <f>基金残高に係る経年分析!G56</f>
        <v>1859</v>
      </c>
      <c r="D73" s="184">
        <f>基金残高に係る経年分析!H56</f>
        <v>1941</v>
      </c>
    </row>
    <row r="74" spans="1:16" x14ac:dyDescent="0.2">
      <c r="A74" s="183" t="s">
        <v>79</v>
      </c>
      <c r="B74" s="184">
        <f>基金残高に係る経年分析!F57</f>
        <v>3389</v>
      </c>
      <c r="C74" s="184">
        <f>基金残高に係る経年分析!G57</f>
        <v>4099</v>
      </c>
      <c r="D74" s="184">
        <f>基金残高に係る経年分析!H57</f>
        <v>4521</v>
      </c>
    </row>
  </sheetData>
  <sheetProtection algorithmName="SHA-512" hashValue="ZdNeVh1DcsmYPPKGrJFaxEQDgx+KsvRFG1s6bzmxsehn3r95A1tpOx+bNxrvbJlT6gFJtoSiFZ44k/MN8z3UYw==" saltValue="p/6XeUU3VxDgmU33B3/u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215</v>
      </c>
      <c r="DI1" s="756"/>
      <c r="DJ1" s="756"/>
      <c r="DK1" s="756"/>
      <c r="DL1" s="756"/>
      <c r="DM1" s="756"/>
      <c r="DN1" s="757"/>
      <c r="DO1" s="225"/>
      <c r="DP1" s="755" t="s">
        <v>216</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2">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97" t="s">
        <v>218</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219</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220</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2">
      <c r="B4" s="697" t="s">
        <v>1</v>
      </c>
      <c r="C4" s="698"/>
      <c r="D4" s="698"/>
      <c r="E4" s="698"/>
      <c r="F4" s="698"/>
      <c r="G4" s="698"/>
      <c r="H4" s="698"/>
      <c r="I4" s="698"/>
      <c r="J4" s="698"/>
      <c r="K4" s="698"/>
      <c r="L4" s="698"/>
      <c r="M4" s="698"/>
      <c r="N4" s="698"/>
      <c r="O4" s="698"/>
      <c r="P4" s="698"/>
      <c r="Q4" s="699"/>
      <c r="R4" s="697" t="s">
        <v>221</v>
      </c>
      <c r="S4" s="698"/>
      <c r="T4" s="698"/>
      <c r="U4" s="698"/>
      <c r="V4" s="698"/>
      <c r="W4" s="698"/>
      <c r="X4" s="698"/>
      <c r="Y4" s="699"/>
      <c r="Z4" s="697" t="s">
        <v>222</v>
      </c>
      <c r="AA4" s="698"/>
      <c r="AB4" s="698"/>
      <c r="AC4" s="699"/>
      <c r="AD4" s="697" t="s">
        <v>223</v>
      </c>
      <c r="AE4" s="698"/>
      <c r="AF4" s="698"/>
      <c r="AG4" s="698"/>
      <c r="AH4" s="698"/>
      <c r="AI4" s="698"/>
      <c r="AJ4" s="698"/>
      <c r="AK4" s="699"/>
      <c r="AL4" s="697" t="s">
        <v>222</v>
      </c>
      <c r="AM4" s="698"/>
      <c r="AN4" s="698"/>
      <c r="AO4" s="699"/>
      <c r="AP4" s="758" t="s">
        <v>224</v>
      </c>
      <c r="AQ4" s="758"/>
      <c r="AR4" s="758"/>
      <c r="AS4" s="758"/>
      <c r="AT4" s="758"/>
      <c r="AU4" s="758"/>
      <c r="AV4" s="758"/>
      <c r="AW4" s="758"/>
      <c r="AX4" s="758"/>
      <c r="AY4" s="758"/>
      <c r="AZ4" s="758"/>
      <c r="BA4" s="758"/>
      <c r="BB4" s="758"/>
      <c r="BC4" s="758"/>
      <c r="BD4" s="758"/>
      <c r="BE4" s="758"/>
      <c r="BF4" s="758"/>
      <c r="BG4" s="758" t="s">
        <v>225</v>
      </c>
      <c r="BH4" s="758"/>
      <c r="BI4" s="758"/>
      <c r="BJ4" s="758"/>
      <c r="BK4" s="758"/>
      <c r="BL4" s="758"/>
      <c r="BM4" s="758"/>
      <c r="BN4" s="758"/>
      <c r="BO4" s="758" t="s">
        <v>222</v>
      </c>
      <c r="BP4" s="758"/>
      <c r="BQ4" s="758"/>
      <c r="BR4" s="758"/>
      <c r="BS4" s="758" t="s">
        <v>226</v>
      </c>
      <c r="BT4" s="758"/>
      <c r="BU4" s="758"/>
      <c r="BV4" s="758"/>
      <c r="BW4" s="758"/>
      <c r="BX4" s="758"/>
      <c r="BY4" s="758"/>
      <c r="BZ4" s="758"/>
      <c r="CA4" s="758"/>
      <c r="CB4" s="758"/>
      <c r="CD4" s="740" t="s">
        <v>227</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2">
      <c r="B5" s="722" t="s">
        <v>228</v>
      </c>
      <c r="C5" s="723"/>
      <c r="D5" s="723"/>
      <c r="E5" s="723"/>
      <c r="F5" s="723"/>
      <c r="G5" s="723"/>
      <c r="H5" s="723"/>
      <c r="I5" s="723"/>
      <c r="J5" s="723"/>
      <c r="K5" s="723"/>
      <c r="L5" s="723"/>
      <c r="M5" s="723"/>
      <c r="N5" s="723"/>
      <c r="O5" s="723"/>
      <c r="P5" s="723"/>
      <c r="Q5" s="724"/>
      <c r="R5" s="688">
        <v>6609370</v>
      </c>
      <c r="S5" s="689"/>
      <c r="T5" s="689"/>
      <c r="U5" s="689"/>
      <c r="V5" s="689"/>
      <c r="W5" s="689"/>
      <c r="X5" s="689"/>
      <c r="Y5" s="735"/>
      <c r="Z5" s="753">
        <v>21.9</v>
      </c>
      <c r="AA5" s="753"/>
      <c r="AB5" s="753"/>
      <c r="AC5" s="753"/>
      <c r="AD5" s="754">
        <v>6280475</v>
      </c>
      <c r="AE5" s="754"/>
      <c r="AF5" s="754"/>
      <c r="AG5" s="754"/>
      <c r="AH5" s="754"/>
      <c r="AI5" s="754"/>
      <c r="AJ5" s="754"/>
      <c r="AK5" s="754"/>
      <c r="AL5" s="736">
        <v>35</v>
      </c>
      <c r="AM5" s="705"/>
      <c r="AN5" s="705"/>
      <c r="AO5" s="737"/>
      <c r="AP5" s="722" t="s">
        <v>229</v>
      </c>
      <c r="AQ5" s="723"/>
      <c r="AR5" s="723"/>
      <c r="AS5" s="723"/>
      <c r="AT5" s="723"/>
      <c r="AU5" s="723"/>
      <c r="AV5" s="723"/>
      <c r="AW5" s="723"/>
      <c r="AX5" s="723"/>
      <c r="AY5" s="723"/>
      <c r="AZ5" s="723"/>
      <c r="BA5" s="723"/>
      <c r="BB5" s="723"/>
      <c r="BC5" s="723"/>
      <c r="BD5" s="723"/>
      <c r="BE5" s="723"/>
      <c r="BF5" s="724"/>
      <c r="BG5" s="623">
        <v>6280475</v>
      </c>
      <c r="BH5" s="626"/>
      <c r="BI5" s="626"/>
      <c r="BJ5" s="626"/>
      <c r="BK5" s="626"/>
      <c r="BL5" s="626"/>
      <c r="BM5" s="626"/>
      <c r="BN5" s="627"/>
      <c r="BO5" s="685">
        <v>95</v>
      </c>
      <c r="BP5" s="685"/>
      <c r="BQ5" s="685"/>
      <c r="BR5" s="685"/>
      <c r="BS5" s="686">
        <v>49579</v>
      </c>
      <c r="BT5" s="686"/>
      <c r="BU5" s="686"/>
      <c r="BV5" s="686"/>
      <c r="BW5" s="686"/>
      <c r="BX5" s="686"/>
      <c r="BY5" s="686"/>
      <c r="BZ5" s="686"/>
      <c r="CA5" s="686"/>
      <c r="CB5" s="727"/>
      <c r="CD5" s="740" t="s">
        <v>224</v>
      </c>
      <c r="CE5" s="741"/>
      <c r="CF5" s="741"/>
      <c r="CG5" s="741"/>
      <c r="CH5" s="741"/>
      <c r="CI5" s="741"/>
      <c r="CJ5" s="741"/>
      <c r="CK5" s="741"/>
      <c r="CL5" s="741"/>
      <c r="CM5" s="741"/>
      <c r="CN5" s="741"/>
      <c r="CO5" s="741"/>
      <c r="CP5" s="741"/>
      <c r="CQ5" s="742"/>
      <c r="CR5" s="740" t="s">
        <v>230</v>
      </c>
      <c r="CS5" s="741"/>
      <c r="CT5" s="741"/>
      <c r="CU5" s="741"/>
      <c r="CV5" s="741"/>
      <c r="CW5" s="741"/>
      <c r="CX5" s="741"/>
      <c r="CY5" s="742"/>
      <c r="CZ5" s="740" t="s">
        <v>222</v>
      </c>
      <c r="DA5" s="741"/>
      <c r="DB5" s="741"/>
      <c r="DC5" s="742"/>
      <c r="DD5" s="740" t="s">
        <v>231</v>
      </c>
      <c r="DE5" s="741"/>
      <c r="DF5" s="741"/>
      <c r="DG5" s="741"/>
      <c r="DH5" s="741"/>
      <c r="DI5" s="741"/>
      <c r="DJ5" s="741"/>
      <c r="DK5" s="741"/>
      <c r="DL5" s="741"/>
      <c r="DM5" s="741"/>
      <c r="DN5" s="741"/>
      <c r="DO5" s="741"/>
      <c r="DP5" s="742"/>
      <c r="DQ5" s="740" t="s">
        <v>232</v>
      </c>
      <c r="DR5" s="741"/>
      <c r="DS5" s="741"/>
      <c r="DT5" s="741"/>
      <c r="DU5" s="741"/>
      <c r="DV5" s="741"/>
      <c r="DW5" s="741"/>
      <c r="DX5" s="741"/>
      <c r="DY5" s="741"/>
      <c r="DZ5" s="741"/>
      <c r="EA5" s="741"/>
      <c r="EB5" s="741"/>
      <c r="EC5" s="742"/>
    </row>
    <row r="6" spans="2:143" ht="11.25" customHeight="1" x14ac:dyDescent="0.2">
      <c r="B6" s="620" t="s">
        <v>233</v>
      </c>
      <c r="C6" s="621"/>
      <c r="D6" s="621"/>
      <c r="E6" s="621"/>
      <c r="F6" s="621"/>
      <c r="G6" s="621"/>
      <c r="H6" s="621"/>
      <c r="I6" s="621"/>
      <c r="J6" s="621"/>
      <c r="K6" s="621"/>
      <c r="L6" s="621"/>
      <c r="M6" s="621"/>
      <c r="N6" s="621"/>
      <c r="O6" s="621"/>
      <c r="P6" s="621"/>
      <c r="Q6" s="622"/>
      <c r="R6" s="623">
        <v>265862</v>
      </c>
      <c r="S6" s="626"/>
      <c r="T6" s="626"/>
      <c r="U6" s="626"/>
      <c r="V6" s="626"/>
      <c r="W6" s="626"/>
      <c r="X6" s="626"/>
      <c r="Y6" s="627"/>
      <c r="Z6" s="685">
        <v>0.9</v>
      </c>
      <c r="AA6" s="685"/>
      <c r="AB6" s="685"/>
      <c r="AC6" s="685"/>
      <c r="AD6" s="686">
        <v>265862</v>
      </c>
      <c r="AE6" s="686"/>
      <c r="AF6" s="686"/>
      <c r="AG6" s="686"/>
      <c r="AH6" s="686"/>
      <c r="AI6" s="686"/>
      <c r="AJ6" s="686"/>
      <c r="AK6" s="686"/>
      <c r="AL6" s="628">
        <v>1.5</v>
      </c>
      <c r="AM6" s="629"/>
      <c r="AN6" s="629"/>
      <c r="AO6" s="687"/>
      <c r="AP6" s="620" t="s">
        <v>234</v>
      </c>
      <c r="AQ6" s="621"/>
      <c r="AR6" s="621"/>
      <c r="AS6" s="621"/>
      <c r="AT6" s="621"/>
      <c r="AU6" s="621"/>
      <c r="AV6" s="621"/>
      <c r="AW6" s="621"/>
      <c r="AX6" s="621"/>
      <c r="AY6" s="621"/>
      <c r="AZ6" s="621"/>
      <c r="BA6" s="621"/>
      <c r="BB6" s="621"/>
      <c r="BC6" s="621"/>
      <c r="BD6" s="621"/>
      <c r="BE6" s="621"/>
      <c r="BF6" s="622"/>
      <c r="BG6" s="623">
        <v>6280475</v>
      </c>
      <c r="BH6" s="626"/>
      <c r="BI6" s="626"/>
      <c r="BJ6" s="626"/>
      <c r="BK6" s="626"/>
      <c r="BL6" s="626"/>
      <c r="BM6" s="626"/>
      <c r="BN6" s="627"/>
      <c r="BO6" s="685">
        <v>95</v>
      </c>
      <c r="BP6" s="685"/>
      <c r="BQ6" s="685"/>
      <c r="BR6" s="685"/>
      <c r="BS6" s="686">
        <v>49579</v>
      </c>
      <c r="BT6" s="686"/>
      <c r="BU6" s="686"/>
      <c r="BV6" s="686"/>
      <c r="BW6" s="686"/>
      <c r="BX6" s="686"/>
      <c r="BY6" s="686"/>
      <c r="BZ6" s="686"/>
      <c r="CA6" s="686"/>
      <c r="CB6" s="727"/>
      <c r="CD6" s="694" t="s">
        <v>235</v>
      </c>
      <c r="CE6" s="695"/>
      <c r="CF6" s="695"/>
      <c r="CG6" s="695"/>
      <c r="CH6" s="695"/>
      <c r="CI6" s="695"/>
      <c r="CJ6" s="695"/>
      <c r="CK6" s="695"/>
      <c r="CL6" s="695"/>
      <c r="CM6" s="695"/>
      <c r="CN6" s="695"/>
      <c r="CO6" s="695"/>
      <c r="CP6" s="695"/>
      <c r="CQ6" s="696"/>
      <c r="CR6" s="623">
        <v>239341</v>
      </c>
      <c r="CS6" s="626"/>
      <c r="CT6" s="626"/>
      <c r="CU6" s="626"/>
      <c r="CV6" s="626"/>
      <c r="CW6" s="626"/>
      <c r="CX6" s="626"/>
      <c r="CY6" s="627"/>
      <c r="CZ6" s="736">
        <v>0.8</v>
      </c>
      <c r="DA6" s="705"/>
      <c r="DB6" s="705"/>
      <c r="DC6" s="739"/>
      <c r="DD6" s="631" t="s">
        <v>236</v>
      </c>
      <c r="DE6" s="626"/>
      <c r="DF6" s="626"/>
      <c r="DG6" s="626"/>
      <c r="DH6" s="626"/>
      <c r="DI6" s="626"/>
      <c r="DJ6" s="626"/>
      <c r="DK6" s="626"/>
      <c r="DL6" s="626"/>
      <c r="DM6" s="626"/>
      <c r="DN6" s="626"/>
      <c r="DO6" s="626"/>
      <c r="DP6" s="627"/>
      <c r="DQ6" s="631">
        <v>239341</v>
      </c>
      <c r="DR6" s="626"/>
      <c r="DS6" s="626"/>
      <c r="DT6" s="626"/>
      <c r="DU6" s="626"/>
      <c r="DV6" s="626"/>
      <c r="DW6" s="626"/>
      <c r="DX6" s="626"/>
      <c r="DY6" s="626"/>
      <c r="DZ6" s="626"/>
      <c r="EA6" s="626"/>
      <c r="EB6" s="626"/>
      <c r="EC6" s="666"/>
    </row>
    <row r="7" spans="2:143" ht="11.25" customHeight="1" x14ac:dyDescent="0.2">
      <c r="B7" s="620" t="s">
        <v>237</v>
      </c>
      <c r="C7" s="621"/>
      <c r="D7" s="621"/>
      <c r="E7" s="621"/>
      <c r="F7" s="621"/>
      <c r="G7" s="621"/>
      <c r="H7" s="621"/>
      <c r="I7" s="621"/>
      <c r="J7" s="621"/>
      <c r="K7" s="621"/>
      <c r="L7" s="621"/>
      <c r="M7" s="621"/>
      <c r="N7" s="621"/>
      <c r="O7" s="621"/>
      <c r="P7" s="621"/>
      <c r="Q7" s="622"/>
      <c r="R7" s="623">
        <v>21438</v>
      </c>
      <c r="S7" s="626"/>
      <c r="T7" s="626"/>
      <c r="U7" s="626"/>
      <c r="V7" s="626"/>
      <c r="W7" s="626"/>
      <c r="X7" s="626"/>
      <c r="Y7" s="627"/>
      <c r="Z7" s="685">
        <v>0.1</v>
      </c>
      <c r="AA7" s="685"/>
      <c r="AB7" s="685"/>
      <c r="AC7" s="685"/>
      <c r="AD7" s="686">
        <v>21438</v>
      </c>
      <c r="AE7" s="686"/>
      <c r="AF7" s="686"/>
      <c r="AG7" s="686"/>
      <c r="AH7" s="686"/>
      <c r="AI7" s="686"/>
      <c r="AJ7" s="686"/>
      <c r="AK7" s="686"/>
      <c r="AL7" s="628">
        <v>0.1</v>
      </c>
      <c r="AM7" s="629"/>
      <c r="AN7" s="629"/>
      <c r="AO7" s="687"/>
      <c r="AP7" s="620" t="s">
        <v>238</v>
      </c>
      <c r="AQ7" s="621"/>
      <c r="AR7" s="621"/>
      <c r="AS7" s="621"/>
      <c r="AT7" s="621"/>
      <c r="AU7" s="621"/>
      <c r="AV7" s="621"/>
      <c r="AW7" s="621"/>
      <c r="AX7" s="621"/>
      <c r="AY7" s="621"/>
      <c r="AZ7" s="621"/>
      <c r="BA7" s="621"/>
      <c r="BB7" s="621"/>
      <c r="BC7" s="621"/>
      <c r="BD7" s="621"/>
      <c r="BE7" s="621"/>
      <c r="BF7" s="622"/>
      <c r="BG7" s="623">
        <v>2909545</v>
      </c>
      <c r="BH7" s="626"/>
      <c r="BI7" s="626"/>
      <c r="BJ7" s="626"/>
      <c r="BK7" s="626"/>
      <c r="BL7" s="626"/>
      <c r="BM7" s="626"/>
      <c r="BN7" s="627"/>
      <c r="BO7" s="685">
        <v>44</v>
      </c>
      <c r="BP7" s="685"/>
      <c r="BQ7" s="685"/>
      <c r="BR7" s="685"/>
      <c r="BS7" s="686">
        <v>49579</v>
      </c>
      <c r="BT7" s="686"/>
      <c r="BU7" s="686"/>
      <c r="BV7" s="686"/>
      <c r="BW7" s="686"/>
      <c r="BX7" s="686"/>
      <c r="BY7" s="686"/>
      <c r="BZ7" s="686"/>
      <c r="CA7" s="686"/>
      <c r="CB7" s="727"/>
      <c r="CD7" s="667" t="s">
        <v>239</v>
      </c>
      <c r="CE7" s="664"/>
      <c r="CF7" s="664"/>
      <c r="CG7" s="664"/>
      <c r="CH7" s="664"/>
      <c r="CI7" s="664"/>
      <c r="CJ7" s="664"/>
      <c r="CK7" s="664"/>
      <c r="CL7" s="664"/>
      <c r="CM7" s="664"/>
      <c r="CN7" s="664"/>
      <c r="CO7" s="664"/>
      <c r="CP7" s="664"/>
      <c r="CQ7" s="665"/>
      <c r="CR7" s="623">
        <v>4458237</v>
      </c>
      <c r="CS7" s="626"/>
      <c r="CT7" s="626"/>
      <c r="CU7" s="626"/>
      <c r="CV7" s="626"/>
      <c r="CW7" s="626"/>
      <c r="CX7" s="626"/>
      <c r="CY7" s="627"/>
      <c r="CZ7" s="685">
        <v>15.3</v>
      </c>
      <c r="DA7" s="685"/>
      <c r="DB7" s="685"/>
      <c r="DC7" s="685"/>
      <c r="DD7" s="631">
        <v>176651</v>
      </c>
      <c r="DE7" s="626"/>
      <c r="DF7" s="626"/>
      <c r="DG7" s="626"/>
      <c r="DH7" s="626"/>
      <c r="DI7" s="626"/>
      <c r="DJ7" s="626"/>
      <c r="DK7" s="626"/>
      <c r="DL7" s="626"/>
      <c r="DM7" s="626"/>
      <c r="DN7" s="626"/>
      <c r="DO7" s="626"/>
      <c r="DP7" s="627"/>
      <c r="DQ7" s="631">
        <v>3855555</v>
      </c>
      <c r="DR7" s="626"/>
      <c r="DS7" s="626"/>
      <c r="DT7" s="626"/>
      <c r="DU7" s="626"/>
      <c r="DV7" s="626"/>
      <c r="DW7" s="626"/>
      <c r="DX7" s="626"/>
      <c r="DY7" s="626"/>
      <c r="DZ7" s="626"/>
      <c r="EA7" s="626"/>
      <c r="EB7" s="626"/>
      <c r="EC7" s="666"/>
    </row>
    <row r="8" spans="2:143" ht="11.25" customHeight="1" x14ac:dyDescent="0.2">
      <c r="B8" s="620" t="s">
        <v>240</v>
      </c>
      <c r="C8" s="621"/>
      <c r="D8" s="621"/>
      <c r="E8" s="621"/>
      <c r="F8" s="621"/>
      <c r="G8" s="621"/>
      <c r="H8" s="621"/>
      <c r="I8" s="621"/>
      <c r="J8" s="621"/>
      <c r="K8" s="621"/>
      <c r="L8" s="621"/>
      <c r="M8" s="621"/>
      <c r="N8" s="621"/>
      <c r="O8" s="621"/>
      <c r="P8" s="621"/>
      <c r="Q8" s="622"/>
      <c r="R8" s="623">
        <v>37629</v>
      </c>
      <c r="S8" s="626"/>
      <c r="T8" s="626"/>
      <c r="U8" s="626"/>
      <c r="V8" s="626"/>
      <c r="W8" s="626"/>
      <c r="X8" s="626"/>
      <c r="Y8" s="627"/>
      <c r="Z8" s="685">
        <v>0.1</v>
      </c>
      <c r="AA8" s="685"/>
      <c r="AB8" s="685"/>
      <c r="AC8" s="685"/>
      <c r="AD8" s="686">
        <v>37629</v>
      </c>
      <c r="AE8" s="686"/>
      <c r="AF8" s="686"/>
      <c r="AG8" s="686"/>
      <c r="AH8" s="686"/>
      <c r="AI8" s="686"/>
      <c r="AJ8" s="686"/>
      <c r="AK8" s="686"/>
      <c r="AL8" s="628">
        <v>0.2</v>
      </c>
      <c r="AM8" s="629"/>
      <c r="AN8" s="629"/>
      <c r="AO8" s="687"/>
      <c r="AP8" s="620" t="s">
        <v>241</v>
      </c>
      <c r="AQ8" s="621"/>
      <c r="AR8" s="621"/>
      <c r="AS8" s="621"/>
      <c r="AT8" s="621"/>
      <c r="AU8" s="621"/>
      <c r="AV8" s="621"/>
      <c r="AW8" s="621"/>
      <c r="AX8" s="621"/>
      <c r="AY8" s="621"/>
      <c r="AZ8" s="621"/>
      <c r="BA8" s="621"/>
      <c r="BB8" s="621"/>
      <c r="BC8" s="621"/>
      <c r="BD8" s="621"/>
      <c r="BE8" s="621"/>
      <c r="BF8" s="622"/>
      <c r="BG8" s="623">
        <v>103657</v>
      </c>
      <c r="BH8" s="626"/>
      <c r="BI8" s="626"/>
      <c r="BJ8" s="626"/>
      <c r="BK8" s="626"/>
      <c r="BL8" s="626"/>
      <c r="BM8" s="626"/>
      <c r="BN8" s="627"/>
      <c r="BO8" s="685">
        <v>1.6</v>
      </c>
      <c r="BP8" s="685"/>
      <c r="BQ8" s="685"/>
      <c r="BR8" s="685"/>
      <c r="BS8" s="631" t="s">
        <v>236</v>
      </c>
      <c r="BT8" s="626"/>
      <c r="BU8" s="626"/>
      <c r="BV8" s="626"/>
      <c r="BW8" s="626"/>
      <c r="BX8" s="626"/>
      <c r="BY8" s="626"/>
      <c r="BZ8" s="626"/>
      <c r="CA8" s="626"/>
      <c r="CB8" s="666"/>
      <c r="CD8" s="667" t="s">
        <v>242</v>
      </c>
      <c r="CE8" s="664"/>
      <c r="CF8" s="664"/>
      <c r="CG8" s="664"/>
      <c r="CH8" s="664"/>
      <c r="CI8" s="664"/>
      <c r="CJ8" s="664"/>
      <c r="CK8" s="664"/>
      <c r="CL8" s="664"/>
      <c r="CM8" s="664"/>
      <c r="CN8" s="664"/>
      <c r="CO8" s="664"/>
      <c r="CP8" s="664"/>
      <c r="CQ8" s="665"/>
      <c r="CR8" s="623">
        <v>10117461</v>
      </c>
      <c r="CS8" s="626"/>
      <c r="CT8" s="626"/>
      <c r="CU8" s="626"/>
      <c r="CV8" s="626"/>
      <c r="CW8" s="626"/>
      <c r="CX8" s="626"/>
      <c r="CY8" s="627"/>
      <c r="CZ8" s="685">
        <v>34.700000000000003</v>
      </c>
      <c r="DA8" s="685"/>
      <c r="DB8" s="685"/>
      <c r="DC8" s="685"/>
      <c r="DD8" s="631">
        <v>744265</v>
      </c>
      <c r="DE8" s="626"/>
      <c r="DF8" s="626"/>
      <c r="DG8" s="626"/>
      <c r="DH8" s="626"/>
      <c r="DI8" s="626"/>
      <c r="DJ8" s="626"/>
      <c r="DK8" s="626"/>
      <c r="DL8" s="626"/>
      <c r="DM8" s="626"/>
      <c r="DN8" s="626"/>
      <c r="DO8" s="626"/>
      <c r="DP8" s="627"/>
      <c r="DQ8" s="631">
        <v>5284202</v>
      </c>
      <c r="DR8" s="626"/>
      <c r="DS8" s="626"/>
      <c r="DT8" s="626"/>
      <c r="DU8" s="626"/>
      <c r="DV8" s="626"/>
      <c r="DW8" s="626"/>
      <c r="DX8" s="626"/>
      <c r="DY8" s="626"/>
      <c r="DZ8" s="626"/>
      <c r="EA8" s="626"/>
      <c r="EB8" s="626"/>
      <c r="EC8" s="666"/>
    </row>
    <row r="9" spans="2:143" ht="11.25" customHeight="1" x14ac:dyDescent="0.2">
      <c r="B9" s="620" t="s">
        <v>243</v>
      </c>
      <c r="C9" s="621"/>
      <c r="D9" s="621"/>
      <c r="E9" s="621"/>
      <c r="F9" s="621"/>
      <c r="G9" s="621"/>
      <c r="H9" s="621"/>
      <c r="I9" s="621"/>
      <c r="J9" s="621"/>
      <c r="K9" s="621"/>
      <c r="L9" s="621"/>
      <c r="M9" s="621"/>
      <c r="N9" s="621"/>
      <c r="O9" s="621"/>
      <c r="P9" s="621"/>
      <c r="Q9" s="622"/>
      <c r="R9" s="623">
        <v>31353</v>
      </c>
      <c r="S9" s="626"/>
      <c r="T9" s="626"/>
      <c r="U9" s="626"/>
      <c r="V9" s="626"/>
      <c r="W9" s="626"/>
      <c r="X9" s="626"/>
      <c r="Y9" s="627"/>
      <c r="Z9" s="685">
        <v>0.1</v>
      </c>
      <c r="AA9" s="685"/>
      <c r="AB9" s="685"/>
      <c r="AC9" s="685"/>
      <c r="AD9" s="686">
        <v>31353</v>
      </c>
      <c r="AE9" s="686"/>
      <c r="AF9" s="686"/>
      <c r="AG9" s="686"/>
      <c r="AH9" s="686"/>
      <c r="AI9" s="686"/>
      <c r="AJ9" s="686"/>
      <c r="AK9" s="686"/>
      <c r="AL9" s="628">
        <v>0.2</v>
      </c>
      <c r="AM9" s="629"/>
      <c r="AN9" s="629"/>
      <c r="AO9" s="687"/>
      <c r="AP9" s="620" t="s">
        <v>244</v>
      </c>
      <c r="AQ9" s="621"/>
      <c r="AR9" s="621"/>
      <c r="AS9" s="621"/>
      <c r="AT9" s="621"/>
      <c r="AU9" s="621"/>
      <c r="AV9" s="621"/>
      <c r="AW9" s="621"/>
      <c r="AX9" s="621"/>
      <c r="AY9" s="621"/>
      <c r="AZ9" s="621"/>
      <c r="BA9" s="621"/>
      <c r="BB9" s="621"/>
      <c r="BC9" s="621"/>
      <c r="BD9" s="621"/>
      <c r="BE9" s="621"/>
      <c r="BF9" s="622"/>
      <c r="BG9" s="623">
        <v>2407882</v>
      </c>
      <c r="BH9" s="626"/>
      <c r="BI9" s="626"/>
      <c r="BJ9" s="626"/>
      <c r="BK9" s="626"/>
      <c r="BL9" s="626"/>
      <c r="BM9" s="626"/>
      <c r="BN9" s="627"/>
      <c r="BO9" s="685">
        <v>36.4</v>
      </c>
      <c r="BP9" s="685"/>
      <c r="BQ9" s="685"/>
      <c r="BR9" s="685"/>
      <c r="BS9" s="631" t="s">
        <v>130</v>
      </c>
      <c r="BT9" s="626"/>
      <c r="BU9" s="626"/>
      <c r="BV9" s="626"/>
      <c r="BW9" s="626"/>
      <c r="BX9" s="626"/>
      <c r="BY9" s="626"/>
      <c r="BZ9" s="626"/>
      <c r="CA9" s="626"/>
      <c r="CB9" s="666"/>
      <c r="CD9" s="667" t="s">
        <v>245</v>
      </c>
      <c r="CE9" s="664"/>
      <c r="CF9" s="664"/>
      <c r="CG9" s="664"/>
      <c r="CH9" s="664"/>
      <c r="CI9" s="664"/>
      <c r="CJ9" s="664"/>
      <c r="CK9" s="664"/>
      <c r="CL9" s="664"/>
      <c r="CM9" s="664"/>
      <c r="CN9" s="664"/>
      <c r="CO9" s="664"/>
      <c r="CP9" s="664"/>
      <c r="CQ9" s="665"/>
      <c r="CR9" s="623">
        <v>2939022</v>
      </c>
      <c r="CS9" s="626"/>
      <c r="CT9" s="626"/>
      <c r="CU9" s="626"/>
      <c r="CV9" s="626"/>
      <c r="CW9" s="626"/>
      <c r="CX9" s="626"/>
      <c r="CY9" s="627"/>
      <c r="CZ9" s="685">
        <v>10.1</v>
      </c>
      <c r="DA9" s="685"/>
      <c r="DB9" s="685"/>
      <c r="DC9" s="685"/>
      <c r="DD9" s="631">
        <v>366142</v>
      </c>
      <c r="DE9" s="626"/>
      <c r="DF9" s="626"/>
      <c r="DG9" s="626"/>
      <c r="DH9" s="626"/>
      <c r="DI9" s="626"/>
      <c r="DJ9" s="626"/>
      <c r="DK9" s="626"/>
      <c r="DL9" s="626"/>
      <c r="DM9" s="626"/>
      <c r="DN9" s="626"/>
      <c r="DO9" s="626"/>
      <c r="DP9" s="627"/>
      <c r="DQ9" s="631">
        <v>2438367</v>
      </c>
      <c r="DR9" s="626"/>
      <c r="DS9" s="626"/>
      <c r="DT9" s="626"/>
      <c r="DU9" s="626"/>
      <c r="DV9" s="626"/>
      <c r="DW9" s="626"/>
      <c r="DX9" s="626"/>
      <c r="DY9" s="626"/>
      <c r="DZ9" s="626"/>
      <c r="EA9" s="626"/>
      <c r="EB9" s="626"/>
      <c r="EC9" s="666"/>
    </row>
    <row r="10" spans="2:143" ht="11.25" customHeight="1" x14ac:dyDescent="0.2">
      <c r="B10" s="620" t="s">
        <v>246</v>
      </c>
      <c r="C10" s="621"/>
      <c r="D10" s="621"/>
      <c r="E10" s="621"/>
      <c r="F10" s="621"/>
      <c r="G10" s="621"/>
      <c r="H10" s="621"/>
      <c r="I10" s="621"/>
      <c r="J10" s="621"/>
      <c r="K10" s="621"/>
      <c r="L10" s="621"/>
      <c r="M10" s="621"/>
      <c r="N10" s="621"/>
      <c r="O10" s="621"/>
      <c r="P10" s="621"/>
      <c r="Q10" s="622"/>
      <c r="R10" s="623" t="s">
        <v>236</v>
      </c>
      <c r="S10" s="626"/>
      <c r="T10" s="626"/>
      <c r="U10" s="626"/>
      <c r="V10" s="626"/>
      <c r="W10" s="626"/>
      <c r="X10" s="626"/>
      <c r="Y10" s="627"/>
      <c r="Z10" s="685" t="s">
        <v>130</v>
      </c>
      <c r="AA10" s="685"/>
      <c r="AB10" s="685"/>
      <c r="AC10" s="685"/>
      <c r="AD10" s="686" t="s">
        <v>130</v>
      </c>
      <c r="AE10" s="686"/>
      <c r="AF10" s="686"/>
      <c r="AG10" s="686"/>
      <c r="AH10" s="686"/>
      <c r="AI10" s="686"/>
      <c r="AJ10" s="686"/>
      <c r="AK10" s="686"/>
      <c r="AL10" s="628" t="s">
        <v>130</v>
      </c>
      <c r="AM10" s="629"/>
      <c r="AN10" s="629"/>
      <c r="AO10" s="687"/>
      <c r="AP10" s="620" t="s">
        <v>247</v>
      </c>
      <c r="AQ10" s="621"/>
      <c r="AR10" s="621"/>
      <c r="AS10" s="621"/>
      <c r="AT10" s="621"/>
      <c r="AU10" s="621"/>
      <c r="AV10" s="621"/>
      <c r="AW10" s="621"/>
      <c r="AX10" s="621"/>
      <c r="AY10" s="621"/>
      <c r="AZ10" s="621"/>
      <c r="BA10" s="621"/>
      <c r="BB10" s="621"/>
      <c r="BC10" s="621"/>
      <c r="BD10" s="621"/>
      <c r="BE10" s="621"/>
      <c r="BF10" s="622"/>
      <c r="BG10" s="623">
        <v>126511</v>
      </c>
      <c r="BH10" s="626"/>
      <c r="BI10" s="626"/>
      <c r="BJ10" s="626"/>
      <c r="BK10" s="626"/>
      <c r="BL10" s="626"/>
      <c r="BM10" s="626"/>
      <c r="BN10" s="627"/>
      <c r="BO10" s="685">
        <v>1.9</v>
      </c>
      <c r="BP10" s="685"/>
      <c r="BQ10" s="685"/>
      <c r="BR10" s="685"/>
      <c r="BS10" s="631" t="s">
        <v>130</v>
      </c>
      <c r="BT10" s="626"/>
      <c r="BU10" s="626"/>
      <c r="BV10" s="626"/>
      <c r="BW10" s="626"/>
      <c r="BX10" s="626"/>
      <c r="BY10" s="626"/>
      <c r="BZ10" s="626"/>
      <c r="CA10" s="626"/>
      <c r="CB10" s="666"/>
      <c r="CD10" s="667" t="s">
        <v>248</v>
      </c>
      <c r="CE10" s="664"/>
      <c r="CF10" s="664"/>
      <c r="CG10" s="664"/>
      <c r="CH10" s="664"/>
      <c r="CI10" s="664"/>
      <c r="CJ10" s="664"/>
      <c r="CK10" s="664"/>
      <c r="CL10" s="664"/>
      <c r="CM10" s="664"/>
      <c r="CN10" s="664"/>
      <c r="CO10" s="664"/>
      <c r="CP10" s="664"/>
      <c r="CQ10" s="665"/>
      <c r="CR10" s="623">
        <v>416</v>
      </c>
      <c r="CS10" s="626"/>
      <c r="CT10" s="626"/>
      <c r="CU10" s="626"/>
      <c r="CV10" s="626"/>
      <c r="CW10" s="626"/>
      <c r="CX10" s="626"/>
      <c r="CY10" s="627"/>
      <c r="CZ10" s="685">
        <v>0</v>
      </c>
      <c r="DA10" s="685"/>
      <c r="DB10" s="685"/>
      <c r="DC10" s="685"/>
      <c r="DD10" s="631" t="s">
        <v>130</v>
      </c>
      <c r="DE10" s="626"/>
      <c r="DF10" s="626"/>
      <c r="DG10" s="626"/>
      <c r="DH10" s="626"/>
      <c r="DI10" s="626"/>
      <c r="DJ10" s="626"/>
      <c r="DK10" s="626"/>
      <c r="DL10" s="626"/>
      <c r="DM10" s="626"/>
      <c r="DN10" s="626"/>
      <c r="DO10" s="626"/>
      <c r="DP10" s="627"/>
      <c r="DQ10" s="631">
        <v>416</v>
      </c>
      <c r="DR10" s="626"/>
      <c r="DS10" s="626"/>
      <c r="DT10" s="626"/>
      <c r="DU10" s="626"/>
      <c r="DV10" s="626"/>
      <c r="DW10" s="626"/>
      <c r="DX10" s="626"/>
      <c r="DY10" s="626"/>
      <c r="DZ10" s="626"/>
      <c r="EA10" s="626"/>
      <c r="EB10" s="626"/>
      <c r="EC10" s="666"/>
    </row>
    <row r="11" spans="2:143" ht="11.25" customHeight="1" x14ac:dyDescent="0.2">
      <c r="B11" s="620" t="s">
        <v>249</v>
      </c>
      <c r="C11" s="621"/>
      <c r="D11" s="621"/>
      <c r="E11" s="621"/>
      <c r="F11" s="621"/>
      <c r="G11" s="621"/>
      <c r="H11" s="621"/>
      <c r="I11" s="621"/>
      <c r="J11" s="621"/>
      <c r="K11" s="621"/>
      <c r="L11" s="621"/>
      <c r="M11" s="621"/>
      <c r="N11" s="621"/>
      <c r="O11" s="621"/>
      <c r="P11" s="621"/>
      <c r="Q11" s="622"/>
      <c r="R11" s="623" t="s">
        <v>236</v>
      </c>
      <c r="S11" s="626"/>
      <c r="T11" s="626"/>
      <c r="U11" s="626"/>
      <c r="V11" s="626"/>
      <c r="W11" s="626"/>
      <c r="X11" s="626"/>
      <c r="Y11" s="627"/>
      <c r="Z11" s="685" t="s">
        <v>236</v>
      </c>
      <c r="AA11" s="685"/>
      <c r="AB11" s="685"/>
      <c r="AC11" s="685"/>
      <c r="AD11" s="686" t="s">
        <v>236</v>
      </c>
      <c r="AE11" s="686"/>
      <c r="AF11" s="686"/>
      <c r="AG11" s="686"/>
      <c r="AH11" s="686"/>
      <c r="AI11" s="686"/>
      <c r="AJ11" s="686"/>
      <c r="AK11" s="686"/>
      <c r="AL11" s="628" t="s">
        <v>130</v>
      </c>
      <c r="AM11" s="629"/>
      <c r="AN11" s="629"/>
      <c r="AO11" s="687"/>
      <c r="AP11" s="620" t="s">
        <v>250</v>
      </c>
      <c r="AQ11" s="621"/>
      <c r="AR11" s="621"/>
      <c r="AS11" s="621"/>
      <c r="AT11" s="621"/>
      <c r="AU11" s="621"/>
      <c r="AV11" s="621"/>
      <c r="AW11" s="621"/>
      <c r="AX11" s="621"/>
      <c r="AY11" s="621"/>
      <c r="AZ11" s="621"/>
      <c r="BA11" s="621"/>
      <c r="BB11" s="621"/>
      <c r="BC11" s="621"/>
      <c r="BD11" s="621"/>
      <c r="BE11" s="621"/>
      <c r="BF11" s="622"/>
      <c r="BG11" s="623">
        <v>271495</v>
      </c>
      <c r="BH11" s="626"/>
      <c r="BI11" s="626"/>
      <c r="BJ11" s="626"/>
      <c r="BK11" s="626"/>
      <c r="BL11" s="626"/>
      <c r="BM11" s="626"/>
      <c r="BN11" s="627"/>
      <c r="BO11" s="685">
        <v>4.0999999999999996</v>
      </c>
      <c r="BP11" s="685"/>
      <c r="BQ11" s="685"/>
      <c r="BR11" s="685"/>
      <c r="BS11" s="631">
        <v>49579</v>
      </c>
      <c r="BT11" s="626"/>
      <c r="BU11" s="626"/>
      <c r="BV11" s="626"/>
      <c r="BW11" s="626"/>
      <c r="BX11" s="626"/>
      <c r="BY11" s="626"/>
      <c r="BZ11" s="626"/>
      <c r="CA11" s="626"/>
      <c r="CB11" s="666"/>
      <c r="CD11" s="667" t="s">
        <v>251</v>
      </c>
      <c r="CE11" s="664"/>
      <c r="CF11" s="664"/>
      <c r="CG11" s="664"/>
      <c r="CH11" s="664"/>
      <c r="CI11" s="664"/>
      <c r="CJ11" s="664"/>
      <c r="CK11" s="664"/>
      <c r="CL11" s="664"/>
      <c r="CM11" s="664"/>
      <c r="CN11" s="664"/>
      <c r="CO11" s="664"/>
      <c r="CP11" s="664"/>
      <c r="CQ11" s="665"/>
      <c r="CR11" s="623">
        <v>847492</v>
      </c>
      <c r="CS11" s="626"/>
      <c r="CT11" s="626"/>
      <c r="CU11" s="626"/>
      <c r="CV11" s="626"/>
      <c r="CW11" s="626"/>
      <c r="CX11" s="626"/>
      <c r="CY11" s="627"/>
      <c r="CZ11" s="685">
        <v>2.9</v>
      </c>
      <c r="DA11" s="685"/>
      <c r="DB11" s="685"/>
      <c r="DC11" s="685"/>
      <c r="DD11" s="631">
        <v>297999</v>
      </c>
      <c r="DE11" s="626"/>
      <c r="DF11" s="626"/>
      <c r="DG11" s="626"/>
      <c r="DH11" s="626"/>
      <c r="DI11" s="626"/>
      <c r="DJ11" s="626"/>
      <c r="DK11" s="626"/>
      <c r="DL11" s="626"/>
      <c r="DM11" s="626"/>
      <c r="DN11" s="626"/>
      <c r="DO11" s="626"/>
      <c r="DP11" s="627"/>
      <c r="DQ11" s="631">
        <v>429669</v>
      </c>
      <c r="DR11" s="626"/>
      <c r="DS11" s="626"/>
      <c r="DT11" s="626"/>
      <c r="DU11" s="626"/>
      <c r="DV11" s="626"/>
      <c r="DW11" s="626"/>
      <c r="DX11" s="626"/>
      <c r="DY11" s="626"/>
      <c r="DZ11" s="626"/>
      <c r="EA11" s="626"/>
      <c r="EB11" s="626"/>
      <c r="EC11" s="666"/>
    </row>
    <row r="12" spans="2:143" ht="11.25" customHeight="1" x14ac:dyDescent="0.2">
      <c r="B12" s="620" t="s">
        <v>252</v>
      </c>
      <c r="C12" s="621"/>
      <c r="D12" s="621"/>
      <c r="E12" s="621"/>
      <c r="F12" s="621"/>
      <c r="G12" s="621"/>
      <c r="H12" s="621"/>
      <c r="I12" s="621"/>
      <c r="J12" s="621"/>
      <c r="K12" s="621"/>
      <c r="L12" s="621"/>
      <c r="M12" s="621"/>
      <c r="N12" s="621"/>
      <c r="O12" s="621"/>
      <c r="P12" s="621"/>
      <c r="Q12" s="622"/>
      <c r="R12" s="623">
        <v>1061170</v>
      </c>
      <c r="S12" s="626"/>
      <c r="T12" s="626"/>
      <c r="U12" s="626"/>
      <c r="V12" s="626"/>
      <c r="W12" s="626"/>
      <c r="X12" s="626"/>
      <c r="Y12" s="627"/>
      <c r="Z12" s="685">
        <v>3.5</v>
      </c>
      <c r="AA12" s="685"/>
      <c r="AB12" s="685"/>
      <c r="AC12" s="685"/>
      <c r="AD12" s="686">
        <v>1061170</v>
      </c>
      <c r="AE12" s="686"/>
      <c r="AF12" s="686"/>
      <c r="AG12" s="686"/>
      <c r="AH12" s="686"/>
      <c r="AI12" s="686"/>
      <c r="AJ12" s="686"/>
      <c r="AK12" s="686"/>
      <c r="AL12" s="628">
        <v>5.9</v>
      </c>
      <c r="AM12" s="629"/>
      <c r="AN12" s="629"/>
      <c r="AO12" s="687"/>
      <c r="AP12" s="620" t="s">
        <v>253</v>
      </c>
      <c r="AQ12" s="621"/>
      <c r="AR12" s="621"/>
      <c r="AS12" s="621"/>
      <c r="AT12" s="621"/>
      <c r="AU12" s="621"/>
      <c r="AV12" s="621"/>
      <c r="AW12" s="621"/>
      <c r="AX12" s="621"/>
      <c r="AY12" s="621"/>
      <c r="AZ12" s="621"/>
      <c r="BA12" s="621"/>
      <c r="BB12" s="621"/>
      <c r="BC12" s="621"/>
      <c r="BD12" s="621"/>
      <c r="BE12" s="621"/>
      <c r="BF12" s="622"/>
      <c r="BG12" s="623">
        <v>2785316</v>
      </c>
      <c r="BH12" s="626"/>
      <c r="BI12" s="626"/>
      <c r="BJ12" s="626"/>
      <c r="BK12" s="626"/>
      <c r="BL12" s="626"/>
      <c r="BM12" s="626"/>
      <c r="BN12" s="627"/>
      <c r="BO12" s="685">
        <v>42.1</v>
      </c>
      <c r="BP12" s="685"/>
      <c r="BQ12" s="685"/>
      <c r="BR12" s="685"/>
      <c r="BS12" s="631" t="s">
        <v>130</v>
      </c>
      <c r="BT12" s="626"/>
      <c r="BU12" s="626"/>
      <c r="BV12" s="626"/>
      <c r="BW12" s="626"/>
      <c r="BX12" s="626"/>
      <c r="BY12" s="626"/>
      <c r="BZ12" s="626"/>
      <c r="CA12" s="626"/>
      <c r="CB12" s="666"/>
      <c r="CD12" s="667" t="s">
        <v>254</v>
      </c>
      <c r="CE12" s="664"/>
      <c r="CF12" s="664"/>
      <c r="CG12" s="664"/>
      <c r="CH12" s="664"/>
      <c r="CI12" s="664"/>
      <c r="CJ12" s="664"/>
      <c r="CK12" s="664"/>
      <c r="CL12" s="664"/>
      <c r="CM12" s="664"/>
      <c r="CN12" s="664"/>
      <c r="CO12" s="664"/>
      <c r="CP12" s="664"/>
      <c r="CQ12" s="665"/>
      <c r="CR12" s="623">
        <v>332787</v>
      </c>
      <c r="CS12" s="626"/>
      <c r="CT12" s="626"/>
      <c r="CU12" s="626"/>
      <c r="CV12" s="626"/>
      <c r="CW12" s="626"/>
      <c r="CX12" s="626"/>
      <c r="CY12" s="627"/>
      <c r="CZ12" s="685">
        <v>1.1000000000000001</v>
      </c>
      <c r="DA12" s="685"/>
      <c r="DB12" s="685"/>
      <c r="DC12" s="685"/>
      <c r="DD12" s="631">
        <v>22530</v>
      </c>
      <c r="DE12" s="626"/>
      <c r="DF12" s="626"/>
      <c r="DG12" s="626"/>
      <c r="DH12" s="626"/>
      <c r="DI12" s="626"/>
      <c r="DJ12" s="626"/>
      <c r="DK12" s="626"/>
      <c r="DL12" s="626"/>
      <c r="DM12" s="626"/>
      <c r="DN12" s="626"/>
      <c r="DO12" s="626"/>
      <c r="DP12" s="627"/>
      <c r="DQ12" s="631">
        <v>288229</v>
      </c>
      <c r="DR12" s="626"/>
      <c r="DS12" s="626"/>
      <c r="DT12" s="626"/>
      <c r="DU12" s="626"/>
      <c r="DV12" s="626"/>
      <c r="DW12" s="626"/>
      <c r="DX12" s="626"/>
      <c r="DY12" s="626"/>
      <c r="DZ12" s="626"/>
      <c r="EA12" s="626"/>
      <c r="EB12" s="626"/>
      <c r="EC12" s="666"/>
    </row>
    <row r="13" spans="2:143" ht="11.25" customHeight="1" x14ac:dyDescent="0.2">
      <c r="B13" s="620" t="s">
        <v>255</v>
      </c>
      <c r="C13" s="621"/>
      <c r="D13" s="621"/>
      <c r="E13" s="621"/>
      <c r="F13" s="621"/>
      <c r="G13" s="621"/>
      <c r="H13" s="621"/>
      <c r="I13" s="621"/>
      <c r="J13" s="621"/>
      <c r="K13" s="621"/>
      <c r="L13" s="621"/>
      <c r="M13" s="621"/>
      <c r="N13" s="621"/>
      <c r="O13" s="621"/>
      <c r="P13" s="621"/>
      <c r="Q13" s="622"/>
      <c r="R13" s="623">
        <v>25433</v>
      </c>
      <c r="S13" s="626"/>
      <c r="T13" s="626"/>
      <c r="U13" s="626"/>
      <c r="V13" s="626"/>
      <c r="W13" s="626"/>
      <c r="X13" s="626"/>
      <c r="Y13" s="627"/>
      <c r="Z13" s="685">
        <v>0.1</v>
      </c>
      <c r="AA13" s="685"/>
      <c r="AB13" s="685"/>
      <c r="AC13" s="685"/>
      <c r="AD13" s="686">
        <v>25433</v>
      </c>
      <c r="AE13" s="686"/>
      <c r="AF13" s="686"/>
      <c r="AG13" s="686"/>
      <c r="AH13" s="686"/>
      <c r="AI13" s="686"/>
      <c r="AJ13" s="686"/>
      <c r="AK13" s="686"/>
      <c r="AL13" s="628">
        <v>0.1</v>
      </c>
      <c r="AM13" s="629"/>
      <c r="AN13" s="629"/>
      <c r="AO13" s="687"/>
      <c r="AP13" s="620" t="s">
        <v>256</v>
      </c>
      <c r="AQ13" s="621"/>
      <c r="AR13" s="621"/>
      <c r="AS13" s="621"/>
      <c r="AT13" s="621"/>
      <c r="AU13" s="621"/>
      <c r="AV13" s="621"/>
      <c r="AW13" s="621"/>
      <c r="AX13" s="621"/>
      <c r="AY13" s="621"/>
      <c r="AZ13" s="621"/>
      <c r="BA13" s="621"/>
      <c r="BB13" s="621"/>
      <c r="BC13" s="621"/>
      <c r="BD13" s="621"/>
      <c r="BE13" s="621"/>
      <c r="BF13" s="622"/>
      <c r="BG13" s="623">
        <v>2778731</v>
      </c>
      <c r="BH13" s="626"/>
      <c r="BI13" s="626"/>
      <c r="BJ13" s="626"/>
      <c r="BK13" s="626"/>
      <c r="BL13" s="626"/>
      <c r="BM13" s="626"/>
      <c r="BN13" s="627"/>
      <c r="BO13" s="685">
        <v>42</v>
      </c>
      <c r="BP13" s="685"/>
      <c r="BQ13" s="685"/>
      <c r="BR13" s="685"/>
      <c r="BS13" s="631" t="s">
        <v>236</v>
      </c>
      <c r="BT13" s="626"/>
      <c r="BU13" s="626"/>
      <c r="BV13" s="626"/>
      <c r="BW13" s="626"/>
      <c r="BX13" s="626"/>
      <c r="BY13" s="626"/>
      <c r="BZ13" s="626"/>
      <c r="CA13" s="626"/>
      <c r="CB13" s="666"/>
      <c r="CD13" s="667" t="s">
        <v>257</v>
      </c>
      <c r="CE13" s="664"/>
      <c r="CF13" s="664"/>
      <c r="CG13" s="664"/>
      <c r="CH13" s="664"/>
      <c r="CI13" s="664"/>
      <c r="CJ13" s="664"/>
      <c r="CK13" s="664"/>
      <c r="CL13" s="664"/>
      <c r="CM13" s="664"/>
      <c r="CN13" s="664"/>
      <c r="CO13" s="664"/>
      <c r="CP13" s="664"/>
      <c r="CQ13" s="665"/>
      <c r="CR13" s="623">
        <v>1970311</v>
      </c>
      <c r="CS13" s="626"/>
      <c r="CT13" s="626"/>
      <c r="CU13" s="626"/>
      <c r="CV13" s="626"/>
      <c r="CW13" s="626"/>
      <c r="CX13" s="626"/>
      <c r="CY13" s="627"/>
      <c r="CZ13" s="685">
        <v>6.8</v>
      </c>
      <c r="DA13" s="685"/>
      <c r="DB13" s="685"/>
      <c r="DC13" s="685"/>
      <c r="DD13" s="631">
        <v>718913</v>
      </c>
      <c r="DE13" s="626"/>
      <c r="DF13" s="626"/>
      <c r="DG13" s="626"/>
      <c r="DH13" s="626"/>
      <c r="DI13" s="626"/>
      <c r="DJ13" s="626"/>
      <c r="DK13" s="626"/>
      <c r="DL13" s="626"/>
      <c r="DM13" s="626"/>
      <c r="DN13" s="626"/>
      <c r="DO13" s="626"/>
      <c r="DP13" s="627"/>
      <c r="DQ13" s="631">
        <v>1161880</v>
      </c>
      <c r="DR13" s="626"/>
      <c r="DS13" s="626"/>
      <c r="DT13" s="626"/>
      <c r="DU13" s="626"/>
      <c r="DV13" s="626"/>
      <c r="DW13" s="626"/>
      <c r="DX13" s="626"/>
      <c r="DY13" s="626"/>
      <c r="DZ13" s="626"/>
      <c r="EA13" s="626"/>
      <c r="EB13" s="626"/>
      <c r="EC13" s="666"/>
    </row>
    <row r="14" spans="2:143" ht="11.25" customHeight="1" x14ac:dyDescent="0.2">
      <c r="B14" s="620" t="s">
        <v>258</v>
      </c>
      <c r="C14" s="621"/>
      <c r="D14" s="621"/>
      <c r="E14" s="621"/>
      <c r="F14" s="621"/>
      <c r="G14" s="621"/>
      <c r="H14" s="621"/>
      <c r="I14" s="621"/>
      <c r="J14" s="621"/>
      <c r="K14" s="621"/>
      <c r="L14" s="621"/>
      <c r="M14" s="621"/>
      <c r="N14" s="621"/>
      <c r="O14" s="621"/>
      <c r="P14" s="621"/>
      <c r="Q14" s="622"/>
      <c r="R14" s="623" t="s">
        <v>236</v>
      </c>
      <c r="S14" s="626"/>
      <c r="T14" s="626"/>
      <c r="U14" s="626"/>
      <c r="V14" s="626"/>
      <c r="W14" s="626"/>
      <c r="X14" s="626"/>
      <c r="Y14" s="627"/>
      <c r="Z14" s="685" t="s">
        <v>130</v>
      </c>
      <c r="AA14" s="685"/>
      <c r="AB14" s="685"/>
      <c r="AC14" s="685"/>
      <c r="AD14" s="686" t="s">
        <v>236</v>
      </c>
      <c r="AE14" s="686"/>
      <c r="AF14" s="686"/>
      <c r="AG14" s="686"/>
      <c r="AH14" s="686"/>
      <c r="AI14" s="686"/>
      <c r="AJ14" s="686"/>
      <c r="AK14" s="686"/>
      <c r="AL14" s="628" t="s">
        <v>236</v>
      </c>
      <c r="AM14" s="629"/>
      <c r="AN14" s="629"/>
      <c r="AO14" s="687"/>
      <c r="AP14" s="620" t="s">
        <v>259</v>
      </c>
      <c r="AQ14" s="621"/>
      <c r="AR14" s="621"/>
      <c r="AS14" s="621"/>
      <c r="AT14" s="621"/>
      <c r="AU14" s="621"/>
      <c r="AV14" s="621"/>
      <c r="AW14" s="621"/>
      <c r="AX14" s="621"/>
      <c r="AY14" s="621"/>
      <c r="AZ14" s="621"/>
      <c r="BA14" s="621"/>
      <c r="BB14" s="621"/>
      <c r="BC14" s="621"/>
      <c r="BD14" s="621"/>
      <c r="BE14" s="621"/>
      <c r="BF14" s="622"/>
      <c r="BG14" s="623">
        <v>249091</v>
      </c>
      <c r="BH14" s="626"/>
      <c r="BI14" s="626"/>
      <c r="BJ14" s="626"/>
      <c r="BK14" s="626"/>
      <c r="BL14" s="626"/>
      <c r="BM14" s="626"/>
      <c r="BN14" s="627"/>
      <c r="BO14" s="685">
        <v>3.8</v>
      </c>
      <c r="BP14" s="685"/>
      <c r="BQ14" s="685"/>
      <c r="BR14" s="685"/>
      <c r="BS14" s="631" t="s">
        <v>130</v>
      </c>
      <c r="BT14" s="626"/>
      <c r="BU14" s="626"/>
      <c r="BV14" s="626"/>
      <c r="BW14" s="626"/>
      <c r="BX14" s="626"/>
      <c r="BY14" s="626"/>
      <c r="BZ14" s="626"/>
      <c r="CA14" s="626"/>
      <c r="CB14" s="666"/>
      <c r="CD14" s="667" t="s">
        <v>260</v>
      </c>
      <c r="CE14" s="664"/>
      <c r="CF14" s="664"/>
      <c r="CG14" s="664"/>
      <c r="CH14" s="664"/>
      <c r="CI14" s="664"/>
      <c r="CJ14" s="664"/>
      <c r="CK14" s="664"/>
      <c r="CL14" s="664"/>
      <c r="CM14" s="664"/>
      <c r="CN14" s="664"/>
      <c r="CO14" s="664"/>
      <c r="CP14" s="664"/>
      <c r="CQ14" s="665"/>
      <c r="CR14" s="623">
        <v>1278290</v>
      </c>
      <c r="CS14" s="626"/>
      <c r="CT14" s="626"/>
      <c r="CU14" s="626"/>
      <c r="CV14" s="626"/>
      <c r="CW14" s="626"/>
      <c r="CX14" s="626"/>
      <c r="CY14" s="627"/>
      <c r="CZ14" s="685">
        <v>4.4000000000000004</v>
      </c>
      <c r="DA14" s="685"/>
      <c r="DB14" s="685"/>
      <c r="DC14" s="685"/>
      <c r="DD14" s="631">
        <v>258900</v>
      </c>
      <c r="DE14" s="626"/>
      <c r="DF14" s="626"/>
      <c r="DG14" s="626"/>
      <c r="DH14" s="626"/>
      <c r="DI14" s="626"/>
      <c r="DJ14" s="626"/>
      <c r="DK14" s="626"/>
      <c r="DL14" s="626"/>
      <c r="DM14" s="626"/>
      <c r="DN14" s="626"/>
      <c r="DO14" s="626"/>
      <c r="DP14" s="627"/>
      <c r="DQ14" s="631">
        <v>978738</v>
      </c>
      <c r="DR14" s="626"/>
      <c r="DS14" s="626"/>
      <c r="DT14" s="626"/>
      <c r="DU14" s="626"/>
      <c r="DV14" s="626"/>
      <c r="DW14" s="626"/>
      <c r="DX14" s="626"/>
      <c r="DY14" s="626"/>
      <c r="DZ14" s="626"/>
      <c r="EA14" s="626"/>
      <c r="EB14" s="626"/>
      <c r="EC14" s="666"/>
    </row>
    <row r="15" spans="2:143" ht="11.25" customHeight="1" x14ac:dyDescent="0.2">
      <c r="B15" s="620" t="s">
        <v>261</v>
      </c>
      <c r="C15" s="621"/>
      <c r="D15" s="621"/>
      <c r="E15" s="621"/>
      <c r="F15" s="621"/>
      <c r="G15" s="621"/>
      <c r="H15" s="621"/>
      <c r="I15" s="621"/>
      <c r="J15" s="621"/>
      <c r="K15" s="621"/>
      <c r="L15" s="621"/>
      <c r="M15" s="621"/>
      <c r="N15" s="621"/>
      <c r="O15" s="621"/>
      <c r="P15" s="621"/>
      <c r="Q15" s="622"/>
      <c r="R15" s="623">
        <v>82193</v>
      </c>
      <c r="S15" s="626"/>
      <c r="T15" s="626"/>
      <c r="U15" s="626"/>
      <c r="V15" s="626"/>
      <c r="W15" s="626"/>
      <c r="X15" s="626"/>
      <c r="Y15" s="627"/>
      <c r="Z15" s="685">
        <v>0.3</v>
      </c>
      <c r="AA15" s="685"/>
      <c r="AB15" s="685"/>
      <c r="AC15" s="685"/>
      <c r="AD15" s="686">
        <v>82193</v>
      </c>
      <c r="AE15" s="686"/>
      <c r="AF15" s="686"/>
      <c r="AG15" s="686"/>
      <c r="AH15" s="686"/>
      <c r="AI15" s="686"/>
      <c r="AJ15" s="686"/>
      <c r="AK15" s="686"/>
      <c r="AL15" s="628">
        <v>0.5</v>
      </c>
      <c r="AM15" s="629"/>
      <c r="AN15" s="629"/>
      <c r="AO15" s="687"/>
      <c r="AP15" s="620" t="s">
        <v>262</v>
      </c>
      <c r="AQ15" s="621"/>
      <c r="AR15" s="621"/>
      <c r="AS15" s="621"/>
      <c r="AT15" s="621"/>
      <c r="AU15" s="621"/>
      <c r="AV15" s="621"/>
      <c r="AW15" s="621"/>
      <c r="AX15" s="621"/>
      <c r="AY15" s="621"/>
      <c r="AZ15" s="621"/>
      <c r="BA15" s="621"/>
      <c r="BB15" s="621"/>
      <c r="BC15" s="621"/>
      <c r="BD15" s="621"/>
      <c r="BE15" s="621"/>
      <c r="BF15" s="622"/>
      <c r="BG15" s="623">
        <v>336523</v>
      </c>
      <c r="BH15" s="626"/>
      <c r="BI15" s="626"/>
      <c r="BJ15" s="626"/>
      <c r="BK15" s="626"/>
      <c r="BL15" s="626"/>
      <c r="BM15" s="626"/>
      <c r="BN15" s="627"/>
      <c r="BO15" s="685">
        <v>5.0999999999999996</v>
      </c>
      <c r="BP15" s="685"/>
      <c r="BQ15" s="685"/>
      <c r="BR15" s="685"/>
      <c r="BS15" s="631" t="s">
        <v>130</v>
      </c>
      <c r="BT15" s="626"/>
      <c r="BU15" s="626"/>
      <c r="BV15" s="626"/>
      <c r="BW15" s="626"/>
      <c r="BX15" s="626"/>
      <c r="BY15" s="626"/>
      <c r="BZ15" s="626"/>
      <c r="CA15" s="626"/>
      <c r="CB15" s="666"/>
      <c r="CD15" s="667" t="s">
        <v>263</v>
      </c>
      <c r="CE15" s="664"/>
      <c r="CF15" s="664"/>
      <c r="CG15" s="664"/>
      <c r="CH15" s="664"/>
      <c r="CI15" s="664"/>
      <c r="CJ15" s="664"/>
      <c r="CK15" s="664"/>
      <c r="CL15" s="664"/>
      <c r="CM15" s="664"/>
      <c r="CN15" s="664"/>
      <c r="CO15" s="664"/>
      <c r="CP15" s="664"/>
      <c r="CQ15" s="665"/>
      <c r="CR15" s="623">
        <v>2410743</v>
      </c>
      <c r="CS15" s="626"/>
      <c r="CT15" s="626"/>
      <c r="CU15" s="626"/>
      <c r="CV15" s="626"/>
      <c r="CW15" s="626"/>
      <c r="CX15" s="626"/>
      <c r="CY15" s="627"/>
      <c r="CZ15" s="685">
        <v>8.3000000000000007</v>
      </c>
      <c r="DA15" s="685"/>
      <c r="DB15" s="685"/>
      <c r="DC15" s="685"/>
      <c r="DD15" s="631">
        <v>786944</v>
      </c>
      <c r="DE15" s="626"/>
      <c r="DF15" s="626"/>
      <c r="DG15" s="626"/>
      <c r="DH15" s="626"/>
      <c r="DI15" s="626"/>
      <c r="DJ15" s="626"/>
      <c r="DK15" s="626"/>
      <c r="DL15" s="626"/>
      <c r="DM15" s="626"/>
      <c r="DN15" s="626"/>
      <c r="DO15" s="626"/>
      <c r="DP15" s="627"/>
      <c r="DQ15" s="631">
        <v>1606650</v>
      </c>
      <c r="DR15" s="626"/>
      <c r="DS15" s="626"/>
      <c r="DT15" s="626"/>
      <c r="DU15" s="626"/>
      <c r="DV15" s="626"/>
      <c r="DW15" s="626"/>
      <c r="DX15" s="626"/>
      <c r="DY15" s="626"/>
      <c r="DZ15" s="626"/>
      <c r="EA15" s="626"/>
      <c r="EB15" s="626"/>
      <c r="EC15" s="666"/>
    </row>
    <row r="16" spans="2:143" ht="11.25" customHeight="1" x14ac:dyDescent="0.2">
      <c r="B16" s="620" t="s">
        <v>264</v>
      </c>
      <c r="C16" s="621"/>
      <c r="D16" s="621"/>
      <c r="E16" s="621"/>
      <c r="F16" s="621"/>
      <c r="G16" s="621"/>
      <c r="H16" s="621"/>
      <c r="I16" s="621"/>
      <c r="J16" s="621"/>
      <c r="K16" s="621"/>
      <c r="L16" s="621"/>
      <c r="M16" s="621"/>
      <c r="N16" s="621"/>
      <c r="O16" s="621"/>
      <c r="P16" s="621"/>
      <c r="Q16" s="622"/>
      <c r="R16" s="623" t="s">
        <v>130</v>
      </c>
      <c r="S16" s="626"/>
      <c r="T16" s="626"/>
      <c r="U16" s="626"/>
      <c r="V16" s="626"/>
      <c r="W16" s="626"/>
      <c r="X16" s="626"/>
      <c r="Y16" s="627"/>
      <c r="Z16" s="685" t="s">
        <v>130</v>
      </c>
      <c r="AA16" s="685"/>
      <c r="AB16" s="685"/>
      <c r="AC16" s="685"/>
      <c r="AD16" s="686" t="s">
        <v>236</v>
      </c>
      <c r="AE16" s="686"/>
      <c r="AF16" s="686"/>
      <c r="AG16" s="686"/>
      <c r="AH16" s="686"/>
      <c r="AI16" s="686"/>
      <c r="AJ16" s="686"/>
      <c r="AK16" s="686"/>
      <c r="AL16" s="628" t="s">
        <v>130</v>
      </c>
      <c r="AM16" s="629"/>
      <c r="AN16" s="629"/>
      <c r="AO16" s="687"/>
      <c r="AP16" s="620" t="s">
        <v>265</v>
      </c>
      <c r="AQ16" s="621"/>
      <c r="AR16" s="621"/>
      <c r="AS16" s="621"/>
      <c r="AT16" s="621"/>
      <c r="AU16" s="621"/>
      <c r="AV16" s="621"/>
      <c r="AW16" s="621"/>
      <c r="AX16" s="621"/>
      <c r="AY16" s="621"/>
      <c r="AZ16" s="621"/>
      <c r="BA16" s="621"/>
      <c r="BB16" s="621"/>
      <c r="BC16" s="621"/>
      <c r="BD16" s="621"/>
      <c r="BE16" s="621"/>
      <c r="BF16" s="622"/>
      <c r="BG16" s="623" t="s">
        <v>130</v>
      </c>
      <c r="BH16" s="626"/>
      <c r="BI16" s="626"/>
      <c r="BJ16" s="626"/>
      <c r="BK16" s="626"/>
      <c r="BL16" s="626"/>
      <c r="BM16" s="626"/>
      <c r="BN16" s="627"/>
      <c r="BO16" s="685" t="s">
        <v>130</v>
      </c>
      <c r="BP16" s="685"/>
      <c r="BQ16" s="685"/>
      <c r="BR16" s="685"/>
      <c r="BS16" s="631" t="s">
        <v>130</v>
      </c>
      <c r="BT16" s="626"/>
      <c r="BU16" s="626"/>
      <c r="BV16" s="626"/>
      <c r="BW16" s="626"/>
      <c r="BX16" s="626"/>
      <c r="BY16" s="626"/>
      <c r="BZ16" s="626"/>
      <c r="CA16" s="626"/>
      <c r="CB16" s="666"/>
      <c r="CD16" s="667" t="s">
        <v>266</v>
      </c>
      <c r="CE16" s="664"/>
      <c r="CF16" s="664"/>
      <c r="CG16" s="664"/>
      <c r="CH16" s="664"/>
      <c r="CI16" s="664"/>
      <c r="CJ16" s="664"/>
      <c r="CK16" s="664"/>
      <c r="CL16" s="664"/>
      <c r="CM16" s="664"/>
      <c r="CN16" s="664"/>
      <c r="CO16" s="664"/>
      <c r="CP16" s="664"/>
      <c r="CQ16" s="665"/>
      <c r="CR16" s="623">
        <v>285832</v>
      </c>
      <c r="CS16" s="626"/>
      <c r="CT16" s="626"/>
      <c r="CU16" s="626"/>
      <c r="CV16" s="626"/>
      <c r="CW16" s="626"/>
      <c r="CX16" s="626"/>
      <c r="CY16" s="627"/>
      <c r="CZ16" s="685">
        <v>1</v>
      </c>
      <c r="DA16" s="685"/>
      <c r="DB16" s="685"/>
      <c r="DC16" s="685"/>
      <c r="DD16" s="631" t="s">
        <v>130</v>
      </c>
      <c r="DE16" s="626"/>
      <c r="DF16" s="626"/>
      <c r="DG16" s="626"/>
      <c r="DH16" s="626"/>
      <c r="DI16" s="626"/>
      <c r="DJ16" s="626"/>
      <c r="DK16" s="626"/>
      <c r="DL16" s="626"/>
      <c r="DM16" s="626"/>
      <c r="DN16" s="626"/>
      <c r="DO16" s="626"/>
      <c r="DP16" s="627"/>
      <c r="DQ16" s="631">
        <v>47354</v>
      </c>
      <c r="DR16" s="626"/>
      <c r="DS16" s="626"/>
      <c r="DT16" s="626"/>
      <c r="DU16" s="626"/>
      <c r="DV16" s="626"/>
      <c r="DW16" s="626"/>
      <c r="DX16" s="626"/>
      <c r="DY16" s="626"/>
      <c r="DZ16" s="626"/>
      <c r="EA16" s="626"/>
      <c r="EB16" s="626"/>
      <c r="EC16" s="666"/>
    </row>
    <row r="17" spans="2:133" ht="11.25" customHeight="1" x14ac:dyDescent="0.2">
      <c r="B17" s="620" t="s">
        <v>267</v>
      </c>
      <c r="C17" s="621"/>
      <c r="D17" s="621"/>
      <c r="E17" s="621"/>
      <c r="F17" s="621"/>
      <c r="G17" s="621"/>
      <c r="H17" s="621"/>
      <c r="I17" s="621"/>
      <c r="J17" s="621"/>
      <c r="K17" s="621"/>
      <c r="L17" s="621"/>
      <c r="M17" s="621"/>
      <c r="N17" s="621"/>
      <c r="O17" s="621"/>
      <c r="P17" s="621"/>
      <c r="Q17" s="622"/>
      <c r="R17" s="623">
        <v>37868</v>
      </c>
      <c r="S17" s="626"/>
      <c r="T17" s="626"/>
      <c r="U17" s="626"/>
      <c r="V17" s="626"/>
      <c r="W17" s="626"/>
      <c r="X17" s="626"/>
      <c r="Y17" s="627"/>
      <c r="Z17" s="685">
        <v>0.1</v>
      </c>
      <c r="AA17" s="685"/>
      <c r="AB17" s="685"/>
      <c r="AC17" s="685"/>
      <c r="AD17" s="686">
        <v>37868</v>
      </c>
      <c r="AE17" s="686"/>
      <c r="AF17" s="686"/>
      <c r="AG17" s="686"/>
      <c r="AH17" s="686"/>
      <c r="AI17" s="686"/>
      <c r="AJ17" s="686"/>
      <c r="AK17" s="686"/>
      <c r="AL17" s="628">
        <v>0.2</v>
      </c>
      <c r="AM17" s="629"/>
      <c r="AN17" s="629"/>
      <c r="AO17" s="687"/>
      <c r="AP17" s="620" t="s">
        <v>268</v>
      </c>
      <c r="AQ17" s="621"/>
      <c r="AR17" s="621"/>
      <c r="AS17" s="621"/>
      <c r="AT17" s="621"/>
      <c r="AU17" s="621"/>
      <c r="AV17" s="621"/>
      <c r="AW17" s="621"/>
      <c r="AX17" s="621"/>
      <c r="AY17" s="621"/>
      <c r="AZ17" s="621"/>
      <c r="BA17" s="621"/>
      <c r="BB17" s="621"/>
      <c r="BC17" s="621"/>
      <c r="BD17" s="621"/>
      <c r="BE17" s="621"/>
      <c r="BF17" s="622"/>
      <c r="BG17" s="623" t="s">
        <v>130</v>
      </c>
      <c r="BH17" s="626"/>
      <c r="BI17" s="626"/>
      <c r="BJ17" s="626"/>
      <c r="BK17" s="626"/>
      <c r="BL17" s="626"/>
      <c r="BM17" s="626"/>
      <c r="BN17" s="627"/>
      <c r="BO17" s="685" t="s">
        <v>130</v>
      </c>
      <c r="BP17" s="685"/>
      <c r="BQ17" s="685"/>
      <c r="BR17" s="685"/>
      <c r="BS17" s="631" t="s">
        <v>130</v>
      </c>
      <c r="BT17" s="626"/>
      <c r="BU17" s="626"/>
      <c r="BV17" s="626"/>
      <c r="BW17" s="626"/>
      <c r="BX17" s="626"/>
      <c r="BY17" s="626"/>
      <c r="BZ17" s="626"/>
      <c r="CA17" s="626"/>
      <c r="CB17" s="666"/>
      <c r="CD17" s="667" t="s">
        <v>269</v>
      </c>
      <c r="CE17" s="664"/>
      <c r="CF17" s="664"/>
      <c r="CG17" s="664"/>
      <c r="CH17" s="664"/>
      <c r="CI17" s="664"/>
      <c r="CJ17" s="664"/>
      <c r="CK17" s="664"/>
      <c r="CL17" s="664"/>
      <c r="CM17" s="664"/>
      <c r="CN17" s="664"/>
      <c r="CO17" s="664"/>
      <c r="CP17" s="664"/>
      <c r="CQ17" s="665"/>
      <c r="CR17" s="623">
        <v>4249253</v>
      </c>
      <c r="CS17" s="626"/>
      <c r="CT17" s="626"/>
      <c r="CU17" s="626"/>
      <c r="CV17" s="626"/>
      <c r="CW17" s="626"/>
      <c r="CX17" s="626"/>
      <c r="CY17" s="627"/>
      <c r="CZ17" s="685">
        <v>14.6</v>
      </c>
      <c r="DA17" s="685"/>
      <c r="DB17" s="685"/>
      <c r="DC17" s="685"/>
      <c r="DD17" s="631" t="s">
        <v>130</v>
      </c>
      <c r="DE17" s="626"/>
      <c r="DF17" s="626"/>
      <c r="DG17" s="626"/>
      <c r="DH17" s="626"/>
      <c r="DI17" s="626"/>
      <c r="DJ17" s="626"/>
      <c r="DK17" s="626"/>
      <c r="DL17" s="626"/>
      <c r="DM17" s="626"/>
      <c r="DN17" s="626"/>
      <c r="DO17" s="626"/>
      <c r="DP17" s="627"/>
      <c r="DQ17" s="631">
        <v>4230692</v>
      </c>
      <c r="DR17" s="626"/>
      <c r="DS17" s="626"/>
      <c r="DT17" s="626"/>
      <c r="DU17" s="626"/>
      <c r="DV17" s="626"/>
      <c r="DW17" s="626"/>
      <c r="DX17" s="626"/>
      <c r="DY17" s="626"/>
      <c r="DZ17" s="626"/>
      <c r="EA17" s="626"/>
      <c r="EB17" s="626"/>
      <c r="EC17" s="666"/>
    </row>
    <row r="18" spans="2:133" ht="11.25" customHeight="1" x14ac:dyDescent="0.2">
      <c r="B18" s="620" t="s">
        <v>270</v>
      </c>
      <c r="C18" s="621"/>
      <c r="D18" s="621"/>
      <c r="E18" s="621"/>
      <c r="F18" s="621"/>
      <c r="G18" s="621"/>
      <c r="H18" s="621"/>
      <c r="I18" s="621"/>
      <c r="J18" s="621"/>
      <c r="K18" s="621"/>
      <c r="L18" s="621"/>
      <c r="M18" s="621"/>
      <c r="N18" s="621"/>
      <c r="O18" s="621"/>
      <c r="P18" s="621"/>
      <c r="Q18" s="622"/>
      <c r="R18" s="623">
        <v>10999596</v>
      </c>
      <c r="S18" s="626"/>
      <c r="T18" s="626"/>
      <c r="U18" s="626"/>
      <c r="V18" s="626"/>
      <c r="W18" s="626"/>
      <c r="X18" s="626"/>
      <c r="Y18" s="627"/>
      <c r="Z18" s="685">
        <v>36.5</v>
      </c>
      <c r="AA18" s="685"/>
      <c r="AB18" s="685"/>
      <c r="AC18" s="685"/>
      <c r="AD18" s="686">
        <v>10007402</v>
      </c>
      <c r="AE18" s="686"/>
      <c r="AF18" s="686"/>
      <c r="AG18" s="686"/>
      <c r="AH18" s="686"/>
      <c r="AI18" s="686"/>
      <c r="AJ18" s="686"/>
      <c r="AK18" s="686"/>
      <c r="AL18" s="628">
        <v>55.8</v>
      </c>
      <c r="AM18" s="629"/>
      <c r="AN18" s="629"/>
      <c r="AO18" s="687"/>
      <c r="AP18" s="620" t="s">
        <v>271</v>
      </c>
      <c r="AQ18" s="621"/>
      <c r="AR18" s="621"/>
      <c r="AS18" s="621"/>
      <c r="AT18" s="621"/>
      <c r="AU18" s="621"/>
      <c r="AV18" s="621"/>
      <c r="AW18" s="621"/>
      <c r="AX18" s="621"/>
      <c r="AY18" s="621"/>
      <c r="AZ18" s="621"/>
      <c r="BA18" s="621"/>
      <c r="BB18" s="621"/>
      <c r="BC18" s="621"/>
      <c r="BD18" s="621"/>
      <c r="BE18" s="621"/>
      <c r="BF18" s="622"/>
      <c r="BG18" s="623" t="s">
        <v>130</v>
      </c>
      <c r="BH18" s="626"/>
      <c r="BI18" s="626"/>
      <c r="BJ18" s="626"/>
      <c r="BK18" s="626"/>
      <c r="BL18" s="626"/>
      <c r="BM18" s="626"/>
      <c r="BN18" s="627"/>
      <c r="BO18" s="685" t="s">
        <v>130</v>
      </c>
      <c r="BP18" s="685"/>
      <c r="BQ18" s="685"/>
      <c r="BR18" s="685"/>
      <c r="BS18" s="631" t="s">
        <v>236</v>
      </c>
      <c r="BT18" s="626"/>
      <c r="BU18" s="626"/>
      <c r="BV18" s="626"/>
      <c r="BW18" s="626"/>
      <c r="BX18" s="626"/>
      <c r="BY18" s="626"/>
      <c r="BZ18" s="626"/>
      <c r="CA18" s="626"/>
      <c r="CB18" s="666"/>
      <c r="CD18" s="667" t="s">
        <v>272</v>
      </c>
      <c r="CE18" s="664"/>
      <c r="CF18" s="664"/>
      <c r="CG18" s="664"/>
      <c r="CH18" s="664"/>
      <c r="CI18" s="664"/>
      <c r="CJ18" s="664"/>
      <c r="CK18" s="664"/>
      <c r="CL18" s="664"/>
      <c r="CM18" s="664"/>
      <c r="CN18" s="664"/>
      <c r="CO18" s="664"/>
      <c r="CP18" s="664"/>
      <c r="CQ18" s="665"/>
      <c r="CR18" s="623" t="s">
        <v>236</v>
      </c>
      <c r="CS18" s="626"/>
      <c r="CT18" s="626"/>
      <c r="CU18" s="626"/>
      <c r="CV18" s="626"/>
      <c r="CW18" s="626"/>
      <c r="CX18" s="626"/>
      <c r="CY18" s="627"/>
      <c r="CZ18" s="685" t="s">
        <v>130</v>
      </c>
      <c r="DA18" s="685"/>
      <c r="DB18" s="685"/>
      <c r="DC18" s="685"/>
      <c r="DD18" s="631" t="s">
        <v>236</v>
      </c>
      <c r="DE18" s="626"/>
      <c r="DF18" s="626"/>
      <c r="DG18" s="626"/>
      <c r="DH18" s="626"/>
      <c r="DI18" s="626"/>
      <c r="DJ18" s="626"/>
      <c r="DK18" s="626"/>
      <c r="DL18" s="626"/>
      <c r="DM18" s="626"/>
      <c r="DN18" s="626"/>
      <c r="DO18" s="626"/>
      <c r="DP18" s="627"/>
      <c r="DQ18" s="631" t="s">
        <v>236</v>
      </c>
      <c r="DR18" s="626"/>
      <c r="DS18" s="626"/>
      <c r="DT18" s="626"/>
      <c r="DU18" s="626"/>
      <c r="DV18" s="626"/>
      <c r="DW18" s="626"/>
      <c r="DX18" s="626"/>
      <c r="DY18" s="626"/>
      <c r="DZ18" s="626"/>
      <c r="EA18" s="626"/>
      <c r="EB18" s="626"/>
      <c r="EC18" s="666"/>
    </row>
    <row r="19" spans="2:133" ht="11.25" customHeight="1" x14ac:dyDescent="0.2">
      <c r="B19" s="620" t="s">
        <v>273</v>
      </c>
      <c r="C19" s="621"/>
      <c r="D19" s="621"/>
      <c r="E19" s="621"/>
      <c r="F19" s="621"/>
      <c r="G19" s="621"/>
      <c r="H19" s="621"/>
      <c r="I19" s="621"/>
      <c r="J19" s="621"/>
      <c r="K19" s="621"/>
      <c r="L19" s="621"/>
      <c r="M19" s="621"/>
      <c r="N19" s="621"/>
      <c r="O19" s="621"/>
      <c r="P19" s="621"/>
      <c r="Q19" s="622"/>
      <c r="R19" s="623">
        <v>10007402</v>
      </c>
      <c r="S19" s="626"/>
      <c r="T19" s="626"/>
      <c r="U19" s="626"/>
      <c r="V19" s="626"/>
      <c r="W19" s="626"/>
      <c r="X19" s="626"/>
      <c r="Y19" s="627"/>
      <c r="Z19" s="685">
        <v>33.200000000000003</v>
      </c>
      <c r="AA19" s="685"/>
      <c r="AB19" s="685"/>
      <c r="AC19" s="685"/>
      <c r="AD19" s="686">
        <v>10007402</v>
      </c>
      <c r="AE19" s="686"/>
      <c r="AF19" s="686"/>
      <c r="AG19" s="686"/>
      <c r="AH19" s="686"/>
      <c r="AI19" s="686"/>
      <c r="AJ19" s="686"/>
      <c r="AK19" s="686"/>
      <c r="AL19" s="628">
        <v>55.8</v>
      </c>
      <c r="AM19" s="629"/>
      <c r="AN19" s="629"/>
      <c r="AO19" s="687"/>
      <c r="AP19" s="620" t="s">
        <v>274</v>
      </c>
      <c r="AQ19" s="621"/>
      <c r="AR19" s="621"/>
      <c r="AS19" s="621"/>
      <c r="AT19" s="621"/>
      <c r="AU19" s="621"/>
      <c r="AV19" s="621"/>
      <c r="AW19" s="621"/>
      <c r="AX19" s="621"/>
      <c r="AY19" s="621"/>
      <c r="AZ19" s="621"/>
      <c r="BA19" s="621"/>
      <c r="BB19" s="621"/>
      <c r="BC19" s="621"/>
      <c r="BD19" s="621"/>
      <c r="BE19" s="621"/>
      <c r="BF19" s="622"/>
      <c r="BG19" s="623">
        <v>328895</v>
      </c>
      <c r="BH19" s="626"/>
      <c r="BI19" s="626"/>
      <c r="BJ19" s="626"/>
      <c r="BK19" s="626"/>
      <c r="BL19" s="626"/>
      <c r="BM19" s="626"/>
      <c r="BN19" s="627"/>
      <c r="BO19" s="685">
        <v>5</v>
      </c>
      <c r="BP19" s="685"/>
      <c r="BQ19" s="685"/>
      <c r="BR19" s="685"/>
      <c r="BS19" s="631" t="s">
        <v>130</v>
      </c>
      <c r="BT19" s="626"/>
      <c r="BU19" s="626"/>
      <c r="BV19" s="626"/>
      <c r="BW19" s="626"/>
      <c r="BX19" s="626"/>
      <c r="BY19" s="626"/>
      <c r="BZ19" s="626"/>
      <c r="CA19" s="626"/>
      <c r="CB19" s="666"/>
      <c r="CD19" s="667" t="s">
        <v>275</v>
      </c>
      <c r="CE19" s="664"/>
      <c r="CF19" s="664"/>
      <c r="CG19" s="664"/>
      <c r="CH19" s="664"/>
      <c r="CI19" s="664"/>
      <c r="CJ19" s="664"/>
      <c r="CK19" s="664"/>
      <c r="CL19" s="664"/>
      <c r="CM19" s="664"/>
      <c r="CN19" s="664"/>
      <c r="CO19" s="664"/>
      <c r="CP19" s="664"/>
      <c r="CQ19" s="665"/>
      <c r="CR19" s="623" t="s">
        <v>130</v>
      </c>
      <c r="CS19" s="626"/>
      <c r="CT19" s="626"/>
      <c r="CU19" s="626"/>
      <c r="CV19" s="626"/>
      <c r="CW19" s="626"/>
      <c r="CX19" s="626"/>
      <c r="CY19" s="627"/>
      <c r="CZ19" s="685" t="s">
        <v>130</v>
      </c>
      <c r="DA19" s="685"/>
      <c r="DB19" s="685"/>
      <c r="DC19" s="685"/>
      <c r="DD19" s="631" t="s">
        <v>236</v>
      </c>
      <c r="DE19" s="626"/>
      <c r="DF19" s="626"/>
      <c r="DG19" s="626"/>
      <c r="DH19" s="626"/>
      <c r="DI19" s="626"/>
      <c r="DJ19" s="626"/>
      <c r="DK19" s="626"/>
      <c r="DL19" s="626"/>
      <c r="DM19" s="626"/>
      <c r="DN19" s="626"/>
      <c r="DO19" s="626"/>
      <c r="DP19" s="627"/>
      <c r="DQ19" s="631" t="s">
        <v>130</v>
      </c>
      <c r="DR19" s="626"/>
      <c r="DS19" s="626"/>
      <c r="DT19" s="626"/>
      <c r="DU19" s="626"/>
      <c r="DV19" s="626"/>
      <c r="DW19" s="626"/>
      <c r="DX19" s="626"/>
      <c r="DY19" s="626"/>
      <c r="DZ19" s="626"/>
      <c r="EA19" s="626"/>
      <c r="EB19" s="626"/>
      <c r="EC19" s="666"/>
    </row>
    <row r="20" spans="2:133" ht="11.25" customHeight="1" x14ac:dyDescent="0.2">
      <c r="B20" s="620" t="s">
        <v>276</v>
      </c>
      <c r="C20" s="621"/>
      <c r="D20" s="621"/>
      <c r="E20" s="621"/>
      <c r="F20" s="621"/>
      <c r="G20" s="621"/>
      <c r="H20" s="621"/>
      <c r="I20" s="621"/>
      <c r="J20" s="621"/>
      <c r="K20" s="621"/>
      <c r="L20" s="621"/>
      <c r="M20" s="621"/>
      <c r="N20" s="621"/>
      <c r="O20" s="621"/>
      <c r="P20" s="621"/>
      <c r="Q20" s="622"/>
      <c r="R20" s="623">
        <v>992194</v>
      </c>
      <c r="S20" s="626"/>
      <c r="T20" s="626"/>
      <c r="U20" s="626"/>
      <c r="V20" s="626"/>
      <c r="W20" s="626"/>
      <c r="X20" s="626"/>
      <c r="Y20" s="627"/>
      <c r="Z20" s="685">
        <v>3.3</v>
      </c>
      <c r="AA20" s="685"/>
      <c r="AB20" s="685"/>
      <c r="AC20" s="685"/>
      <c r="AD20" s="686" t="s">
        <v>130</v>
      </c>
      <c r="AE20" s="686"/>
      <c r="AF20" s="686"/>
      <c r="AG20" s="686"/>
      <c r="AH20" s="686"/>
      <c r="AI20" s="686"/>
      <c r="AJ20" s="686"/>
      <c r="AK20" s="686"/>
      <c r="AL20" s="628" t="s">
        <v>130</v>
      </c>
      <c r="AM20" s="629"/>
      <c r="AN20" s="629"/>
      <c r="AO20" s="687"/>
      <c r="AP20" s="620" t="s">
        <v>277</v>
      </c>
      <c r="AQ20" s="621"/>
      <c r="AR20" s="621"/>
      <c r="AS20" s="621"/>
      <c r="AT20" s="621"/>
      <c r="AU20" s="621"/>
      <c r="AV20" s="621"/>
      <c r="AW20" s="621"/>
      <c r="AX20" s="621"/>
      <c r="AY20" s="621"/>
      <c r="AZ20" s="621"/>
      <c r="BA20" s="621"/>
      <c r="BB20" s="621"/>
      <c r="BC20" s="621"/>
      <c r="BD20" s="621"/>
      <c r="BE20" s="621"/>
      <c r="BF20" s="622"/>
      <c r="BG20" s="623">
        <v>328895</v>
      </c>
      <c r="BH20" s="626"/>
      <c r="BI20" s="626"/>
      <c r="BJ20" s="626"/>
      <c r="BK20" s="626"/>
      <c r="BL20" s="626"/>
      <c r="BM20" s="626"/>
      <c r="BN20" s="627"/>
      <c r="BO20" s="685">
        <v>5</v>
      </c>
      <c r="BP20" s="685"/>
      <c r="BQ20" s="685"/>
      <c r="BR20" s="685"/>
      <c r="BS20" s="631" t="s">
        <v>236</v>
      </c>
      <c r="BT20" s="626"/>
      <c r="BU20" s="626"/>
      <c r="BV20" s="626"/>
      <c r="BW20" s="626"/>
      <c r="BX20" s="626"/>
      <c r="BY20" s="626"/>
      <c r="BZ20" s="626"/>
      <c r="CA20" s="626"/>
      <c r="CB20" s="666"/>
      <c r="CD20" s="667" t="s">
        <v>278</v>
      </c>
      <c r="CE20" s="664"/>
      <c r="CF20" s="664"/>
      <c r="CG20" s="664"/>
      <c r="CH20" s="664"/>
      <c r="CI20" s="664"/>
      <c r="CJ20" s="664"/>
      <c r="CK20" s="664"/>
      <c r="CL20" s="664"/>
      <c r="CM20" s="664"/>
      <c r="CN20" s="664"/>
      <c r="CO20" s="664"/>
      <c r="CP20" s="664"/>
      <c r="CQ20" s="665"/>
      <c r="CR20" s="623">
        <v>29129185</v>
      </c>
      <c r="CS20" s="626"/>
      <c r="CT20" s="626"/>
      <c r="CU20" s="626"/>
      <c r="CV20" s="626"/>
      <c r="CW20" s="626"/>
      <c r="CX20" s="626"/>
      <c r="CY20" s="627"/>
      <c r="CZ20" s="685">
        <v>100</v>
      </c>
      <c r="DA20" s="685"/>
      <c r="DB20" s="685"/>
      <c r="DC20" s="685"/>
      <c r="DD20" s="631">
        <v>3372344</v>
      </c>
      <c r="DE20" s="626"/>
      <c r="DF20" s="626"/>
      <c r="DG20" s="626"/>
      <c r="DH20" s="626"/>
      <c r="DI20" s="626"/>
      <c r="DJ20" s="626"/>
      <c r="DK20" s="626"/>
      <c r="DL20" s="626"/>
      <c r="DM20" s="626"/>
      <c r="DN20" s="626"/>
      <c r="DO20" s="626"/>
      <c r="DP20" s="627"/>
      <c r="DQ20" s="631">
        <v>20561093</v>
      </c>
      <c r="DR20" s="626"/>
      <c r="DS20" s="626"/>
      <c r="DT20" s="626"/>
      <c r="DU20" s="626"/>
      <c r="DV20" s="626"/>
      <c r="DW20" s="626"/>
      <c r="DX20" s="626"/>
      <c r="DY20" s="626"/>
      <c r="DZ20" s="626"/>
      <c r="EA20" s="626"/>
      <c r="EB20" s="626"/>
      <c r="EC20" s="666"/>
    </row>
    <row r="21" spans="2:133" ht="11.25" customHeight="1" x14ac:dyDescent="0.2">
      <c r="B21" s="620" t="s">
        <v>279</v>
      </c>
      <c r="C21" s="621"/>
      <c r="D21" s="621"/>
      <c r="E21" s="621"/>
      <c r="F21" s="621"/>
      <c r="G21" s="621"/>
      <c r="H21" s="621"/>
      <c r="I21" s="621"/>
      <c r="J21" s="621"/>
      <c r="K21" s="621"/>
      <c r="L21" s="621"/>
      <c r="M21" s="621"/>
      <c r="N21" s="621"/>
      <c r="O21" s="621"/>
      <c r="P21" s="621"/>
      <c r="Q21" s="622"/>
      <c r="R21" s="623" t="s">
        <v>130</v>
      </c>
      <c r="S21" s="626"/>
      <c r="T21" s="626"/>
      <c r="U21" s="626"/>
      <c r="V21" s="626"/>
      <c r="W21" s="626"/>
      <c r="X21" s="626"/>
      <c r="Y21" s="627"/>
      <c r="Z21" s="685" t="s">
        <v>130</v>
      </c>
      <c r="AA21" s="685"/>
      <c r="AB21" s="685"/>
      <c r="AC21" s="685"/>
      <c r="AD21" s="686" t="s">
        <v>130</v>
      </c>
      <c r="AE21" s="686"/>
      <c r="AF21" s="686"/>
      <c r="AG21" s="686"/>
      <c r="AH21" s="686"/>
      <c r="AI21" s="686"/>
      <c r="AJ21" s="686"/>
      <c r="AK21" s="686"/>
      <c r="AL21" s="628" t="s">
        <v>130</v>
      </c>
      <c r="AM21" s="629"/>
      <c r="AN21" s="629"/>
      <c r="AO21" s="687"/>
      <c r="AP21" s="731" t="s">
        <v>280</v>
      </c>
      <c r="AQ21" s="738"/>
      <c r="AR21" s="738"/>
      <c r="AS21" s="738"/>
      <c r="AT21" s="738"/>
      <c r="AU21" s="738"/>
      <c r="AV21" s="738"/>
      <c r="AW21" s="738"/>
      <c r="AX21" s="738"/>
      <c r="AY21" s="738"/>
      <c r="AZ21" s="738"/>
      <c r="BA21" s="738"/>
      <c r="BB21" s="738"/>
      <c r="BC21" s="738"/>
      <c r="BD21" s="738"/>
      <c r="BE21" s="738"/>
      <c r="BF21" s="733"/>
      <c r="BG21" s="623" t="s">
        <v>236</v>
      </c>
      <c r="BH21" s="626"/>
      <c r="BI21" s="626"/>
      <c r="BJ21" s="626"/>
      <c r="BK21" s="626"/>
      <c r="BL21" s="626"/>
      <c r="BM21" s="626"/>
      <c r="BN21" s="627"/>
      <c r="BO21" s="685" t="s">
        <v>130</v>
      </c>
      <c r="BP21" s="685"/>
      <c r="BQ21" s="685"/>
      <c r="BR21" s="685"/>
      <c r="BS21" s="631" t="s">
        <v>130</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2">
      <c r="B22" s="620" t="s">
        <v>281</v>
      </c>
      <c r="C22" s="621"/>
      <c r="D22" s="621"/>
      <c r="E22" s="621"/>
      <c r="F22" s="621"/>
      <c r="G22" s="621"/>
      <c r="H22" s="621"/>
      <c r="I22" s="621"/>
      <c r="J22" s="621"/>
      <c r="K22" s="621"/>
      <c r="L22" s="621"/>
      <c r="M22" s="621"/>
      <c r="N22" s="621"/>
      <c r="O22" s="621"/>
      <c r="P22" s="621"/>
      <c r="Q22" s="622"/>
      <c r="R22" s="623">
        <v>19171912</v>
      </c>
      <c r="S22" s="626"/>
      <c r="T22" s="626"/>
      <c r="U22" s="626"/>
      <c r="V22" s="626"/>
      <c r="W22" s="626"/>
      <c r="X22" s="626"/>
      <c r="Y22" s="627"/>
      <c r="Z22" s="685">
        <v>63.7</v>
      </c>
      <c r="AA22" s="685"/>
      <c r="AB22" s="685"/>
      <c r="AC22" s="685"/>
      <c r="AD22" s="686">
        <v>17850823</v>
      </c>
      <c r="AE22" s="686"/>
      <c r="AF22" s="686"/>
      <c r="AG22" s="686"/>
      <c r="AH22" s="686"/>
      <c r="AI22" s="686"/>
      <c r="AJ22" s="686"/>
      <c r="AK22" s="686"/>
      <c r="AL22" s="628">
        <v>99.5</v>
      </c>
      <c r="AM22" s="629"/>
      <c r="AN22" s="629"/>
      <c r="AO22" s="687"/>
      <c r="AP22" s="731" t="s">
        <v>282</v>
      </c>
      <c r="AQ22" s="738"/>
      <c r="AR22" s="738"/>
      <c r="AS22" s="738"/>
      <c r="AT22" s="738"/>
      <c r="AU22" s="738"/>
      <c r="AV22" s="738"/>
      <c r="AW22" s="738"/>
      <c r="AX22" s="738"/>
      <c r="AY22" s="738"/>
      <c r="AZ22" s="738"/>
      <c r="BA22" s="738"/>
      <c r="BB22" s="738"/>
      <c r="BC22" s="738"/>
      <c r="BD22" s="738"/>
      <c r="BE22" s="738"/>
      <c r="BF22" s="733"/>
      <c r="BG22" s="623" t="s">
        <v>130</v>
      </c>
      <c r="BH22" s="626"/>
      <c r="BI22" s="626"/>
      <c r="BJ22" s="626"/>
      <c r="BK22" s="626"/>
      <c r="BL22" s="626"/>
      <c r="BM22" s="626"/>
      <c r="BN22" s="627"/>
      <c r="BO22" s="685" t="s">
        <v>130</v>
      </c>
      <c r="BP22" s="685"/>
      <c r="BQ22" s="685"/>
      <c r="BR22" s="685"/>
      <c r="BS22" s="631" t="s">
        <v>130</v>
      </c>
      <c r="BT22" s="626"/>
      <c r="BU22" s="626"/>
      <c r="BV22" s="626"/>
      <c r="BW22" s="626"/>
      <c r="BX22" s="626"/>
      <c r="BY22" s="626"/>
      <c r="BZ22" s="626"/>
      <c r="CA22" s="626"/>
      <c r="CB22" s="666"/>
      <c r="CD22" s="740" t="s">
        <v>283</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2">
      <c r="B23" s="620" t="s">
        <v>284</v>
      </c>
      <c r="C23" s="621"/>
      <c r="D23" s="621"/>
      <c r="E23" s="621"/>
      <c r="F23" s="621"/>
      <c r="G23" s="621"/>
      <c r="H23" s="621"/>
      <c r="I23" s="621"/>
      <c r="J23" s="621"/>
      <c r="K23" s="621"/>
      <c r="L23" s="621"/>
      <c r="M23" s="621"/>
      <c r="N23" s="621"/>
      <c r="O23" s="621"/>
      <c r="P23" s="621"/>
      <c r="Q23" s="622"/>
      <c r="R23" s="623">
        <v>5002</v>
      </c>
      <c r="S23" s="626"/>
      <c r="T23" s="626"/>
      <c r="U23" s="626"/>
      <c r="V23" s="626"/>
      <c r="W23" s="626"/>
      <c r="X23" s="626"/>
      <c r="Y23" s="627"/>
      <c r="Z23" s="685">
        <v>0</v>
      </c>
      <c r="AA23" s="685"/>
      <c r="AB23" s="685"/>
      <c r="AC23" s="685"/>
      <c r="AD23" s="686">
        <v>5002</v>
      </c>
      <c r="AE23" s="686"/>
      <c r="AF23" s="686"/>
      <c r="AG23" s="686"/>
      <c r="AH23" s="686"/>
      <c r="AI23" s="686"/>
      <c r="AJ23" s="686"/>
      <c r="AK23" s="686"/>
      <c r="AL23" s="628">
        <v>0</v>
      </c>
      <c r="AM23" s="629"/>
      <c r="AN23" s="629"/>
      <c r="AO23" s="687"/>
      <c r="AP23" s="731" t="s">
        <v>285</v>
      </c>
      <c r="AQ23" s="738"/>
      <c r="AR23" s="738"/>
      <c r="AS23" s="738"/>
      <c r="AT23" s="738"/>
      <c r="AU23" s="738"/>
      <c r="AV23" s="738"/>
      <c r="AW23" s="738"/>
      <c r="AX23" s="738"/>
      <c r="AY23" s="738"/>
      <c r="AZ23" s="738"/>
      <c r="BA23" s="738"/>
      <c r="BB23" s="738"/>
      <c r="BC23" s="738"/>
      <c r="BD23" s="738"/>
      <c r="BE23" s="738"/>
      <c r="BF23" s="733"/>
      <c r="BG23" s="623">
        <v>328895</v>
      </c>
      <c r="BH23" s="626"/>
      <c r="BI23" s="626"/>
      <c r="BJ23" s="626"/>
      <c r="BK23" s="626"/>
      <c r="BL23" s="626"/>
      <c r="BM23" s="626"/>
      <c r="BN23" s="627"/>
      <c r="BO23" s="685">
        <v>5</v>
      </c>
      <c r="BP23" s="685"/>
      <c r="BQ23" s="685"/>
      <c r="BR23" s="685"/>
      <c r="BS23" s="631" t="s">
        <v>130</v>
      </c>
      <c r="BT23" s="626"/>
      <c r="BU23" s="626"/>
      <c r="BV23" s="626"/>
      <c r="BW23" s="626"/>
      <c r="BX23" s="626"/>
      <c r="BY23" s="626"/>
      <c r="BZ23" s="626"/>
      <c r="CA23" s="626"/>
      <c r="CB23" s="666"/>
      <c r="CD23" s="740" t="s">
        <v>224</v>
      </c>
      <c r="CE23" s="741"/>
      <c r="CF23" s="741"/>
      <c r="CG23" s="741"/>
      <c r="CH23" s="741"/>
      <c r="CI23" s="741"/>
      <c r="CJ23" s="741"/>
      <c r="CK23" s="741"/>
      <c r="CL23" s="741"/>
      <c r="CM23" s="741"/>
      <c r="CN23" s="741"/>
      <c r="CO23" s="741"/>
      <c r="CP23" s="741"/>
      <c r="CQ23" s="742"/>
      <c r="CR23" s="740" t="s">
        <v>286</v>
      </c>
      <c r="CS23" s="741"/>
      <c r="CT23" s="741"/>
      <c r="CU23" s="741"/>
      <c r="CV23" s="741"/>
      <c r="CW23" s="741"/>
      <c r="CX23" s="741"/>
      <c r="CY23" s="742"/>
      <c r="CZ23" s="740" t="s">
        <v>287</v>
      </c>
      <c r="DA23" s="741"/>
      <c r="DB23" s="741"/>
      <c r="DC23" s="742"/>
      <c r="DD23" s="740" t="s">
        <v>288</v>
      </c>
      <c r="DE23" s="741"/>
      <c r="DF23" s="741"/>
      <c r="DG23" s="741"/>
      <c r="DH23" s="741"/>
      <c r="DI23" s="741"/>
      <c r="DJ23" s="741"/>
      <c r="DK23" s="742"/>
      <c r="DL23" s="749" t="s">
        <v>289</v>
      </c>
      <c r="DM23" s="750"/>
      <c r="DN23" s="750"/>
      <c r="DO23" s="750"/>
      <c r="DP23" s="750"/>
      <c r="DQ23" s="750"/>
      <c r="DR23" s="750"/>
      <c r="DS23" s="750"/>
      <c r="DT23" s="750"/>
      <c r="DU23" s="750"/>
      <c r="DV23" s="751"/>
      <c r="DW23" s="740" t="s">
        <v>290</v>
      </c>
      <c r="DX23" s="741"/>
      <c r="DY23" s="741"/>
      <c r="DZ23" s="741"/>
      <c r="EA23" s="741"/>
      <c r="EB23" s="741"/>
      <c r="EC23" s="742"/>
    </row>
    <row r="24" spans="2:133" ht="11.25" customHeight="1" x14ac:dyDescent="0.2">
      <c r="B24" s="620" t="s">
        <v>291</v>
      </c>
      <c r="C24" s="621"/>
      <c r="D24" s="621"/>
      <c r="E24" s="621"/>
      <c r="F24" s="621"/>
      <c r="G24" s="621"/>
      <c r="H24" s="621"/>
      <c r="I24" s="621"/>
      <c r="J24" s="621"/>
      <c r="K24" s="621"/>
      <c r="L24" s="621"/>
      <c r="M24" s="621"/>
      <c r="N24" s="621"/>
      <c r="O24" s="621"/>
      <c r="P24" s="621"/>
      <c r="Q24" s="622"/>
      <c r="R24" s="623">
        <v>252857</v>
      </c>
      <c r="S24" s="626"/>
      <c r="T24" s="626"/>
      <c r="U24" s="626"/>
      <c r="V24" s="626"/>
      <c r="W24" s="626"/>
      <c r="X24" s="626"/>
      <c r="Y24" s="627"/>
      <c r="Z24" s="685">
        <v>0.8</v>
      </c>
      <c r="AA24" s="685"/>
      <c r="AB24" s="685"/>
      <c r="AC24" s="685"/>
      <c r="AD24" s="686" t="s">
        <v>130</v>
      </c>
      <c r="AE24" s="686"/>
      <c r="AF24" s="686"/>
      <c r="AG24" s="686"/>
      <c r="AH24" s="686"/>
      <c r="AI24" s="686"/>
      <c r="AJ24" s="686"/>
      <c r="AK24" s="686"/>
      <c r="AL24" s="628" t="s">
        <v>130</v>
      </c>
      <c r="AM24" s="629"/>
      <c r="AN24" s="629"/>
      <c r="AO24" s="687"/>
      <c r="AP24" s="731" t="s">
        <v>292</v>
      </c>
      <c r="AQ24" s="738"/>
      <c r="AR24" s="738"/>
      <c r="AS24" s="738"/>
      <c r="AT24" s="738"/>
      <c r="AU24" s="738"/>
      <c r="AV24" s="738"/>
      <c r="AW24" s="738"/>
      <c r="AX24" s="738"/>
      <c r="AY24" s="738"/>
      <c r="AZ24" s="738"/>
      <c r="BA24" s="738"/>
      <c r="BB24" s="738"/>
      <c r="BC24" s="738"/>
      <c r="BD24" s="738"/>
      <c r="BE24" s="738"/>
      <c r="BF24" s="733"/>
      <c r="BG24" s="623" t="s">
        <v>130</v>
      </c>
      <c r="BH24" s="626"/>
      <c r="BI24" s="626"/>
      <c r="BJ24" s="626"/>
      <c r="BK24" s="626"/>
      <c r="BL24" s="626"/>
      <c r="BM24" s="626"/>
      <c r="BN24" s="627"/>
      <c r="BO24" s="685" t="s">
        <v>236</v>
      </c>
      <c r="BP24" s="685"/>
      <c r="BQ24" s="685"/>
      <c r="BR24" s="685"/>
      <c r="BS24" s="631" t="s">
        <v>130</v>
      </c>
      <c r="BT24" s="626"/>
      <c r="BU24" s="626"/>
      <c r="BV24" s="626"/>
      <c r="BW24" s="626"/>
      <c r="BX24" s="626"/>
      <c r="BY24" s="626"/>
      <c r="BZ24" s="626"/>
      <c r="CA24" s="626"/>
      <c r="CB24" s="666"/>
      <c r="CD24" s="694" t="s">
        <v>293</v>
      </c>
      <c r="CE24" s="695"/>
      <c r="CF24" s="695"/>
      <c r="CG24" s="695"/>
      <c r="CH24" s="695"/>
      <c r="CI24" s="695"/>
      <c r="CJ24" s="695"/>
      <c r="CK24" s="695"/>
      <c r="CL24" s="695"/>
      <c r="CM24" s="695"/>
      <c r="CN24" s="695"/>
      <c r="CO24" s="695"/>
      <c r="CP24" s="695"/>
      <c r="CQ24" s="696"/>
      <c r="CR24" s="688">
        <v>13780267</v>
      </c>
      <c r="CS24" s="689"/>
      <c r="CT24" s="689"/>
      <c r="CU24" s="689"/>
      <c r="CV24" s="689"/>
      <c r="CW24" s="689"/>
      <c r="CX24" s="689"/>
      <c r="CY24" s="735"/>
      <c r="CZ24" s="736">
        <v>47.3</v>
      </c>
      <c r="DA24" s="705"/>
      <c r="DB24" s="705"/>
      <c r="DC24" s="739"/>
      <c r="DD24" s="734">
        <v>10067334</v>
      </c>
      <c r="DE24" s="689"/>
      <c r="DF24" s="689"/>
      <c r="DG24" s="689"/>
      <c r="DH24" s="689"/>
      <c r="DI24" s="689"/>
      <c r="DJ24" s="689"/>
      <c r="DK24" s="735"/>
      <c r="DL24" s="734">
        <v>10053344</v>
      </c>
      <c r="DM24" s="689"/>
      <c r="DN24" s="689"/>
      <c r="DO24" s="689"/>
      <c r="DP24" s="689"/>
      <c r="DQ24" s="689"/>
      <c r="DR24" s="689"/>
      <c r="DS24" s="689"/>
      <c r="DT24" s="689"/>
      <c r="DU24" s="689"/>
      <c r="DV24" s="735"/>
      <c r="DW24" s="736">
        <v>53.3</v>
      </c>
      <c r="DX24" s="705"/>
      <c r="DY24" s="705"/>
      <c r="DZ24" s="705"/>
      <c r="EA24" s="705"/>
      <c r="EB24" s="705"/>
      <c r="EC24" s="737"/>
    </row>
    <row r="25" spans="2:133" ht="11.25" customHeight="1" x14ac:dyDescent="0.2">
      <c r="B25" s="620" t="s">
        <v>294</v>
      </c>
      <c r="C25" s="621"/>
      <c r="D25" s="621"/>
      <c r="E25" s="621"/>
      <c r="F25" s="621"/>
      <c r="G25" s="621"/>
      <c r="H25" s="621"/>
      <c r="I25" s="621"/>
      <c r="J25" s="621"/>
      <c r="K25" s="621"/>
      <c r="L25" s="621"/>
      <c r="M25" s="621"/>
      <c r="N25" s="621"/>
      <c r="O25" s="621"/>
      <c r="P25" s="621"/>
      <c r="Q25" s="622"/>
      <c r="R25" s="623">
        <v>225481</v>
      </c>
      <c r="S25" s="626"/>
      <c r="T25" s="626"/>
      <c r="U25" s="626"/>
      <c r="V25" s="626"/>
      <c r="W25" s="626"/>
      <c r="X25" s="626"/>
      <c r="Y25" s="627"/>
      <c r="Z25" s="685">
        <v>0.7</v>
      </c>
      <c r="AA25" s="685"/>
      <c r="AB25" s="685"/>
      <c r="AC25" s="685"/>
      <c r="AD25" s="686">
        <v>8699</v>
      </c>
      <c r="AE25" s="686"/>
      <c r="AF25" s="686"/>
      <c r="AG25" s="686"/>
      <c r="AH25" s="686"/>
      <c r="AI25" s="686"/>
      <c r="AJ25" s="686"/>
      <c r="AK25" s="686"/>
      <c r="AL25" s="628">
        <v>0</v>
      </c>
      <c r="AM25" s="629"/>
      <c r="AN25" s="629"/>
      <c r="AO25" s="687"/>
      <c r="AP25" s="731" t="s">
        <v>295</v>
      </c>
      <c r="AQ25" s="738"/>
      <c r="AR25" s="738"/>
      <c r="AS25" s="738"/>
      <c r="AT25" s="738"/>
      <c r="AU25" s="738"/>
      <c r="AV25" s="738"/>
      <c r="AW25" s="738"/>
      <c r="AX25" s="738"/>
      <c r="AY25" s="738"/>
      <c r="AZ25" s="738"/>
      <c r="BA25" s="738"/>
      <c r="BB25" s="738"/>
      <c r="BC25" s="738"/>
      <c r="BD25" s="738"/>
      <c r="BE25" s="738"/>
      <c r="BF25" s="733"/>
      <c r="BG25" s="623" t="s">
        <v>130</v>
      </c>
      <c r="BH25" s="626"/>
      <c r="BI25" s="626"/>
      <c r="BJ25" s="626"/>
      <c r="BK25" s="626"/>
      <c r="BL25" s="626"/>
      <c r="BM25" s="626"/>
      <c r="BN25" s="627"/>
      <c r="BO25" s="685" t="s">
        <v>130</v>
      </c>
      <c r="BP25" s="685"/>
      <c r="BQ25" s="685"/>
      <c r="BR25" s="685"/>
      <c r="BS25" s="631" t="s">
        <v>236</v>
      </c>
      <c r="BT25" s="626"/>
      <c r="BU25" s="626"/>
      <c r="BV25" s="626"/>
      <c r="BW25" s="626"/>
      <c r="BX25" s="626"/>
      <c r="BY25" s="626"/>
      <c r="BZ25" s="626"/>
      <c r="CA25" s="626"/>
      <c r="CB25" s="666"/>
      <c r="CD25" s="667" t="s">
        <v>296</v>
      </c>
      <c r="CE25" s="664"/>
      <c r="CF25" s="664"/>
      <c r="CG25" s="664"/>
      <c r="CH25" s="664"/>
      <c r="CI25" s="664"/>
      <c r="CJ25" s="664"/>
      <c r="CK25" s="664"/>
      <c r="CL25" s="664"/>
      <c r="CM25" s="664"/>
      <c r="CN25" s="664"/>
      <c r="CO25" s="664"/>
      <c r="CP25" s="664"/>
      <c r="CQ25" s="665"/>
      <c r="CR25" s="623">
        <v>4254878</v>
      </c>
      <c r="CS25" s="624"/>
      <c r="CT25" s="624"/>
      <c r="CU25" s="624"/>
      <c r="CV25" s="624"/>
      <c r="CW25" s="624"/>
      <c r="CX25" s="624"/>
      <c r="CY25" s="625"/>
      <c r="CZ25" s="628">
        <v>14.6</v>
      </c>
      <c r="DA25" s="657"/>
      <c r="DB25" s="657"/>
      <c r="DC25" s="658"/>
      <c r="DD25" s="631">
        <v>3935428</v>
      </c>
      <c r="DE25" s="624"/>
      <c r="DF25" s="624"/>
      <c r="DG25" s="624"/>
      <c r="DH25" s="624"/>
      <c r="DI25" s="624"/>
      <c r="DJ25" s="624"/>
      <c r="DK25" s="625"/>
      <c r="DL25" s="631">
        <v>3922627</v>
      </c>
      <c r="DM25" s="624"/>
      <c r="DN25" s="624"/>
      <c r="DO25" s="624"/>
      <c r="DP25" s="624"/>
      <c r="DQ25" s="624"/>
      <c r="DR25" s="624"/>
      <c r="DS25" s="624"/>
      <c r="DT25" s="624"/>
      <c r="DU25" s="624"/>
      <c r="DV25" s="625"/>
      <c r="DW25" s="628">
        <v>20.8</v>
      </c>
      <c r="DX25" s="657"/>
      <c r="DY25" s="657"/>
      <c r="DZ25" s="657"/>
      <c r="EA25" s="657"/>
      <c r="EB25" s="657"/>
      <c r="EC25" s="659"/>
    </row>
    <row r="26" spans="2:133" ht="11.25" customHeight="1" x14ac:dyDescent="0.2">
      <c r="B26" s="620" t="s">
        <v>297</v>
      </c>
      <c r="C26" s="621"/>
      <c r="D26" s="621"/>
      <c r="E26" s="621"/>
      <c r="F26" s="621"/>
      <c r="G26" s="621"/>
      <c r="H26" s="621"/>
      <c r="I26" s="621"/>
      <c r="J26" s="621"/>
      <c r="K26" s="621"/>
      <c r="L26" s="621"/>
      <c r="M26" s="621"/>
      <c r="N26" s="621"/>
      <c r="O26" s="621"/>
      <c r="P26" s="621"/>
      <c r="Q26" s="622"/>
      <c r="R26" s="623">
        <v>157093</v>
      </c>
      <c r="S26" s="626"/>
      <c r="T26" s="626"/>
      <c r="U26" s="626"/>
      <c r="V26" s="626"/>
      <c r="W26" s="626"/>
      <c r="X26" s="626"/>
      <c r="Y26" s="627"/>
      <c r="Z26" s="685">
        <v>0.5</v>
      </c>
      <c r="AA26" s="685"/>
      <c r="AB26" s="685"/>
      <c r="AC26" s="685"/>
      <c r="AD26" s="686" t="s">
        <v>130</v>
      </c>
      <c r="AE26" s="686"/>
      <c r="AF26" s="686"/>
      <c r="AG26" s="686"/>
      <c r="AH26" s="686"/>
      <c r="AI26" s="686"/>
      <c r="AJ26" s="686"/>
      <c r="AK26" s="686"/>
      <c r="AL26" s="628" t="s">
        <v>130</v>
      </c>
      <c r="AM26" s="629"/>
      <c r="AN26" s="629"/>
      <c r="AO26" s="687"/>
      <c r="AP26" s="731" t="s">
        <v>298</v>
      </c>
      <c r="AQ26" s="732"/>
      <c r="AR26" s="732"/>
      <c r="AS26" s="732"/>
      <c r="AT26" s="732"/>
      <c r="AU26" s="732"/>
      <c r="AV26" s="732"/>
      <c r="AW26" s="732"/>
      <c r="AX26" s="732"/>
      <c r="AY26" s="732"/>
      <c r="AZ26" s="732"/>
      <c r="BA26" s="732"/>
      <c r="BB26" s="732"/>
      <c r="BC26" s="732"/>
      <c r="BD26" s="732"/>
      <c r="BE26" s="732"/>
      <c r="BF26" s="733"/>
      <c r="BG26" s="623" t="s">
        <v>236</v>
      </c>
      <c r="BH26" s="626"/>
      <c r="BI26" s="626"/>
      <c r="BJ26" s="626"/>
      <c r="BK26" s="626"/>
      <c r="BL26" s="626"/>
      <c r="BM26" s="626"/>
      <c r="BN26" s="627"/>
      <c r="BO26" s="685" t="s">
        <v>130</v>
      </c>
      <c r="BP26" s="685"/>
      <c r="BQ26" s="685"/>
      <c r="BR26" s="685"/>
      <c r="BS26" s="631" t="s">
        <v>130</v>
      </c>
      <c r="BT26" s="626"/>
      <c r="BU26" s="626"/>
      <c r="BV26" s="626"/>
      <c r="BW26" s="626"/>
      <c r="BX26" s="626"/>
      <c r="BY26" s="626"/>
      <c r="BZ26" s="626"/>
      <c r="CA26" s="626"/>
      <c r="CB26" s="666"/>
      <c r="CD26" s="667" t="s">
        <v>299</v>
      </c>
      <c r="CE26" s="664"/>
      <c r="CF26" s="664"/>
      <c r="CG26" s="664"/>
      <c r="CH26" s="664"/>
      <c r="CI26" s="664"/>
      <c r="CJ26" s="664"/>
      <c r="CK26" s="664"/>
      <c r="CL26" s="664"/>
      <c r="CM26" s="664"/>
      <c r="CN26" s="664"/>
      <c r="CO26" s="664"/>
      <c r="CP26" s="664"/>
      <c r="CQ26" s="665"/>
      <c r="CR26" s="623">
        <v>2884003</v>
      </c>
      <c r="CS26" s="626"/>
      <c r="CT26" s="626"/>
      <c r="CU26" s="626"/>
      <c r="CV26" s="626"/>
      <c r="CW26" s="626"/>
      <c r="CX26" s="626"/>
      <c r="CY26" s="627"/>
      <c r="CZ26" s="628">
        <v>9.9</v>
      </c>
      <c r="DA26" s="657"/>
      <c r="DB26" s="657"/>
      <c r="DC26" s="658"/>
      <c r="DD26" s="631">
        <v>2580657</v>
      </c>
      <c r="DE26" s="626"/>
      <c r="DF26" s="626"/>
      <c r="DG26" s="626"/>
      <c r="DH26" s="626"/>
      <c r="DI26" s="626"/>
      <c r="DJ26" s="626"/>
      <c r="DK26" s="627"/>
      <c r="DL26" s="631" t="s">
        <v>130</v>
      </c>
      <c r="DM26" s="626"/>
      <c r="DN26" s="626"/>
      <c r="DO26" s="626"/>
      <c r="DP26" s="626"/>
      <c r="DQ26" s="626"/>
      <c r="DR26" s="626"/>
      <c r="DS26" s="626"/>
      <c r="DT26" s="626"/>
      <c r="DU26" s="626"/>
      <c r="DV26" s="627"/>
      <c r="DW26" s="628" t="s">
        <v>130</v>
      </c>
      <c r="DX26" s="657"/>
      <c r="DY26" s="657"/>
      <c r="DZ26" s="657"/>
      <c r="EA26" s="657"/>
      <c r="EB26" s="657"/>
      <c r="EC26" s="659"/>
    </row>
    <row r="27" spans="2:133" ht="11.25" customHeight="1" x14ac:dyDescent="0.2">
      <c r="B27" s="620" t="s">
        <v>300</v>
      </c>
      <c r="C27" s="621"/>
      <c r="D27" s="621"/>
      <c r="E27" s="621"/>
      <c r="F27" s="621"/>
      <c r="G27" s="621"/>
      <c r="H27" s="621"/>
      <c r="I27" s="621"/>
      <c r="J27" s="621"/>
      <c r="K27" s="621"/>
      <c r="L27" s="621"/>
      <c r="M27" s="621"/>
      <c r="N27" s="621"/>
      <c r="O27" s="621"/>
      <c r="P27" s="621"/>
      <c r="Q27" s="622"/>
      <c r="R27" s="623">
        <v>3313392</v>
      </c>
      <c r="S27" s="626"/>
      <c r="T27" s="626"/>
      <c r="U27" s="626"/>
      <c r="V27" s="626"/>
      <c r="W27" s="626"/>
      <c r="X27" s="626"/>
      <c r="Y27" s="627"/>
      <c r="Z27" s="685">
        <v>11</v>
      </c>
      <c r="AA27" s="685"/>
      <c r="AB27" s="685"/>
      <c r="AC27" s="685"/>
      <c r="AD27" s="686" t="s">
        <v>236</v>
      </c>
      <c r="AE27" s="686"/>
      <c r="AF27" s="686"/>
      <c r="AG27" s="686"/>
      <c r="AH27" s="686"/>
      <c r="AI27" s="686"/>
      <c r="AJ27" s="686"/>
      <c r="AK27" s="686"/>
      <c r="AL27" s="628" t="s">
        <v>130</v>
      </c>
      <c r="AM27" s="629"/>
      <c r="AN27" s="629"/>
      <c r="AO27" s="687"/>
      <c r="AP27" s="620" t="s">
        <v>301</v>
      </c>
      <c r="AQ27" s="621"/>
      <c r="AR27" s="621"/>
      <c r="AS27" s="621"/>
      <c r="AT27" s="621"/>
      <c r="AU27" s="621"/>
      <c r="AV27" s="621"/>
      <c r="AW27" s="621"/>
      <c r="AX27" s="621"/>
      <c r="AY27" s="621"/>
      <c r="AZ27" s="621"/>
      <c r="BA27" s="621"/>
      <c r="BB27" s="621"/>
      <c r="BC27" s="621"/>
      <c r="BD27" s="621"/>
      <c r="BE27" s="621"/>
      <c r="BF27" s="622"/>
      <c r="BG27" s="623">
        <v>6609370</v>
      </c>
      <c r="BH27" s="626"/>
      <c r="BI27" s="626"/>
      <c r="BJ27" s="626"/>
      <c r="BK27" s="626"/>
      <c r="BL27" s="626"/>
      <c r="BM27" s="626"/>
      <c r="BN27" s="627"/>
      <c r="BO27" s="685">
        <v>100</v>
      </c>
      <c r="BP27" s="685"/>
      <c r="BQ27" s="685"/>
      <c r="BR27" s="685"/>
      <c r="BS27" s="631">
        <v>49579</v>
      </c>
      <c r="BT27" s="626"/>
      <c r="BU27" s="626"/>
      <c r="BV27" s="626"/>
      <c r="BW27" s="626"/>
      <c r="BX27" s="626"/>
      <c r="BY27" s="626"/>
      <c r="BZ27" s="626"/>
      <c r="CA27" s="626"/>
      <c r="CB27" s="666"/>
      <c r="CD27" s="667" t="s">
        <v>302</v>
      </c>
      <c r="CE27" s="664"/>
      <c r="CF27" s="664"/>
      <c r="CG27" s="664"/>
      <c r="CH27" s="664"/>
      <c r="CI27" s="664"/>
      <c r="CJ27" s="664"/>
      <c r="CK27" s="664"/>
      <c r="CL27" s="664"/>
      <c r="CM27" s="664"/>
      <c r="CN27" s="664"/>
      <c r="CO27" s="664"/>
      <c r="CP27" s="664"/>
      <c r="CQ27" s="665"/>
      <c r="CR27" s="623">
        <v>5276136</v>
      </c>
      <c r="CS27" s="624"/>
      <c r="CT27" s="624"/>
      <c r="CU27" s="624"/>
      <c r="CV27" s="624"/>
      <c r="CW27" s="624"/>
      <c r="CX27" s="624"/>
      <c r="CY27" s="625"/>
      <c r="CZ27" s="628">
        <v>18.100000000000001</v>
      </c>
      <c r="DA27" s="657"/>
      <c r="DB27" s="657"/>
      <c r="DC27" s="658"/>
      <c r="DD27" s="631">
        <v>1901214</v>
      </c>
      <c r="DE27" s="624"/>
      <c r="DF27" s="624"/>
      <c r="DG27" s="624"/>
      <c r="DH27" s="624"/>
      <c r="DI27" s="624"/>
      <c r="DJ27" s="624"/>
      <c r="DK27" s="625"/>
      <c r="DL27" s="631">
        <v>1900025</v>
      </c>
      <c r="DM27" s="624"/>
      <c r="DN27" s="624"/>
      <c r="DO27" s="624"/>
      <c r="DP27" s="624"/>
      <c r="DQ27" s="624"/>
      <c r="DR27" s="624"/>
      <c r="DS27" s="624"/>
      <c r="DT27" s="624"/>
      <c r="DU27" s="624"/>
      <c r="DV27" s="625"/>
      <c r="DW27" s="628">
        <v>10.1</v>
      </c>
      <c r="DX27" s="657"/>
      <c r="DY27" s="657"/>
      <c r="DZ27" s="657"/>
      <c r="EA27" s="657"/>
      <c r="EB27" s="657"/>
      <c r="EC27" s="659"/>
    </row>
    <row r="28" spans="2:133" ht="11.25" customHeight="1" x14ac:dyDescent="0.2">
      <c r="B28" s="728" t="s">
        <v>303</v>
      </c>
      <c r="C28" s="729"/>
      <c r="D28" s="729"/>
      <c r="E28" s="729"/>
      <c r="F28" s="729"/>
      <c r="G28" s="729"/>
      <c r="H28" s="729"/>
      <c r="I28" s="729"/>
      <c r="J28" s="729"/>
      <c r="K28" s="729"/>
      <c r="L28" s="729"/>
      <c r="M28" s="729"/>
      <c r="N28" s="729"/>
      <c r="O28" s="729"/>
      <c r="P28" s="729"/>
      <c r="Q28" s="730"/>
      <c r="R28" s="623" t="s">
        <v>130</v>
      </c>
      <c r="S28" s="626"/>
      <c r="T28" s="626"/>
      <c r="U28" s="626"/>
      <c r="V28" s="626"/>
      <c r="W28" s="626"/>
      <c r="X28" s="626"/>
      <c r="Y28" s="627"/>
      <c r="Z28" s="685" t="s">
        <v>236</v>
      </c>
      <c r="AA28" s="685"/>
      <c r="AB28" s="685"/>
      <c r="AC28" s="685"/>
      <c r="AD28" s="686" t="s">
        <v>236</v>
      </c>
      <c r="AE28" s="686"/>
      <c r="AF28" s="686"/>
      <c r="AG28" s="686"/>
      <c r="AH28" s="686"/>
      <c r="AI28" s="686"/>
      <c r="AJ28" s="686"/>
      <c r="AK28" s="686"/>
      <c r="AL28" s="628" t="s">
        <v>236</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304</v>
      </c>
      <c r="CE28" s="664"/>
      <c r="CF28" s="664"/>
      <c r="CG28" s="664"/>
      <c r="CH28" s="664"/>
      <c r="CI28" s="664"/>
      <c r="CJ28" s="664"/>
      <c r="CK28" s="664"/>
      <c r="CL28" s="664"/>
      <c r="CM28" s="664"/>
      <c r="CN28" s="664"/>
      <c r="CO28" s="664"/>
      <c r="CP28" s="664"/>
      <c r="CQ28" s="665"/>
      <c r="CR28" s="623">
        <v>4249253</v>
      </c>
      <c r="CS28" s="626"/>
      <c r="CT28" s="626"/>
      <c r="CU28" s="626"/>
      <c r="CV28" s="626"/>
      <c r="CW28" s="626"/>
      <c r="CX28" s="626"/>
      <c r="CY28" s="627"/>
      <c r="CZ28" s="628">
        <v>14.6</v>
      </c>
      <c r="DA28" s="657"/>
      <c r="DB28" s="657"/>
      <c r="DC28" s="658"/>
      <c r="DD28" s="631">
        <v>4230692</v>
      </c>
      <c r="DE28" s="626"/>
      <c r="DF28" s="626"/>
      <c r="DG28" s="626"/>
      <c r="DH28" s="626"/>
      <c r="DI28" s="626"/>
      <c r="DJ28" s="626"/>
      <c r="DK28" s="627"/>
      <c r="DL28" s="631">
        <v>4230692</v>
      </c>
      <c r="DM28" s="626"/>
      <c r="DN28" s="626"/>
      <c r="DO28" s="626"/>
      <c r="DP28" s="626"/>
      <c r="DQ28" s="626"/>
      <c r="DR28" s="626"/>
      <c r="DS28" s="626"/>
      <c r="DT28" s="626"/>
      <c r="DU28" s="626"/>
      <c r="DV28" s="627"/>
      <c r="DW28" s="628">
        <v>22.4</v>
      </c>
      <c r="DX28" s="657"/>
      <c r="DY28" s="657"/>
      <c r="DZ28" s="657"/>
      <c r="EA28" s="657"/>
      <c r="EB28" s="657"/>
      <c r="EC28" s="659"/>
    </row>
    <row r="29" spans="2:133" ht="11.25" customHeight="1" x14ac:dyDescent="0.2">
      <c r="B29" s="620" t="s">
        <v>305</v>
      </c>
      <c r="C29" s="621"/>
      <c r="D29" s="621"/>
      <c r="E29" s="621"/>
      <c r="F29" s="621"/>
      <c r="G29" s="621"/>
      <c r="H29" s="621"/>
      <c r="I29" s="621"/>
      <c r="J29" s="621"/>
      <c r="K29" s="621"/>
      <c r="L29" s="621"/>
      <c r="M29" s="621"/>
      <c r="N29" s="621"/>
      <c r="O29" s="621"/>
      <c r="P29" s="621"/>
      <c r="Q29" s="622"/>
      <c r="R29" s="623">
        <v>2131623</v>
      </c>
      <c r="S29" s="626"/>
      <c r="T29" s="626"/>
      <c r="U29" s="626"/>
      <c r="V29" s="626"/>
      <c r="W29" s="626"/>
      <c r="X29" s="626"/>
      <c r="Y29" s="627"/>
      <c r="Z29" s="685">
        <v>7.1</v>
      </c>
      <c r="AA29" s="685"/>
      <c r="AB29" s="685"/>
      <c r="AC29" s="685"/>
      <c r="AD29" s="686" t="s">
        <v>130</v>
      </c>
      <c r="AE29" s="686"/>
      <c r="AF29" s="686"/>
      <c r="AG29" s="686"/>
      <c r="AH29" s="686"/>
      <c r="AI29" s="686"/>
      <c r="AJ29" s="686"/>
      <c r="AK29" s="686"/>
      <c r="AL29" s="628" t="s">
        <v>130</v>
      </c>
      <c r="AM29" s="629"/>
      <c r="AN29" s="629"/>
      <c r="AO29" s="687"/>
      <c r="AP29" s="697" t="s">
        <v>224</v>
      </c>
      <c r="AQ29" s="698"/>
      <c r="AR29" s="698"/>
      <c r="AS29" s="698"/>
      <c r="AT29" s="698"/>
      <c r="AU29" s="698"/>
      <c r="AV29" s="698"/>
      <c r="AW29" s="698"/>
      <c r="AX29" s="698"/>
      <c r="AY29" s="698"/>
      <c r="AZ29" s="698"/>
      <c r="BA29" s="698"/>
      <c r="BB29" s="698"/>
      <c r="BC29" s="698"/>
      <c r="BD29" s="698"/>
      <c r="BE29" s="698"/>
      <c r="BF29" s="699"/>
      <c r="BG29" s="697" t="s">
        <v>306</v>
      </c>
      <c r="BH29" s="725"/>
      <c r="BI29" s="725"/>
      <c r="BJ29" s="725"/>
      <c r="BK29" s="725"/>
      <c r="BL29" s="725"/>
      <c r="BM29" s="725"/>
      <c r="BN29" s="725"/>
      <c r="BO29" s="725"/>
      <c r="BP29" s="725"/>
      <c r="BQ29" s="726"/>
      <c r="BR29" s="697" t="s">
        <v>307</v>
      </c>
      <c r="BS29" s="725"/>
      <c r="BT29" s="725"/>
      <c r="BU29" s="725"/>
      <c r="BV29" s="725"/>
      <c r="BW29" s="725"/>
      <c r="BX29" s="725"/>
      <c r="BY29" s="725"/>
      <c r="BZ29" s="725"/>
      <c r="CA29" s="725"/>
      <c r="CB29" s="726"/>
      <c r="CD29" s="707" t="s">
        <v>308</v>
      </c>
      <c r="CE29" s="708"/>
      <c r="CF29" s="667" t="s">
        <v>70</v>
      </c>
      <c r="CG29" s="664"/>
      <c r="CH29" s="664"/>
      <c r="CI29" s="664"/>
      <c r="CJ29" s="664"/>
      <c r="CK29" s="664"/>
      <c r="CL29" s="664"/>
      <c r="CM29" s="664"/>
      <c r="CN29" s="664"/>
      <c r="CO29" s="664"/>
      <c r="CP29" s="664"/>
      <c r="CQ29" s="665"/>
      <c r="CR29" s="623">
        <v>4249253</v>
      </c>
      <c r="CS29" s="624"/>
      <c r="CT29" s="624"/>
      <c r="CU29" s="624"/>
      <c r="CV29" s="624"/>
      <c r="CW29" s="624"/>
      <c r="CX29" s="624"/>
      <c r="CY29" s="625"/>
      <c r="CZ29" s="628">
        <v>14.6</v>
      </c>
      <c r="DA29" s="657"/>
      <c r="DB29" s="657"/>
      <c r="DC29" s="658"/>
      <c r="DD29" s="631">
        <v>4230692</v>
      </c>
      <c r="DE29" s="624"/>
      <c r="DF29" s="624"/>
      <c r="DG29" s="624"/>
      <c r="DH29" s="624"/>
      <c r="DI29" s="624"/>
      <c r="DJ29" s="624"/>
      <c r="DK29" s="625"/>
      <c r="DL29" s="631">
        <v>4230692</v>
      </c>
      <c r="DM29" s="624"/>
      <c r="DN29" s="624"/>
      <c r="DO29" s="624"/>
      <c r="DP29" s="624"/>
      <c r="DQ29" s="624"/>
      <c r="DR29" s="624"/>
      <c r="DS29" s="624"/>
      <c r="DT29" s="624"/>
      <c r="DU29" s="624"/>
      <c r="DV29" s="625"/>
      <c r="DW29" s="628">
        <v>22.4</v>
      </c>
      <c r="DX29" s="657"/>
      <c r="DY29" s="657"/>
      <c r="DZ29" s="657"/>
      <c r="EA29" s="657"/>
      <c r="EB29" s="657"/>
      <c r="EC29" s="659"/>
    </row>
    <row r="30" spans="2:133" ht="11.25" customHeight="1" x14ac:dyDescent="0.2">
      <c r="B30" s="620" t="s">
        <v>309</v>
      </c>
      <c r="C30" s="621"/>
      <c r="D30" s="621"/>
      <c r="E30" s="621"/>
      <c r="F30" s="621"/>
      <c r="G30" s="621"/>
      <c r="H30" s="621"/>
      <c r="I30" s="621"/>
      <c r="J30" s="621"/>
      <c r="K30" s="621"/>
      <c r="L30" s="621"/>
      <c r="M30" s="621"/>
      <c r="N30" s="621"/>
      <c r="O30" s="621"/>
      <c r="P30" s="621"/>
      <c r="Q30" s="622"/>
      <c r="R30" s="623">
        <v>69615</v>
      </c>
      <c r="S30" s="626"/>
      <c r="T30" s="626"/>
      <c r="U30" s="626"/>
      <c r="V30" s="626"/>
      <c r="W30" s="626"/>
      <c r="X30" s="626"/>
      <c r="Y30" s="627"/>
      <c r="Z30" s="685">
        <v>0.2</v>
      </c>
      <c r="AA30" s="685"/>
      <c r="AB30" s="685"/>
      <c r="AC30" s="685"/>
      <c r="AD30" s="686">
        <v>20242</v>
      </c>
      <c r="AE30" s="686"/>
      <c r="AF30" s="686"/>
      <c r="AG30" s="686"/>
      <c r="AH30" s="686"/>
      <c r="AI30" s="686"/>
      <c r="AJ30" s="686"/>
      <c r="AK30" s="686"/>
      <c r="AL30" s="628">
        <v>0.1</v>
      </c>
      <c r="AM30" s="629"/>
      <c r="AN30" s="629"/>
      <c r="AO30" s="687"/>
      <c r="AP30" s="713" t="s">
        <v>310</v>
      </c>
      <c r="AQ30" s="714"/>
      <c r="AR30" s="714"/>
      <c r="AS30" s="714"/>
      <c r="AT30" s="719" t="s">
        <v>311</v>
      </c>
      <c r="AU30" s="230"/>
      <c r="AV30" s="230"/>
      <c r="AW30" s="230"/>
      <c r="AX30" s="722" t="s">
        <v>189</v>
      </c>
      <c r="AY30" s="723"/>
      <c r="AZ30" s="723"/>
      <c r="BA30" s="723"/>
      <c r="BB30" s="723"/>
      <c r="BC30" s="723"/>
      <c r="BD30" s="723"/>
      <c r="BE30" s="723"/>
      <c r="BF30" s="724"/>
      <c r="BG30" s="703">
        <v>99</v>
      </c>
      <c r="BH30" s="704"/>
      <c r="BI30" s="704"/>
      <c r="BJ30" s="704"/>
      <c r="BK30" s="704"/>
      <c r="BL30" s="704"/>
      <c r="BM30" s="705">
        <v>95.8</v>
      </c>
      <c r="BN30" s="704"/>
      <c r="BO30" s="704"/>
      <c r="BP30" s="704"/>
      <c r="BQ30" s="706"/>
      <c r="BR30" s="703">
        <v>98.8</v>
      </c>
      <c r="BS30" s="704"/>
      <c r="BT30" s="704"/>
      <c r="BU30" s="704"/>
      <c r="BV30" s="704"/>
      <c r="BW30" s="704"/>
      <c r="BX30" s="705">
        <v>95.2</v>
      </c>
      <c r="BY30" s="704"/>
      <c r="BZ30" s="704"/>
      <c r="CA30" s="704"/>
      <c r="CB30" s="706"/>
      <c r="CD30" s="709"/>
      <c r="CE30" s="710"/>
      <c r="CF30" s="667" t="s">
        <v>312</v>
      </c>
      <c r="CG30" s="664"/>
      <c r="CH30" s="664"/>
      <c r="CI30" s="664"/>
      <c r="CJ30" s="664"/>
      <c r="CK30" s="664"/>
      <c r="CL30" s="664"/>
      <c r="CM30" s="664"/>
      <c r="CN30" s="664"/>
      <c r="CO30" s="664"/>
      <c r="CP30" s="664"/>
      <c r="CQ30" s="665"/>
      <c r="CR30" s="623">
        <v>4077215</v>
      </c>
      <c r="CS30" s="626"/>
      <c r="CT30" s="626"/>
      <c r="CU30" s="626"/>
      <c r="CV30" s="626"/>
      <c r="CW30" s="626"/>
      <c r="CX30" s="626"/>
      <c r="CY30" s="627"/>
      <c r="CZ30" s="628">
        <v>14</v>
      </c>
      <c r="DA30" s="657"/>
      <c r="DB30" s="657"/>
      <c r="DC30" s="658"/>
      <c r="DD30" s="631">
        <v>4059576</v>
      </c>
      <c r="DE30" s="626"/>
      <c r="DF30" s="626"/>
      <c r="DG30" s="626"/>
      <c r="DH30" s="626"/>
      <c r="DI30" s="626"/>
      <c r="DJ30" s="626"/>
      <c r="DK30" s="627"/>
      <c r="DL30" s="631">
        <v>4059576</v>
      </c>
      <c r="DM30" s="626"/>
      <c r="DN30" s="626"/>
      <c r="DO30" s="626"/>
      <c r="DP30" s="626"/>
      <c r="DQ30" s="626"/>
      <c r="DR30" s="626"/>
      <c r="DS30" s="626"/>
      <c r="DT30" s="626"/>
      <c r="DU30" s="626"/>
      <c r="DV30" s="627"/>
      <c r="DW30" s="628">
        <v>21.5</v>
      </c>
      <c r="DX30" s="657"/>
      <c r="DY30" s="657"/>
      <c r="DZ30" s="657"/>
      <c r="EA30" s="657"/>
      <c r="EB30" s="657"/>
      <c r="EC30" s="659"/>
    </row>
    <row r="31" spans="2:133" ht="11.25" customHeight="1" x14ac:dyDescent="0.2">
      <c r="B31" s="620" t="s">
        <v>313</v>
      </c>
      <c r="C31" s="621"/>
      <c r="D31" s="621"/>
      <c r="E31" s="621"/>
      <c r="F31" s="621"/>
      <c r="G31" s="621"/>
      <c r="H31" s="621"/>
      <c r="I31" s="621"/>
      <c r="J31" s="621"/>
      <c r="K31" s="621"/>
      <c r="L31" s="621"/>
      <c r="M31" s="621"/>
      <c r="N31" s="621"/>
      <c r="O31" s="621"/>
      <c r="P31" s="621"/>
      <c r="Q31" s="622"/>
      <c r="R31" s="623">
        <v>58174</v>
      </c>
      <c r="S31" s="626"/>
      <c r="T31" s="626"/>
      <c r="U31" s="626"/>
      <c r="V31" s="626"/>
      <c r="W31" s="626"/>
      <c r="X31" s="626"/>
      <c r="Y31" s="627"/>
      <c r="Z31" s="685">
        <v>0.2</v>
      </c>
      <c r="AA31" s="685"/>
      <c r="AB31" s="685"/>
      <c r="AC31" s="685"/>
      <c r="AD31" s="686" t="s">
        <v>130</v>
      </c>
      <c r="AE31" s="686"/>
      <c r="AF31" s="686"/>
      <c r="AG31" s="686"/>
      <c r="AH31" s="686"/>
      <c r="AI31" s="686"/>
      <c r="AJ31" s="686"/>
      <c r="AK31" s="686"/>
      <c r="AL31" s="628" t="s">
        <v>130</v>
      </c>
      <c r="AM31" s="629"/>
      <c r="AN31" s="629"/>
      <c r="AO31" s="687"/>
      <c r="AP31" s="715"/>
      <c r="AQ31" s="716"/>
      <c r="AR31" s="716"/>
      <c r="AS31" s="716"/>
      <c r="AT31" s="720"/>
      <c r="AU31" s="229" t="s">
        <v>314</v>
      </c>
      <c r="AV31" s="229"/>
      <c r="AW31" s="229"/>
      <c r="AX31" s="620" t="s">
        <v>315</v>
      </c>
      <c r="AY31" s="621"/>
      <c r="AZ31" s="621"/>
      <c r="BA31" s="621"/>
      <c r="BB31" s="621"/>
      <c r="BC31" s="621"/>
      <c r="BD31" s="621"/>
      <c r="BE31" s="621"/>
      <c r="BF31" s="622"/>
      <c r="BG31" s="701">
        <v>99.3</v>
      </c>
      <c r="BH31" s="624"/>
      <c r="BI31" s="624"/>
      <c r="BJ31" s="624"/>
      <c r="BK31" s="624"/>
      <c r="BL31" s="624"/>
      <c r="BM31" s="629">
        <v>97.3</v>
      </c>
      <c r="BN31" s="702"/>
      <c r="BO31" s="702"/>
      <c r="BP31" s="702"/>
      <c r="BQ31" s="663"/>
      <c r="BR31" s="701">
        <v>99.1</v>
      </c>
      <c r="BS31" s="624"/>
      <c r="BT31" s="624"/>
      <c r="BU31" s="624"/>
      <c r="BV31" s="624"/>
      <c r="BW31" s="624"/>
      <c r="BX31" s="629">
        <v>96.7</v>
      </c>
      <c r="BY31" s="702"/>
      <c r="BZ31" s="702"/>
      <c r="CA31" s="702"/>
      <c r="CB31" s="663"/>
      <c r="CD31" s="709"/>
      <c r="CE31" s="710"/>
      <c r="CF31" s="667" t="s">
        <v>316</v>
      </c>
      <c r="CG31" s="664"/>
      <c r="CH31" s="664"/>
      <c r="CI31" s="664"/>
      <c r="CJ31" s="664"/>
      <c r="CK31" s="664"/>
      <c r="CL31" s="664"/>
      <c r="CM31" s="664"/>
      <c r="CN31" s="664"/>
      <c r="CO31" s="664"/>
      <c r="CP31" s="664"/>
      <c r="CQ31" s="665"/>
      <c r="CR31" s="623">
        <v>172038</v>
      </c>
      <c r="CS31" s="624"/>
      <c r="CT31" s="624"/>
      <c r="CU31" s="624"/>
      <c r="CV31" s="624"/>
      <c r="CW31" s="624"/>
      <c r="CX31" s="624"/>
      <c r="CY31" s="625"/>
      <c r="CZ31" s="628">
        <v>0.6</v>
      </c>
      <c r="DA31" s="657"/>
      <c r="DB31" s="657"/>
      <c r="DC31" s="658"/>
      <c r="DD31" s="631">
        <v>171116</v>
      </c>
      <c r="DE31" s="624"/>
      <c r="DF31" s="624"/>
      <c r="DG31" s="624"/>
      <c r="DH31" s="624"/>
      <c r="DI31" s="624"/>
      <c r="DJ31" s="624"/>
      <c r="DK31" s="625"/>
      <c r="DL31" s="631">
        <v>171116</v>
      </c>
      <c r="DM31" s="624"/>
      <c r="DN31" s="624"/>
      <c r="DO31" s="624"/>
      <c r="DP31" s="624"/>
      <c r="DQ31" s="624"/>
      <c r="DR31" s="624"/>
      <c r="DS31" s="624"/>
      <c r="DT31" s="624"/>
      <c r="DU31" s="624"/>
      <c r="DV31" s="625"/>
      <c r="DW31" s="628">
        <v>0.9</v>
      </c>
      <c r="DX31" s="657"/>
      <c r="DY31" s="657"/>
      <c r="DZ31" s="657"/>
      <c r="EA31" s="657"/>
      <c r="EB31" s="657"/>
      <c r="EC31" s="659"/>
    </row>
    <row r="32" spans="2:133" ht="11.25" customHeight="1" x14ac:dyDescent="0.2">
      <c r="B32" s="620" t="s">
        <v>317</v>
      </c>
      <c r="C32" s="621"/>
      <c r="D32" s="621"/>
      <c r="E32" s="621"/>
      <c r="F32" s="621"/>
      <c r="G32" s="621"/>
      <c r="H32" s="621"/>
      <c r="I32" s="621"/>
      <c r="J32" s="621"/>
      <c r="K32" s="621"/>
      <c r="L32" s="621"/>
      <c r="M32" s="621"/>
      <c r="N32" s="621"/>
      <c r="O32" s="621"/>
      <c r="P32" s="621"/>
      <c r="Q32" s="622"/>
      <c r="R32" s="623">
        <v>616007</v>
      </c>
      <c r="S32" s="626"/>
      <c r="T32" s="626"/>
      <c r="U32" s="626"/>
      <c r="V32" s="626"/>
      <c r="W32" s="626"/>
      <c r="X32" s="626"/>
      <c r="Y32" s="627"/>
      <c r="Z32" s="685">
        <v>2</v>
      </c>
      <c r="AA32" s="685"/>
      <c r="AB32" s="685"/>
      <c r="AC32" s="685"/>
      <c r="AD32" s="686" t="s">
        <v>236</v>
      </c>
      <c r="AE32" s="686"/>
      <c r="AF32" s="686"/>
      <c r="AG32" s="686"/>
      <c r="AH32" s="686"/>
      <c r="AI32" s="686"/>
      <c r="AJ32" s="686"/>
      <c r="AK32" s="686"/>
      <c r="AL32" s="628" t="s">
        <v>130</v>
      </c>
      <c r="AM32" s="629"/>
      <c r="AN32" s="629"/>
      <c r="AO32" s="687"/>
      <c r="AP32" s="717"/>
      <c r="AQ32" s="718"/>
      <c r="AR32" s="718"/>
      <c r="AS32" s="718"/>
      <c r="AT32" s="721"/>
      <c r="AU32" s="231"/>
      <c r="AV32" s="231"/>
      <c r="AW32" s="231"/>
      <c r="AX32" s="635" t="s">
        <v>318</v>
      </c>
      <c r="AY32" s="636"/>
      <c r="AZ32" s="636"/>
      <c r="BA32" s="636"/>
      <c r="BB32" s="636"/>
      <c r="BC32" s="636"/>
      <c r="BD32" s="636"/>
      <c r="BE32" s="636"/>
      <c r="BF32" s="637"/>
      <c r="BG32" s="700">
        <v>98.8</v>
      </c>
      <c r="BH32" s="639"/>
      <c r="BI32" s="639"/>
      <c r="BJ32" s="639"/>
      <c r="BK32" s="639"/>
      <c r="BL32" s="639"/>
      <c r="BM32" s="683">
        <v>94.4</v>
      </c>
      <c r="BN32" s="639"/>
      <c r="BO32" s="639"/>
      <c r="BP32" s="639"/>
      <c r="BQ32" s="676"/>
      <c r="BR32" s="700">
        <v>98.7</v>
      </c>
      <c r="BS32" s="639"/>
      <c r="BT32" s="639"/>
      <c r="BU32" s="639"/>
      <c r="BV32" s="639"/>
      <c r="BW32" s="639"/>
      <c r="BX32" s="683">
        <v>93.8</v>
      </c>
      <c r="BY32" s="639"/>
      <c r="BZ32" s="639"/>
      <c r="CA32" s="639"/>
      <c r="CB32" s="676"/>
      <c r="CD32" s="711"/>
      <c r="CE32" s="712"/>
      <c r="CF32" s="667" t="s">
        <v>319</v>
      </c>
      <c r="CG32" s="664"/>
      <c r="CH32" s="664"/>
      <c r="CI32" s="664"/>
      <c r="CJ32" s="664"/>
      <c r="CK32" s="664"/>
      <c r="CL32" s="664"/>
      <c r="CM32" s="664"/>
      <c r="CN32" s="664"/>
      <c r="CO32" s="664"/>
      <c r="CP32" s="664"/>
      <c r="CQ32" s="665"/>
      <c r="CR32" s="623" t="s">
        <v>130</v>
      </c>
      <c r="CS32" s="626"/>
      <c r="CT32" s="626"/>
      <c r="CU32" s="626"/>
      <c r="CV32" s="626"/>
      <c r="CW32" s="626"/>
      <c r="CX32" s="626"/>
      <c r="CY32" s="627"/>
      <c r="CZ32" s="628" t="s">
        <v>130</v>
      </c>
      <c r="DA32" s="657"/>
      <c r="DB32" s="657"/>
      <c r="DC32" s="658"/>
      <c r="DD32" s="631" t="s">
        <v>130</v>
      </c>
      <c r="DE32" s="626"/>
      <c r="DF32" s="626"/>
      <c r="DG32" s="626"/>
      <c r="DH32" s="626"/>
      <c r="DI32" s="626"/>
      <c r="DJ32" s="626"/>
      <c r="DK32" s="627"/>
      <c r="DL32" s="631" t="s">
        <v>130</v>
      </c>
      <c r="DM32" s="626"/>
      <c r="DN32" s="626"/>
      <c r="DO32" s="626"/>
      <c r="DP32" s="626"/>
      <c r="DQ32" s="626"/>
      <c r="DR32" s="626"/>
      <c r="DS32" s="626"/>
      <c r="DT32" s="626"/>
      <c r="DU32" s="626"/>
      <c r="DV32" s="627"/>
      <c r="DW32" s="628" t="s">
        <v>130</v>
      </c>
      <c r="DX32" s="657"/>
      <c r="DY32" s="657"/>
      <c r="DZ32" s="657"/>
      <c r="EA32" s="657"/>
      <c r="EB32" s="657"/>
      <c r="EC32" s="659"/>
    </row>
    <row r="33" spans="2:133" ht="11.25" customHeight="1" x14ac:dyDescent="0.2">
      <c r="B33" s="620" t="s">
        <v>320</v>
      </c>
      <c r="C33" s="621"/>
      <c r="D33" s="621"/>
      <c r="E33" s="621"/>
      <c r="F33" s="621"/>
      <c r="G33" s="621"/>
      <c r="H33" s="621"/>
      <c r="I33" s="621"/>
      <c r="J33" s="621"/>
      <c r="K33" s="621"/>
      <c r="L33" s="621"/>
      <c r="M33" s="621"/>
      <c r="N33" s="621"/>
      <c r="O33" s="621"/>
      <c r="P33" s="621"/>
      <c r="Q33" s="622"/>
      <c r="R33" s="623">
        <v>811828</v>
      </c>
      <c r="S33" s="626"/>
      <c r="T33" s="626"/>
      <c r="U33" s="626"/>
      <c r="V33" s="626"/>
      <c r="W33" s="626"/>
      <c r="X33" s="626"/>
      <c r="Y33" s="627"/>
      <c r="Z33" s="685">
        <v>2.7</v>
      </c>
      <c r="AA33" s="685"/>
      <c r="AB33" s="685"/>
      <c r="AC33" s="685"/>
      <c r="AD33" s="686" t="s">
        <v>130</v>
      </c>
      <c r="AE33" s="686"/>
      <c r="AF33" s="686"/>
      <c r="AG33" s="686"/>
      <c r="AH33" s="686"/>
      <c r="AI33" s="686"/>
      <c r="AJ33" s="686"/>
      <c r="AK33" s="686"/>
      <c r="AL33" s="628" t="s">
        <v>130</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321</v>
      </c>
      <c r="CE33" s="664"/>
      <c r="CF33" s="664"/>
      <c r="CG33" s="664"/>
      <c r="CH33" s="664"/>
      <c r="CI33" s="664"/>
      <c r="CJ33" s="664"/>
      <c r="CK33" s="664"/>
      <c r="CL33" s="664"/>
      <c r="CM33" s="664"/>
      <c r="CN33" s="664"/>
      <c r="CO33" s="664"/>
      <c r="CP33" s="664"/>
      <c r="CQ33" s="665"/>
      <c r="CR33" s="623">
        <v>11690742</v>
      </c>
      <c r="CS33" s="624"/>
      <c r="CT33" s="624"/>
      <c r="CU33" s="624"/>
      <c r="CV33" s="624"/>
      <c r="CW33" s="624"/>
      <c r="CX33" s="624"/>
      <c r="CY33" s="625"/>
      <c r="CZ33" s="628">
        <v>40.1</v>
      </c>
      <c r="DA33" s="657"/>
      <c r="DB33" s="657"/>
      <c r="DC33" s="658"/>
      <c r="DD33" s="631">
        <v>9867325</v>
      </c>
      <c r="DE33" s="624"/>
      <c r="DF33" s="624"/>
      <c r="DG33" s="624"/>
      <c r="DH33" s="624"/>
      <c r="DI33" s="624"/>
      <c r="DJ33" s="624"/>
      <c r="DK33" s="625"/>
      <c r="DL33" s="631">
        <v>7219221</v>
      </c>
      <c r="DM33" s="624"/>
      <c r="DN33" s="624"/>
      <c r="DO33" s="624"/>
      <c r="DP33" s="624"/>
      <c r="DQ33" s="624"/>
      <c r="DR33" s="624"/>
      <c r="DS33" s="624"/>
      <c r="DT33" s="624"/>
      <c r="DU33" s="624"/>
      <c r="DV33" s="625"/>
      <c r="DW33" s="628">
        <v>38.299999999999997</v>
      </c>
      <c r="DX33" s="657"/>
      <c r="DY33" s="657"/>
      <c r="DZ33" s="657"/>
      <c r="EA33" s="657"/>
      <c r="EB33" s="657"/>
      <c r="EC33" s="659"/>
    </row>
    <row r="34" spans="2:133" ht="11.25" customHeight="1" x14ac:dyDescent="0.2">
      <c r="B34" s="620" t="s">
        <v>322</v>
      </c>
      <c r="C34" s="621"/>
      <c r="D34" s="621"/>
      <c r="E34" s="621"/>
      <c r="F34" s="621"/>
      <c r="G34" s="621"/>
      <c r="H34" s="621"/>
      <c r="I34" s="621"/>
      <c r="J34" s="621"/>
      <c r="K34" s="621"/>
      <c r="L34" s="621"/>
      <c r="M34" s="621"/>
      <c r="N34" s="621"/>
      <c r="O34" s="621"/>
      <c r="P34" s="621"/>
      <c r="Q34" s="622"/>
      <c r="R34" s="623">
        <v>309335</v>
      </c>
      <c r="S34" s="626"/>
      <c r="T34" s="626"/>
      <c r="U34" s="626"/>
      <c r="V34" s="626"/>
      <c r="W34" s="626"/>
      <c r="X34" s="626"/>
      <c r="Y34" s="627"/>
      <c r="Z34" s="685">
        <v>1</v>
      </c>
      <c r="AA34" s="685"/>
      <c r="AB34" s="685"/>
      <c r="AC34" s="685"/>
      <c r="AD34" s="686">
        <v>59563</v>
      </c>
      <c r="AE34" s="686"/>
      <c r="AF34" s="686"/>
      <c r="AG34" s="686"/>
      <c r="AH34" s="686"/>
      <c r="AI34" s="686"/>
      <c r="AJ34" s="686"/>
      <c r="AK34" s="686"/>
      <c r="AL34" s="628">
        <v>0.3</v>
      </c>
      <c r="AM34" s="629"/>
      <c r="AN34" s="629"/>
      <c r="AO34" s="687"/>
      <c r="AP34" s="234"/>
      <c r="AQ34" s="697" t="s">
        <v>323</v>
      </c>
      <c r="AR34" s="698"/>
      <c r="AS34" s="698"/>
      <c r="AT34" s="698"/>
      <c r="AU34" s="698"/>
      <c r="AV34" s="698"/>
      <c r="AW34" s="698"/>
      <c r="AX34" s="698"/>
      <c r="AY34" s="698"/>
      <c r="AZ34" s="698"/>
      <c r="BA34" s="698"/>
      <c r="BB34" s="698"/>
      <c r="BC34" s="698"/>
      <c r="BD34" s="698"/>
      <c r="BE34" s="698"/>
      <c r="BF34" s="699"/>
      <c r="BG34" s="697" t="s">
        <v>324</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325</v>
      </c>
      <c r="CE34" s="664"/>
      <c r="CF34" s="664"/>
      <c r="CG34" s="664"/>
      <c r="CH34" s="664"/>
      <c r="CI34" s="664"/>
      <c r="CJ34" s="664"/>
      <c r="CK34" s="664"/>
      <c r="CL34" s="664"/>
      <c r="CM34" s="664"/>
      <c r="CN34" s="664"/>
      <c r="CO34" s="664"/>
      <c r="CP34" s="664"/>
      <c r="CQ34" s="665"/>
      <c r="CR34" s="623">
        <v>3436496</v>
      </c>
      <c r="CS34" s="626"/>
      <c r="CT34" s="626"/>
      <c r="CU34" s="626"/>
      <c r="CV34" s="626"/>
      <c r="CW34" s="626"/>
      <c r="CX34" s="626"/>
      <c r="CY34" s="627"/>
      <c r="CZ34" s="628">
        <v>11.8</v>
      </c>
      <c r="DA34" s="657"/>
      <c r="DB34" s="657"/>
      <c r="DC34" s="658"/>
      <c r="DD34" s="631">
        <v>2492616</v>
      </c>
      <c r="DE34" s="626"/>
      <c r="DF34" s="626"/>
      <c r="DG34" s="626"/>
      <c r="DH34" s="626"/>
      <c r="DI34" s="626"/>
      <c r="DJ34" s="626"/>
      <c r="DK34" s="627"/>
      <c r="DL34" s="631">
        <v>1965207</v>
      </c>
      <c r="DM34" s="626"/>
      <c r="DN34" s="626"/>
      <c r="DO34" s="626"/>
      <c r="DP34" s="626"/>
      <c r="DQ34" s="626"/>
      <c r="DR34" s="626"/>
      <c r="DS34" s="626"/>
      <c r="DT34" s="626"/>
      <c r="DU34" s="626"/>
      <c r="DV34" s="627"/>
      <c r="DW34" s="628">
        <v>10.4</v>
      </c>
      <c r="DX34" s="657"/>
      <c r="DY34" s="657"/>
      <c r="DZ34" s="657"/>
      <c r="EA34" s="657"/>
      <c r="EB34" s="657"/>
      <c r="EC34" s="659"/>
    </row>
    <row r="35" spans="2:133" ht="11.25" customHeight="1" x14ac:dyDescent="0.2">
      <c r="B35" s="620" t="s">
        <v>326</v>
      </c>
      <c r="C35" s="621"/>
      <c r="D35" s="621"/>
      <c r="E35" s="621"/>
      <c r="F35" s="621"/>
      <c r="G35" s="621"/>
      <c r="H35" s="621"/>
      <c r="I35" s="621"/>
      <c r="J35" s="621"/>
      <c r="K35" s="621"/>
      <c r="L35" s="621"/>
      <c r="M35" s="621"/>
      <c r="N35" s="621"/>
      <c r="O35" s="621"/>
      <c r="P35" s="621"/>
      <c r="Q35" s="622"/>
      <c r="R35" s="623">
        <v>2992500</v>
      </c>
      <c r="S35" s="626"/>
      <c r="T35" s="626"/>
      <c r="U35" s="626"/>
      <c r="V35" s="626"/>
      <c r="W35" s="626"/>
      <c r="X35" s="626"/>
      <c r="Y35" s="627"/>
      <c r="Z35" s="685">
        <v>9.9</v>
      </c>
      <c r="AA35" s="685"/>
      <c r="AB35" s="685"/>
      <c r="AC35" s="685"/>
      <c r="AD35" s="686" t="s">
        <v>130</v>
      </c>
      <c r="AE35" s="686"/>
      <c r="AF35" s="686"/>
      <c r="AG35" s="686"/>
      <c r="AH35" s="686"/>
      <c r="AI35" s="686"/>
      <c r="AJ35" s="686"/>
      <c r="AK35" s="686"/>
      <c r="AL35" s="628" t="s">
        <v>130</v>
      </c>
      <c r="AM35" s="629"/>
      <c r="AN35" s="629"/>
      <c r="AO35" s="687"/>
      <c r="AP35" s="234"/>
      <c r="AQ35" s="691" t="s">
        <v>327</v>
      </c>
      <c r="AR35" s="692"/>
      <c r="AS35" s="692"/>
      <c r="AT35" s="692"/>
      <c r="AU35" s="692"/>
      <c r="AV35" s="692"/>
      <c r="AW35" s="692"/>
      <c r="AX35" s="692"/>
      <c r="AY35" s="693"/>
      <c r="AZ35" s="688">
        <v>4286652</v>
      </c>
      <c r="BA35" s="689"/>
      <c r="BB35" s="689"/>
      <c r="BC35" s="689"/>
      <c r="BD35" s="689"/>
      <c r="BE35" s="689"/>
      <c r="BF35" s="690"/>
      <c r="BG35" s="694" t="s">
        <v>328</v>
      </c>
      <c r="BH35" s="695"/>
      <c r="BI35" s="695"/>
      <c r="BJ35" s="695"/>
      <c r="BK35" s="695"/>
      <c r="BL35" s="695"/>
      <c r="BM35" s="695"/>
      <c r="BN35" s="695"/>
      <c r="BO35" s="695"/>
      <c r="BP35" s="695"/>
      <c r="BQ35" s="695"/>
      <c r="BR35" s="695"/>
      <c r="BS35" s="695"/>
      <c r="BT35" s="695"/>
      <c r="BU35" s="696"/>
      <c r="BV35" s="688">
        <v>50157</v>
      </c>
      <c r="BW35" s="689"/>
      <c r="BX35" s="689"/>
      <c r="BY35" s="689"/>
      <c r="BZ35" s="689"/>
      <c r="CA35" s="689"/>
      <c r="CB35" s="690"/>
      <c r="CD35" s="667" t="s">
        <v>329</v>
      </c>
      <c r="CE35" s="664"/>
      <c r="CF35" s="664"/>
      <c r="CG35" s="664"/>
      <c r="CH35" s="664"/>
      <c r="CI35" s="664"/>
      <c r="CJ35" s="664"/>
      <c r="CK35" s="664"/>
      <c r="CL35" s="664"/>
      <c r="CM35" s="664"/>
      <c r="CN35" s="664"/>
      <c r="CO35" s="664"/>
      <c r="CP35" s="664"/>
      <c r="CQ35" s="665"/>
      <c r="CR35" s="623">
        <v>212984</v>
      </c>
      <c r="CS35" s="624"/>
      <c r="CT35" s="624"/>
      <c r="CU35" s="624"/>
      <c r="CV35" s="624"/>
      <c r="CW35" s="624"/>
      <c r="CX35" s="624"/>
      <c r="CY35" s="625"/>
      <c r="CZ35" s="628">
        <v>0.7</v>
      </c>
      <c r="DA35" s="657"/>
      <c r="DB35" s="657"/>
      <c r="DC35" s="658"/>
      <c r="DD35" s="631">
        <v>102008</v>
      </c>
      <c r="DE35" s="624"/>
      <c r="DF35" s="624"/>
      <c r="DG35" s="624"/>
      <c r="DH35" s="624"/>
      <c r="DI35" s="624"/>
      <c r="DJ35" s="624"/>
      <c r="DK35" s="625"/>
      <c r="DL35" s="631">
        <v>102008</v>
      </c>
      <c r="DM35" s="624"/>
      <c r="DN35" s="624"/>
      <c r="DO35" s="624"/>
      <c r="DP35" s="624"/>
      <c r="DQ35" s="624"/>
      <c r="DR35" s="624"/>
      <c r="DS35" s="624"/>
      <c r="DT35" s="624"/>
      <c r="DU35" s="624"/>
      <c r="DV35" s="625"/>
      <c r="DW35" s="628">
        <v>0.5</v>
      </c>
      <c r="DX35" s="657"/>
      <c r="DY35" s="657"/>
      <c r="DZ35" s="657"/>
      <c r="EA35" s="657"/>
      <c r="EB35" s="657"/>
      <c r="EC35" s="659"/>
    </row>
    <row r="36" spans="2:133" ht="11.25" customHeight="1" x14ac:dyDescent="0.2">
      <c r="B36" s="620" t="s">
        <v>330</v>
      </c>
      <c r="C36" s="621"/>
      <c r="D36" s="621"/>
      <c r="E36" s="621"/>
      <c r="F36" s="621"/>
      <c r="G36" s="621"/>
      <c r="H36" s="621"/>
      <c r="I36" s="621"/>
      <c r="J36" s="621"/>
      <c r="K36" s="621"/>
      <c r="L36" s="621"/>
      <c r="M36" s="621"/>
      <c r="N36" s="621"/>
      <c r="O36" s="621"/>
      <c r="P36" s="621"/>
      <c r="Q36" s="622"/>
      <c r="R36" s="623" t="s">
        <v>130</v>
      </c>
      <c r="S36" s="626"/>
      <c r="T36" s="626"/>
      <c r="U36" s="626"/>
      <c r="V36" s="626"/>
      <c r="W36" s="626"/>
      <c r="X36" s="626"/>
      <c r="Y36" s="627"/>
      <c r="Z36" s="685" t="s">
        <v>236</v>
      </c>
      <c r="AA36" s="685"/>
      <c r="AB36" s="685"/>
      <c r="AC36" s="685"/>
      <c r="AD36" s="686" t="s">
        <v>130</v>
      </c>
      <c r="AE36" s="686"/>
      <c r="AF36" s="686"/>
      <c r="AG36" s="686"/>
      <c r="AH36" s="686"/>
      <c r="AI36" s="686"/>
      <c r="AJ36" s="686"/>
      <c r="AK36" s="686"/>
      <c r="AL36" s="628" t="s">
        <v>236</v>
      </c>
      <c r="AM36" s="629"/>
      <c r="AN36" s="629"/>
      <c r="AO36" s="687"/>
      <c r="AQ36" s="660" t="s">
        <v>331</v>
      </c>
      <c r="AR36" s="661"/>
      <c r="AS36" s="661"/>
      <c r="AT36" s="661"/>
      <c r="AU36" s="661"/>
      <c r="AV36" s="661"/>
      <c r="AW36" s="661"/>
      <c r="AX36" s="661"/>
      <c r="AY36" s="662"/>
      <c r="AZ36" s="623">
        <v>690149</v>
      </c>
      <c r="BA36" s="626"/>
      <c r="BB36" s="626"/>
      <c r="BC36" s="626"/>
      <c r="BD36" s="624"/>
      <c r="BE36" s="624"/>
      <c r="BF36" s="663"/>
      <c r="BG36" s="667" t="s">
        <v>332</v>
      </c>
      <c r="BH36" s="664"/>
      <c r="BI36" s="664"/>
      <c r="BJ36" s="664"/>
      <c r="BK36" s="664"/>
      <c r="BL36" s="664"/>
      <c r="BM36" s="664"/>
      <c r="BN36" s="664"/>
      <c r="BO36" s="664"/>
      <c r="BP36" s="664"/>
      <c r="BQ36" s="664"/>
      <c r="BR36" s="664"/>
      <c r="BS36" s="664"/>
      <c r="BT36" s="664"/>
      <c r="BU36" s="665"/>
      <c r="BV36" s="623">
        <v>-48542</v>
      </c>
      <c r="BW36" s="626"/>
      <c r="BX36" s="626"/>
      <c r="BY36" s="626"/>
      <c r="BZ36" s="626"/>
      <c r="CA36" s="626"/>
      <c r="CB36" s="666"/>
      <c r="CD36" s="667" t="s">
        <v>333</v>
      </c>
      <c r="CE36" s="664"/>
      <c r="CF36" s="664"/>
      <c r="CG36" s="664"/>
      <c r="CH36" s="664"/>
      <c r="CI36" s="664"/>
      <c r="CJ36" s="664"/>
      <c r="CK36" s="664"/>
      <c r="CL36" s="664"/>
      <c r="CM36" s="664"/>
      <c r="CN36" s="664"/>
      <c r="CO36" s="664"/>
      <c r="CP36" s="664"/>
      <c r="CQ36" s="665"/>
      <c r="CR36" s="623">
        <v>2950720</v>
      </c>
      <c r="CS36" s="626"/>
      <c r="CT36" s="626"/>
      <c r="CU36" s="626"/>
      <c r="CV36" s="626"/>
      <c r="CW36" s="626"/>
      <c r="CX36" s="626"/>
      <c r="CY36" s="627"/>
      <c r="CZ36" s="628">
        <v>10.1</v>
      </c>
      <c r="DA36" s="657"/>
      <c r="DB36" s="657"/>
      <c r="DC36" s="658"/>
      <c r="DD36" s="631">
        <v>2716792</v>
      </c>
      <c r="DE36" s="626"/>
      <c r="DF36" s="626"/>
      <c r="DG36" s="626"/>
      <c r="DH36" s="626"/>
      <c r="DI36" s="626"/>
      <c r="DJ36" s="626"/>
      <c r="DK36" s="627"/>
      <c r="DL36" s="631">
        <v>2436456</v>
      </c>
      <c r="DM36" s="626"/>
      <c r="DN36" s="626"/>
      <c r="DO36" s="626"/>
      <c r="DP36" s="626"/>
      <c r="DQ36" s="626"/>
      <c r="DR36" s="626"/>
      <c r="DS36" s="626"/>
      <c r="DT36" s="626"/>
      <c r="DU36" s="626"/>
      <c r="DV36" s="627"/>
      <c r="DW36" s="628">
        <v>12.9</v>
      </c>
      <c r="DX36" s="657"/>
      <c r="DY36" s="657"/>
      <c r="DZ36" s="657"/>
      <c r="EA36" s="657"/>
      <c r="EB36" s="657"/>
      <c r="EC36" s="659"/>
    </row>
    <row r="37" spans="2:133" ht="11.25" customHeight="1" x14ac:dyDescent="0.2">
      <c r="B37" s="620" t="s">
        <v>334</v>
      </c>
      <c r="C37" s="621"/>
      <c r="D37" s="621"/>
      <c r="E37" s="621"/>
      <c r="F37" s="621"/>
      <c r="G37" s="621"/>
      <c r="H37" s="621"/>
      <c r="I37" s="621"/>
      <c r="J37" s="621"/>
      <c r="K37" s="621"/>
      <c r="L37" s="621"/>
      <c r="M37" s="621"/>
      <c r="N37" s="621"/>
      <c r="O37" s="621"/>
      <c r="P37" s="621"/>
      <c r="Q37" s="622"/>
      <c r="R37" s="623">
        <v>905300</v>
      </c>
      <c r="S37" s="626"/>
      <c r="T37" s="626"/>
      <c r="U37" s="626"/>
      <c r="V37" s="626"/>
      <c r="W37" s="626"/>
      <c r="X37" s="626"/>
      <c r="Y37" s="627"/>
      <c r="Z37" s="685">
        <v>3</v>
      </c>
      <c r="AA37" s="685"/>
      <c r="AB37" s="685"/>
      <c r="AC37" s="685"/>
      <c r="AD37" s="686" t="s">
        <v>130</v>
      </c>
      <c r="AE37" s="686"/>
      <c r="AF37" s="686"/>
      <c r="AG37" s="686"/>
      <c r="AH37" s="686"/>
      <c r="AI37" s="686"/>
      <c r="AJ37" s="686"/>
      <c r="AK37" s="686"/>
      <c r="AL37" s="628" t="s">
        <v>130</v>
      </c>
      <c r="AM37" s="629"/>
      <c r="AN37" s="629"/>
      <c r="AO37" s="687"/>
      <c r="AQ37" s="660" t="s">
        <v>335</v>
      </c>
      <c r="AR37" s="661"/>
      <c r="AS37" s="661"/>
      <c r="AT37" s="661"/>
      <c r="AU37" s="661"/>
      <c r="AV37" s="661"/>
      <c r="AW37" s="661"/>
      <c r="AX37" s="661"/>
      <c r="AY37" s="662"/>
      <c r="AZ37" s="623">
        <v>589002</v>
      </c>
      <c r="BA37" s="626"/>
      <c r="BB37" s="626"/>
      <c r="BC37" s="626"/>
      <c r="BD37" s="624"/>
      <c r="BE37" s="624"/>
      <c r="BF37" s="663"/>
      <c r="BG37" s="667" t="s">
        <v>336</v>
      </c>
      <c r="BH37" s="664"/>
      <c r="BI37" s="664"/>
      <c r="BJ37" s="664"/>
      <c r="BK37" s="664"/>
      <c r="BL37" s="664"/>
      <c r="BM37" s="664"/>
      <c r="BN37" s="664"/>
      <c r="BO37" s="664"/>
      <c r="BP37" s="664"/>
      <c r="BQ37" s="664"/>
      <c r="BR37" s="664"/>
      <c r="BS37" s="664"/>
      <c r="BT37" s="664"/>
      <c r="BU37" s="665"/>
      <c r="BV37" s="623">
        <v>9694</v>
      </c>
      <c r="BW37" s="626"/>
      <c r="BX37" s="626"/>
      <c r="BY37" s="626"/>
      <c r="BZ37" s="626"/>
      <c r="CA37" s="626"/>
      <c r="CB37" s="666"/>
      <c r="CD37" s="667" t="s">
        <v>337</v>
      </c>
      <c r="CE37" s="664"/>
      <c r="CF37" s="664"/>
      <c r="CG37" s="664"/>
      <c r="CH37" s="664"/>
      <c r="CI37" s="664"/>
      <c r="CJ37" s="664"/>
      <c r="CK37" s="664"/>
      <c r="CL37" s="664"/>
      <c r="CM37" s="664"/>
      <c r="CN37" s="664"/>
      <c r="CO37" s="664"/>
      <c r="CP37" s="664"/>
      <c r="CQ37" s="665"/>
      <c r="CR37" s="623">
        <v>1338831</v>
      </c>
      <c r="CS37" s="624"/>
      <c r="CT37" s="624"/>
      <c r="CU37" s="624"/>
      <c r="CV37" s="624"/>
      <c r="CW37" s="624"/>
      <c r="CX37" s="624"/>
      <c r="CY37" s="625"/>
      <c r="CZ37" s="628">
        <v>4.5999999999999996</v>
      </c>
      <c r="DA37" s="657"/>
      <c r="DB37" s="657"/>
      <c r="DC37" s="658"/>
      <c r="DD37" s="631">
        <v>1338831</v>
      </c>
      <c r="DE37" s="624"/>
      <c r="DF37" s="624"/>
      <c r="DG37" s="624"/>
      <c r="DH37" s="624"/>
      <c r="DI37" s="624"/>
      <c r="DJ37" s="624"/>
      <c r="DK37" s="625"/>
      <c r="DL37" s="631">
        <v>1270462</v>
      </c>
      <c r="DM37" s="624"/>
      <c r="DN37" s="624"/>
      <c r="DO37" s="624"/>
      <c r="DP37" s="624"/>
      <c r="DQ37" s="624"/>
      <c r="DR37" s="624"/>
      <c r="DS37" s="624"/>
      <c r="DT37" s="624"/>
      <c r="DU37" s="624"/>
      <c r="DV37" s="625"/>
      <c r="DW37" s="628">
        <v>6.7</v>
      </c>
      <c r="DX37" s="657"/>
      <c r="DY37" s="657"/>
      <c r="DZ37" s="657"/>
      <c r="EA37" s="657"/>
      <c r="EB37" s="657"/>
      <c r="EC37" s="659"/>
    </row>
    <row r="38" spans="2:133" ht="11.25" customHeight="1" x14ac:dyDescent="0.2">
      <c r="B38" s="635" t="s">
        <v>338</v>
      </c>
      <c r="C38" s="636"/>
      <c r="D38" s="636"/>
      <c r="E38" s="636"/>
      <c r="F38" s="636"/>
      <c r="G38" s="636"/>
      <c r="H38" s="636"/>
      <c r="I38" s="636"/>
      <c r="J38" s="636"/>
      <c r="K38" s="636"/>
      <c r="L38" s="636"/>
      <c r="M38" s="636"/>
      <c r="N38" s="636"/>
      <c r="O38" s="636"/>
      <c r="P38" s="636"/>
      <c r="Q38" s="637"/>
      <c r="R38" s="638">
        <v>30114819</v>
      </c>
      <c r="S38" s="675"/>
      <c r="T38" s="675"/>
      <c r="U38" s="675"/>
      <c r="V38" s="675"/>
      <c r="W38" s="675"/>
      <c r="X38" s="675"/>
      <c r="Y38" s="680"/>
      <c r="Z38" s="681">
        <v>100</v>
      </c>
      <c r="AA38" s="681"/>
      <c r="AB38" s="681"/>
      <c r="AC38" s="681"/>
      <c r="AD38" s="682">
        <v>17944329</v>
      </c>
      <c r="AE38" s="682"/>
      <c r="AF38" s="682"/>
      <c r="AG38" s="682"/>
      <c r="AH38" s="682"/>
      <c r="AI38" s="682"/>
      <c r="AJ38" s="682"/>
      <c r="AK38" s="682"/>
      <c r="AL38" s="641">
        <v>100</v>
      </c>
      <c r="AM38" s="683"/>
      <c r="AN38" s="683"/>
      <c r="AO38" s="684"/>
      <c r="AQ38" s="660" t="s">
        <v>339</v>
      </c>
      <c r="AR38" s="661"/>
      <c r="AS38" s="661"/>
      <c r="AT38" s="661"/>
      <c r="AU38" s="661"/>
      <c r="AV38" s="661"/>
      <c r="AW38" s="661"/>
      <c r="AX38" s="661"/>
      <c r="AY38" s="662"/>
      <c r="AZ38" s="623">
        <v>217999</v>
      </c>
      <c r="BA38" s="626"/>
      <c r="BB38" s="626"/>
      <c r="BC38" s="626"/>
      <c r="BD38" s="624"/>
      <c r="BE38" s="624"/>
      <c r="BF38" s="663"/>
      <c r="BG38" s="667" t="s">
        <v>340</v>
      </c>
      <c r="BH38" s="664"/>
      <c r="BI38" s="664"/>
      <c r="BJ38" s="664"/>
      <c r="BK38" s="664"/>
      <c r="BL38" s="664"/>
      <c r="BM38" s="664"/>
      <c r="BN38" s="664"/>
      <c r="BO38" s="664"/>
      <c r="BP38" s="664"/>
      <c r="BQ38" s="664"/>
      <c r="BR38" s="664"/>
      <c r="BS38" s="664"/>
      <c r="BT38" s="664"/>
      <c r="BU38" s="665"/>
      <c r="BV38" s="623">
        <v>16767</v>
      </c>
      <c r="BW38" s="626"/>
      <c r="BX38" s="626"/>
      <c r="BY38" s="626"/>
      <c r="BZ38" s="626"/>
      <c r="CA38" s="626"/>
      <c r="CB38" s="666"/>
      <c r="CD38" s="667" t="s">
        <v>341</v>
      </c>
      <c r="CE38" s="664"/>
      <c r="CF38" s="664"/>
      <c r="CG38" s="664"/>
      <c r="CH38" s="664"/>
      <c r="CI38" s="664"/>
      <c r="CJ38" s="664"/>
      <c r="CK38" s="664"/>
      <c r="CL38" s="664"/>
      <c r="CM38" s="664"/>
      <c r="CN38" s="664"/>
      <c r="CO38" s="664"/>
      <c r="CP38" s="664"/>
      <c r="CQ38" s="665"/>
      <c r="CR38" s="623">
        <v>3479651</v>
      </c>
      <c r="CS38" s="626"/>
      <c r="CT38" s="626"/>
      <c r="CU38" s="626"/>
      <c r="CV38" s="626"/>
      <c r="CW38" s="626"/>
      <c r="CX38" s="626"/>
      <c r="CY38" s="627"/>
      <c r="CZ38" s="628">
        <v>11.9</v>
      </c>
      <c r="DA38" s="657"/>
      <c r="DB38" s="657"/>
      <c r="DC38" s="658"/>
      <c r="DD38" s="631">
        <v>2985019</v>
      </c>
      <c r="DE38" s="626"/>
      <c r="DF38" s="626"/>
      <c r="DG38" s="626"/>
      <c r="DH38" s="626"/>
      <c r="DI38" s="626"/>
      <c r="DJ38" s="626"/>
      <c r="DK38" s="627"/>
      <c r="DL38" s="631">
        <v>2702945</v>
      </c>
      <c r="DM38" s="626"/>
      <c r="DN38" s="626"/>
      <c r="DO38" s="626"/>
      <c r="DP38" s="626"/>
      <c r="DQ38" s="626"/>
      <c r="DR38" s="626"/>
      <c r="DS38" s="626"/>
      <c r="DT38" s="626"/>
      <c r="DU38" s="626"/>
      <c r="DV38" s="627"/>
      <c r="DW38" s="628">
        <v>14.3</v>
      </c>
      <c r="DX38" s="657"/>
      <c r="DY38" s="657"/>
      <c r="DZ38" s="657"/>
      <c r="EA38" s="657"/>
      <c r="EB38" s="657"/>
      <c r="EC38" s="659"/>
    </row>
    <row r="39" spans="2:133" ht="11.25" customHeight="1" x14ac:dyDescent="0.2">
      <c r="AQ39" s="660" t="s">
        <v>342</v>
      </c>
      <c r="AR39" s="661"/>
      <c r="AS39" s="661"/>
      <c r="AT39" s="661"/>
      <c r="AU39" s="661"/>
      <c r="AV39" s="661"/>
      <c r="AW39" s="661"/>
      <c r="AX39" s="661"/>
      <c r="AY39" s="662"/>
      <c r="AZ39" s="623" t="s">
        <v>236</v>
      </c>
      <c r="BA39" s="626"/>
      <c r="BB39" s="626"/>
      <c r="BC39" s="626"/>
      <c r="BD39" s="624"/>
      <c r="BE39" s="624"/>
      <c r="BF39" s="663"/>
      <c r="BG39" s="668" t="s">
        <v>343</v>
      </c>
      <c r="BH39" s="669"/>
      <c r="BI39" s="669"/>
      <c r="BJ39" s="669"/>
      <c r="BK39" s="669"/>
      <c r="BL39" s="235"/>
      <c r="BM39" s="664" t="s">
        <v>344</v>
      </c>
      <c r="BN39" s="664"/>
      <c r="BO39" s="664"/>
      <c r="BP39" s="664"/>
      <c r="BQ39" s="664"/>
      <c r="BR39" s="664"/>
      <c r="BS39" s="664"/>
      <c r="BT39" s="664"/>
      <c r="BU39" s="665"/>
      <c r="BV39" s="623">
        <v>96</v>
      </c>
      <c r="BW39" s="626"/>
      <c r="BX39" s="626"/>
      <c r="BY39" s="626"/>
      <c r="BZ39" s="626"/>
      <c r="CA39" s="626"/>
      <c r="CB39" s="666"/>
      <c r="CD39" s="667" t="s">
        <v>345</v>
      </c>
      <c r="CE39" s="664"/>
      <c r="CF39" s="664"/>
      <c r="CG39" s="664"/>
      <c r="CH39" s="664"/>
      <c r="CI39" s="664"/>
      <c r="CJ39" s="664"/>
      <c r="CK39" s="664"/>
      <c r="CL39" s="664"/>
      <c r="CM39" s="664"/>
      <c r="CN39" s="664"/>
      <c r="CO39" s="664"/>
      <c r="CP39" s="664"/>
      <c r="CQ39" s="665"/>
      <c r="CR39" s="623">
        <v>1420770</v>
      </c>
      <c r="CS39" s="624"/>
      <c r="CT39" s="624"/>
      <c r="CU39" s="624"/>
      <c r="CV39" s="624"/>
      <c r="CW39" s="624"/>
      <c r="CX39" s="624"/>
      <c r="CY39" s="625"/>
      <c r="CZ39" s="628">
        <v>4.9000000000000004</v>
      </c>
      <c r="DA39" s="657"/>
      <c r="DB39" s="657"/>
      <c r="DC39" s="658"/>
      <c r="DD39" s="631">
        <v>1410869</v>
      </c>
      <c r="DE39" s="624"/>
      <c r="DF39" s="624"/>
      <c r="DG39" s="624"/>
      <c r="DH39" s="624"/>
      <c r="DI39" s="624"/>
      <c r="DJ39" s="624"/>
      <c r="DK39" s="625"/>
      <c r="DL39" s="631" t="s">
        <v>236</v>
      </c>
      <c r="DM39" s="624"/>
      <c r="DN39" s="624"/>
      <c r="DO39" s="624"/>
      <c r="DP39" s="624"/>
      <c r="DQ39" s="624"/>
      <c r="DR39" s="624"/>
      <c r="DS39" s="624"/>
      <c r="DT39" s="624"/>
      <c r="DU39" s="624"/>
      <c r="DV39" s="625"/>
      <c r="DW39" s="628" t="s">
        <v>130</v>
      </c>
      <c r="DX39" s="657"/>
      <c r="DY39" s="657"/>
      <c r="DZ39" s="657"/>
      <c r="EA39" s="657"/>
      <c r="EB39" s="657"/>
      <c r="EC39" s="659"/>
    </row>
    <row r="40" spans="2:133" ht="11.25" customHeight="1" x14ac:dyDescent="0.2">
      <c r="AQ40" s="660" t="s">
        <v>346</v>
      </c>
      <c r="AR40" s="661"/>
      <c r="AS40" s="661"/>
      <c r="AT40" s="661"/>
      <c r="AU40" s="661"/>
      <c r="AV40" s="661"/>
      <c r="AW40" s="661"/>
      <c r="AX40" s="661"/>
      <c r="AY40" s="662"/>
      <c r="AZ40" s="623">
        <v>715404</v>
      </c>
      <c r="BA40" s="626"/>
      <c r="BB40" s="626"/>
      <c r="BC40" s="626"/>
      <c r="BD40" s="624"/>
      <c r="BE40" s="624"/>
      <c r="BF40" s="663"/>
      <c r="BG40" s="668"/>
      <c r="BH40" s="669"/>
      <c r="BI40" s="669"/>
      <c r="BJ40" s="669"/>
      <c r="BK40" s="669"/>
      <c r="BL40" s="235"/>
      <c r="BM40" s="664" t="s">
        <v>347</v>
      </c>
      <c r="BN40" s="664"/>
      <c r="BO40" s="664"/>
      <c r="BP40" s="664"/>
      <c r="BQ40" s="664"/>
      <c r="BR40" s="664"/>
      <c r="BS40" s="664"/>
      <c r="BT40" s="664"/>
      <c r="BU40" s="665"/>
      <c r="BV40" s="623" t="s">
        <v>130</v>
      </c>
      <c r="BW40" s="626"/>
      <c r="BX40" s="626"/>
      <c r="BY40" s="626"/>
      <c r="BZ40" s="626"/>
      <c r="CA40" s="626"/>
      <c r="CB40" s="666"/>
      <c r="CD40" s="667" t="s">
        <v>348</v>
      </c>
      <c r="CE40" s="664"/>
      <c r="CF40" s="664"/>
      <c r="CG40" s="664"/>
      <c r="CH40" s="664"/>
      <c r="CI40" s="664"/>
      <c r="CJ40" s="664"/>
      <c r="CK40" s="664"/>
      <c r="CL40" s="664"/>
      <c r="CM40" s="664"/>
      <c r="CN40" s="664"/>
      <c r="CO40" s="664"/>
      <c r="CP40" s="664"/>
      <c r="CQ40" s="665"/>
      <c r="CR40" s="623">
        <v>190121</v>
      </c>
      <c r="CS40" s="626"/>
      <c r="CT40" s="626"/>
      <c r="CU40" s="626"/>
      <c r="CV40" s="626"/>
      <c r="CW40" s="626"/>
      <c r="CX40" s="626"/>
      <c r="CY40" s="627"/>
      <c r="CZ40" s="628">
        <v>0.7</v>
      </c>
      <c r="DA40" s="657"/>
      <c r="DB40" s="657"/>
      <c r="DC40" s="658"/>
      <c r="DD40" s="631">
        <v>160021</v>
      </c>
      <c r="DE40" s="626"/>
      <c r="DF40" s="626"/>
      <c r="DG40" s="626"/>
      <c r="DH40" s="626"/>
      <c r="DI40" s="626"/>
      <c r="DJ40" s="626"/>
      <c r="DK40" s="627"/>
      <c r="DL40" s="631">
        <v>12605</v>
      </c>
      <c r="DM40" s="626"/>
      <c r="DN40" s="626"/>
      <c r="DO40" s="626"/>
      <c r="DP40" s="626"/>
      <c r="DQ40" s="626"/>
      <c r="DR40" s="626"/>
      <c r="DS40" s="626"/>
      <c r="DT40" s="626"/>
      <c r="DU40" s="626"/>
      <c r="DV40" s="627"/>
      <c r="DW40" s="628">
        <v>0.1</v>
      </c>
      <c r="DX40" s="657"/>
      <c r="DY40" s="657"/>
      <c r="DZ40" s="657"/>
      <c r="EA40" s="657"/>
      <c r="EB40" s="657"/>
      <c r="EC40" s="659"/>
    </row>
    <row r="41" spans="2:133" ht="11.25" customHeight="1" x14ac:dyDescent="0.2">
      <c r="AQ41" s="672" t="s">
        <v>349</v>
      </c>
      <c r="AR41" s="673"/>
      <c r="AS41" s="673"/>
      <c r="AT41" s="673"/>
      <c r="AU41" s="673"/>
      <c r="AV41" s="673"/>
      <c r="AW41" s="673"/>
      <c r="AX41" s="673"/>
      <c r="AY41" s="674"/>
      <c r="AZ41" s="638">
        <v>2074098</v>
      </c>
      <c r="BA41" s="675"/>
      <c r="BB41" s="675"/>
      <c r="BC41" s="675"/>
      <c r="BD41" s="639"/>
      <c r="BE41" s="639"/>
      <c r="BF41" s="676"/>
      <c r="BG41" s="670"/>
      <c r="BH41" s="671"/>
      <c r="BI41" s="671"/>
      <c r="BJ41" s="671"/>
      <c r="BK41" s="671"/>
      <c r="BL41" s="236"/>
      <c r="BM41" s="677" t="s">
        <v>350</v>
      </c>
      <c r="BN41" s="677"/>
      <c r="BO41" s="677"/>
      <c r="BP41" s="677"/>
      <c r="BQ41" s="677"/>
      <c r="BR41" s="677"/>
      <c r="BS41" s="677"/>
      <c r="BT41" s="677"/>
      <c r="BU41" s="678"/>
      <c r="BV41" s="638">
        <v>319</v>
      </c>
      <c r="BW41" s="675"/>
      <c r="BX41" s="675"/>
      <c r="BY41" s="675"/>
      <c r="BZ41" s="675"/>
      <c r="CA41" s="675"/>
      <c r="CB41" s="679"/>
      <c r="CD41" s="667" t="s">
        <v>351</v>
      </c>
      <c r="CE41" s="664"/>
      <c r="CF41" s="664"/>
      <c r="CG41" s="664"/>
      <c r="CH41" s="664"/>
      <c r="CI41" s="664"/>
      <c r="CJ41" s="664"/>
      <c r="CK41" s="664"/>
      <c r="CL41" s="664"/>
      <c r="CM41" s="664"/>
      <c r="CN41" s="664"/>
      <c r="CO41" s="664"/>
      <c r="CP41" s="664"/>
      <c r="CQ41" s="665"/>
      <c r="CR41" s="623" t="s">
        <v>130</v>
      </c>
      <c r="CS41" s="624"/>
      <c r="CT41" s="624"/>
      <c r="CU41" s="624"/>
      <c r="CV41" s="624"/>
      <c r="CW41" s="624"/>
      <c r="CX41" s="624"/>
      <c r="CY41" s="625"/>
      <c r="CZ41" s="628" t="s">
        <v>130</v>
      </c>
      <c r="DA41" s="657"/>
      <c r="DB41" s="657"/>
      <c r="DC41" s="658"/>
      <c r="DD41" s="631" t="s">
        <v>130</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2">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353</v>
      </c>
      <c r="CE42" s="621"/>
      <c r="CF42" s="621"/>
      <c r="CG42" s="621"/>
      <c r="CH42" s="621"/>
      <c r="CI42" s="621"/>
      <c r="CJ42" s="621"/>
      <c r="CK42" s="621"/>
      <c r="CL42" s="621"/>
      <c r="CM42" s="621"/>
      <c r="CN42" s="621"/>
      <c r="CO42" s="621"/>
      <c r="CP42" s="621"/>
      <c r="CQ42" s="622"/>
      <c r="CR42" s="623">
        <v>3658176</v>
      </c>
      <c r="CS42" s="626"/>
      <c r="CT42" s="626"/>
      <c r="CU42" s="626"/>
      <c r="CV42" s="626"/>
      <c r="CW42" s="626"/>
      <c r="CX42" s="626"/>
      <c r="CY42" s="627"/>
      <c r="CZ42" s="628">
        <v>12.6</v>
      </c>
      <c r="DA42" s="629"/>
      <c r="DB42" s="629"/>
      <c r="DC42" s="630"/>
      <c r="DD42" s="631">
        <v>626434</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2">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355</v>
      </c>
      <c r="CE43" s="621"/>
      <c r="CF43" s="621"/>
      <c r="CG43" s="621"/>
      <c r="CH43" s="621"/>
      <c r="CI43" s="621"/>
      <c r="CJ43" s="621"/>
      <c r="CK43" s="621"/>
      <c r="CL43" s="621"/>
      <c r="CM43" s="621"/>
      <c r="CN43" s="621"/>
      <c r="CO43" s="621"/>
      <c r="CP43" s="621"/>
      <c r="CQ43" s="622"/>
      <c r="CR43" s="623">
        <v>86482</v>
      </c>
      <c r="CS43" s="624"/>
      <c r="CT43" s="624"/>
      <c r="CU43" s="624"/>
      <c r="CV43" s="624"/>
      <c r="CW43" s="624"/>
      <c r="CX43" s="624"/>
      <c r="CY43" s="625"/>
      <c r="CZ43" s="628">
        <v>0.3</v>
      </c>
      <c r="DA43" s="657"/>
      <c r="DB43" s="657"/>
      <c r="DC43" s="658"/>
      <c r="DD43" s="631">
        <v>86482</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2">
      <c r="B44" s="240" t="s">
        <v>356</v>
      </c>
      <c r="CD44" s="651" t="s">
        <v>308</v>
      </c>
      <c r="CE44" s="652"/>
      <c r="CF44" s="620" t="s">
        <v>357</v>
      </c>
      <c r="CG44" s="621"/>
      <c r="CH44" s="621"/>
      <c r="CI44" s="621"/>
      <c r="CJ44" s="621"/>
      <c r="CK44" s="621"/>
      <c r="CL44" s="621"/>
      <c r="CM44" s="621"/>
      <c r="CN44" s="621"/>
      <c r="CO44" s="621"/>
      <c r="CP44" s="621"/>
      <c r="CQ44" s="622"/>
      <c r="CR44" s="623">
        <v>3372344</v>
      </c>
      <c r="CS44" s="626"/>
      <c r="CT44" s="626"/>
      <c r="CU44" s="626"/>
      <c r="CV44" s="626"/>
      <c r="CW44" s="626"/>
      <c r="CX44" s="626"/>
      <c r="CY44" s="627"/>
      <c r="CZ44" s="628">
        <v>11.6</v>
      </c>
      <c r="DA44" s="629"/>
      <c r="DB44" s="629"/>
      <c r="DC44" s="630"/>
      <c r="DD44" s="631">
        <v>579080</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2">
      <c r="CD45" s="653"/>
      <c r="CE45" s="654"/>
      <c r="CF45" s="620" t="s">
        <v>358</v>
      </c>
      <c r="CG45" s="621"/>
      <c r="CH45" s="621"/>
      <c r="CI45" s="621"/>
      <c r="CJ45" s="621"/>
      <c r="CK45" s="621"/>
      <c r="CL45" s="621"/>
      <c r="CM45" s="621"/>
      <c r="CN45" s="621"/>
      <c r="CO45" s="621"/>
      <c r="CP45" s="621"/>
      <c r="CQ45" s="622"/>
      <c r="CR45" s="623">
        <v>1304448</v>
      </c>
      <c r="CS45" s="624"/>
      <c r="CT45" s="624"/>
      <c r="CU45" s="624"/>
      <c r="CV45" s="624"/>
      <c r="CW45" s="624"/>
      <c r="CX45" s="624"/>
      <c r="CY45" s="625"/>
      <c r="CZ45" s="628">
        <v>4.5</v>
      </c>
      <c r="DA45" s="657"/>
      <c r="DB45" s="657"/>
      <c r="DC45" s="658"/>
      <c r="DD45" s="631">
        <v>64006</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2">
      <c r="CD46" s="653"/>
      <c r="CE46" s="654"/>
      <c r="CF46" s="620" t="s">
        <v>359</v>
      </c>
      <c r="CG46" s="621"/>
      <c r="CH46" s="621"/>
      <c r="CI46" s="621"/>
      <c r="CJ46" s="621"/>
      <c r="CK46" s="621"/>
      <c r="CL46" s="621"/>
      <c r="CM46" s="621"/>
      <c r="CN46" s="621"/>
      <c r="CO46" s="621"/>
      <c r="CP46" s="621"/>
      <c r="CQ46" s="622"/>
      <c r="CR46" s="623">
        <v>1944562</v>
      </c>
      <c r="CS46" s="626"/>
      <c r="CT46" s="626"/>
      <c r="CU46" s="626"/>
      <c r="CV46" s="626"/>
      <c r="CW46" s="626"/>
      <c r="CX46" s="626"/>
      <c r="CY46" s="627"/>
      <c r="CZ46" s="628">
        <v>6.7</v>
      </c>
      <c r="DA46" s="629"/>
      <c r="DB46" s="629"/>
      <c r="DC46" s="630"/>
      <c r="DD46" s="631">
        <v>501405</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2">
      <c r="CD47" s="653"/>
      <c r="CE47" s="654"/>
      <c r="CF47" s="620" t="s">
        <v>360</v>
      </c>
      <c r="CG47" s="621"/>
      <c r="CH47" s="621"/>
      <c r="CI47" s="621"/>
      <c r="CJ47" s="621"/>
      <c r="CK47" s="621"/>
      <c r="CL47" s="621"/>
      <c r="CM47" s="621"/>
      <c r="CN47" s="621"/>
      <c r="CO47" s="621"/>
      <c r="CP47" s="621"/>
      <c r="CQ47" s="622"/>
      <c r="CR47" s="623">
        <v>285832</v>
      </c>
      <c r="CS47" s="624"/>
      <c r="CT47" s="624"/>
      <c r="CU47" s="624"/>
      <c r="CV47" s="624"/>
      <c r="CW47" s="624"/>
      <c r="CX47" s="624"/>
      <c r="CY47" s="625"/>
      <c r="CZ47" s="628">
        <v>1</v>
      </c>
      <c r="DA47" s="657"/>
      <c r="DB47" s="657"/>
      <c r="DC47" s="658"/>
      <c r="DD47" s="631">
        <v>47354</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ht="10.8" x14ac:dyDescent="0.2">
      <c r="CD48" s="655"/>
      <c r="CE48" s="656"/>
      <c r="CF48" s="620" t="s">
        <v>361</v>
      </c>
      <c r="CG48" s="621"/>
      <c r="CH48" s="621"/>
      <c r="CI48" s="621"/>
      <c r="CJ48" s="621"/>
      <c r="CK48" s="621"/>
      <c r="CL48" s="621"/>
      <c r="CM48" s="621"/>
      <c r="CN48" s="621"/>
      <c r="CO48" s="621"/>
      <c r="CP48" s="621"/>
      <c r="CQ48" s="622"/>
      <c r="CR48" s="623" t="s">
        <v>130</v>
      </c>
      <c r="CS48" s="626"/>
      <c r="CT48" s="626"/>
      <c r="CU48" s="626"/>
      <c r="CV48" s="626"/>
      <c r="CW48" s="626"/>
      <c r="CX48" s="626"/>
      <c r="CY48" s="627"/>
      <c r="CZ48" s="628" t="s">
        <v>130</v>
      </c>
      <c r="DA48" s="629"/>
      <c r="DB48" s="629"/>
      <c r="DC48" s="630"/>
      <c r="DD48" s="631" t="s">
        <v>130</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2">
      <c r="CD49" s="635" t="s">
        <v>362</v>
      </c>
      <c r="CE49" s="636"/>
      <c r="CF49" s="636"/>
      <c r="CG49" s="636"/>
      <c r="CH49" s="636"/>
      <c r="CI49" s="636"/>
      <c r="CJ49" s="636"/>
      <c r="CK49" s="636"/>
      <c r="CL49" s="636"/>
      <c r="CM49" s="636"/>
      <c r="CN49" s="636"/>
      <c r="CO49" s="636"/>
      <c r="CP49" s="636"/>
      <c r="CQ49" s="637"/>
      <c r="CR49" s="638">
        <v>29129185</v>
      </c>
      <c r="CS49" s="639"/>
      <c r="CT49" s="639"/>
      <c r="CU49" s="639"/>
      <c r="CV49" s="639"/>
      <c r="CW49" s="639"/>
      <c r="CX49" s="639"/>
      <c r="CY49" s="640"/>
      <c r="CZ49" s="641">
        <v>100</v>
      </c>
      <c r="DA49" s="642"/>
      <c r="DB49" s="642"/>
      <c r="DC49" s="643"/>
      <c r="DD49" s="644">
        <v>20561093</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t="10.8" hidden="1" x14ac:dyDescent="0.2"/>
    <row r="51" spans="82:133" ht="10.8" hidden="1" x14ac:dyDescent="0.2"/>
    <row r="52" spans="82:133" ht="10.8" hidden="1" x14ac:dyDescent="0.2"/>
    <row r="53" spans="82:133" ht="10.8" hidden="1" x14ac:dyDescent="0.2"/>
  </sheetData>
  <sheetProtection algorithmName="SHA-512" hashValue="u5ky/+0QnQRXoolHn/oG8Xmp0fuLRpPey/k9aAWtE9G9FsUFWg920w1h36dRQUVWUi6Tgx4TCYu9ZVR2rmCHSQ==" saltValue="pSdjbtxxBxXpC+d2iOXw9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364</v>
      </c>
      <c r="DK2" s="1162"/>
      <c r="DL2" s="1162"/>
      <c r="DM2" s="1162"/>
      <c r="DN2" s="1162"/>
      <c r="DO2" s="1163"/>
      <c r="DP2" s="249"/>
      <c r="DQ2" s="1161" t="s">
        <v>365</v>
      </c>
      <c r="DR2" s="1162"/>
      <c r="DS2" s="1162"/>
      <c r="DT2" s="1162"/>
      <c r="DU2" s="1162"/>
      <c r="DV2" s="1162"/>
      <c r="DW2" s="1162"/>
      <c r="DX2" s="1162"/>
      <c r="DY2" s="1162"/>
      <c r="DZ2" s="1163"/>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14" t="s">
        <v>366</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46" t="s">
        <v>368</v>
      </c>
      <c r="B5" s="1047"/>
      <c r="C5" s="1047"/>
      <c r="D5" s="1047"/>
      <c r="E5" s="1047"/>
      <c r="F5" s="1047"/>
      <c r="G5" s="1047"/>
      <c r="H5" s="1047"/>
      <c r="I5" s="1047"/>
      <c r="J5" s="1047"/>
      <c r="K5" s="1047"/>
      <c r="L5" s="1047"/>
      <c r="M5" s="1047"/>
      <c r="N5" s="1047"/>
      <c r="O5" s="1047"/>
      <c r="P5" s="1048"/>
      <c r="Q5" s="1052" t="s">
        <v>369</v>
      </c>
      <c r="R5" s="1053"/>
      <c r="S5" s="1053"/>
      <c r="T5" s="1053"/>
      <c r="U5" s="1054"/>
      <c r="V5" s="1052" t="s">
        <v>370</v>
      </c>
      <c r="W5" s="1053"/>
      <c r="X5" s="1053"/>
      <c r="Y5" s="1053"/>
      <c r="Z5" s="1054"/>
      <c r="AA5" s="1052" t="s">
        <v>371</v>
      </c>
      <c r="AB5" s="1053"/>
      <c r="AC5" s="1053"/>
      <c r="AD5" s="1053"/>
      <c r="AE5" s="1053"/>
      <c r="AF5" s="1164" t="s">
        <v>372</v>
      </c>
      <c r="AG5" s="1053"/>
      <c r="AH5" s="1053"/>
      <c r="AI5" s="1053"/>
      <c r="AJ5" s="1068"/>
      <c r="AK5" s="1053" t="s">
        <v>373</v>
      </c>
      <c r="AL5" s="1053"/>
      <c r="AM5" s="1053"/>
      <c r="AN5" s="1053"/>
      <c r="AO5" s="1054"/>
      <c r="AP5" s="1052" t="s">
        <v>374</v>
      </c>
      <c r="AQ5" s="1053"/>
      <c r="AR5" s="1053"/>
      <c r="AS5" s="1053"/>
      <c r="AT5" s="1054"/>
      <c r="AU5" s="1052" t="s">
        <v>375</v>
      </c>
      <c r="AV5" s="1053"/>
      <c r="AW5" s="1053"/>
      <c r="AX5" s="1053"/>
      <c r="AY5" s="1068"/>
      <c r="AZ5" s="256"/>
      <c r="BA5" s="256"/>
      <c r="BB5" s="256"/>
      <c r="BC5" s="256"/>
      <c r="BD5" s="256"/>
      <c r="BE5" s="257"/>
      <c r="BF5" s="257"/>
      <c r="BG5" s="257"/>
      <c r="BH5" s="257"/>
      <c r="BI5" s="257"/>
      <c r="BJ5" s="257"/>
      <c r="BK5" s="257"/>
      <c r="BL5" s="257"/>
      <c r="BM5" s="257"/>
      <c r="BN5" s="257"/>
      <c r="BO5" s="257"/>
      <c r="BP5" s="257"/>
      <c r="BQ5" s="1046" t="s">
        <v>376</v>
      </c>
      <c r="BR5" s="1047"/>
      <c r="BS5" s="1047"/>
      <c r="BT5" s="1047"/>
      <c r="BU5" s="1047"/>
      <c r="BV5" s="1047"/>
      <c r="BW5" s="1047"/>
      <c r="BX5" s="1047"/>
      <c r="BY5" s="1047"/>
      <c r="BZ5" s="1047"/>
      <c r="CA5" s="1047"/>
      <c r="CB5" s="1047"/>
      <c r="CC5" s="1047"/>
      <c r="CD5" s="1047"/>
      <c r="CE5" s="1047"/>
      <c r="CF5" s="1047"/>
      <c r="CG5" s="1048"/>
      <c r="CH5" s="1052" t="s">
        <v>377</v>
      </c>
      <c r="CI5" s="1053"/>
      <c r="CJ5" s="1053"/>
      <c r="CK5" s="1053"/>
      <c r="CL5" s="1054"/>
      <c r="CM5" s="1052" t="s">
        <v>378</v>
      </c>
      <c r="CN5" s="1053"/>
      <c r="CO5" s="1053"/>
      <c r="CP5" s="1053"/>
      <c r="CQ5" s="1054"/>
      <c r="CR5" s="1052" t="s">
        <v>379</v>
      </c>
      <c r="CS5" s="1053"/>
      <c r="CT5" s="1053"/>
      <c r="CU5" s="1053"/>
      <c r="CV5" s="1054"/>
      <c r="CW5" s="1052" t="s">
        <v>380</v>
      </c>
      <c r="CX5" s="1053"/>
      <c r="CY5" s="1053"/>
      <c r="CZ5" s="1053"/>
      <c r="DA5" s="1054"/>
      <c r="DB5" s="1052" t="s">
        <v>381</v>
      </c>
      <c r="DC5" s="1053"/>
      <c r="DD5" s="1053"/>
      <c r="DE5" s="1053"/>
      <c r="DF5" s="1054"/>
      <c r="DG5" s="1149" t="s">
        <v>382</v>
      </c>
      <c r="DH5" s="1150"/>
      <c r="DI5" s="1150"/>
      <c r="DJ5" s="1150"/>
      <c r="DK5" s="1151"/>
      <c r="DL5" s="1149" t="s">
        <v>383</v>
      </c>
      <c r="DM5" s="1150"/>
      <c r="DN5" s="1150"/>
      <c r="DO5" s="1150"/>
      <c r="DP5" s="1151"/>
      <c r="DQ5" s="1052" t="s">
        <v>384</v>
      </c>
      <c r="DR5" s="1053"/>
      <c r="DS5" s="1053"/>
      <c r="DT5" s="1053"/>
      <c r="DU5" s="1054"/>
      <c r="DV5" s="1052" t="s">
        <v>375</v>
      </c>
      <c r="DW5" s="1053"/>
      <c r="DX5" s="1053"/>
      <c r="DY5" s="1053"/>
      <c r="DZ5" s="1068"/>
      <c r="EA5" s="254"/>
    </row>
    <row r="6" spans="1:131" s="255" customFormat="1" ht="26.25" customHeight="1" thickBot="1" x14ac:dyDescent="0.25">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2">
      <c r="A7" s="258">
        <v>1</v>
      </c>
      <c r="B7" s="1101" t="s">
        <v>385</v>
      </c>
      <c r="C7" s="1102"/>
      <c r="D7" s="1102"/>
      <c r="E7" s="1102"/>
      <c r="F7" s="1102"/>
      <c r="G7" s="1102"/>
      <c r="H7" s="1102"/>
      <c r="I7" s="1102"/>
      <c r="J7" s="1102"/>
      <c r="K7" s="1102"/>
      <c r="L7" s="1102"/>
      <c r="M7" s="1102"/>
      <c r="N7" s="1102"/>
      <c r="O7" s="1102"/>
      <c r="P7" s="1103"/>
      <c r="Q7" s="1155">
        <v>30111</v>
      </c>
      <c r="R7" s="1156"/>
      <c r="S7" s="1156"/>
      <c r="T7" s="1156"/>
      <c r="U7" s="1156"/>
      <c r="V7" s="1156">
        <v>29128</v>
      </c>
      <c r="W7" s="1156"/>
      <c r="X7" s="1156"/>
      <c r="Y7" s="1156"/>
      <c r="Z7" s="1156"/>
      <c r="AA7" s="1156">
        <v>983</v>
      </c>
      <c r="AB7" s="1156"/>
      <c r="AC7" s="1156"/>
      <c r="AD7" s="1156"/>
      <c r="AE7" s="1157"/>
      <c r="AF7" s="1158">
        <v>815</v>
      </c>
      <c r="AG7" s="1159"/>
      <c r="AH7" s="1159"/>
      <c r="AI7" s="1159"/>
      <c r="AJ7" s="1160"/>
      <c r="AK7" s="1142">
        <v>616</v>
      </c>
      <c r="AL7" s="1143"/>
      <c r="AM7" s="1143"/>
      <c r="AN7" s="1143"/>
      <c r="AO7" s="1143"/>
      <c r="AP7" s="1143">
        <v>28335</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598</v>
      </c>
      <c r="BT7" s="1147"/>
      <c r="BU7" s="1147"/>
      <c r="BV7" s="1147"/>
      <c r="BW7" s="1147"/>
      <c r="BX7" s="1147"/>
      <c r="BY7" s="1147"/>
      <c r="BZ7" s="1147"/>
      <c r="CA7" s="1147"/>
      <c r="CB7" s="1147"/>
      <c r="CC7" s="1147"/>
      <c r="CD7" s="1147"/>
      <c r="CE7" s="1147"/>
      <c r="CF7" s="1147"/>
      <c r="CG7" s="1148"/>
      <c r="CH7" s="1139">
        <v>2</v>
      </c>
      <c r="CI7" s="1140"/>
      <c r="CJ7" s="1140"/>
      <c r="CK7" s="1140"/>
      <c r="CL7" s="1141"/>
      <c r="CM7" s="1139">
        <v>83</v>
      </c>
      <c r="CN7" s="1140"/>
      <c r="CO7" s="1140"/>
      <c r="CP7" s="1140"/>
      <c r="CQ7" s="1141"/>
      <c r="CR7" s="1139">
        <v>50</v>
      </c>
      <c r="CS7" s="1140"/>
      <c r="CT7" s="1140"/>
      <c r="CU7" s="1140"/>
      <c r="CV7" s="1141"/>
      <c r="CW7" s="1139" t="s">
        <v>583</v>
      </c>
      <c r="CX7" s="1140"/>
      <c r="CY7" s="1140"/>
      <c r="CZ7" s="1140"/>
      <c r="DA7" s="1141"/>
      <c r="DB7" s="1139" t="s">
        <v>583</v>
      </c>
      <c r="DC7" s="1140"/>
      <c r="DD7" s="1140"/>
      <c r="DE7" s="1140"/>
      <c r="DF7" s="1141"/>
      <c r="DG7" s="1139" t="s">
        <v>582</v>
      </c>
      <c r="DH7" s="1140"/>
      <c r="DI7" s="1140"/>
      <c r="DJ7" s="1140"/>
      <c r="DK7" s="1141"/>
      <c r="DL7" s="1139" t="s">
        <v>586</v>
      </c>
      <c r="DM7" s="1140"/>
      <c r="DN7" s="1140"/>
      <c r="DO7" s="1140"/>
      <c r="DP7" s="1141"/>
      <c r="DQ7" s="1139" t="s">
        <v>582</v>
      </c>
      <c r="DR7" s="1140"/>
      <c r="DS7" s="1140"/>
      <c r="DT7" s="1140"/>
      <c r="DU7" s="1141"/>
      <c r="DV7" s="1166"/>
      <c r="DW7" s="1167"/>
      <c r="DX7" s="1167"/>
      <c r="DY7" s="1167"/>
      <c r="DZ7" s="1168"/>
      <c r="EA7" s="254"/>
    </row>
    <row r="8" spans="1:131" s="255" customFormat="1" ht="26.25" customHeight="1" x14ac:dyDescent="0.2">
      <c r="A8" s="261">
        <v>2</v>
      </c>
      <c r="B8" s="1088" t="s">
        <v>386</v>
      </c>
      <c r="C8" s="1089"/>
      <c r="D8" s="1089"/>
      <c r="E8" s="1089"/>
      <c r="F8" s="1089"/>
      <c r="G8" s="1089"/>
      <c r="H8" s="1089"/>
      <c r="I8" s="1089"/>
      <c r="J8" s="1089"/>
      <c r="K8" s="1089"/>
      <c r="L8" s="1089"/>
      <c r="M8" s="1089"/>
      <c r="N8" s="1089"/>
      <c r="O8" s="1089"/>
      <c r="P8" s="1090"/>
      <c r="Q8" s="1094">
        <v>19</v>
      </c>
      <c r="R8" s="1095"/>
      <c r="S8" s="1095"/>
      <c r="T8" s="1095"/>
      <c r="U8" s="1095"/>
      <c r="V8" s="1095">
        <v>16</v>
      </c>
      <c r="W8" s="1095"/>
      <c r="X8" s="1095"/>
      <c r="Y8" s="1095"/>
      <c r="Z8" s="1095"/>
      <c r="AA8" s="1095">
        <v>3</v>
      </c>
      <c r="AB8" s="1095"/>
      <c r="AC8" s="1095"/>
      <c r="AD8" s="1095"/>
      <c r="AE8" s="1096"/>
      <c r="AF8" s="1070">
        <v>3</v>
      </c>
      <c r="AG8" s="1071"/>
      <c r="AH8" s="1071"/>
      <c r="AI8" s="1071"/>
      <c r="AJ8" s="1072"/>
      <c r="AK8" s="1137" t="s">
        <v>582</v>
      </c>
      <c r="AL8" s="1138"/>
      <c r="AM8" s="1138"/>
      <c r="AN8" s="1138"/>
      <c r="AO8" s="1138"/>
      <c r="AP8" s="1138">
        <v>6</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2">
      <c r="A9" s="261">
        <v>3</v>
      </c>
      <c r="B9" s="1088" t="s">
        <v>387</v>
      </c>
      <c r="C9" s="1089"/>
      <c r="D9" s="1089"/>
      <c r="E9" s="1089"/>
      <c r="F9" s="1089"/>
      <c r="G9" s="1089"/>
      <c r="H9" s="1089"/>
      <c r="I9" s="1089"/>
      <c r="J9" s="1089"/>
      <c r="K9" s="1089"/>
      <c r="L9" s="1089"/>
      <c r="M9" s="1089"/>
      <c r="N9" s="1089"/>
      <c r="O9" s="1089"/>
      <c r="P9" s="1090"/>
      <c r="Q9" s="1094">
        <v>1</v>
      </c>
      <c r="R9" s="1095"/>
      <c r="S9" s="1095"/>
      <c r="T9" s="1095"/>
      <c r="U9" s="1095"/>
      <c r="V9" s="1095">
        <v>1</v>
      </c>
      <c r="W9" s="1095"/>
      <c r="X9" s="1095"/>
      <c r="Y9" s="1095"/>
      <c r="Z9" s="1095"/>
      <c r="AA9" s="1095" t="s">
        <v>582</v>
      </c>
      <c r="AB9" s="1095"/>
      <c r="AC9" s="1095"/>
      <c r="AD9" s="1095"/>
      <c r="AE9" s="1096"/>
      <c r="AF9" s="1070" t="s">
        <v>388</v>
      </c>
      <c r="AG9" s="1071"/>
      <c r="AH9" s="1071"/>
      <c r="AI9" s="1071"/>
      <c r="AJ9" s="1072"/>
      <c r="AK9" s="1137" t="s">
        <v>582</v>
      </c>
      <c r="AL9" s="1138"/>
      <c r="AM9" s="1138"/>
      <c r="AN9" s="1138"/>
      <c r="AO9" s="1138"/>
      <c r="AP9" s="1138" t="s">
        <v>583</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2">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2">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2">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2">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2">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2">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2">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2">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2">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2">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2">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5">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2">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389</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5">
      <c r="A23" s="264" t="s">
        <v>390</v>
      </c>
      <c r="B23" s="995" t="s">
        <v>391</v>
      </c>
      <c r="C23" s="996"/>
      <c r="D23" s="996"/>
      <c r="E23" s="996"/>
      <c r="F23" s="996"/>
      <c r="G23" s="996"/>
      <c r="H23" s="996"/>
      <c r="I23" s="996"/>
      <c r="J23" s="996"/>
      <c r="K23" s="996"/>
      <c r="L23" s="996"/>
      <c r="M23" s="996"/>
      <c r="N23" s="996"/>
      <c r="O23" s="996"/>
      <c r="P23" s="997"/>
      <c r="Q23" s="1119">
        <v>30115</v>
      </c>
      <c r="R23" s="1120"/>
      <c r="S23" s="1120"/>
      <c r="T23" s="1120"/>
      <c r="U23" s="1120"/>
      <c r="V23" s="1120">
        <v>29129</v>
      </c>
      <c r="W23" s="1120"/>
      <c r="X23" s="1120"/>
      <c r="Y23" s="1120"/>
      <c r="Z23" s="1120"/>
      <c r="AA23" s="1120">
        <v>986</v>
      </c>
      <c r="AB23" s="1120"/>
      <c r="AC23" s="1120"/>
      <c r="AD23" s="1120"/>
      <c r="AE23" s="1121"/>
      <c r="AF23" s="1122">
        <v>817</v>
      </c>
      <c r="AG23" s="1120"/>
      <c r="AH23" s="1120"/>
      <c r="AI23" s="1120"/>
      <c r="AJ23" s="1123"/>
      <c r="AK23" s="1124"/>
      <c r="AL23" s="1125"/>
      <c r="AM23" s="1125"/>
      <c r="AN23" s="1125"/>
      <c r="AO23" s="1125"/>
      <c r="AP23" s="1120">
        <v>28340</v>
      </c>
      <c r="AQ23" s="1120"/>
      <c r="AR23" s="1120"/>
      <c r="AS23" s="1120"/>
      <c r="AT23" s="1120"/>
      <c r="AU23" s="1126"/>
      <c r="AV23" s="1126"/>
      <c r="AW23" s="1126"/>
      <c r="AX23" s="1126"/>
      <c r="AY23" s="1127"/>
      <c r="AZ23" s="1116" t="s">
        <v>392</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2">
      <c r="A24" s="1115" t="s">
        <v>393</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5">
      <c r="A25" s="1114" t="s">
        <v>394</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2">
      <c r="A26" s="1046" t="s">
        <v>368</v>
      </c>
      <c r="B26" s="1047"/>
      <c r="C26" s="1047"/>
      <c r="D26" s="1047"/>
      <c r="E26" s="1047"/>
      <c r="F26" s="1047"/>
      <c r="G26" s="1047"/>
      <c r="H26" s="1047"/>
      <c r="I26" s="1047"/>
      <c r="J26" s="1047"/>
      <c r="K26" s="1047"/>
      <c r="L26" s="1047"/>
      <c r="M26" s="1047"/>
      <c r="N26" s="1047"/>
      <c r="O26" s="1047"/>
      <c r="P26" s="1048"/>
      <c r="Q26" s="1052" t="s">
        <v>395</v>
      </c>
      <c r="R26" s="1053"/>
      <c r="S26" s="1053"/>
      <c r="T26" s="1053"/>
      <c r="U26" s="1054"/>
      <c r="V26" s="1052" t="s">
        <v>396</v>
      </c>
      <c r="W26" s="1053"/>
      <c r="X26" s="1053"/>
      <c r="Y26" s="1053"/>
      <c r="Z26" s="1054"/>
      <c r="AA26" s="1052" t="s">
        <v>397</v>
      </c>
      <c r="AB26" s="1053"/>
      <c r="AC26" s="1053"/>
      <c r="AD26" s="1053"/>
      <c r="AE26" s="1053"/>
      <c r="AF26" s="1110" t="s">
        <v>398</v>
      </c>
      <c r="AG26" s="1059"/>
      <c r="AH26" s="1059"/>
      <c r="AI26" s="1059"/>
      <c r="AJ26" s="1111"/>
      <c r="AK26" s="1053" t="s">
        <v>399</v>
      </c>
      <c r="AL26" s="1053"/>
      <c r="AM26" s="1053"/>
      <c r="AN26" s="1053"/>
      <c r="AO26" s="1054"/>
      <c r="AP26" s="1052" t="s">
        <v>400</v>
      </c>
      <c r="AQ26" s="1053"/>
      <c r="AR26" s="1053"/>
      <c r="AS26" s="1053"/>
      <c r="AT26" s="1054"/>
      <c r="AU26" s="1052" t="s">
        <v>401</v>
      </c>
      <c r="AV26" s="1053"/>
      <c r="AW26" s="1053"/>
      <c r="AX26" s="1053"/>
      <c r="AY26" s="1054"/>
      <c r="AZ26" s="1052" t="s">
        <v>402</v>
      </c>
      <c r="BA26" s="1053"/>
      <c r="BB26" s="1053"/>
      <c r="BC26" s="1053"/>
      <c r="BD26" s="1054"/>
      <c r="BE26" s="1052" t="s">
        <v>375</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5">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2">
      <c r="A28" s="266">
        <v>1</v>
      </c>
      <c r="B28" s="1101" t="s">
        <v>403</v>
      </c>
      <c r="C28" s="1102"/>
      <c r="D28" s="1102"/>
      <c r="E28" s="1102"/>
      <c r="F28" s="1102"/>
      <c r="G28" s="1102"/>
      <c r="H28" s="1102"/>
      <c r="I28" s="1102"/>
      <c r="J28" s="1102"/>
      <c r="K28" s="1102"/>
      <c r="L28" s="1102"/>
      <c r="M28" s="1102"/>
      <c r="N28" s="1102"/>
      <c r="O28" s="1102"/>
      <c r="P28" s="1103"/>
      <c r="Q28" s="1104">
        <v>8118</v>
      </c>
      <c r="R28" s="1105"/>
      <c r="S28" s="1105"/>
      <c r="T28" s="1105"/>
      <c r="U28" s="1105"/>
      <c r="V28" s="1105">
        <v>8068</v>
      </c>
      <c r="W28" s="1105"/>
      <c r="X28" s="1105"/>
      <c r="Y28" s="1105"/>
      <c r="Z28" s="1105"/>
      <c r="AA28" s="1105">
        <v>50</v>
      </c>
      <c r="AB28" s="1105"/>
      <c r="AC28" s="1105"/>
      <c r="AD28" s="1105"/>
      <c r="AE28" s="1106"/>
      <c r="AF28" s="1107">
        <v>50</v>
      </c>
      <c r="AG28" s="1105"/>
      <c r="AH28" s="1105"/>
      <c r="AI28" s="1105"/>
      <c r="AJ28" s="1108"/>
      <c r="AK28" s="1109">
        <v>584</v>
      </c>
      <c r="AL28" s="1097"/>
      <c r="AM28" s="1097"/>
      <c r="AN28" s="1097"/>
      <c r="AO28" s="1097"/>
      <c r="AP28" s="1097" t="s">
        <v>582</v>
      </c>
      <c r="AQ28" s="1097"/>
      <c r="AR28" s="1097"/>
      <c r="AS28" s="1097"/>
      <c r="AT28" s="1097"/>
      <c r="AU28" s="1097" t="s">
        <v>582</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2">
      <c r="A29" s="266">
        <v>2</v>
      </c>
      <c r="B29" s="1088" t="s">
        <v>404</v>
      </c>
      <c r="C29" s="1089"/>
      <c r="D29" s="1089"/>
      <c r="E29" s="1089"/>
      <c r="F29" s="1089"/>
      <c r="G29" s="1089"/>
      <c r="H29" s="1089"/>
      <c r="I29" s="1089"/>
      <c r="J29" s="1089"/>
      <c r="K29" s="1089"/>
      <c r="L29" s="1089"/>
      <c r="M29" s="1089"/>
      <c r="N29" s="1089"/>
      <c r="O29" s="1089"/>
      <c r="P29" s="1090"/>
      <c r="Q29" s="1094">
        <v>91</v>
      </c>
      <c r="R29" s="1095"/>
      <c r="S29" s="1095"/>
      <c r="T29" s="1095"/>
      <c r="U29" s="1095"/>
      <c r="V29" s="1095">
        <v>91</v>
      </c>
      <c r="W29" s="1095"/>
      <c r="X29" s="1095"/>
      <c r="Y29" s="1095"/>
      <c r="Z29" s="1095"/>
      <c r="AA29" s="1095" t="s">
        <v>582</v>
      </c>
      <c r="AB29" s="1095"/>
      <c r="AC29" s="1095"/>
      <c r="AD29" s="1095"/>
      <c r="AE29" s="1096"/>
      <c r="AF29" s="1070" t="s">
        <v>130</v>
      </c>
      <c r="AG29" s="1071"/>
      <c r="AH29" s="1071"/>
      <c r="AI29" s="1071"/>
      <c r="AJ29" s="1072"/>
      <c r="AK29" s="1031">
        <v>53</v>
      </c>
      <c r="AL29" s="1022"/>
      <c r="AM29" s="1022"/>
      <c r="AN29" s="1022"/>
      <c r="AO29" s="1022"/>
      <c r="AP29" s="1022">
        <v>0</v>
      </c>
      <c r="AQ29" s="1022"/>
      <c r="AR29" s="1022"/>
      <c r="AS29" s="1022"/>
      <c r="AT29" s="1022"/>
      <c r="AU29" s="1022">
        <v>0</v>
      </c>
      <c r="AV29" s="1022"/>
      <c r="AW29" s="1022"/>
      <c r="AX29" s="1022"/>
      <c r="AY29" s="1022"/>
      <c r="AZ29" s="1093"/>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2">
      <c r="A30" s="266">
        <v>3</v>
      </c>
      <c r="B30" s="1088" t="s">
        <v>405</v>
      </c>
      <c r="C30" s="1089"/>
      <c r="D30" s="1089"/>
      <c r="E30" s="1089"/>
      <c r="F30" s="1089"/>
      <c r="G30" s="1089"/>
      <c r="H30" s="1089"/>
      <c r="I30" s="1089"/>
      <c r="J30" s="1089"/>
      <c r="K30" s="1089"/>
      <c r="L30" s="1089"/>
      <c r="M30" s="1089"/>
      <c r="N30" s="1089"/>
      <c r="O30" s="1089"/>
      <c r="P30" s="1090"/>
      <c r="Q30" s="1094">
        <v>1578</v>
      </c>
      <c r="R30" s="1095"/>
      <c r="S30" s="1095"/>
      <c r="T30" s="1095"/>
      <c r="U30" s="1095"/>
      <c r="V30" s="1095">
        <v>1575</v>
      </c>
      <c r="W30" s="1095"/>
      <c r="X30" s="1095"/>
      <c r="Y30" s="1095"/>
      <c r="Z30" s="1095"/>
      <c r="AA30" s="1095">
        <v>3</v>
      </c>
      <c r="AB30" s="1095"/>
      <c r="AC30" s="1095"/>
      <c r="AD30" s="1095"/>
      <c r="AE30" s="1096"/>
      <c r="AF30" s="1070">
        <v>2</v>
      </c>
      <c r="AG30" s="1071"/>
      <c r="AH30" s="1071"/>
      <c r="AI30" s="1071"/>
      <c r="AJ30" s="1072"/>
      <c r="AK30" s="1031">
        <v>1009</v>
      </c>
      <c r="AL30" s="1022"/>
      <c r="AM30" s="1022"/>
      <c r="AN30" s="1022"/>
      <c r="AO30" s="1022"/>
      <c r="AP30" s="1022" t="s">
        <v>584</v>
      </c>
      <c r="AQ30" s="1022"/>
      <c r="AR30" s="1022"/>
      <c r="AS30" s="1022"/>
      <c r="AT30" s="1022"/>
      <c r="AU30" s="1022" t="s">
        <v>582</v>
      </c>
      <c r="AV30" s="1022"/>
      <c r="AW30" s="1022"/>
      <c r="AX30" s="1022"/>
      <c r="AY30" s="1022"/>
      <c r="AZ30" s="1093"/>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2">
      <c r="A31" s="266">
        <v>4</v>
      </c>
      <c r="B31" s="1088" t="s">
        <v>406</v>
      </c>
      <c r="C31" s="1089"/>
      <c r="D31" s="1089"/>
      <c r="E31" s="1089"/>
      <c r="F31" s="1089"/>
      <c r="G31" s="1089"/>
      <c r="H31" s="1089"/>
      <c r="I31" s="1089"/>
      <c r="J31" s="1089"/>
      <c r="K31" s="1089"/>
      <c r="L31" s="1089"/>
      <c r="M31" s="1089"/>
      <c r="N31" s="1089"/>
      <c r="O31" s="1089"/>
      <c r="P31" s="1090"/>
      <c r="Q31" s="1094">
        <v>6981</v>
      </c>
      <c r="R31" s="1095"/>
      <c r="S31" s="1095"/>
      <c r="T31" s="1095"/>
      <c r="U31" s="1095"/>
      <c r="V31" s="1095">
        <v>6847</v>
      </c>
      <c r="W31" s="1095"/>
      <c r="X31" s="1095"/>
      <c r="Y31" s="1095"/>
      <c r="Z31" s="1095"/>
      <c r="AA31" s="1095">
        <v>134</v>
      </c>
      <c r="AB31" s="1095"/>
      <c r="AC31" s="1095"/>
      <c r="AD31" s="1095"/>
      <c r="AE31" s="1096"/>
      <c r="AF31" s="1070">
        <v>134</v>
      </c>
      <c r="AG31" s="1071"/>
      <c r="AH31" s="1071"/>
      <c r="AI31" s="1071"/>
      <c r="AJ31" s="1072"/>
      <c r="AK31" s="1031">
        <v>958</v>
      </c>
      <c r="AL31" s="1022"/>
      <c r="AM31" s="1022"/>
      <c r="AN31" s="1022"/>
      <c r="AO31" s="1022"/>
      <c r="AP31" s="1022" t="s">
        <v>582</v>
      </c>
      <c r="AQ31" s="1022"/>
      <c r="AR31" s="1022"/>
      <c r="AS31" s="1022"/>
      <c r="AT31" s="1022"/>
      <c r="AU31" s="1022" t="s">
        <v>582</v>
      </c>
      <c r="AV31" s="1022"/>
      <c r="AW31" s="1022"/>
      <c r="AX31" s="1022"/>
      <c r="AY31" s="1022"/>
      <c r="AZ31" s="1093"/>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2">
      <c r="A32" s="266">
        <v>5</v>
      </c>
      <c r="B32" s="1088" t="s">
        <v>407</v>
      </c>
      <c r="C32" s="1089"/>
      <c r="D32" s="1089"/>
      <c r="E32" s="1089"/>
      <c r="F32" s="1089"/>
      <c r="G32" s="1089"/>
      <c r="H32" s="1089"/>
      <c r="I32" s="1089"/>
      <c r="J32" s="1089"/>
      <c r="K32" s="1089"/>
      <c r="L32" s="1089"/>
      <c r="M32" s="1089"/>
      <c r="N32" s="1089"/>
      <c r="O32" s="1089"/>
      <c r="P32" s="1090"/>
      <c r="Q32" s="1094">
        <v>1317</v>
      </c>
      <c r="R32" s="1095"/>
      <c r="S32" s="1095"/>
      <c r="T32" s="1095"/>
      <c r="U32" s="1095"/>
      <c r="V32" s="1095">
        <v>1225</v>
      </c>
      <c r="W32" s="1095"/>
      <c r="X32" s="1095"/>
      <c r="Y32" s="1095"/>
      <c r="Z32" s="1095"/>
      <c r="AA32" s="1095">
        <v>92</v>
      </c>
      <c r="AB32" s="1095"/>
      <c r="AC32" s="1095"/>
      <c r="AD32" s="1095"/>
      <c r="AE32" s="1096"/>
      <c r="AF32" s="1070">
        <v>2105</v>
      </c>
      <c r="AG32" s="1071"/>
      <c r="AH32" s="1071"/>
      <c r="AI32" s="1071"/>
      <c r="AJ32" s="1072"/>
      <c r="AK32" s="1031">
        <v>33</v>
      </c>
      <c r="AL32" s="1022"/>
      <c r="AM32" s="1022"/>
      <c r="AN32" s="1022"/>
      <c r="AO32" s="1022"/>
      <c r="AP32" s="1022">
        <v>7081</v>
      </c>
      <c r="AQ32" s="1022"/>
      <c r="AR32" s="1022"/>
      <c r="AS32" s="1022"/>
      <c r="AT32" s="1022"/>
      <c r="AU32" s="1022">
        <v>538</v>
      </c>
      <c r="AV32" s="1022"/>
      <c r="AW32" s="1022"/>
      <c r="AX32" s="1022"/>
      <c r="AY32" s="1022"/>
      <c r="AZ32" s="1093" t="s">
        <v>599</v>
      </c>
      <c r="BA32" s="1093"/>
      <c r="BB32" s="1093"/>
      <c r="BC32" s="1093"/>
      <c r="BD32" s="1093"/>
      <c r="BE32" s="1083" t="s">
        <v>408</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2">
      <c r="A33" s="266">
        <v>6</v>
      </c>
      <c r="B33" s="1088" t="s">
        <v>409</v>
      </c>
      <c r="C33" s="1089"/>
      <c r="D33" s="1089"/>
      <c r="E33" s="1089"/>
      <c r="F33" s="1089"/>
      <c r="G33" s="1089"/>
      <c r="H33" s="1089"/>
      <c r="I33" s="1089"/>
      <c r="J33" s="1089"/>
      <c r="K33" s="1089"/>
      <c r="L33" s="1089"/>
      <c r="M33" s="1089"/>
      <c r="N33" s="1089"/>
      <c r="O33" s="1089"/>
      <c r="P33" s="1090"/>
      <c r="Q33" s="1094">
        <v>43</v>
      </c>
      <c r="R33" s="1095"/>
      <c r="S33" s="1095"/>
      <c r="T33" s="1095"/>
      <c r="U33" s="1095"/>
      <c r="V33" s="1095">
        <v>30</v>
      </c>
      <c r="W33" s="1095"/>
      <c r="X33" s="1095"/>
      <c r="Y33" s="1095"/>
      <c r="Z33" s="1095"/>
      <c r="AA33" s="1095">
        <v>13</v>
      </c>
      <c r="AB33" s="1095"/>
      <c r="AC33" s="1095"/>
      <c r="AD33" s="1095"/>
      <c r="AE33" s="1096"/>
      <c r="AF33" s="1070">
        <v>134</v>
      </c>
      <c r="AG33" s="1071"/>
      <c r="AH33" s="1071"/>
      <c r="AI33" s="1071"/>
      <c r="AJ33" s="1072"/>
      <c r="AK33" s="1031" t="s">
        <v>582</v>
      </c>
      <c r="AL33" s="1022"/>
      <c r="AM33" s="1022"/>
      <c r="AN33" s="1022"/>
      <c r="AO33" s="1022"/>
      <c r="AP33" s="1022">
        <v>294</v>
      </c>
      <c r="AQ33" s="1022"/>
      <c r="AR33" s="1022"/>
      <c r="AS33" s="1022"/>
      <c r="AT33" s="1022"/>
      <c r="AU33" s="1022" t="s">
        <v>582</v>
      </c>
      <c r="AV33" s="1022"/>
      <c r="AW33" s="1022"/>
      <c r="AX33" s="1022"/>
      <c r="AY33" s="1022"/>
      <c r="AZ33" s="1093" t="s">
        <v>599</v>
      </c>
      <c r="BA33" s="1093"/>
      <c r="BB33" s="1093"/>
      <c r="BC33" s="1093"/>
      <c r="BD33" s="1093"/>
      <c r="BE33" s="1083" t="s">
        <v>410</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2">
      <c r="A34" s="266">
        <v>7</v>
      </c>
      <c r="B34" s="1088" t="s">
        <v>411</v>
      </c>
      <c r="C34" s="1089"/>
      <c r="D34" s="1089"/>
      <c r="E34" s="1089"/>
      <c r="F34" s="1089"/>
      <c r="G34" s="1089"/>
      <c r="H34" s="1089"/>
      <c r="I34" s="1089"/>
      <c r="J34" s="1089"/>
      <c r="K34" s="1089"/>
      <c r="L34" s="1089"/>
      <c r="M34" s="1089"/>
      <c r="N34" s="1089"/>
      <c r="O34" s="1089"/>
      <c r="P34" s="1090"/>
      <c r="Q34" s="1094">
        <v>1177</v>
      </c>
      <c r="R34" s="1095"/>
      <c r="S34" s="1095"/>
      <c r="T34" s="1095"/>
      <c r="U34" s="1095"/>
      <c r="V34" s="1095">
        <v>1146</v>
      </c>
      <c r="W34" s="1095"/>
      <c r="X34" s="1095"/>
      <c r="Y34" s="1095"/>
      <c r="Z34" s="1095"/>
      <c r="AA34" s="1095">
        <v>32</v>
      </c>
      <c r="AB34" s="1095"/>
      <c r="AC34" s="1095"/>
      <c r="AD34" s="1095"/>
      <c r="AE34" s="1096"/>
      <c r="AF34" s="1070">
        <v>32</v>
      </c>
      <c r="AG34" s="1071"/>
      <c r="AH34" s="1071"/>
      <c r="AI34" s="1071"/>
      <c r="AJ34" s="1072"/>
      <c r="AK34" s="1031">
        <v>659</v>
      </c>
      <c r="AL34" s="1022"/>
      <c r="AM34" s="1022"/>
      <c r="AN34" s="1022"/>
      <c r="AO34" s="1022"/>
      <c r="AP34" s="1022">
        <v>9207</v>
      </c>
      <c r="AQ34" s="1022"/>
      <c r="AR34" s="1022"/>
      <c r="AS34" s="1022"/>
      <c r="AT34" s="1022"/>
      <c r="AU34" s="1022">
        <v>9152</v>
      </c>
      <c r="AV34" s="1022"/>
      <c r="AW34" s="1022"/>
      <c r="AX34" s="1022"/>
      <c r="AY34" s="1022"/>
      <c r="AZ34" s="1093" t="s">
        <v>599</v>
      </c>
      <c r="BA34" s="1093"/>
      <c r="BB34" s="1093"/>
      <c r="BC34" s="1093"/>
      <c r="BD34" s="1093"/>
      <c r="BE34" s="1083" t="s">
        <v>412</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2">
      <c r="A35" s="266">
        <v>8</v>
      </c>
      <c r="B35" s="1088" t="s">
        <v>413</v>
      </c>
      <c r="C35" s="1089"/>
      <c r="D35" s="1089"/>
      <c r="E35" s="1089"/>
      <c r="F35" s="1089"/>
      <c r="G35" s="1089"/>
      <c r="H35" s="1089"/>
      <c r="I35" s="1089"/>
      <c r="J35" s="1089"/>
      <c r="K35" s="1089"/>
      <c r="L35" s="1089"/>
      <c r="M35" s="1089"/>
      <c r="N35" s="1089"/>
      <c r="O35" s="1089"/>
      <c r="P35" s="1090"/>
      <c r="Q35" s="1094">
        <v>44</v>
      </c>
      <c r="R35" s="1095"/>
      <c r="S35" s="1095"/>
      <c r="T35" s="1095"/>
      <c r="U35" s="1095"/>
      <c r="V35" s="1095">
        <v>43</v>
      </c>
      <c r="W35" s="1095"/>
      <c r="X35" s="1095"/>
      <c r="Y35" s="1095"/>
      <c r="Z35" s="1095"/>
      <c r="AA35" s="1095">
        <v>2</v>
      </c>
      <c r="AB35" s="1095"/>
      <c r="AC35" s="1095"/>
      <c r="AD35" s="1095"/>
      <c r="AE35" s="1096"/>
      <c r="AF35" s="1070">
        <v>2</v>
      </c>
      <c r="AG35" s="1071"/>
      <c r="AH35" s="1071"/>
      <c r="AI35" s="1071"/>
      <c r="AJ35" s="1072"/>
      <c r="AK35" s="1031">
        <v>35</v>
      </c>
      <c r="AL35" s="1022"/>
      <c r="AM35" s="1022"/>
      <c r="AN35" s="1022"/>
      <c r="AO35" s="1022"/>
      <c r="AP35" s="1022">
        <v>312</v>
      </c>
      <c r="AQ35" s="1022"/>
      <c r="AR35" s="1022"/>
      <c r="AS35" s="1022"/>
      <c r="AT35" s="1022"/>
      <c r="AU35" s="1022">
        <v>312</v>
      </c>
      <c r="AV35" s="1022"/>
      <c r="AW35" s="1022"/>
      <c r="AX35" s="1022"/>
      <c r="AY35" s="1022"/>
      <c r="AZ35" s="1093" t="s">
        <v>599</v>
      </c>
      <c r="BA35" s="1093"/>
      <c r="BB35" s="1093"/>
      <c r="BC35" s="1093"/>
      <c r="BD35" s="1093"/>
      <c r="BE35" s="1083" t="s">
        <v>412</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2">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2">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2">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2">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2">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2">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2">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2">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2">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2">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2">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2">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2">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2">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2">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2">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2">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2">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2">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2">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2">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2">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2">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2">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2">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5">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2">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414</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5">
      <c r="A63" s="264" t="s">
        <v>390</v>
      </c>
      <c r="B63" s="995" t="s">
        <v>415</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2458</v>
      </c>
      <c r="AG63" s="1010"/>
      <c r="AH63" s="1010"/>
      <c r="AI63" s="1010"/>
      <c r="AJ63" s="1081"/>
      <c r="AK63" s="1082"/>
      <c r="AL63" s="1014"/>
      <c r="AM63" s="1014"/>
      <c r="AN63" s="1014"/>
      <c r="AO63" s="1014"/>
      <c r="AP63" s="1010">
        <v>16894</v>
      </c>
      <c r="AQ63" s="1010"/>
      <c r="AR63" s="1010"/>
      <c r="AS63" s="1010"/>
      <c r="AT63" s="1010"/>
      <c r="AU63" s="1010">
        <v>10002</v>
      </c>
      <c r="AV63" s="1010"/>
      <c r="AW63" s="1010"/>
      <c r="AX63" s="1010"/>
      <c r="AY63" s="1010"/>
      <c r="AZ63" s="1076"/>
      <c r="BA63" s="1076"/>
      <c r="BB63" s="1076"/>
      <c r="BC63" s="1076"/>
      <c r="BD63" s="1076"/>
      <c r="BE63" s="1011"/>
      <c r="BF63" s="1011"/>
      <c r="BG63" s="1011"/>
      <c r="BH63" s="1011"/>
      <c r="BI63" s="1012"/>
      <c r="BJ63" s="1077" t="s">
        <v>392</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5">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2">
      <c r="A66" s="1046" t="s">
        <v>417</v>
      </c>
      <c r="B66" s="1047"/>
      <c r="C66" s="1047"/>
      <c r="D66" s="1047"/>
      <c r="E66" s="1047"/>
      <c r="F66" s="1047"/>
      <c r="G66" s="1047"/>
      <c r="H66" s="1047"/>
      <c r="I66" s="1047"/>
      <c r="J66" s="1047"/>
      <c r="K66" s="1047"/>
      <c r="L66" s="1047"/>
      <c r="M66" s="1047"/>
      <c r="N66" s="1047"/>
      <c r="O66" s="1047"/>
      <c r="P66" s="1048"/>
      <c r="Q66" s="1052" t="s">
        <v>418</v>
      </c>
      <c r="R66" s="1053"/>
      <c r="S66" s="1053"/>
      <c r="T66" s="1053"/>
      <c r="U66" s="1054"/>
      <c r="V66" s="1052" t="s">
        <v>419</v>
      </c>
      <c r="W66" s="1053"/>
      <c r="X66" s="1053"/>
      <c r="Y66" s="1053"/>
      <c r="Z66" s="1054"/>
      <c r="AA66" s="1052" t="s">
        <v>420</v>
      </c>
      <c r="AB66" s="1053"/>
      <c r="AC66" s="1053"/>
      <c r="AD66" s="1053"/>
      <c r="AE66" s="1054"/>
      <c r="AF66" s="1058" t="s">
        <v>421</v>
      </c>
      <c r="AG66" s="1059"/>
      <c r="AH66" s="1059"/>
      <c r="AI66" s="1059"/>
      <c r="AJ66" s="1060"/>
      <c r="AK66" s="1052" t="s">
        <v>422</v>
      </c>
      <c r="AL66" s="1047"/>
      <c r="AM66" s="1047"/>
      <c r="AN66" s="1047"/>
      <c r="AO66" s="1048"/>
      <c r="AP66" s="1052" t="s">
        <v>423</v>
      </c>
      <c r="AQ66" s="1053"/>
      <c r="AR66" s="1053"/>
      <c r="AS66" s="1053"/>
      <c r="AT66" s="1054"/>
      <c r="AU66" s="1052" t="s">
        <v>424</v>
      </c>
      <c r="AV66" s="1053"/>
      <c r="AW66" s="1053"/>
      <c r="AX66" s="1053"/>
      <c r="AY66" s="1054"/>
      <c r="AZ66" s="1052" t="s">
        <v>375</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5">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2">
      <c r="A68" s="258">
        <v>1</v>
      </c>
      <c r="B68" s="1036" t="s">
        <v>585</v>
      </c>
      <c r="C68" s="1037"/>
      <c r="D68" s="1037"/>
      <c r="E68" s="1037"/>
      <c r="F68" s="1037"/>
      <c r="G68" s="1037"/>
      <c r="H68" s="1037"/>
      <c r="I68" s="1037"/>
      <c r="J68" s="1037"/>
      <c r="K68" s="1037"/>
      <c r="L68" s="1037"/>
      <c r="M68" s="1037"/>
      <c r="N68" s="1037"/>
      <c r="O68" s="1037"/>
      <c r="P68" s="1038"/>
      <c r="Q68" s="1039">
        <v>7292</v>
      </c>
      <c r="R68" s="1033"/>
      <c r="S68" s="1033"/>
      <c r="T68" s="1033"/>
      <c r="U68" s="1033"/>
      <c r="V68" s="1033">
        <v>7358</v>
      </c>
      <c r="W68" s="1033"/>
      <c r="X68" s="1033"/>
      <c r="Y68" s="1033"/>
      <c r="Z68" s="1033"/>
      <c r="AA68" s="1033">
        <v>-66</v>
      </c>
      <c r="AB68" s="1033"/>
      <c r="AC68" s="1033"/>
      <c r="AD68" s="1033"/>
      <c r="AE68" s="1033"/>
      <c r="AF68" s="1033">
        <v>1843</v>
      </c>
      <c r="AG68" s="1033"/>
      <c r="AH68" s="1033"/>
      <c r="AI68" s="1033"/>
      <c r="AJ68" s="1033"/>
      <c r="AK68" s="1033" t="s">
        <v>582</v>
      </c>
      <c r="AL68" s="1033"/>
      <c r="AM68" s="1033"/>
      <c r="AN68" s="1033"/>
      <c r="AO68" s="1033"/>
      <c r="AP68" s="1033">
        <v>6569</v>
      </c>
      <c r="AQ68" s="1033"/>
      <c r="AR68" s="1033"/>
      <c r="AS68" s="1033"/>
      <c r="AT68" s="1033"/>
      <c r="AU68" s="1033">
        <v>2128</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2">
      <c r="A69" s="261">
        <v>2</v>
      </c>
      <c r="B69" s="1025" t="s">
        <v>587</v>
      </c>
      <c r="C69" s="1026"/>
      <c r="D69" s="1026"/>
      <c r="E69" s="1026"/>
      <c r="F69" s="1026"/>
      <c r="G69" s="1026"/>
      <c r="H69" s="1026"/>
      <c r="I69" s="1026"/>
      <c r="J69" s="1026"/>
      <c r="K69" s="1026"/>
      <c r="L69" s="1026"/>
      <c r="M69" s="1026"/>
      <c r="N69" s="1026"/>
      <c r="O69" s="1026"/>
      <c r="P69" s="1027"/>
      <c r="Q69" s="1028">
        <v>146299</v>
      </c>
      <c r="R69" s="1022"/>
      <c r="S69" s="1022"/>
      <c r="T69" s="1022"/>
      <c r="U69" s="1022"/>
      <c r="V69" s="1022">
        <v>144398</v>
      </c>
      <c r="W69" s="1022"/>
      <c r="X69" s="1022"/>
      <c r="Y69" s="1022"/>
      <c r="Z69" s="1022"/>
      <c r="AA69" s="1022">
        <v>1901</v>
      </c>
      <c r="AB69" s="1022"/>
      <c r="AC69" s="1022"/>
      <c r="AD69" s="1022"/>
      <c r="AE69" s="1022"/>
      <c r="AF69" s="1022">
        <v>1901</v>
      </c>
      <c r="AG69" s="1022"/>
      <c r="AH69" s="1022"/>
      <c r="AI69" s="1022"/>
      <c r="AJ69" s="1022"/>
      <c r="AK69" s="1022">
        <v>126</v>
      </c>
      <c r="AL69" s="1022"/>
      <c r="AM69" s="1022"/>
      <c r="AN69" s="1022"/>
      <c r="AO69" s="1022"/>
      <c r="AP69" s="1022" t="s">
        <v>586</v>
      </c>
      <c r="AQ69" s="1022"/>
      <c r="AR69" s="1022"/>
      <c r="AS69" s="1022"/>
      <c r="AT69" s="1022"/>
      <c r="AU69" s="1022" t="s">
        <v>582</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2">
      <c r="A70" s="261">
        <v>3</v>
      </c>
      <c r="B70" s="1025" t="s">
        <v>588</v>
      </c>
      <c r="C70" s="1026"/>
      <c r="D70" s="1026"/>
      <c r="E70" s="1026"/>
      <c r="F70" s="1026"/>
      <c r="G70" s="1026"/>
      <c r="H70" s="1026"/>
      <c r="I70" s="1026"/>
      <c r="J70" s="1026"/>
      <c r="K70" s="1026"/>
      <c r="L70" s="1026"/>
      <c r="M70" s="1026"/>
      <c r="N70" s="1026"/>
      <c r="O70" s="1026"/>
      <c r="P70" s="1027"/>
      <c r="Q70" s="1028">
        <v>8502</v>
      </c>
      <c r="R70" s="1022"/>
      <c r="S70" s="1022"/>
      <c r="T70" s="1022"/>
      <c r="U70" s="1022"/>
      <c r="V70" s="1022">
        <v>7172</v>
      </c>
      <c r="W70" s="1022"/>
      <c r="X70" s="1022"/>
      <c r="Y70" s="1022"/>
      <c r="Z70" s="1022"/>
      <c r="AA70" s="1022">
        <v>1330</v>
      </c>
      <c r="AB70" s="1022"/>
      <c r="AC70" s="1022"/>
      <c r="AD70" s="1022"/>
      <c r="AE70" s="1022"/>
      <c r="AF70" s="1022">
        <v>1330</v>
      </c>
      <c r="AG70" s="1022"/>
      <c r="AH70" s="1022"/>
      <c r="AI70" s="1022"/>
      <c r="AJ70" s="1022"/>
      <c r="AK70" s="1022" t="s">
        <v>582</v>
      </c>
      <c r="AL70" s="1022"/>
      <c r="AM70" s="1022"/>
      <c r="AN70" s="1022"/>
      <c r="AO70" s="1022"/>
      <c r="AP70" s="1022" t="s">
        <v>582</v>
      </c>
      <c r="AQ70" s="1022"/>
      <c r="AR70" s="1022"/>
      <c r="AS70" s="1022"/>
      <c r="AT70" s="1022"/>
      <c r="AU70" s="1022" t="s">
        <v>582</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2">
      <c r="A71" s="261">
        <v>4</v>
      </c>
      <c r="B71" s="1025" t="s">
        <v>589</v>
      </c>
      <c r="C71" s="1026"/>
      <c r="D71" s="1026"/>
      <c r="E71" s="1026"/>
      <c r="F71" s="1026"/>
      <c r="G71" s="1026"/>
      <c r="H71" s="1026"/>
      <c r="I71" s="1026"/>
      <c r="J71" s="1026"/>
      <c r="K71" s="1026"/>
      <c r="L71" s="1026"/>
      <c r="M71" s="1026"/>
      <c r="N71" s="1026"/>
      <c r="O71" s="1026"/>
      <c r="P71" s="1027"/>
      <c r="Q71" s="1028">
        <v>79</v>
      </c>
      <c r="R71" s="1022"/>
      <c r="S71" s="1022"/>
      <c r="T71" s="1022"/>
      <c r="U71" s="1022"/>
      <c r="V71" s="1022">
        <v>74</v>
      </c>
      <c r="W71" s="1022"/>
      <c r="X71" s="1022"/>
      <c r="Y71" s="1022"/>
      <c r="Z71" s="1022"/>
      <c r="AA71" s="1022">
        <v>5</v>
      </c>
      <c r="AB71" s="1022"/>
      <c r="AC71" s="1022"/>
      <c r="AD71" s="1022"/>
      <c r="AE71" s="1022"/>
      <c r="AF71" s="1022">
        <v>5</v>
      </c>
      <c r="AG71" s="1022"/>
      <c r="AH71" s="1022"/>
      <c r="AI71" s="1022"/>
      <c r="AJ71" s="1022"/>
      <c r="AK71" s="1022" t="s">
        <v>582</v>
      </c>
      <c r="AL71" s="1022"/>
      <c r="AM71" s="1022"/>
      <c r="AN71" s="1022"/>
      <c r="AO71" s="1022"/>
      <c r="AP71" s="1022" t="s">
        <v>582</v>
      </c>
      <c r="AQ71" s="1022"/>
      <c r="AR71" s="1022"/>
      <c r="AS71" s="1022"/>
      <c r="AT71" s="1022"/>
      <c r="AU71" s="1022" t="s">
        <v>586</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2">
      <c r="A72" s="261">
        <v>5</v>
      </c>
      <c r="B72" s="1025" t="s">
        <v>590</v>
      </c>
      <c r="C72" s="1026"/>
      <c r="D72" s="1026"/>
      <c r="E72" s="1026"/>
      <c r="F72" s="1026"/>
      <c r="G72" s="1026"/>
      <c r="H72" s="1026"/>
      <c r="I72" s="1026"/>
      <c r="J72" s="1026"/>
      <c r="K72" s="1026"/>
      <c r="L72" s="1026"/>
      <c r="M72" s="1026"/>
      <c r="N72" s="1026"/>
      <c r="O72" s="1026"/>
      <c r="P72" s="1027"/>
      <c r="Q72" s="1028">
        <v>10</v>
      </c>
      <c r="R72" s="1022"/>
      <c r="S72" s="1022"/>
      <c r="T72" s="1022"/>
      <c r="U72" s="1022"/>
      <c r="V72" s="1022">
        <v>10</v>
      </c>
      <c r="W72" s="1022"/>
      <c r="X72" s="1022"/>
      <c r="Y72" s="1022"/>
      <c r="Z72" s="1022"/>
      <c r="AA72" s="1022">
        <v>0</v>
      </c>
      <c r="AB72" s="1022"/>
      <c r="AC72" s="1022"/>
      <c r="AD72" s="1022"/>
      <c r="AE72" s="1022"/>
      <c r="AF72" s="1022">
        <v>0</v>
      </c>
      <c r="AG72" s="1022"/>
      <c r="AH72" s="1022"/>
      <c r="AI72" s="1022"/>
      <c r="AJ72" s="1022"/>
      <c r="AK72" s="1022" t="s">
        <v>582</v>
      </c>
      <c r="AL72" s="1022"/>
      <c r="AM72" s="1022"/>
      <c r="AN72" s="1022"/>
      <c r="AO72" s="1022"/>
      <c r="AP72" s="1022" t="s">
        <v>582</v>
      </c>
      <c r="AQ72" s="1022"/>
      <c r="AR72" s="1022"/>
      <c r="AS72" s="1022"/>
      <c r="AT72" s="1022"/>
      <c r="AU72" s="1022" t="s">
        <v>582</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2">
      <c r="A73" s="261">
        <v>6</v>
      </c>
      <c r="B73" s="1025" t="s">
        <v>591</v>
      </c>
      <c r="C73" s="1026"/>
      <c r="D73" s="1026"/>
      <c r="E73" s="1026"/>
      <c r="F73" s="1026"/>
      <c r="G73" s="1026"/>
      <c r="H73" s="1026"/>
      <c r="I73" s="1026"/>
      <c r="J73" s="1026"/>
      <c r="K73" s="1026"/>
      <c r="L73" s="1026"/>
      <c r="M73" s="1026"/>
      <c r="N73" s="1026"/>
      <c r="O73" s="1026"/>
      <c r="P73" s="1027"/>
      <c r="Q73" s="1028">
        <v>320</v>
      </c>
      <c r="R73" s="1022"/>
      <c r="S73" s="1022"/>
      <c r="T73" s="1022"/>
      <c r="U73" s="1022"/>
      <c r="V73" s="1022">
        <v>312</v>
      </c>
      <c r="W73" s="1022"/>
      <c r="X73" s="1022"/>
      <c r="Y73" s="1022"/>
      <c r="Z73" s="1022"/>
      <c r="AA73" s="1022">
        <v>9</v>
      </c>
      <c r="AB73" s="1022"/>
      <c r="AC73" s="1022"/>
      <c r="AD73" s="1022"/>
      <c r="AE73" s="1022"/>
      <c r="AF73" s="1022">
        <v>9</v>
      </c>
      <c r="AG73" s="1022"/>
      <c r="AH73" s="1022"/>
      <c r="AI73" s="1022"/>
      <c r="AJ73" s="1022"/>
      <c r="AK73" s="1022" t="s">
        <v>582</v>
      </c>
      <c r="AL73" s="1022"/>
      <c r="AM73" s="1022"/>
      <c r="AN73" s="1022"/>
      <c r="AO73" s="1022"/>
      <c r="AP73" s="1022" t="s">
        <v>582</v>
      </c>
      <c r="AQ73" s="1022"/>
      <c r="AR73" s="1022"/>
      <c r="AS73" s="1022"/>
      <c r="AT73" s="1022"/>
      <c r="AU73" s="1022" t="s">
        <v>582</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2">
      <c r="A74" s="261">
        <v>7</v>
      </c>
      <c r="B74" s="1025" t="s">
        <v>592</v>
      </c>
      <c r="C74" s="1026"/>
      <c r="D74" s="1026"/>
      <c r="E74" s="1026"/>
      <c r="F74" s="1026"/>
      <c r="G74" s="1026"/>
      <c r="H74" s="1026"/>
      <c r="I74" s="1026"/>
      <c r="J74" s="1026"/>
      <c r="K74" s="1026"/>
      <c r="L74" s="1026"/>
      <c r="M74" s="1026"/>
      <c r="N74" s="1026"/>
      <c r="O74" s="1026"/>
      <c r="P74" s="1027"/>
      <c r="Q74" s="1028">
        <v>1319</v>
      </c>
      <c r="R74" s="1022"/>
      <c r="S74" s="1022"/>
      <c r="T74" s="1022"/>
      <c r="U74" s="1022"/>
      <c r="V74" s="1022">
        <v>1292</v>
      </c>
      <c r="W74" s="1022"/>
      <c r="X74" s="1022"/>
      <c r="Y74" s="1022"/>
      <c r="Z74" s="1022"/>
      <c r="AA74" s="1022">
        <v>27</v>
      </c>
      <c r="AB74" s="1022"/>
      <c r="AC74" s="1022"/>
      <c r="AD74" s="1022"/>
      <c r="AE74" s="1022"/>
      <c r="AF74" s="1022">
        <v>27</v>
      </c>
      <c r="AG74" s="1022"/>
      <c r="AH74" s="1022"/>
      <c r="AI74" s="1022"/>
      <c r="AJ74" s="1022"/>
      <c r="AK74" s="1022" t="s">
        <v>582</v>
      </c>
      <c r="AL74" s="1022"/>
      <c r="AM74" s="1022"/>
      <c r="AN74" s="1022"/>
      <c r="AO74" s="1022"/>
      <c r="AP74" s="1022">
        <v>351</v>
      </c>
      <c r="AQ74" s="1022"/>
      <c r="AR74" s="1022"/>
      <c r="AS74" s="1022"/>
      <c r="AT74" s="1022"/>
      <c r="AU74" s="1022">
        <v>192</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2">
      <c r="A75" s="261">
        <v>8</v>
      </c>
      <c r="B75" s="1025" t="s">
        <v>593</v>
      </c>
      <c r="C75" s="1026"/>
      <c r="D75" s="1026"/>
      <c r="E75" s="1026"/>
      <c r="F75" s="1026"/>
      <c r="G75" s="1026"/>
      <c r="H75" s="1026"/>
      <c r="I75" s="1026"/>
      <c r="J75" s="1026"/>
      <c r="K75" s="1026"/>
      <c r="L75" s="1026"/>
      <c r="M75" s="1026"/>
      <c r="N75" s="1026"/>
      <c r="O75" s="1026"/>
      <c r="P75" s="1027"/>
      <c r="Q75" s="1029">
        <v>20</v>
      </c>
      <c r="R75" s="1030"/>
      <c r="S75" s="1030"/>
      <c r="T75" s="1030"/>
      <c r="U75" s="1031"/>
      <c r="V75" s="1032">
        <v>20</v>
      </c>
      <c r="W75" s="1030"/>
      <c r="X75" s="1030"/>
      <c r="Y75" s="1030"/>
      <c r="Z75" s="1031"/>
      <c r="AA75" s="1032">
        <v>1</v>
      </c>
      <c r="AB75" s="1030"/>
      <c r="AC75" s="1030"/>
      <c r="AD75" s="1030"/>
      <c r="AE75" s="1031"/>
      <c r="AF75" s="1032">
        <v>1</v>
      </c>
      <c r="AG75" s="1030"/>
      <c r="AH75" s="1030"/>
      <c r="AI75" s="1030"/>
      <c r="AJ75" s="1031"/>
      <c r="AK75" s="1032" t="s">
        <v>582</v>
      </c>
      <c r="AL75" s="1030"/>
      <c r="AM75" s="1030"/>
      <c r="AN75" s="1030"/>
      <c r="AO75" s="1031"/>
      <c r="AP75" s="1032" t="s">
        <v>582</v>
      </c>
      <c r="AQ75" s="1030"/>
      <c r="AR75" s="1030"/>
      <c r="AS75" s="1030"/>
      <c r="AT75" s="1031"/>
      <c r="AU75" s="1032" t="s">
        <v>582</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2">
      <c r="A76" s="261">
        <v>9</v>
      </c>
      <c r="B76" s="1025" t="s">
        <v>594</v>
      </c>
      <c r="C76" s="1026"/>
      <c r="D76" s="1026"/>
      <c r="E76" s="1026"/>
      <c r="F76" s="1026"/>
      <c r="G76" s="1026"/>
      <c r="H76" s="1026"/>
      <c r="I76" s="1026"/>
      <c r="J76" s="1026"/>
      <c r="K76" s="1026"/>
      <c r="L76" s="1026"/>
      <c r="M76" s="1026"/>
      <c r="N76" s="1026"/>
      <c r="O76" s="1026"/>
      <c r="P76" s="1027"/>
      <c r="Q76" s="1029">
        <v>245</v>
      </c>
      <c r="R76" s="1030"/>
      <c r="S76" s="1030"/>
      <c r="T76" s="1030"/>
      <c r="U76" s="1031"/>
      <c r="V76" s="1032">
        <v>238</v>
      </c>
      <c r="W76" s="1030"/>
      <c r="X76" s="1030"/>
      <c r="Y76" s="1030"/>
      <c r="Z76" s="1031"/>
      <c r="AA76" s="1032">
        <v>7</v>
      </c>
      <c r="AB76" s="1030"/>
      <c r="AC76" s="1030"/>
      <c r="AD76" s="1030"/>
      <c r="AE76" s="1031"/>
      <c r="AF76" s="1032">
        <v>7</v>
      </c>
      <c r="AG76" s="1030"/>
      <c r="AH76" s="1030"/>
      <c r="AI76" s="1030"/>
      <c r="AJ76" s="1031"/>
      <c r="AK76" s="1032">
        <v>46</v>
      </c>
      <c r="AL76" s="1030"/>
      <c r="AM76" s="1030"/>
      <c r="AN76" s="1030"/>
      <c r="AO76" s="1031"/>
      <c r="AP76" s="1032" t="s">
        <v>582</v>
      </c>
      <c r="AQ76" s="1030"/>
      <c r="AR76" s="1030"/>
      <c r="AS76" s="1030"/>
      <c r="AT76" s="1031"/>
      <c r="AU76" s="1032" t="s">
        <v>582</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2">
      <c r="A77" s="261">
        <v>10</v>
      </c>
      <c r="B77" s="1025" t="s">
        <v>595</v>
      </c>
      <c r="C77" s="1026"/>
      <c r="D77" s="1026"/>
      <c r="E77" s="1026"/>
      <c r="F77" s="1026"/>
      <c r="G77" s="1026"/>
      <c r="H77" s="1026"/>
      <c r="I77" s="1026"/>
      <c r="J77" s="1026"/>
      <c r="K77" s="1026"/>
      <c r="L77" s="1026"/>
      <c r="M77" s="1026"/>
      <c r="N77" s="1026"/>
      <c r="O77" s="1026"/>
      <c r="P77" s="1027"/>
      <c r="Q77" s="1029">
        <v>137</v>
      </c>
      <c r="R77" s="1030"/>
      <c r="S77" s="1030"/>
      <c r="T77" s="1030"/>
      <c r="U77" s="1031"/>
      <c r="V77" s="1032">
        <v>135</v>
      </c>
      <c r="W77" s="1030"/>
      <c r="X77" s="1030"/>
      <c r="Y77" s="1030"/>
      <c r="Z77" s="1031"/>
      <c r="AA77" s="1032">
        <v>2</v>
      </c>
      <c r="AB77" s="1030"/>
      <c r="AC77" s="1030"/>
      <c r="AD77" s="1030"/>
      <c r="AE77" s="1031"/>
      <c r="AF77" s="1032">
        <v>2</v>
      </c>
      <c r="AG77" s="1030"/>
      <c r="AH77" s="1030"/>
      <c r="AI77" s="1030"/>
      <c r="AJ77" s="1031"/>
      <c r="AK77" s="1032">
        <v>29</v>
      </c>
      <c r="AL77" s="1030"/>
      <c r="AM77" s="1030"/>
      <c r="AN77" s="1030"/>
      <c r="AO77" s="1031"/>
      <c r="AP77" s="1032" t="s">
        <v>582</v>
      </c>
      <c r="AQ77" s="1030"/>
      <c r="AR77" s="1030"/>
      <c r="AS77" s="1030"/>
      <c r="AT77" s="1031"/>
      <c r="AU77" s="1032" t="s">
        <v>582</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2">
      <c r="A78" s="261">
        <v>11</v>
      </c>
      <c r="B78" s="1025" t="s">
        <v>596</v>
      </c>
      <c r="C78" s="1026"/>
      <c r="D78" s="1026"/>
      <c r="E78" s="1026"/>
      <c r="F78" s="1026"/>
      <c r="G78" s="1026"/>
      <c r="H78" s="1026"/>
      <c r="I78" s="1026"/>
      <c r="J78" s="1026"/>
      <c r="K78" s="1026"/>
      <c r="L78" s="1026"/>
      <c r="M78" s="1026"/>
      <c r="N78" s="1026"/>
      <c r="O78" s="1026"/>
      <c r="P78" s="1027"/>
      <c r="Q78" s="1028">
        <v>119</v>
      </c>
      <c r="R78" s="1022"/>
      <c r="S78" s="1022"/>
      <c r="T78" s="1022"/>
      <c r="U78" s="1022"/>
      <c r="V78" s="1022">
        <v>114</v>
      </c>
      <c r="W78" s="1022"/>
      <c r="X78" s="1022"/>
      <c r="Y78" s="1022"/>
      <c r="Z78" s="1022"/>
      <c r="AA78" s="1022">
        <v>5</v>
      </c>
      <c r="AB78" s="1022"/>
      <c r="AC78" s="1022"/>
      <c r="AD78" s="1022"/>
      <c r="AE78" s="1022"/>
      <c r="AF78" s="1022">
        <v>5</v>
      </c>
      <c r="AG78" s="1022"/>
      <c r="AH78" s="1022"/>
      <c r="AI78" s="1022"/>
      <c r="AJ78" s="1022"/>
      <c r="AK78" s="1022">
        <v>4</v>
      </c>
      <c r="AL78" s="1022"/>
      <c r="AM78" s="1022"/>
      <c r="AN78" s="1022"/>
      <c r="AO78" s="1022"/>
      <c r="AP78" s="1022" t="s">
        <v>582</v>
      </c>
      <c r="AQ78" s="1022"/>
      <c r="AR78" s="1022"/>
      <c r="AS78" s="1022"/>
      <c r="AT78" s="1022"/>
      <c r="AU78" s="1022" t="s">
        <v>582</v>
      </c>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2">
      <c r="A79" s="261">
        <v>12</v>
      </c>
      <c r="B79" s="1025" t="s">
        <v>597</v>
      </c>
      <c r="C79" s="1026"/>
      <c r="D79" s="1026"/>
      <c r="E79" s="1026"/>
      <c r="F79" s="1026"/>
      <c r="G79" s="1026"/>
      <c r="H79" s="1026"/>
      <c r="I79" s="1026"/>
      <c r="J79" s="1026"/>
      <c r="K79" s="1026"/>
      <c r="L79" s="1026"/>
      <c r="M79" s="1026"/>
      <c r="N79" s="1026"/>
      <c r="O79" s="1026"/>
      <c r="P79" s="1027"/>
      <c r="Q79" s="1028">
        <v>857</v>
      </c>
      <c r="R79" s="1022"/>
      <c r="S79" s="1022"/>
      <c r="T79" s="1022"/>
      <c r="U79" s="1022"/>
      <c r="V79" s="1022">
        <v>840</v>
      </c>
      <c r="W79" s="1022"/>
      <c r="X79" s="1022"/>
      <c r="Y79" s="1022"/>
      <c r="Z79" s="1022"/>
      <c r="AA79" s="1022">
        <v>17</v>
      </c>
      <c r="AB79" s="1022"/>
      <c r="AC79" s="1022"/>
      <c r="AD79" s="1022"/>
      <c r="AE79" s="1022"/>
      <c r="AF79" s="1022">
        <v>17</v>
      </c>
      <c r="AG79" s="1022"/>
      <c r="AH79" s="1022"/>
      <c r="AI79" s="1022"/>
      <c r="AJ79" s="1022"/>
      <c r="AK79" s="1022" t="s">
        <v>582</v>
      </c>
      <c r="AL79" s="1022"/>
      <c r="AM79" s="1022"/>
      <c r="AN79" s="1022"/>
      <c r="AO79" s="1022"/>
      <c r="AP79" s="1022">
        <v>18</v>
      </c>
      <c r="AQ79" s="1022"/>
      <c r="AR79" s="1022"/>
      <c r="AS79" s="1022"/>
      <c r="AT79" s="1022"/>
      <c r="AU79" s="1022">
        <v>0</v>
      </c>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2">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2">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2">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2">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2">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2">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2">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2">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5">
      <c r="A88" s="264" t="s">
        <v>390</v>
      </c>
      <c r="B88" s="995" t="s">
        <v>425</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5148</v>
      </c>
      <c r="AG88" s="1010"/>
      <c r="AH88" s="1010"/>
      <c r="AI88" s="1010"/>
      <c r="AJ88" s="1010"/>
      <c r="AK88" s="1014"/>
      <c r="AL88" s="1014"/>
      <c r="AM88" s="1014"/>
      <c r="AN88" s="1014"/>
      <c r="AO88" s="1014"/>
      <c r="AP88" s="1010">
        <v>6938</v>
      </c>
      <c r="AQ88" s="1010"/>
      <c r="AR88" s="1010"/>
      <c r="AS88" s="1010"/>
      <c r="AT88" s="1010"/>
      <c r="AU88" s="1010">
        <v>2320</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995" t="s">
        <v>426</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50</v>
      </c>
      <c r="CS102" s="1002"/>
      <c r="CT102" s="1002"/>
      <c r="CU102" s="1002"/>
      <c r="CV102" s="1003"/>
      <c r="CW102" s="1001" t="s">
        <v>582</v>
      </c>
      <c r="CX102" s="1002"/>
      <c r="CY102" s="1002"/>
      <c r="CZ102" s="1002"/>
      <c r="DA102" s="1003"/>
      <c r="DB102" s="1001" t="s">
        <v>582</v>
      </c>
      <c r="DC102" s="1002"/>
      <c r="DD102" s="1002"/>
      <c r="DE102" s="1002"/>
      <c r="DF102" s="1003"/>
      <c r="DG102" s="1001" t="s">
        <v>582</v>
      </c>
      <c r="DH102" s="1002"/>
      <c r="DI102" s="1002"/>
      <c r="DJ102" s="1002"/>
      <c r="DK102" s="1003"/>
      <c r="DL102" s="1001" t="s">
        <v>582</v>
      </c>
      <c r="DM102" s="1002"/>
      <c r="DN102" s="1002"/>
      <c r="DO102" s="1002"/>
      <c r="DP102" s="1003"/>
      <c r="DQ102" s="1001" t="s">
        <v>582</v>
      </c>
      <c r="DR102" s="1002"/>
      <c r="DS102" s="1002"/>
      <c r="DT102" s="1002"/>
      <c r="DU102" s="1003"/>
      <c r="DV102" s="984"/>
      <c r="DW102" s="985"/>
      <c r="DX102" s="985"/>
      <c r="DY102" s="985"/>
      <c r="DZ102" s="986"/>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427</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428</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89" t="s">
        <v>431</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432</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2">
      <c r="A109" s="944" t="s">
        <v>433</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434</v>
      </c>
      <c r="AB109" s="945"/>
      <c r="AC109" s="945"/>
      <c r="AD109" s="945"/>
      <c r="AE109" s="946"/>
      <c r="AF109" s="947" t="s">
        <v>307</v>
      </c>
      <c r="AG109" s="945"/>
      <c r="AH109" s="945"/>
      <c r="AI109" s="945"/>
      <c r="AJ109" s="946"/>
      <c r="AK109" s="947" t="s">
        <v>306</v>
      </c>
      <c r="AL109" s="945"/>
      <c r="AM109" s="945"/>
      <c r="AN109" s="945"/>
      <c r="AO109" s="946"/>
      <c r="AP109" s="947" t="s">
        <v>435</v>
      </c>
      <c r="AQ109" s="945"/>
      <c r="AR109" s="945"/>
      <c r="AS109" s="945"/>
      <c r="AT109" s="976"/>
      <c r="AU109" s="944" t="s">
        <v>433</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434</v>
      </c>
      <c r="BR109" s="945"/>
      <c r="BS109" s="945"/>
      <c r="BT109" s="945"/>
      <c r="BU109" s="946"/>
      <c r="BV109" s="947" t="s">
        <v>307</v>
      </c>
      <c r="BW109" s="945"/>
      <c r="BX109" s="945"/>
      <c r="BY109" s="945"/>
      <c r="BZ109" s="946"/>
      <c r="CA109" s="947" t="s">
        <v>306</v>
      </c>
      <c r="CB109" s="945"/>
      <c r="CC109" s="945"/>
      <c r="CD109" s="945"/>
      <c r="CE109" s="946"/>
      <c r="CF109" s="983" t="s">
        <v>435</v>
      </c>
      <c r="CG109" s="983"/>
      <c r="CH109" s="983"/>
      <c r="CI109" s="983"/>
      <c r="CJ109" s="983"/>
      <c r="CK109" s="947" t="s">
        <v>436</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434</v>
      </c>
      <c r="DH109" s="945"/>
      <c r="DI109" s="945"/>
      <c r="DJ109" s="945"/>
      <c r="DK109" s="946"/>
      <c r="DL109" s="947" t="s">
        <v>307</v>
      </c>
      <c r="DM109" s="945"/>
      <c r="DN109" s="945"/>
      <c r="DO109" s="945"/>
      <c r="DP109" s="946"/>
      <c r="DQ109" s="947" t="s">
        <v>306</v>
      </c>
      <c r="DR109" s="945"/>
      <c r="DS109" s="945"/>
      <c r="DT109" s="945"/>
      <c r="DU109" s="946"/>
      <c r="DV109" s="947" t="s">
        <v>435</v>
      </c>
      <c r="DW109" s="945"/>
      <c r="DX109" s="945"/>
      <c r="DY109" s="945"/>
      <c r="DZ109" s="976"/>
    </row>
    <row r="110" spans="1:131" s="246" customFormat="1" ht="26.25" customHeight="1" x14ac:dyDescent="0.2">
      <c r="A110" s="847" t="s">
        <v>437</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4821698</v>
      </c>
      <c r="AB110" s="938"/>
      <c r="AC110" s="938"/>
      <c r="AD110" s="938"/>
      <c r="AE110" s="939"/>
      <c r="AF110" s="940">
        <v>4613831</v>
      </c>
      <c r="AG110" s="938"/>
      <c r="AH110" s="938"/>
      <c r="AI110" s="938"/>
      <c r="AJ110" s="939"/>
      <c r="AK110" s="940">
        <v>4248435</v>
      </c>
      <c r="AL110" s="938"/>
      <c r="AM110" s="938"/>
      <c r="AN110" s="938"/>
      <c r="AO110" s="939"/>
      <c r="AP110" s="941">
        <v>28.9</v>
      </c>
      <c r="AQ110" s="942"/>
      <c r="AR110" s="942"/>
      <c r="AS110" s="942"/>
      <c r="AT110" s="943"/>
      <c r="AU110" s="977" t="s">
        <v>73</v>
      </c>
      <c r="AV110" s="978"/>
      <c r="AW110" s="978"/>
      <c r="AX110" s="978"/>
      <c r="AY110" s="978"/>
      <c r="AZ110" s="903" t="s">
        <v>438</v>
      </c>
      <c r="BA110" s="848"/>
      <c r="BB110" s="848"/>
      <c r="BC110" s="848"/>
      <c r="BD110" s="848"/>
      <c r="BE110" s="848"/>
      <c r="BF110" s="848"/>
      <c r="BG110" s="848"/>
      <c r="BH110" s="848"/>
      <c r="BI110" s="848"/>
      <c r="BJ110" s="848"/>
      <c r="BK110" s="848"/>
      <c r="BL110" s="848"/>
      <c r="BM110" s="848"/>
      <c r="BN110" s="848"/>
      <c r="BO110" s="848"/>
      <c r="BP110" s="849"/>
      <c r="BQ110" s="904">
        <v>32510671</v>
      </c>
      <c r="BR110" s="885"/>
      <c r="BS110" s="885"/>
      <c r="BT110" s="885"/>
      <c r="BU110" s="885"/>
      <c r="BV110" s="885">
        <v>29425064</v>
      </c>
      <c r="BW110" s="885"/>
      <c r="BX110" s="885"/>
      <c r="BY110" s="885"/>
      <c r="BZ110" s="885"/>
      <c r="CA110" s="885">
        <v>28340349</v>
      </c>
      <c r="CB110" s="885"/>
      <c r="CC110" s="885"/>
      <c r="CD110" s="885"/>
      <c r="CE110" s="885"/>
      <c r="CF110" s="909">
        <v>192.6</v>
      </c>
      <c r="CG110" s="910"/>
      <c r="CH110" s="910"/>
      <c r="CI110" s="910"/>
      <c r="CJ110" s="910"/>
      <c r="CK110" s="973" t="s">
        <v>439</v>
      </c>
      <c r="CL110" s="859"/>
      <c r="CM110" s="934" t="s">
        <v>440</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130</v>
      </c>
      <c r="DH110" s="885"/>
      <c r="DI110" s="885"/>
      <c r="DJ110" s="885"/>
      <c r="DK110" s="885"/>
      <c r="DL110" s="885" t="s">
        <v>388</v>
      </c>
      <c r="DM110" s="885"/>
      <c r="DN110" s="885"/>
      <c r="DO110" s="885"/>
      <c r="DP110" s="885"/>
      <c r="DQ110" s="885" t="s">
        <v>388</v>
      </c>
      <c r="DR110" s="885"/>
      <c r="DS110" s="885"/>
      <c r="DT110" s="885"/>
      <c r="DU110" s="885"/>
      <c r="DV110" s="886" t="s">
        <v>388</v>
      </c>
      <c r="DW110" s="886"/>
      <c r="DX110" s="886"/>
      <c r="DY110" s="886"/>
      <c r="DZ110" s="887"/>
    </row>
    <row r="111" spans="1:131" s="246" customFormat="1" ht="26.25" customHeight="1" x14ac:dyDescent="0.2">
      <c r="A111" s="814" t="s">
        <v>441</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130</v>
      </c>
      <c r="AB111" s="966"/>
      <c r="AC111" s="966"/>
      <c r="AD111" s="966"/>
      <c r="AE111" s="967"/>
      <c r="AF111" s="968" t="s">
        <v>388</v>
      </c>
      <c r="AG111" s="966"/>
      <c r="AH111" s="966"/>
      <c r="AI111" s="966"/>
      <c r="AJ111" s="967"/>
      <c r="AK111" s="968" t="s">
        <v>130</v>
      </c>
      <c r="AL111" s="966"/>
      <c r="AM111" s="966"/>
      <c r="AN111" s="966"/>
      <c r="AO111" s="967"/>
      <c r="AP111" s="969" t="s">
        <v>388</v>
      </c>
      <c r="AQ111" s="970"/>
      <c r="AR111" s="970"/>
      <c r="AS111" s="970"/>
      <c r="AT111" s="971"/>
      <c r="AU111" s="979"/>
      <c r="AV111" s="980"/>
      <c r="AW111" s="980"/>
      <c r="AX111" s="980"/>
      <c r="AY111" s="980"/>
      <c r="AZ111" s="855" t="s">
        <v>442</v>
      </c>
      <c r="BA111" s="790"/>
      <c r="BB111" s="790"/>
      <c r="BC111" s="790"/>
      <c r="BD111" s="790"/>
      <c r="BE111" s="790"/>
      <c r="BF111" s="790"/>
      <c r="BG111" s="790"/>
      <c r="BH111" s="790"/>
      <c r="BI111" s="790"/>
      <c r="BJ111" s="790"/>
      <c r="BK111" s="790"/>
      <c r="BL111" s="790"/>
      <c r="BM111" s="790"/>
      <c r="BN111" s="790"/>
      <c r="BO111" s="790"/>
      <c r="BP111" s="791"/>
      <c r="BQ111" s="856" t="s">
        <v>130</v>
      </c>
      <c r="BR111" s="857"/>
      <c r="BS111" s="857"/>
      <c r="BT111" s="857"/>
      <c r="BU111" s="857"/>
      <c r="BV111" s="857" t="s">
        <v>130</v>
      </c>
      <c r="BW111" s="857"/>
      <c r="BX111" s="857"/>
      <c r="BY111" s="857"/>
      <c r="BZ111" s="857"/>
      <c r="CA111" s="857" t="s">
        <v>130</v>
      </c>
      <c r="CB111" s="857"/>
      <c r="CC111" s="857"/>
      <c r="CD111" s="857"/>
      <c r="CE111" s="857"/>
      <c r="CF111" s="918" t="s">
        <v>130</v>
      </c>
      <c r="CG111" s="919"/>
      <c r="CH111" s="919"/>
      <c r="CI111" s="919"/>
      <c r="CJ111" s="919"/>
      <c r="CK111" s="974"/>
      <c r="CL111" s="861"/>
      <c r="CM111" s="864" t="s">
        <v>443</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130</v>
      </c>
      <c r="DH111" s="857"/>
      <c r="DI111" s="857"/>
      <c r="DJ111" s="857"/>
      <c r="DK111" s="857"/>
      <c r="DL111" s="857" t="s">
        <v>388</v>
      </c>
      <c r="DM111" s="857"/>
      <c r="DN111" s="857"/>
      <c r="DO111" s="857"/>
      <c r="DP111" s="857"/>
      <c r="DQ111" s="857" t="s">
        <v>130</v>
      </c>
      <c r="DR111" s="857"/>
      <c r="DS111" s="857"/>
      <c r="DT111" s="857"/>
      <c r="DU111" s="857"/>
      <c r="DV111" s="834" t="s">
        <v>130</v>
      </c>
      <c r="DW111" s="834"/>
      <c r="DX111" s="834"/>
      <c r="DY111" s="834"/>
      <c r="DZ111" s="835"/>
    </row>
    <row r="112" spans="1:131" s="246" customFormat="1" ht="26.25" customHeight="1" x14ac:dyDescent="0.2">
      <c r="A112" s="959" t="s">
        <v>444</v>
      </c>
      <c r="B112" s="960"/>
      <c r="C112" s="790" t="s">
        <v>445</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130</v>
      </c>
      <c r="AB112" s="820"/>
      <c r="AC112" s="820"/>
      <c r="AD112" s="820"/>
      <c r="AE112" s="821"/>
      <c r="AF112" s="822" t="s">
        <v>130</v>
      </c>
      <c r="AG112" s="820"/>
      <c r="AH112" s="820"/>
      <c r="AI112" s="820"/>
      <c r="AJ112" s="821"/>
      <c r="AK112" s="822" t="s">
        <v>388</v>
      </c>
      <c r="AL112" s="820"/>
      <c r="AM112" s="820"/>
      <c r="AN112" s="820"/>
      <c r="AO112" s="821"/>
      <c r="AP112" s="867" t="s">
        <v>130</v>
      </c>
      <c r="AQ112" s="868"/>
      <c r="AR112" s="868"/>
      <c r="AS112" s="868"/>
      <c r="AT112" s="869"/>
      <c r="AU112" s="979"/>
      <c r="AV112" s="980"/>
      <c r="AW112" s="980"/>
      <c r="AX112" s="980"/>
      <c r="AY112" s="980"/>
      <c r="AZ112" s="855" t="s">
        <v>446</v>
      </c>
      <c r="BA112" s="790"/>
      <c r="BB112" s="790"/>
      <c r="BC112" s="790"/>
      <c r="BD112" s="790"/>
      <c r="BE112" s="790"/>
      <c r="BF112" s="790"/>
      <c r="BG112" s="790"/>
      <c r="BH112" s="790"/>
      <c r="BI112" s="790"/>
      <c r="BJ112" s="790"/>
      <c r="BK112" s="790"/>
      <c r="BL112" s="790"/>
      <c r="BM112" s="790"/>
      <c r="BN112" s="790"/>
      <c r="BO112" s="790"/>
      <c r="BP112" s="791"/>
      <c r="BQ112" s="856">
        <v>10710067</v>
      </c>
      <c r="BR112" s="857"/>
      <c r="BS112" s="857"/>
      <c r="BT112" s="857"/>
      <c r="BU112" s="857"/>
      <c r="BV112" s="857">
        <v>10629310</v>
      </c>
      <c r="BW112" s="857"/>
      <c r="BX112" s="857"/>
      <c r="BY112" s="857"/>
      <c r="BZ112" s="857"/>
      <c r="CA112" s="857">
        <v>10002469</v>
      </c>
      <c r="CB112" s="857"/>
      <c r="CC112" s="857"/>
      <c r="CD112" s="857"/>
      <c r="CE112" s="857"/>
      <c r="CF112" s="918">
        <v>68</v>
      </c>
      <c r="CG112" s="919"/>
      <c r="CH112" s="919"/>
      <c r="CI112" s="919"/>
      <c r="CJ112" s="919"/>
      <c r="CK112" s="974"/>
      <c r="CL112" s="861"/>
      <c r="CM112" s="864" t="s">
        <v>447</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130</v>
      </c>
      <c r="DH112" s="857"/>
      <c r="DI112" s="857"/>
      <c r="DJ112" s="857"/>
      <c r="DK112" s="857"/>
      <c r="DL112" s="857" t="s">
        <v>388</v>
      </c>
      <c r="DM112" s="857"/>
      <c r="DN112" s="857"/>
      <c r="DO112" s="857"/>
      <c r="DP112" s="857"/>
      <c r="DQ112" s="857" t="s">
        <v>130</v>
      </c>
      <c r="DR112" s="857"/>
      <c r="DS112" s="857"/>
      <c r="DT112" s="857"/>
      <c r="DU112" s="857"/>
      <c r="DV112" s="834" t="s">
        <v>388</v>
      </c>
      <c r="DW112" s="834"/>
      <c r="DX112" s="834"/>
      <c r="DY112" s="834"/>
      <c r="DZ112" s="835"/>
    </row>
    <row r="113" spans="1:130" s="246" customFormat="1" ht="26.25" customHeight="1" x14ac:dyDescent="0.2">
      <c r="A113" s="961"/>
      <c r="B113" s="962"/>
      <c r="C113" s="790" t="s">
        <v>448</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621385</v>
      </c>
      <c r="AB113" s="966"/>
      <c r="AC113" s="966"/>
      <c r="AD113" s="966"/>
      <c r="AE113" s="967"/>
      <c r="AF113" s="968">
        <v>633868</v>
      </c>
      <c r="AG113" s="966"/>
      <c r="AH113" s="966"/>
      <c r="AI113" s="966"/>
      <c r="AJ113" s="967"/>
      <c r="AK113" s="968">
        <v>619674</v>
      </c>
      <c r="AL113" s="966"/>
      <c r="AM113" s="966"/>
      <c r="AN113" s="966"/>
      <c r="AO113" s="967"/>
      <c r="AP113" s="969">
        <v>4.2</v>
      </c>
      <c r="AQ113" s="970"/>
      <c r="AR113" s="970"/>
      <c r="AS113" s="970"/>
      <c r="AT113" s="971"/>
      <c r="AU113" s="979"/>
      <c r="AV113" s="980"/>
      <c r="AW113" s="980"/>
      <c r="AX113" s="980"/>
      <c r="AY113" s="980"/>
      <c r="AZ113" s="855" t="s">
        <v>449</v>
      </c>
      <c r="BA113" s="790"/>
      <c r="BB113" s="790"/>
      <c r="BC113" s="790"/>
      <c r="BD113" s="790"/>
      <c r="BE113" s="790"/>
      <c r="BF113" s="790"/>
      <c r="BG113" s="790"/>
      <c r="BH113" s="790"/>
      <c r="BI113" s="790"/>
      <c r="BJ113" s="790"/>
      <c r="BK113" s="790"/>
      <c r="BL113" s="790"/>
      <c r="BM113" s="790"/>
      <c r="BN113" s="790"/>
      <c r="BO113" s="790"/>
      <c r="BP113" s="791"/>
      <c r="BQ113" s="856">
        <v>2704684</v>
      </c>
      <c r="BR113" s="857"/>
      <c r="BS113" s="857"/>
      <c r="BT113" s="857"/>
      <c r="BU113" s="857"/>
      <c r="BV113" s="857">
        <v>2461420</v>
      </c>
      <c r="BW113" s="857"/>
      <c r="BX113" s="857"/>
      <c r="BY113" s="857"/>
      <c r="BZ113" s="857"/>
      <c r="CA113" s="857">
        <v>2320198</v>
      </c>
      <c r="CB113" s="857"/>
      <c r="CC113" s="857"/>
      <c r="CD113" s="857"/>
      <c r="CE113" s="857"/>
      <c r="CF113" s="918">
        <v>15.8</v>
      </c>
      <c r="CG113" s="919"/>
      <c r="CH113" s="919"/>
      <c r="CI113" s="919"/>
      <c r="CJ113" s="919"/>
      <c r="CK113" s="974"/>
      <c r="CL113" s="861"/>
      <c r="CM113" s="864" t="s">
        <v>450</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130</v>
      </c>
      <c r="DH113" s="820"/>
      <c r="DI113" s="820"/>
      <c r="DJ113" s="820"/>
      <c r="DK113" s="821"/>
      <c r="DL113" s="822" t="s">
        <v>130</v>
      </c>
      <c r="DM113" s="820"/>
      <c r="DN113" s="820"/>
      <c r="DO113" s="820"/>
      <c r="DP113" s="821"/>
      <c r="DQ113" s="822" t="s">
        <v>130</v>
      </c>
      <c r="DR113" s="820"/>
      <c r="DS113" s="820"/>
      <c r="DT113" s="820"/>
      <c r="DU113" s="821"/>
      <c r="DV113" s="867" t="s">
        <v>388</v>
      </c>
      <c r="DW113" s="868"/>
      <c r="DX113" s="868"/>
      <c r="DY113" s="868"/>
      <c r="DZ113" s="869"/>
    </row>
    <row r="114" spans="1:130" s="246" customFormat="1" ht="26.25" customHeight="1" x14ac:dyDescent="0.2">
      <c r="A114" s="961"/>
      <c r="B114" s="962"/>
      <c r="C114" s="790" t="s">
        <v>451</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330954</v>
      </c>
      <c r="AB114" s="820"/>
      <c r="AC114" s="820"/>
      <c r="AD114" s="820"/>
      <c r="AE114" s="821"/>
      <c r="AF114" s="822">
        <v>354565</v>
      </c>
      <c r="AG114" s="820"/>
      <c r="AH114" s="820"/>
      <c r="AI114" s="820"/>
      <c r="AJ114" s="821"/>
      <c r="AK114" s="822">
        <v>347628</v>
      </c>
      <c r="AL114" s="820"/>
      <c r="AM114" s="820"/>
      <c r="AN114" s="820"/>
      <c r="AO114" s="821"/>
      <c r="AP114" s="867">
        <v>2.4</v>
      </c>
      <c r="AQ114" s="868"/>
      <c r="AR114" s="868"/>
      <c r="AS114" s="868"/>
      <c r="AT114" s="869"/>
      <c r="AU114" s="979"/>
      <c r="AV114" s="980"/>
      <c r="AW114" s="980"/>
      <c r="AX114" s="980"/>
      <c r="AY114" s="980"/>
      <c r="AZ114" s="855" t="s">
        <v>452</v>
      </c>
      <c r="BA114" s="790"/>
      <c r="BB114" s="790"/>
      <c r="BC114" s="790"/>
      <c r="BD114" s="790"/>
      <c r="BE114" s="790"/>
      <c r="BF114" s="790"/>
      <c r="BG114" s="790"/>
      <c r="BH114" s="790"/>
      <c r="BI114" s="790"/>
      <c r="BJ114" s="790"/>
      <c r="BK114" s="790"/>
      <c r="BL114" s="790"/>
      <c r="BM114" s="790"/>
      <c r="BN114" s="790"/>
      <c r="BO114" s="790"/>
      <c r="BP114" s="791"/>
      <c r="BQ114" s="856">
        <v>4706466</v>
      </c>
      <c r="BR114" s="857"/>
      <c r="BS114" s="857"/>
      <c r="BT114" s="857"/>
      <c r="BU114" s="857"/>
      <c r="BV114" s="857">
        <v>4565589</v>
      </c>
      <c r="BW114" s="857"/>
      <c r="BX114" s="857"/>
      <c r="BY114" s="857"/>
      <c r="BZ114" s="857"/>
      <c r="CA114" s="857">
        <v>4382720</v>
      </c>
      <c r="CB114" s="857"/>
      <c r="CC114" s="857"/>
      <c r="CD114" s="857"/>
      <c r="CE114" s="857"/>
      <c r="CF114" s="918">
        <v>29.8</v>
      </c>
      <c r="CG114" s="919"/>
      <c r="CH114" s="919"/>
      <c r="CI114" s="919"/>
      <c r="CJ114" s="919"/>
      <c r="CK114" s="974"/>
      <c r="CL114" s="861"/>
      <c r="CM114" s="864" t="s">
        <v>453</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130</v>
      </c>
      <c r="DH114" s="820"/>
      <c r="DI114" s="820"/>
      <c r="DJ114" s="820"/>
      <c r="DK114" s="821"/>
      <c r="DL114" s="822" t="s">
        <v>388</v>
      </c>
      <c r="DM114" s="820"/>
      <c r="DN114" s="820"/>
      <c r="DO114" s="820"/>
      <c r="DP114" s="821"/>
      <c r="DQ114" s="822" t="s">
        <v>130</v>
      </c>
      <c r="DR114" s="820"/>
      <c r="DS114" s="820"/>
      <c r="DT114" s="820"/>
      <c r="DU114" s="821"/>
      <c r="DV114" s="867" t="s">
        <v>130</v>
      </c>
      <c r="DW114" s="868"/>
      <c r="DX114" s="868"/>
      <c r="DY114" s="868"/>
      <c r="DZ114" s="869"/>
    </row>
    <row r="115" spans="1:130" s="246" customFormat="1" ht="26.25" customHeight="1" x14ac:dyDescent="0.2">
      <c r="A115" s="961"/>
      <c r="B115" s="962"/>
      <c r="C115" s="790" t="s">
        <v>454</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388</v>
      </c>
      <c r="AB115" s="966"/>
      <c r="AC115" s="966"/>
      <c r="AD115" s="966"/>
      <c r="AE115" s="967"/>
      <c r="AF115" s="968" t="s">
        <v>388</v>
      </c>
      <c r="AG115" s="966"/>
      <c r="AH115" s="966"/>
      <c r="AI115" s="966"/>
      <c r="AJ115" s="967"/>
      <c r="AK115" s="968" t="s">
        <v>130</v>
      </c>
      <c r="AL115" s="966"/>
      <c r="AM115" s="966"/>
      <c r="AN115" s="966"/>
      <c r="AO115" s="967"/>
      <c r="AP115" s="969" t="s">
        <v>130</v>
      </c>
      <c r="AQ115" s="970"/>
      <c r="AR115" s="970"/>
      <c r="AS115" s="970"/>
      <c r="AT115" s="971"/>
      <c r="AU115" s="979"/>
      <c r="AV115" s="980"/>
      <c r="AW115" s="980"/>
      <c r="AX115" s="980"/>
      <c r="AY115" s="980"/>
      <c r="AZ115" s="855" t="s">
        <v>455</v>
      </c>
      <c r="BA115" s="790"/>
      <c r="BB115" s="790"/>
      <c r="BC115" s="790"/>
      <c r="BD115" s="790"/>
      <c r="BE115" s="790"/>
      <c r="BF115" s="790"/>
      <c r="BG115" s="790"/>
      <c r="BH115" s="790"/>
      <c r="BI115" s="790"/>
      <c r="BJ115" s="790"/>
      <c r="BK115" s="790"/>
      <c r="BL115" s="790"/>
      <c r="BM115" s="790"/>
      <c r="BN115" s="790"/>
      <c r="BO115" s="790"/>
      <c r="BP115" s="791"/>
      <c r="BQ115" s="856" t="s">
        <v>130</v>
      </c>
      <c r="BR115" s="857"/>
      <c r="BS115" s="857"/>
      <c r="BT115" s="857"/>
      <c r="BU115" s="857"/>
      <c r="BV115" s="857" t="s">
        <v>388</v>
      </c>
      <c r="BW115" s="857"/>
      <c r="BX115" s="857"/>
      <c r="BY115" s="857"/>
      <c r="BZ115" s="857"/>
      <c r="CA115" s="857" t="s">
        <v>388</v>
      </c>
      <c r="CB115" s="857"/>
      <c r="CC115" s="857"/>
      <c r="CD115" s="857"/>
      <c r="CE115" s="857"/>
      <c r="CF115" s="918" t="s">
        <v>388</v>
      </c>
      <c r="CG115" s="919"/>
      <c r="CH115" s="919"/>
      <c r="CI115" s="919"/>
      <c r="CJ115" s="919"/>
      <c r="CK115" s="974"/>
      <c r="CL115" s="861"/>
      <c r="CM115" s="855" t="s">
        <v>456</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130</v>
      </c>
      <c r="DH115" s="820"/>
      <c r="DI115" s="820"/>
      <c r="DJ115" s="820"/>
      <c r="DK115" s="821"/>
      <c r="DL115" s="822" t="s">
        <v>130</v>
      </c>
      <c r="DM115" s="820"/>
      <c r="DN115" s="820"/>
      <c r="DO115" s="820"/>
      <c r="DP115" s="821"/>
      <c r="DQ115" s="822" t="s">
        <v>130</v>
      </c>
      <c r="DR115" s="820"/>
      <c r="DS115" s="820"/>
      <c r="DT115" s="820"/>
      <c r="DU115" s="821"/>
      <c r="DV115" s="867" t="s">
        <v>130</v>
      </c>
      <c r="DW115" s="868"/>
      <c r="DX115" s="868"/>
      <c r="DY115" s="868"/>
      <c r="DZ115" s="869"/>
    </row>
    <row r="116" spans="1:130" s="246" customFormat="1" ht="26.25" customHeight="1" x14ac:dyDescent="0.2">
      <c r="A116" s="963"/>
      <c r="B116" s="964"/>
      <c r="C116" s="923" t="s">
        <v>457</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130</v>
      </c>
      <c r="AB116" s="820"/>
      <c r="AC116" s="820"/>
      <c r="AD116" s="820"/>
      <c r="AE116" s="821"/>
      <c r="AF116" s="822" t="s">
        <v>388</v>
      </c>
      <c r="AG116" s="820"/>
      <c r="AH116" s="820"/>
      <c r="AI116" s="820"/>
      <c r="AJ116" s="821"/>
      <c r="AK116" s="822" t="s">
        <v>130</v>
      </c>
      <c r="AL116" s="820"/>
      <c r="AM116" s="820"/>
      <c r="AN116" s="820"/>
      <c r="AO116" s="821"/>
      <c r="AP116" s="867" t="s">
        <v>388</v>
      </c>
      <c r="AQ116" s="868"/>
      <c r="AR116" s="868"/>
      <c r="AS116" s="868"/>
      <c r="AT116" s="869"/>
      <c r="AU116" s="979"/>
      <c r="AV116" s="980"/>
      <c r="AW116" s="980"/>
      <c r="AX116" s="980"/>
      <c r="AY116" s="980"/>
      <c r="AZ116" s="906" t="s">
        <v>458</v>
      </c>
      <c r="BA116" s="907"/>
      <c r="BB116" s="907"/>
      <c r="BC116" s="907"/>
      <c r="BD116" s="907"/>
      <c r="BE116" s="907"/>
      <c r="BF116" s="907"/>
      <c r="BG116" s="907"/>
      <c r="BH116" s="907"/>
      <c r="BI116" s="907"/>
      <c r="BJ116" s="907"/>
      <c r="BK116" s="907"/>
      <c r="BL116" s="907"/>
      <c r="BM116" s="907"/>
      <c r="BN116" s="907"/>
      <c r="BO116" s="907"/>
      <c r="BP116" s="908"/>
      <c r="BQ116" s="856" t="s">
        <v>130</v>
      </c>
      <c r="BR116" s="857"/>
      <c r="BS116" s="857"/>
      <c r="BT116" s="857"/>
      <c r="BU116" s="857"/>
      <c r="BV116" s="857" t="s">
        <v>130</v>
      </c>
      <c r="BW116" s="857"/>
      <c r="BX116" s="857"/>
      <c r="BY116" s="857"/>
      <c r="BZ116" s="857"/>
      <c r="CA116" s="857" t="s">
        <v>130</v>
      </c>
      <c r="CB116" s="857"/>
      <c r="CC116" s="857"/>
      <c r="CD116" s="857"/>
      <c r="CE116" s="857"/>
      <c r="CF116" s="918" t="s">
        <v>130</v>
      </c>
      <c r="CG116" s="919"/>
      <c r="CH116" s="919"/>
      <c r="CI116" s="919"/>
      <c r="CJ116" s="919"/>
      <c r="CK116" s="974"/>
      <c r="CL116" s="861"/>
      <c r="CM116" s="864" t="s">
        <v>459</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388</v>
      </c>
      <c r="DH116" s="820"/>
      <c r="DI116" s="820"/>
      <c r="DJ116" s="820"/>
      <c r="DK116" s="821"/>
      <c r="DL116" s="822" t="s">
        <v>130</v>
      </c>
      <c r="DM116" s="820"/>
      <c r="DN116" s="820"/>
      <c r="DO116" s="820"/>
      <c r="DP116" s="821"/>
      <c r="DQ116" s="822" t="s">
        <v>388</v>
      </c>
      <c r="DR116" s="820"/>
      <c r="DS116" s="820"/>
      <c r="DT116" s="820"/>
      <c r="DU116" s="821"/>
      <c r="DV116" s="867" t="s">
        <v>130</v>
      </c>
      <c r="DW116" s="868"/>
      <c r="DX116" s="868"/>
      <c r="DY116" s="868"/>
      <c r="DZ116" s="869"/>
    </row>
    <row r="117" spans="1:130" s="246" customFormat="1" ht="26.25" customHeight="1" x14ac:dyDescent="0.2">
      <c r="A117" s="944" t="s">
        <v>189</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460</v>
      </c>
      <c r="Z117" s="946"/>
      <c r="AA117" s="951">
        <v>5774037</v>
      </c>
      <c r="AB117" s="952"/>
      <c r="AC117" s="952"/>
      <c r="AD117" s="952"/>
      <c r="AE117" s="953"/>
      <c r="AF117" s="954">
        <v>5602264</v>
      </c>
      <c r="AG117" s="952"/>
      <c r="AH117" s="952"/>
      <c r="AI117" s="952"/>
      <c r="AJ117" s="953"/>
      <c r="AK117" s="954">
        <v>5215737</v>
      </c>
      <c r="AL117" s="952"/>
      <c r="AM117" s="952"/>
      <c r="AN117" s="952"/>
      <c r="AO117" s="953"/>
      <c r="AP117" s="955"/>
      <c r="AQ117" s="956"/>
      <c r="AR117" s="956"/>
      <c r="AS117" s="956"/>
      <c r="AT117" s="957"/>
      <c r="AU117" s="979"/>
      <c r="AV117" s="980"/>
      <c r="AW117" s="980"/>
      <c r="AX117" s="980"/>
      <c r="AY117" s="980"/>
      <c r="AZ117" s="906" t="s">
        <v>461</v>
      </c>
      <c r="BA117" s="907"/>
      <c r="BB117" s="907"/>
      <c r="BC117" s="907"/>
      <c r="BD117" s="907"/>
      <c r="BE117" s="907"/>
      <c r="BF117" s="907"/>
      <c r="BG117" s="907"/>
      <c r="BH117" s="907"/>
      <c r="BI117" s="907"/>
      <c r="BJ117" s="907"/>
      <c r="BK117" s="907"/>
      <c r="BL117" s="907"/>
      <c r="BM117" s="907"/>
      <c r="BN117" s="907"/>
      <c r="BO117" s="907"/>
      <c r="BP117" s="908"/>
      <c r="BQ117" s="856" t="s">
        <v>130</v>
      </c>
      <c r="BR117" s="857"/>
      <c r="BS117" s="857"/>
      <c r="BT117" s="857"/>
      <c r="BU117" s="857"/>
      <c r="BV117" s="857" t="s">
        <v>130</v>
      </c>
      <c r="BW117" s="857"/>
      <c r="BX117" s="857"/>
      <c r="BY117" s="857"/>
      <c r="BZ117" s="857"/>
      <c r="CA117" s="857" t="s">
        <v>388</v>
      </c>
      <c r="CB117" s="857"/>
      <c r="CC117" s="857"/>
      <c r="CD117" s="857"/>
      <c r="CE117" s="857"/>
      <c r="CF117" s="918" t="s">
        <v>392</v>
      </c>
      <c r="CG117" s="919"/>
      <c r="CH117" s="919"/>
      <c r="CI117" s="919"/>
      <c r="CJ117" s="919"/>
      <c r="CK117" s="974"/>
      <c r="CL117" s="861"/>
      <c r="CM117" s="864" t="s">
        <v>462</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388</v>
      </c>
      <c r="DH117" s="820"/>
      <c r="DI117" s="820"/>
      <c r="DJ117" s="820"/>
      <c r="DK117" s="821"/>
      <c r="DL117" s="822" t="s">
        <v>392</v>
      </c>
      <c r="DM117" s="820"/>
      <c r="DN117" s="820"/>
      <c r="DO117" s="820"/>
      <c r="DP117" s="821"/>
      <c r="DQ117" s="822" t="s">
        <v>130</v>
      </c>
      <c r="DR117" s="820"/>
      <c r="DS117" s="820"/>
      <c r="DT117" s="820"/>
      <c r="DU117" s="821"/>
      <c r="DV117" s="867" t="s">
        <v>130</v>
      </c>
      <c r="DW117" s="868"/>
      <c r="DX117" s="868"/>
      <c r="DY117" s="868"/>
      <c r="DZ117" s="869"/>
    </row>
    <row r="118" spans="1:130" s="246" customFormat="1" ht="26.25" customHeight="1" x14ac:dyDescent="0.2">
      <c r="A118" s="944" t="s">
        <v>436</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434</v>
      </c>
      <c r="AB118" s="945"/>
      <c r="AC118" s="945"/>
      <c r="AD118" s="945"/>
      <c r="AE118" s="946"/>
      <c r="AF118" s="947" t="s">
        <v>307</v>
      </c>
      <c r="AG118" s="945"/>
      <c r="AH118" s="945"/>
      <c r="AI118" s="945"/>
      <c r="AJ118" s="946"/>
      <c r="AK118" s="947" t="s">
        <v>306</v>
      </c>
      <c r="AL118" s="945"/>
      <c r="AM118" s="945"/>
      <c r="AN118" s="945"/>
      <c r="AO118" s="946"/>
      <c r="AP118" s="948" t="s">
        <v>435</v>
      </c>
      <c r="AQ118" s="949"/>
      <c r="AR118" s="949"/>
      <c r="AS118" s="949"/>
      <c r="AT118" s="950"/>
      <c r="AU118" s="979"/>
      <c r="AV118" s="980"/>
      <c r="AW118" s="980"/>
      <c r="AX118" s="980"/>
      <c r="AY118" s="980"/>
      <c r="AZ118" s="922" t="s">
        <v>463</v>
      </c>
      <c r="BA118" s="923"/>
      <c r="BB118" s="923"/>
      <c r="BC118" s="923"/>
      <c r="BD118" s="923"/>
      <c r="BE118" s="923"/>
      <c r="BF118" s="923"/>
      <c r="BG118" s="923"/>
      <c r="BH118" s="923"/>
      <c r="BI118" s="923"/>
      <c r="BJ118" s="923"/>
      <c r="BK118" s="923"/>
      <c r="BL118" s="923"/>
      <c r="BM118" s="923"/>
      <c r="BN118" s="923"/>
      <c r="BO118" s="923"/>
      <c r="BP118" s="924"/>
      <c r="BQ118" s="925" t="s">
        <v>388</v>
      </c>
      <c r="BR118" s="888"/>
      <c r="BS118" s="888"/>
      <c r="BT118" s="888"/>
      <c r="BU118" s="888"/>
      <c r="BV118" s="888" t="s">
        <v>130</v>
      </c>
      <c r="BW118" s="888"/>
      <c r="BX118" s="888"/>
      <c r="BY118" s="888"/>
      <c r="BZ118" s="888"/>
      <c r="CA118" s="888" t="s">
        <v>130</v>
      </c>
      <c r="CB118" s="888"/>
      <c r="CC118" s="888"/>
      <c r="CD118" s="888"/>
      <c r="CE118" s="888"/>
      <c r="CF118" s="918" t="s">
        <v>130</v>
      </c>
      <c r="CG118" s="919"/>
      <c r="CH118" s="919"/>
      <c r="CI118" s="919"/>
      <c r="CJ118" s="919"/>
      <c r="CK118" s="974"/>
      <c r="CL118" s="861"/>
      <c r="CM118" s="864" t="s">
        <v>464</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388</v>
      </c>
      <c r="DH118" s="820"/>
      <c r="DI118" s="820"/>
      <c r="DJ118" s="820"/>
      <c r="DK118" s="821"/>
      <c r="DL118" s="822" t="s">
        <v>130</v>
      </c>
      <c r="DM118" s="820"/>
      <c r="DN118" s="820"/>
      <c r="DO118" s="820"/>
      <c r="DP118" s="821"/>
      <c r="DQ118" s="822" t="s">
        <v>392</v>
      </c>
      <c r="DR118" s="820"/>
      <c r="DS118" s="820"/>
      <c r="DT118" s="820"/>
      <c r="DU118" s="821"/>
      <c r="DV118" s="867" t="s">
        <v>388</v>
      </c>
      <c r="DW118" s="868"/>
      <c r="DX118" s="868"/>
      <c r="DY118" s="868"/>
      <c r="DZ118" s="869"/>
    </row>
    <row r="119" spans="1:130" s="246" customFormat="1" ht="26.25" customHeight="1" x14ac:dyDescent="0.2">
      <c r="A119" s="858" t="s">
        <v>439</v>
      </c>
      <c r="B119" s="859"/>
      <c r="C119" s="934" t="s">
        <v>440</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388</v>
      </c>
      <c r="AB119" s="938"/>
      <c r="AC119" s="938"/>
      <c r="AD119" s="938"/>
      <c r="AE119" s="939"/>
      <c r="AF119" s="940" t="s">
        <v>388</v>
      </c>
      <c r="AG119" s="938"/>
      <c r="AH119" s="938"/>
      <c r="AI119" s="938"/>
      <c r="AJ119" s="939"/>
      <c r="AK119" s="940" t="s">
        <v>388</v>
      </c>
      <c r="AL119" s="938"/>
      <c r="AM119" s="938"/>
      <c r="AN119" s="938"/>
      <c r="AO119" s="939"/>
      <c r="AP119" s="941" t="s">
        <v>392</v>
      </c>
      <c r="AQ119" s="942"/>
      <c r="AR119" s="942"/>
      <c r="AS119" s="942"/>
      <c r="AT119" s="943"/>
      <c r="AU119" s="981"/>
      <c r="AV119" s="982"/>
      <c r="AW119" s="982"/>
      <c r="AX119" s="982"/>
      <c r="AY119" s="982"/>
      <c r="AZ119" s="277" t="s">
        <v>189</v>
      </c>
      <c r="BA119" s="277"/>
      <c r="BB119" s="277"/>
      <c r="BC119" s="277"/>
      <c r="BD119" s="277"/>
      <c r="BE119" s="277"/>
      <c r="BF119" s="277"/>
      <c r="BG119" s="277"/>
      <c r="BH119" s="277"/>
      <c r="BI119" s="277"/>
      <c r="BJ119" s="277"/>
      <c r="BK119" s="277"/>
      <c r="BL119" s="277"/>
      <c r="BM119" s="277"/>
      <c r="BN119" s="277"/>
      <c r="BO119" s="920" t="s">
        <v>465</v>
      </c>
      <c r="BP119" s="921"/>
      <c r="BQ119" s="925">
        <v>50631888</v>
      </c>
      <c r="BR119" s="888"/>
      <c r="BS119" s="888"/>
      <c r="BT119" s="888"/>
      <c r="BU119" s="888"/>
      <c r="BV119" s="888">
        <v>47081383</v>
      </c>
      <c r="BW119" s="888"/>
      <c r="BX119" s="888"/>
      <c r="BY119" s="888"/>
      <c r="BZ119" s="888"/>
      <c r="CA119" s="888">
        <v>45045736</v>
      </c>
      <c r="CB119" s="888"/>
      <c r="CC119" s="888"/>
      <c r="CD119" s="888"/>
      <c r="CE119" s="888"/>
      <c r="CF119" s="786"/>
      <c r="CG119" s="787"/>
      <c r="CH119" s="787"/>
      <c r="CI119" s="787"/>
      <c r="CJ119" s="877"/>
      <c r="CK119" s="975"/>
      <c r="CL119" s="863"/>
      <c r="CM119" s="881" t="s">
        <v>466</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130</v>
      </c>
      <c r="DH119" s="803"/>
      <c r="DI119" s="803"/>
      <c r="DJ119" s="803"/>
      <c r="DK119" s="804"/>
      <c r="DL119" s="805" t="s">
        <v>130</v>
      </c>
      <c r="DM119" s="803"/>
      <c r="DN119" s="803"/>
      <c r="DO119" s="803"/>
      <c r="DP119" s="804"/>
      <c r="DQ119" s="805" t="s">
        <v>130</v>
      </c>
      <c r="DR119" s="803"/>
      <c r="DS119" s="803"/>
      <c r="DT119" s="803"/>
      <c r="DU119" s="804"/>
      <c r="DV119" s="891" t="s">
        <v>130</v>
      </c>
      <c r="DW119" s="892"/>
      <c r="DX119" s="892"/>
      <c r="DY119" s="892"/>
      <c r="DZ119" s="893"/>
    </row>
    <row r="120" spans="1:130" s="246" customFormat="1" ht="26.25" customHeight="1" x14ac:dyDescent="0.2">
      <c r="A120" s="860"/>
      <c r="B120" s="861"/>
      <c r="C120" s="864" t="s">
        <v>443</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388</v>
      </c>
      <c r="AB120" s="820"/>
      <c r="AC120" s="820"/>
      <c r="AD120" s="820"/>
      <c r="AE120" s="821"/>
      <c r="AF120" s="822" t="s">
        <v>392</v>
      </c>
      <c r="AG120" s="820"/>
      <c r="AH120" s="820"/>
      <c r="AI120" s="820"/>
      <c r="AJ120" s="821"/>
      <c r="AK120" s="822" t="s">
        <v>388</v>
      </c>
      <c r="AL120" s="820"/>
      <c r="AM120" s="820"/>
      <c r="AN120" s="820"/>
      <c r="AO120" s="821"/>
      <c r="AP120" s="867" t="s">
        <v>130</v>
      </c>
      <c r="AQ120" s="868"/>
      <c r="AR120" s="868"/>
      <c r="AS120" s="868"/>
      <c r="AT120" s="869"/>
      <c r="AU120" s="926" t="s">
        <v>467</v>
      </c>
      <c r="AV120" s="927"/>
      <c r="AW120" s="927"/>
      <c r="AX120" s="927"/>
      <c r="AY120" s="928"/>
      <c r="AZ120" s="903" t="s">
        <v>468</v>
      </c>
      <c r="BA120" s="848"/>
      <c r="BB120" s="848"/>
      <c r="BC120" s="848"/>
      <c r="BD120" s="848"/>
      <c r="BE120" s="848"/>
      <c r="BF120" s="848"/>
      <c r="BG120" s="848"/>
      <c r="BH120" s="848"/>
      <c r="BI120" s="848"/>
      <c r="BJ120" s="848"/>
      <c r="BK120" s="848"/>
      <c r="BL120" s="848"/>
      <c r="BM120" s="848"/>
      <c r="BN120" s="848"/>
      <c r="BO120" s="848"/>
      <c r="BP120" s="849"/>
      <c r="BQ120" s="904">
        <v>7966447</v>
      </c>
      <c r="BR120" s="885"/>
      <c r="BS120" s="885"/>
      <c r="BT120" s="885"/>
      <c r="BU120" s="885"/>
      <c r="BV120" s="885">
        <v>8889937</v>
      </c>
      <c r="BW120" s="885"/>
      <c r="BX120" s="885"/>
      <c r="BY120" s="885"/>
      <c r="BZ120" s="885"/>
      <c r="CA120" s="885">
        <v>9966192</v>
      </c>
      <c r="CB120" s="885"/>
      <c r="CC120" s="885"/>
      <c r="CD120" s="885"/>
      <c r="CE120" s="885"/>
      <c r="CF120" s="909">
        <v>67.7</v>
      </c>
      <c r="CG120" s="910"/>
      <c r="CH120" s="910"/>
      <c r="CI120" s="910"/>
      <c r="CJ120" s="910"/>
      <c r="CK120" s="911" t="s">
        <v>469</v>
      </c>
      <c r="CL120" s="895"/>
      <c r="CM120" s="895"/>
      <c r="CN120" s="895"/>
      <c r="CO120" s="896"/>
      <c r="CP120" s="915" t="s">
        <v>411</v>
      </c>
      <c r="CQ120" s="916"/>
      <c r="CR120" s="916"/>
      <c r="CS120" s="916"/>
      <c r="CT120" s="916"/>
      <c r="CU120" s="916"/>
      <c r="CV120" s="916"/>
      <c r="CW120" s="916"/>
      <c r="CX120" s="916"/>
      <c r="CY120" s="916"/>
      <c r="CZ120" s="916"/>
      <c r="DA120" s="916"/>
      <c r="DB120" s="916"/>
      <c r="DC120" s="916"/>
      <c r="DD120" s="916"/>
      <c r="DE120" s="916"/>
      <c r="DF120" s="917"/>
      <c r="DG120" s="904">
        <v>9375376</v>
      </c>
      <c r="DH120" s="885"/>
      <c r="DI120" s="885"/>
      <c r="DJ120" s="885"/>
      <c r="DK120" s="885"/>
      <c r="DL120" s="885">
        <v>9282961</v>
      </c>
      <c r="DM120" s="885"/>
      <c r="DN120" s="885"/>
      <c r="DO120" s="885"/>
      <c r="DP120" s="885"/>
      <c r="DQ120" s="885">
        <v>9152045</v>
      </c>
      <c r="DR120" s="885"/>
      <c r="DS120" s="885"/>
      <c r="DT120" s="885"/>
      <c r="DU120" s="885"/>
      <c r="DV120" s="886">
        <v>62.2</v>
      </c>
      <c r="DW120" s="886"/>
      <c r="DX120" s="886"/>
      <c r="DY120" s="886"/>
      <c r="DZ120" s="887"/>
    </row>
    <row r="121" spans="1:130" s="246" customFormat="1" ht="26.25" customHeight="1" x14ac:dyDescent="0.2">
      <c r="A121" s="860"/>
      <c r="B121" s="861"/>
      <c r="C121" s="906" t="s">
        <v>470</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130</v>
      </c>
      <c r="AB121" s="820"/>
      <c r="AC121" s="820"/>
      <c r="AD121" s="820"/>
      <c r="AE121" s="821"/>
      <c r="AF121" s="822" t="s">
        <v>388</v>
      </c>
      <c r="AG121" s="820"/>
      <c r="AH121" s="820"/>
      <c r="AI121" s="820"/>
      <c r="AJ121" s="821"/>
      <c r="AK121" s="822" t="s">
        <v>388</v>
      </c>
      <c r="AL121" s="820"/>
      <c r="AM121" s="820"/>
      <c r="AN121" s="820"/>
      <c r="AO121" s="821"/>
      <c r="AP121" s="867" t="s">
        <v>392</v>
      </c>
      <c r="AQ121" s="868"/>
      <c r="AR121" s="868"/>
      <c r="AS121" s="868"/>
      <c r="AT121" s="869"/>
      <c r="AU121" s="929"/>
      <c r="AV121" s="930"/>
      <c r="AW121" s="930"/>
      <c r="AX121" s="930"/>
      <c r="AY121" s="931"/>
      <c r="AZ121" s="855" t="s">
        <v>471</v>
      </c>
      <c r="BA121" s="790"/>
      <c r="BB121" s="790"/>
      <c r="BC121" s="790"/>
      <c r="BD121" s="790"/>
      <c r="BE121" s="790"/>
      <c r="BF121" s="790"/>
      <c r="BG121" s="790"/>
      <c r="BH121" s="790"/>
      <c r="BI121" s="790"/>
      <c r="BJ121" s="790"/>
      <c r="BK121" s="790"/>
      <c r="BL121" s="790"/>
      <c r="BM121" s="790"/>
      <c r="BN121" s="790"/>
      <c r="BO121" s="790"/>
      <c r="BP121" s="791"/>
      <c r="BQ121" s="856">
        <v>3702905</v>
      </c>
      <c r="BR121" s="857"/>
      <c r="BS121" s="857"/>
      <c r="BT121" s="857"/>
      <c r="BU121" s="857"/>
      <c r="BV121" s="857">
        <v>3419559</v>
      </c>
      <c r="BW121" s="857"/>
      <c r="BX121" s="857"/>
      <c r="BY121" s="857"/>
      <c r="BZ121" s="857"/>
      <c r="CA121" s="857">
        <v>3405018</v>
      </c>
      <c r="CB121" s="857"/>
      <c r="CC121" s="857"/>
      <c r="CD121" s="857"/>
      <c r="CE121" s="857"/>
      <c r="CF121" s="918">
        <v>23.1</v>
      </c>
      <c r="CG121" s="919"/>
      <c r="CH121" s="919"/>
      <c r="CI121" s="919"/>
      <c r="CJ121" s="919"/>
      <c r="CK121" s="912"/>
      <c r="CL121" s="898"/>
      <c r="CM121" s="898"/>
      <c r="CN121" s="898"/>
      <c r="CO121" s="899"/>
      <c r="CP121" s="878" t="s">
        <v>472</v>
      </c>
      <c r="CQ121" s="879"/>
      <c r="CR121" s="879"/>
      <c r="CS121" s="879"/>
      <c r="CT121" s="879"/>
      <c r="CU121" s="879"/>
      <c r="CV121" s="879"/>
      <c r="CW121" s="879"/>
      <c r="CX121" s="879"/>
      <c r="CY121" s="879"/>
      <c r="CZ121" s="879"/>
      <c r="DA121" s="879"/>
      <c r="DB121" s="879"/>
      <c r="DC121" s="879"/>
      <c r="DD121" s="879"/>
      <c r="DE121" s="879"/>
      <c r="DF121" s="880"/>
      <c r="DG121" s="856">
        <v>73534</v>
      </c>
      <c r="DH121" s="857"/>
      <c r="DI121" s="857"/>
      <c r="DJ121" s="857"/>
      <c r="DK121" s="857"/>
      <c r="DL121" s="857">
        <v>64034</v>
      </c>
      <c r="DM121" s="857"/>
      <c r="DN121" s="857"/>
      <c r="DO121" s="857"/>
      <c r="DP121" s="857"/>
      <c r="DQ121" s="857">
        <v>538141</v>
      </c>
      <c r="DR121" s="857"/>
      <c r="DS121" s="857"/>
      <c r="DT121" s="857"/>
      <c r="DU121" s="857"/>
      <c r="DV121" s="834">
        <v>3.7</v>
      </c>
      <c r="DW121" s="834"/>
      <c r="DX121" s="834"/>
      <c r="DY121" s="834"/>
      <c r="DZ121" s="835"/>
    </row>
    <row r="122" spans="1:130" s="246" customFormat="1" ht="26.25" customHeight="1" x14ac:dyDescent="0.2">
      <c r="A122" s="860"/>
      <c r="B122" s="861"/>
      <c r="C122" s="864" t="s">
        <v>453</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388</v>
      </c>
      <c r="AB122" s="820"/>
      <c r="AC122" s="820"/>
      <c r="AD122" s="820"/>
      <c r="AE122" s="821"/>
      <c r="AF122" s="822" t="s">
        <v>388</v>
      </c>
      <c r="AG122" s="820"/>
      <c r="AH122" s="820"/>
      <c r="AI122" s="820"/>
      <c r="AJ122" s="821"/>
      <c r="AK122" s="822" t="s">
        <v>388</v>
      </c>
      <c r="AL122" s="820"/>
      <c r="AM122" s="820"/>
      <c r="AN122" s="820"/>
      <c r="AO122" s="821"/>
      <c r="AP122" s="867" t="s">
        <v>388</v>
      </c>
      <c r="AQ122" s="868"/>
      <c r="AR122" s="868"/>
      <c r="AS122" s="868"/>
      <c r="AT122" s="869"/>
      <c r="AU122" s="929"/>
      <c r="AV122" s="930"/>
      <c r="AW122" s="930"/>
      <c r="AX122" s="930"/>
      <c r="AY122" s="931"/>
      <c r="AZ122" s="922" t="s">
        <v>473</v>
      </c>
      <c r="BA122" s="923"/>
      <c r="BB122" s="923"/>
      <c r="BC122" s="923"/>
      <c r="BD122" s="923"/>
      <c r="BE122" s="923"/>
      <c r="BF122" s="923"/>
      <c r="BG122" s="923"/>
      <c r="BH122" s="923"/>
      <c r="BI122" s="923"/>
      <c r="BJ122" s="923"/>
      <c r="BK122" s="923"/>
      <c r="BL122" s="923"/>
      <c r="BM122" s="923"/>
      <c r="BN122" s="923"/>
      <c r="BO122" s="923"/>
      <c r="BP122" s="924"/>
      <c r="BQ122" s="925">
        <v>35739394</v>
      </c>
      <c r="BR122" s="888"/>
      <c r="BS122" s="888"/>
      <c r="BT122" s="888"/>
      <c r="BU122" s="888"/>
      <c r="BV122" s="888">
        <v>35090120</v>
      </c>
      <c r="BW122" s="888"/>
      <c r="BX122" s="888"/>
      <c r="BY122" s="888"/>
      <c r="BZ122" s="888"/>
      <c r="CA122" s="888">
        <v>33936605</v>
      </c>
      <c r="CB122" s="888"/>
      <c r="CC122" s="888"/>
      <c r="CD122" s="888"/>
      <c r="CE122" s="888"/>
      <c r="CF122" s="889">
        <v>230.6</v>
      </c>
      <c r="CG122" s="890"/>
      <c r="CH122" s="890"/>
      <c r="CI122" s="890"/>
      <c r="CJ122" s="890"/>
      <c r="CK122" s="912"/>
      <c r="CL122" s="898"/>
      <c r="CM122" s="898"/>
      <c r="CN122" s="898"/>
      <c r="CO122" s="899"/>
      <c r="CP122" s="878" t="s">
        <v>474</v>
      </c>
      <c r="CQ122" s="879"/>
      <c r="CR122" s="879"/>
      <c r="CS122" s="879"/>
      <c r="CT122" s="879"/>
      <c r="CU122" s="879"/>
      <c r="CV122" s="879"/>
      <c r="CW122" s="879"/>
      <c r="CX122" s="879"/>
      <c r="CY122" s="879"/>
      <c r="CZ122" s="879"/>
      <c r="DA122" s="879"/>
      <c r="DB122" s="879"/>
      <c r="DC122" s="879"/>
      <c r="DD122" s="879"/>
      <c r="DE122" s="879"/>
      <c r="DF122" s="880"/>
      <c r="DG122" s="856">
        <v>313151</v>
      </c>
      <c r="DH122" s="857"/>
      <c r="DI122" s="857"/>
      <c r="DJ122" s="857"/>
      <c r="DK122" s="857"/>
      <c r="DL122" s="857">
        <v>329883</v>
      </c>
      <c r="DM122" s="857"/>
      <c r="DN122" s="857"/>
      <c r="DO122" s="857"/>
      <c r="DP122" s="857"/>
      <c r="DQ122" s="857">
        <v>312148</v>
      </c>
      <c r="DR122" s="857"/>
      <c r="DS122" s="857"/>
      <c r="DT122" s="857"/>
      <c r="DU122" s="857"/>
      <c r="DV122" s="834">
        <v>2.1</v>
      </c>
      <c r="DW122" s="834"/>
      <c r="DX122" s="834"/>
      <c r="DY122" s="834"/>
      <c r="DZ122" s="835"/>
    </row>
    <row r="123" spans="1:130" s="246" customFormat="1" ht="26.25" customHeight="1" x14ac:dyDescent="0.2">
      <c r="A123" s="860"/>
      <c r="B123" s="861"/>
      <c r="C123" s="864" t="s">
        <v>459</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130</v>
      </c>
      <c r="AB123" s="820"/>
      <c r="AC123" s="820"/>
      <c r="AD123" s="820"/>
      <c r="AE123" s="821"/>
      <c r="AF123" s="822" t="s">
        <v>388</v>
      </c>
      <c r="AG123" s="820"/>
      <c r="AH123" s="820"/>
      <c r="AI123" s="820"/>
      <c r="AJ123" s="821"/>
      <c r="AK123" s="822" t="s">
        <v>130</v>
      </c>
      <c r="AL123" s="820"/>
      <c r="AM123" s="820"/>
      <c r="AN123" s="820"/>
      <c r="AO123" s="821"/>
      <c r="AP123" s="867" t="s">
        <v>130</v>
      </c>
      <c r="AQ123" s="868"/>
      <c r="AR123" s="868"/>
      <c r="AS123" s="868"/>
      <c r="AT123" s="869"/>
      <c r="AU123" s="932"/>
      <c r="AV123" s="933"/>
      <c r="AW123" s="933"/>
      <c r="AX123" s="933"/>
      <c r="AY123" s="933"/>
      <c r="AZ123" s="277" t="s">
        <v>189</v>
      </c>
      <c r="BA123" s="277"/>
      <c r="BB123" s="277"/>
      <c r="BC123" s="277"/>
      <c r="BD123" s="277"/>
      <c r="BE123" s="277"/>
      <c r="BF123" s="277"/>
      <c r="BG123" s="277"/>
      <c r="BH123" s="277"/>
      <c r="BI123" s="277"/>
      <c r="BJ123" s="277"/>
      <c r="BK123" s="277"/>
      <c r="BL123" s="277"/>
      <c r="BM123" s="277"/>
      <c r="BN123" s="277"/>
      <c r="BO123" s="920" t="s">
        <v>475</v>
      </c>
      <c r="BP123" s="921"/>
      <c r="BQ123" s="875">
        <v>47408746</v>
      </c>
      <c r="BR123" s="876"/>
      <c r="BS123" s="876"/>
      <c r="BT123" s="876"/>
      <c r="BU123" s="876"/>
      <c r="BV123" s="876">
        <v>47399616</v>
      </c>
      <c r="BW123" s="876"/>
      <c r="BX123" s="876"/>
      <c r="BY123" s="876"/>
      <c r="BZ123" s="876"/>
      <c r="CA123" s="876">
        <v>47307815</v>
      </c>
      <c r="CB123" s="876"/>
      <c r="CC123" s="876"/>
      <c r="CD123" s="876"/>
      <c r="CE123" s="876"/>
      <c r="CF123" s="786"/>
      <c r="CG123" s="787"/>
      <c r="CH123" s="787"/>
      <c r="CI123" s="787"/>
      <c r="CJ123" s="877"/>
      <c r="CK123" s="912"/>
      <c r="CL123" s="898"/>
      <c r="CM123" s="898"/>
      <c r="CN123" s="898"/>
      <c r="CO123" s="899"/>
      <c r="CP123" s="878" t="s">
        <v>476</v>
      </c>
      <c r="CQ123" s="879"/>
      <c r="CR123" s="879"/>
      <c r="CS123" s="879"/>
      <c r="CT123" s="879"/>
      <c r="CU123" s="879"/>
      <c r="CV123" s="879"/>
      <c r="CW123" s="879"/>
      <c r="CX123" s="879"/>
      <c r="CY123" s="879"/>
      <c r="CZ123" s="879"/>
      <c r="DA123" s="879"/>
      <c r="DB123" s="879"/>
      <c r="DC123" s="879"/>
      <c r="DD123" s="879"/>
      <c r="DE123" s="879"/>
      <c r="DF123" s="880"/>
      <c r="DG123" s="819">
        <v>717</v>
      </c>
      <c r="DH123" s="820"/>
      <c r="DI123" s="820"/>
      <c r="DJ123" s="820"/>
      <c r="DK123" s="821"/>
      <c r="DL123" s="822">
        <v>406</v>
      </c>
      <c r="DM123" s="820"/>
      <c r="DN123" s="820"/>
      <c r="DO123" s="820"/>
      <c r="DP123" s="821"/>
      <c r="DQ123" s="822">
        <v>135</v>
      </c>
      <c r="DR123" s="820"/>
      <c r="DS123" s="820"/>
      <c r="DT123" s="820"/>
      <c r="DU123" s="821"/>
      <c r="DV123" s="867">
        <v>0</v>
      </c>
      <c r="DW123" s="868"/>
      <c r="DX123" s="868"/>
      <c r="DY123" s="868"/>
      <c r="DZ123" s="869"/>
    </row>
    <row r="124" spans="1:130" s="246" customFormat="1" ht="26.25" customHeight="1" thickBot="1" x14ac:dyDescent="0.25">
      <c r="A124" s="860"/>
      <c r="B124" s="861"/>
      <c r="C124" s="864" t="s">
        <v>462</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130</v>
      </c>
      <c r="AB124" s="820"/>
      <c r="AC124" s="820"/>
      <c r="AD124" s="820"/>
      <c r="AE124" s="821"/>
      <c r="AF124" s="822" t="s">
        <v>388</v>
      </c>
      <c r="AG124" s="820"/>
      <c r="AH124" s="820"/>
      <c r="AI124" s="820"/>
      <c r="AJ124" s="821"/>
      <c r="AK124" s="822" t="s">
        <v>388</v>
      </c>
      <c r="AL124" s="820"/>
      <c r="AM124" s="820"/>
      <c r="AN124" s="820"/>
      <c r="AO124" s="821"/>
      <c r="AP124" s="867" t="s">
        <v>388</v>
      </c>
      <c r="AQ124" s="868"/>
      <c r="AR124" s="868"/>
      <c r="AS124" s="868"/>
      <c r="AT124" s="869"/>
      <c r="AU124" s="870" t="s">
        <v>477</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22</v>
      </c>
      <c r="BR124" s="874"/>
      <c r="BS124" s="874"/>
      <c r="BT124" s="874"/>
      <c r="BU124" s="874"/>
      <c r="BV124" s="874" t="s">
        <v>130</v>
      </c>
      <c r="BW124" s="874"/>
      <c r="BX124" s="874"/>
      <c r="BY124" s="874"/>
      <c r="BZ124" s="874"/>
      <c r="CA124" s="874" t="s">
        <v>388</v>
      </c>
      <c r="CB124" s="874"/>
      <c r="CC124" s="874"/>
      <c r="CD124" s="874"/>
      <c r="CE124" s="874"/>
      <c r="CF124" s="764"/>
      <c r="CG124" s="765"/>
      <c r="CH124" s="765"/>
      <c r="CI124" s="765"/>
      <c r="CJ124" s="905"/>
      <c r="CK124" s="913"/>
      <c r="CL124" s="913"/>
      <c r="CM124" s="913"/>
      <c r="CN124" s="913"/>
      <c r="CO124" s="914"/>
      <c r="CP124" s="878" t="s">
        <v>478</v>
      </c>
      <c r="CQ124" s="879"/>
      <c r="CR124" s="879"/>
      <c r="CS124" s="879"/>
      <c r="CT124" s="879"/>
      <c r="CU124" s="879"/>
      <c r="CV124" s="879"/>
      <c r="CW124" s="879"/>
      <c r="CX124" s="879"/>
      <c r="CY124" s="879"/>
      <c r="CZ124" s="879"/>
      <c r="DA124" s="879"/>
      <c r="DB124" s="879"/>
      <c r="DC124" s="879"/>
      <c r="DD124" s="879"/>
      <c r="DE124" s="879"/>
      <c r="DF124" s="880"/>
      <c r="DG124" s="802">
        <v>947289</v>
      </c>
      <c r="DH124" s="803"/>
      <c r="DI124" s="803"/>
      <c r="DJ124" s="803"/>
      <c r="DK124" s="804"/>
      <c r="DL124" s="805">
        <v>952026</v>
      </c>
      <c r="DM124" s="803"/>
      <c r="DN124" s="803"/>
      <c r="DO124" s="803"/>
      <c r="DP124" s="804"/>
      <c r="DQ124" s="805" t="s">
        <v>388</v>
      </c>
      <c r="DR124" s="803"/>
      <c r="DS124" s="803"/>
      <c r="DT124" s="803"/>
      <c r="DU124" s="804"/>
      <c r="DV124" s="891" t="s">
        <v>130</v>
      </c>
      <c r="DW124" s="892"/>
      <c r="DX124" s="892"/>
      <c r="DY124" s="892"/>
      <c r="DZ124" s="893"/>
    </row>
    <row r="125" spans="1:130" s="246" customFormat="1" ht="26.25" customHeight="1" x14ac:dyDescent="0.2">
      <c r="A125" s="860"/>
      <c r="B125" s="861"/>
      <c r="C125" s="864" t="s">
        <v>464</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130</v>
      </c>
      <c r="AB125" s="820"/>
      <c r="AC125" s="820"/>
      <c r="AD125" s="820"/>
      <c r="AE125" s="821"/>
      <c r="AF125" s="822" t="s">
        <v>130</v>
      </c>
      <c r="AG125" s="820"/>
      <c r="AH125" s="820"/>
      <c r="AI125" s="820"/>
      <c r="AJ125" s="821"/>
      <c r="AK125" s="822" t="s">
        <v>130</v>
      </c>
      <c r="AL125" s="820"/>
      <c r="AM125" s="820"/>
      <c r="AN125" s="820"/>
      <c r="AO125" s="821"/>
      <c r="AP125" s="867" t="s">
        <v>388</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479</v>
      </c>
      <c r="CL125" s="895"/>
      <c r="CM125" s="895"/>
      <c r="CN125" s="895"/>
      <c r="CO125" s="896"/>
      <c r="CP125" s="903" t="s">
        <v>480</v>
      </c>
      <c r="CQ125" s="848"/>
      <c r="CR125" s="848"/>
      <c r="CS125" s="848"/>
      <c r="CT125" s="848"/>
      <c r="CU125" s="848"/>
      <c r="CV125" s="848"/>
      <c r="CW125" s="848"/>
      <c r="CX125" s="848"/>
      <c r="CY125" s="848"/>
      <c r="CZ125" s="848"/>
      <c r="DA125" s="848"/>
      <c r="DB125" s="848"/>
      <c r="DC125" s="848"/>
      <c r="DD125" s="848"/>
      <c r="DE125" s="848"/>
      <c r="DF125" s="849"/>
      <c r="DG125" s="904" t="s">
        <v>388</v>
      </c>
      <c r="DH125" s="885"/>
      <c r="DI125" s="885"/>
      <c r="DJ125" s="885"/>
      <c r="DK125" s="885"/>
      <c r="DL125" s="885" t="s">
        <v>130</v>
      </c>
      <c r="DM125" s="885"/>
      <c r="DN125" s="885"/>
      <c r="DO125" s="885"/>
      <c r="DP125" s="885"/>
      <c r="DQ125" s="885" t="s">
        <v>388</v>
      </c>
      <c r="DR125" s="885"/>
      <c r="DS125" s="885"/>
      <c r="DT125" s="885"/>
      <c r="DU125" s="885"/>
      <c r="DV125" s="886" t="s">
        <v>388</v>
      </c>
      <c r="DW125" s="886"/>
      <c r="DX125" s="886"/>
      <c r="DY125" s="886"/>
      <c r="DZ125" s="887"/>
    </row>
    <row r="126" spans="1:130" s="246" customFormat="1" ht="26.25" customHeight="1" thickBot="1" x14ac:dyDescent="0.25">
      <c r="A126" s="860"/>
      <c r="B126" s="861"/>
      <c r="C126" s="864" t="s">
        <v>466</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130</v>
      </c>
      <c r="AB126" s="820"/>
      <c r="AC126" s="820"/>
      <c r="AD126" s="820"/>
      <c r="AE126" s="821"/>
      <c r="AF126" s="822" t="s">
        <v>130</v>
      </c>
      <c r="AG126" s="820"/>
      <c r="AH126" s="820"/>
      <c r="AI126" s="820"/>
      <c r="AJ126" s="821"/>
      <c r="AK126" s="822" t="s">
        <v>388</v>
      </c>
      <c r="AL126" s="820"/>
      <c r="AM126" s="820"/>
      <c r="AN126" s="820"/>
      <c r="AO126" s="821"/>
      <c r="AP126" s="867" t="s">
        <v>388</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481</v>
      </c>
      <c r="CQ126" s="790"/>
      <c r="CR126" s="790"/>
      <c r="CS126" s="790"/>
      <c r="CT126" s="790"/>
      <c r="CU126" s="790"/>
      <c r="CV126" s="790"/>
      <c r="CW126" s="790"/>
      <c r="CX126" s="790"/>
      <c r="CY126" s="790"/>
      <c r="CZ126" s="790"/>
      <c r="DA126" s="790"/>
      <c r="DB126" s="790"/>
      <c r="DC126" s="790"/>
      <c r="DD126" s="790"/>
      <c r="DE126" s="790"/>
      <c r="DF126" s="791"/>
      <c r="DG126" s="856" t="s">
        <v>388</v>
      </c>
      <c r="DH126" s="857"/>
      <c r="DI126" s="857"/>
      <c r="DJ126" s="857"/>
      <c r="DK126" s="857"/>
      <c r="DL126" s="857" t="s">
        <v>130</v>
      </c>
      <c r="DM126" s="857"/>
      <c r="DN126" s="857"/>
      <c r="DO126" s="857"/>
      <c r="DP126" s="857"/>
      <c r="DQ126" s="857" t="s">
        <v>388</v>
      </c>
      <c r="DR126" s="857"/>
      <c r="DS126" s="857"/>
      <c r="DT126" s="857"/>
      <c r="DU126" s="857"/>
      <c r="DV126" s="834" t="s">
        <v>388</v>
      </c>
      <c r="DW126" s="834"/>
      <c r="DX126" s="834"/>
      <c r="DY126" s="834"/>
      <c r="DZ126" s="835"/>
    </row>
    <row r="127" spans="1:130" s="246" customFormat="1" ht="26.25" customHeight="1" x14ac:dyDescent="0.2">
      <c r="A127" s="862"/>
      <c r="B127" s="863"/>
      <c r="C127" s="881" t="s">
        <v>482</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130</v>
      </c>
      <c r="AB127" s="820"/>
      <c r="AC127" s="820"/>
      <c r="AD127" s="820"/>
      <c r="AE127" s="821"/>
      <c r="AF127" s="822" t="s">
        <v>388</v>
      </c>
      <c r="AG127" s="820"/>
      <c r="AH127" s="820"/>
      <c r="AI127" s="820"/>
      <c r="AJ127" s="821"/>
      <c r="AK127" s="822" t="s">
        <v>130</v>
      </c>
      <c r="AL127" s="820"/>
      <c r="AM127" s="820"/>
      <c r="AN127" s="820"/>
      <c r="AO127" s="821"/>
      <c r="AP127" s="867" t="s">
        <v>388</v>
      </c>
      <c r="AQ127" s="868"/>
      <c r="AR127" s="868"/>
      <c r="AS127" s="868"/>
      <c r="AT127" s="869"/>
      <c r="AU127" s="282"/>
      <c r="AV127" s="282"/>
      <c r="AW127" s="282"/>
      <c r="AX127" s="884" t="s">
        <v>483</v>
      </c>
      <c r="AY127" s="852"/>
      <c r="AZ127" s="852"/>
      <c r="BA127" s="852"/>
      <c r="BB127" s="852"/>
      <c r="BC127" s="852"/>
      <c r="BD127" s="852"/>
      <c r="BE127" s="853"/>
      <c r="BF127" s="851" t="s">
        <v>484</v>
      </c>
      <c r="BG127" s="852"/>
      <c r="BH127" s="852"/>
      <c r="BI127" s="852"/>
      <c r="BJ127" s="852"/>
      <c r="BK127" s="852"/>
      <c r="BL127" s="853"/>
      <c r="BM127" s="851" t="s">
        <v>485</v>
      </c>
      <c r="BN127" s="852"/>
      <c r="BO127" s="852"/>
      <c r="BP127" s="852"/>
      <c r="BQ127" s="852"/>
      <c r="BR127" s="852"/>
      <c r="BS127" s="853"/>
      <c r="BT127" s="851" t="s">
        <v>486</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487</v>
      </c>
      <c r="CQ127" s="790"/>
      <c r="CR127" s="790"/>
      <c r="CS127" s="790"/>
      <c r="CT127" s="790"/>
      <c r="CU127" s="790"/>
      <c r="CV127" s="790"/>
      <c r="CW127" s="790"/>
      <c r="CX127" s="790"/>
      <c r="CY127" s="790"/>
      <c r="CZ127" s="790"/>
      <c r="DA127" s="790"/>
      <c r="DB127" s="790"/>
      <c r="DC127" s="790"/>
      <c r="DD127" s="790"/>
      <c r="DE127" s="790"/>
      <c r="DF127" s="791"/>
      <c r="DG127" s="856" t="s">
        <v>130</v>
      </c>
      <c r="DH127" s="857"/>
      <c r="DI127" s="857"/>
      <c r="DJ127" s="857"/>
      <c r="DK127" s="857"/>
      <c r="DL127" s="857" t="s">
        <v>130</v>
      </c>
      <c r="DM127" s="857"/>
      <c r="DN127" s="857"/>
      <c r="DO127" s="857"/>
      <c r="DP127" s="857"/>
      <c r="DQ127" s="857" t="s">
        <v>388</v>
      </c>
      <c r="DR127" s="857"/>
      <c r="DS127" s="857"/>
      <c r="DT127" s="857"/>
      <c r="DU127" s="857"/>
      <c r="DV127" s="834" t="s">
        <v>130</v>
      </c>
      <c r="DW127" s="834"/>
      <c r="DX127" s="834"/>
      <c r="DY127" s="834"/>
      <c r="DZ127" s="835"/>
    </row>
    <row r="128" spans="1:130" s="246" customFormat="1" ht="26.25" customHeight="1" thickBot="1" x14ac:dyDescent="0.25">
      <c r="A128" s="836" t="s">
        <v>488</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489</v>
      </c>
      <c r="X128" s="838"/>
      <c r="Y128" s="838"/>
      <c r="Z128" s="839"/>
      <c r="AA128" s="840">
        <v>270672</v>
      </c>
      <c r="AB128" s="841"/>
      <c r="AC128" s="841"/>
      <c r="AD128" s="841"/>
      <c r="AE128" s="842"/>
      <c r="AF128" s="843">
        <v>318368</v>
      </c>
      <c r="AG128" s="841"/>
      <c r="AH128" s="841"/>
      <c r="AI128" s="841"/>
      <c r="AJ128" s="842"/>
      <c r="AK128" s="843">
        <v>289282</v>
      </c>
      <c r="AL128" s="841"/>
      <c r="AM128" s="841"/>
      <c r="AN128" s="841"/>
      <c r="AO128" s="842"/>
      <c r="AP128" s="844"/>
      <c r="AQ128" s="845"/>
      <c r="AR128" s="845"/>
      <c r="AS128" s="845"/>
      <c r="AT128" s="846"/>
      <c r="AU128" s="282"/>
      <c r="AV128" s="282"/>
      <c r="AW128" s="282"/>
      <c r="AX128" s="847" t="s">
        <v>490</v>
      </c>
      <c r="AY128" s="848"/>
      <c r="AZ128" s="848"/>
      <c r="BA128" s="848"/>
      <c r="BB128" s="848"/>
      <c r="BC128" s="848"/>
      <c r="BD128" s="848"/>
      <c r="BE128" s="849"/>
      <c r="BF128" s="826" t="s">
        <v>388</v>
      </c>
      <c r="BG128" s="827"/>
      <c r="BH128" s="827"/>
      <c r="BI128" s="827"/>
      <c r="BJ128" s="827"/>
      <c r="BK128" s="827"/>
      <c r="BL128" s="850"/>
      <c r="BM128" s="826">
        <v>12.56</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491</v>
      </c>
      <c r="CQ128" s="768"/>
      <c r="CR128" s="768"/>
      <c r="CS128" s="768"/>
      <c r="CT128" s="768"/>
      <c r="CU128" s="768"/>
      <c r="CV128" s="768"/>
      <c r="CW128" s="768"/>
      <c r="CX128" s="768"/>
      <c r="CY128" s="768"/>
      <c r="CZ128" s="768"/>
      <c r="DA128" s="768"/>
      <c r="DB128" s="768"/>
      <c r="DC128" s="768"/>
      <c r="DD128" s="768"/>
      <c r="DE128" s="768"/>
      <c r="DF128" s="769"/>
      <c r="DG128" s="830" t="s">
        <v>388</v>
      </c>
      <c r="DH128" s="831"/>
      <c r="DI128" s="831"/>
      <c r="DJ128" s="831"/>
      <c r="DK128" s="831"/>
      <c r="DL128" s="831" t="s">
        <v>130</v>
      </c>
      <c r="DM128" s="831"/>
      <c r="DN128" s="831"/>
      <c r="DO128" s="831"/>
      <c r="DP128" s="831"/>
      <c r="DQ128" s="831" t="s">
        <v>130</v>
      </c>
      <c r="DR128" s="831"/>
      <c r="DS128" s="831"/>
      <c r="DT128" s="831"/>
      <c r="DU128" s="831"/>
      <c r="DV128" s="832" t="s">
        <v>130</v>
      </c>
      <c r="DW128" s="832"/>
      <c r="DX128" s="832"/>
      <c r="DY128" s="832"/>
      <c r="DZ128" s="833"/>
    </row>
    <row r="129" spans="1:131" s="246" customFormat="1" ht="26.25" customHeight="1" x14ac:dyDescent="0.2">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492</v>
      </c>
      <c r="X129" s="817"/>
      <c r="Y129" s="817"/>
      <c r="Z129" s="818"/>
      <c r="AA129" s="819">
        <v>18637672</v>
      </c>
      <c r="AB129" s="820"/>
      <c r="AC129" s="820"/>
      <c r="AD129" s="820"/>
      <c r="AE129" s="821"/>
      <c r="AF129" s="822">
        <v>18543987</v>
      </c>
      <c r="AG129" s="820"/>
      <c r="AH129" s="820"/>
      <c r="AI129" s="820"/>
      <c r="AJ129" s="821"/>
      <c r="AK129" s="822">
        <v>18657291</v>
      </c>
      <c r="AL129" s="820"/>
      <c r="AM129" s="820"/>
      <c r="AN129" s="820"/>
      <c r="AO129" s="821"/>
      <c r="AP129" s="823"/>
      <c r="AQ129" s="824"/>
      <c r="AR129" s="824"/>
      <c r="AS129" s="824"/>
      <c r="AT129" s="825"/>
      <c r="AU129" s="284"/>
      <c r="AV129" s="284"/>
      <c r="AW129" s="284"/>
      <c r="AX129" s="789" t="s">
        <v>493</v>
      </c>
      <c r="AY129" s="790"/>
      <c r="AZ129" s="790"/>
      <c r="BA129" s="790"/>
      <c r="BB129" s="790"/>
      <c r="BC129" s="790"/>
      <c r="BD129" s="790"/>
      <c r="BE129" s="791"/>
      <c r="BF129" s="809" t="s">
        <v>130</v>
      </c>
      <c r="BG129" s="810"/>
      <c r="BH129" s="810"/>
      <c r="BI129" s="810"/>
      <c r="BJ129" s="810"/>
      <c r="BK129" s="810"/>
      <c r="BL129" s="811"/>
      <c r="BM129" s="809">
        <v>17.559999999999999</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14" t="s">
        <v>494</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495</v>
      </c>
      <c r="X130" s="817"/>
      <c r="Y130" s="817"/>
      <c r="Z130" s="818"/>
      <c r="AA130" s="819">
        <v>3994189</v>
      </c>
      <c r="AB130" s="820"/>
      <c r="AC130" s="820"/>
      <c r="AD130" s="820"/>
      <c r="AE130" s="821"/>
      <c r="AF130" s="822">
        <v>4046541</v>
      </c>
      <c r="AG130" s="820"/>
      <c r="AH130" s="820"/>
      <c r="AI130" s="820"/>
      <c r="AJ130" s="821"/>
      <c r="AK130" s="822">
        <v>3940507</v>
      </c>
      <c r="AL130" s="820"/>
      <c r="AM130" s="820"/>
      <c r="AN130" s="820"/>
      <c r="AO130" s="821"/>
      <c r="AP130" s="823"/>
      <c r="AQ130" s="824"/>
      <c r="AR130" s="824"/>
      <c r="AS130" s="824"/>
      <c r="AT130" s="825"/>
      <c r="AU130" s="284"/>
      <c r="AV130" s="284"/>
      <c r="AW130" s="284"/>
      <c r="AX130" s="789" t="s">
        <v>496</v>
      </c>
      <c r="AY130" s="790"/>
      <c r="AZ130" s="790"/>
      <c r="BA130" s="790"/>
      <c r="BB130" s="790"/>
      <c r="BC130" s="790"/>
      <c r="BD130" s="790"/>
      <c r="BE130" s="791"/>
      <c r="BF130" s="792">
        <v>8.5</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497</v>
      </c>
      <c r="X131" s="800"/>
      <c r="Y131" s="800"/>
      <c r="Z131" s="801"/>
      <c r="AA131" s="802">
        <v>14643483</v>
      </c>
      <c r="AB131" s="803"/>
      <c r="AC131" s="803"/>
      <c r="AD131" s="803"/>
      <c r="AE131" s="804"/>
      <c r="AF131" s="805">
        <v>14497446</v>
      </c>
      <c r="AG131" s="803"/>
      <c r="AH131" s="803"/>
      <c r="AI131" s="803"/>
      <c r="AJ131" s="804"/>
      <c r="AK131" s="805">
        <v>14716784</v>
      </c>
      <c r="AL131" s="803"/>
      <c r="AM131" s="803"/>
      <c r="AN131" s="803"/>
      <c r="AO131" s="804"/>
      <c r="AP131" s="806"/>
      <c r="AQ131" s="807"/>
      <c r="AR131" s="807"/>
      <c r="AS131" s="807"/>
      <c r="AT131" s="808"/>
      <c r="AU131" s="284"/>
      <c r="AV131" s="284"/>
      <c r="AW131" s="284"/>
      <c r="AX131" s="767" t="s">
        <v>498</v>
      </c>
      <c r="AY131" s="768"/>
      <c r="AZ131" s="768"/>
      <c r="BA131" s="768"/>
      <c r="BB131" s="768"/>
      <c r="BC131" s="768"/>
      <c r="BD131" s="768"/>
      <c r="BE131" s="769"/>
      <c r="BF131" s="770" t="s">
        <v>130</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776" t="s">
        <v>499</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500</v>
      </c>
      <c r="W132" s="780"/>
      <c r="X132" s="780"/>
      <c r="Y132" s="780"/>
      <c r="Z132" s="781"/>
      <c r="AA132" s="782">
        <v>10.306127310000001</v>
      </c>
      <c r="AB132" s="783"/>
      <c r="AC132" s="783"/>
      <c r="AD132" s="783"/>
      <c r="AE132" s="784"/>
      <c r="AF132" s="785">
        <v>8.5349860930000006</v>
      </c>
      <c r="AG132" s="783"/>
      <c r="AH132" s="783"/>
      <c r="AI132" s="783"/>
      <c r="AJ132" s="784"/>
      <c r="AK132" s="785">
        <v>6.6994799949999999</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501</v>
      </c>
      <c r="W133" s="759"/>
      <c r="X133" s="759"/>
      <c r="Y133" s="759"/>
      <c r="Z133" s="760"/>
      <c r="AA133" s="761">
        <v>11.1</v>
      </c>
      <c r="AB133" s="762"/>
      <c r="AC133" s="762"/>
      <c r="AD133" s="762"/>
      <c r="AE133" s="763"/>
      <c r="AF133" s="761">
        <v>9.8000000000000007</v>
      </c>
      <c r="AG133" s="762"/>
      <c r="AH133" s="762"/>
      <c r="AI133" s="762"/>
      <c r="AJ133" s="763"/>
      <c r="AK133" s="761">
        <v>8.5</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cR4iHWeHAMGq8znbtjSai3KcxAt7zxOerBhrdYfM5UBhEE+7/IbcPddbvitmrqC1tESSGYoIuCJmRe/dF1o6pw==" saltValue="SUAu4k0W5MpFEMpdTDX35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502</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7p2W4nDTbfADKx19BNY+/TC+t2j4hHYMri4ixUxTd4yPHjVgXLBqXnfjfsiFry9BSX20nciveJoFmXhL/S2ThQ==" saltValue="3UWiLz0ypfXDc3fdokDpx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8sWAtfooJS9PX4HoYdZCQXa53GeKlm83nNofQQH9EI8MQsiEahLmRc89xFbMIgFYU/bJMz7ln1Wx4zZG8brW8w==" saltValue="cYsH5wAq8S1N9iHLWR+/Z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505</v>
      </c>
      <c r="AP7" s="303"/>
      <c r="AQ7" s="304" t="s">
        <v>506</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507</v>
      </c>
      <c r="AQ8" s="310" t="s">
        <v>508</v>
      </c>
      <c r="AR8" s="311" t="s">
        <v>509</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510</v>
      </c>
      <c r="AL9" s="1189"/>
      <c r="AM9" s="1189"/>
      <c r="AN9" s="1190"/>
      <c r="AO9" s="312">
        <v>4254878</v>
      </c>
      <c r="AP9" s="312">
        <v>67880</v>
      </c>
      <c r="AQ9" s="313">
        <v>72852</v>
      </c>
      <c r="AR9" s="314">
        <v>-6.8</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511</v>
      </c>
      <c r="AL10" s="1189"/>
      <c r="AM10" s="1189"/>
      <c r="AN10" s="1190"/>
      <c r="AO10" s="315">
        <v>304733</v>
      </c>
      <c r="AP10" s="315">
        <v>4862</v>
      </c>
      <c r="AQ10" s="316">
        <v>5779</v>
      </c>
      <c r="AR10" s="317">
        <v>-15.9</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512</v>
      </c>
      <c r="AL11" s="1189"/>
      <c r="AM11" s="1189"/>
      <c r="AN11" s="1190"/>
      <c r="AO11" s="315">
        <v>629373</v>
      </c>
      <c r="AP11" s="315">
        <v>10041</v>
      </c>
      <c r="AQ11" s="316">
        <v>5205</v>
      </c>
      <c r="AR11" s="317">
        <v>92.9</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513</v>
      </c>
      <c r="AL12" s="1189"/>
      <c r="AM12" s="1189"/>
      <c r="AN12" s="1190"/>
      <c r="AO12" s="315">
        <v>176538</v>
      </c>
      <c r="AP12" s="315">
        <v>2816</v>
      </c>
      <c r="AQ12" s="316">
        <v>1186</v>
      </c>
      <c r="AR12" s="317">
        <v>137.4</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514</v>
      </c>
      <c r="AL13" s="1189"/>
      <c r="AM13" s="1189"/>
      <c r="AN13" s="1190"/>
      <c r="AO13" s="315" t="s">
        <v>515</v>
      </c>
      <c r="AP13" s="315" t="s">
        <v>515</v>
      </c>
      <c r="AQ13" s="316">
        <v>2</v>
      </c>
      <c r="AR13" s="317" t="s">
        <v>515</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516</v>
      </c>
      <c r="AL14" s="1189"/>
      <c r="AM14" s="1189"/>
      <c r="AN14" s="1190"/>
      <c r="AO14" s="315">
        <v>240508</v>
      </c>
      <c r="AP14" s="315">
        <v>3837</v>
      </c>
      <c r="AQ14" s="316">
        <v>3005</v>
      </c>
      <c r="AR14" s="317">
        <v>27.7</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517</v>
      </c>
      <c r="AL15" s="1189"/>
      <c r="AM15" s="1189"/>
      <c r="AN15" s="1190"/>
      <c r="AO15" s="315">
        <v>86482</v>
      </c>
      <c r="AP15" s="315">
        <v>1380</v>
      </c>
      <c r="AQ15" s="316">
        <v>1720</v>
      </c>
      <c r="AR15" s="317">
        <v>-19.8</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518</v>
      </c>
      <c r="AL16" s="1192"/>
      <c r="AM16" s="1192"/>
      <c r="AN16" s="1193"/>
      <c r="AO16" s="315">
        <v>-420035</v>
      </c>
      <c r="AP16" s="315">
        <v>-6701</v>
      </c>
      <c r="AQ16" s="316">
        <v>-6900</v>
      </c>
      <c r="AR16" s="317">
        <v>-2.9</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189</v>
      </c>
      <c r="AL17" s="1192"/>
      <c r="AM17" s="1192"/>
      <c r="AN17" s="1193"/>
      <c r="AO17" s="315">
        <v>5272477</v>
      </c>
      <c r="AP17" s="315">
        <v>84115</v>
      </c>
      <c r="AQ17" s="316">
        <v>82850</v>
      </c>
      <c r="AR17" s="317">
        <v>1.5</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523</v>
      </c>
      <c r="AL21" s="1186"/>
      <c r="AM21" s="1186"/>
      <c r="AN21" s="1187"/>
      <c r="AO21" s="327">
        <v>7.66</v>
      </c>
      <c r="AP21" s="328">
        <v>8.1999999999999993</v>
      </c>
      <c r="AQ21" s="329">
        <v>-0.54</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524</v>
      </c>
      <c r="AL22" s="1186"/>
      <c r="AM22" s="1186"/>
      <c r="AN22" s="1187"/>
      <c r="AO22" s="332">
        <v>98.4</v>
      </c>
      <c r="AP22" s="333">
        <v>97.9</v>
      </c>
      <c r="AQ22" s="334">
        <v>0.5</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505</v>
      </c>
      <c r="AP30" s="303"/>
      <c r="AQ30" s="304" t="s">
        <v>506</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507</v>
      </c>
      <c r="AQ31" s="310" t="s">
        <v>508</v>
      </c>
      <c r="AR31" s="311" t="s">
        <v>509</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528</v>
      </c>
      <c r="AL32" s="1177"/>
      <c r="AM32" s="1177"/>
      <c r="AN32" s="1178"/>
      <c r="AO32" s="342">
        <v>4248435</v>
      </c>
      <c r="AP32" s="342">
        <v>67778</v>
      </c>
      <c r="AQ32" s="343">
        <v>53769</v>
      </c>
      <c r="AR32" s="344">
        <v>26.1</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529</v>
      </c>
      <c r="AL33" s="1177"/>
      <c r="AM33" s="1177"/>
      <c r="AN33" s="1178"/>
      <c r="AO33" s="342" t="s">
        <v>515</v>
      </c>
      <c r="AP33" s="342" t="s">
        <v>515</v>
      </c>
      <c r="AQ33" s="343" t="s">
        <v>515</v>
      </c>
      <c r="AR33" s="344" t="s">
        <v>515</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530</v>
      </c>
      <c r="AL34" s="1177"/>
      <c r="AM34" s="1177"/>
      <c r="AN34" s="1178"/>
      <c r="AO34" s="342" t="s">
        <v>515</v>
      </c>
      <c r="AP34" s="342" t="s">
        <v>515</v>
      </c>
      <c r="AQ34" s="343">
        <v>30</v>
      </c>
      <c r="AR34" s="344" t="s">
        <v>515</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531</v>
      </c>
      <c r="AL35" s="1177"/>
      <c r="AM35" s="1177"/>
      <c r="AN35" s="1178"/>
      <c r="AO35" s="342">
        <v>619674</v>
      </c>
      <c r="AP35" s="342">
        <v>9886</v>
      </c>
      <c r="AQ35" s="343">
        <v>13935</v>
      </c>
      <c r="AR35" s="344">
        <v>-29.1</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532</v>
      </c>
      <c r="AL36" s="1177"/>
      <c r="AM36" s="1177"/>
      <c r="AN36" s="1178"/>
      <c r="AO36" s="342">
        <v>347628</v>
      </c>
      <c r="AP36" s="342">
        <v>5546</v>
      </c>
      <c r="AQ36" s="343">
        <v>1254</v>
      </c>
      <c r="AR36" s="344">
        <v>342.3</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533</v>
      </c>
      <c r="AL37" s="1177"/>
      <c r="AM37" s="1177"/>
      <c r="AN37" s="1178"/>
      <c r="AO37" s="342" t="s">
        <v>515</v>
      </c>
      <c r="AP37" s="342" t="s">
        <v>515</v>
      </c>
      <c r="AQ37" s="343">
        <v>601</v>
      </c>
      <c r="AR37" s="344" t="s">
        <v>515</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534</v>
      </c>
      <c r="AL38" s="1180"/>
      <c r="AM38" s="1180"/>
      <c r="AN38" s="1181"/>
      <c r="AO38" s="345" t="s">
        <v>515</v>
      </c>
      <c r="AP38" s="345" t="s">
        <v>515</v>
      </c>
      <c r="AQ38" s="346">
        <v>1</v>
      </c>
      <c r="AR38" s="334" t="s">
        <v>515</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535</v>
      </c>
      <c r="AL39" s="1180"/>
      <c r="AM39" s="1180"/>
      <c r="AN39" s="1181"/>
      <c r="AO39" s="342">
        <v>-289282</v>
      </c>
      <c r="AP39" s="342">
        <v>-4615</v>
      </c>
      <c r="AQ39" s="343">
        <v>-4013</v>
      </c>
      <c r="AR39" s="344">
        <v>15</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536</v>
      </c>
      <c r="AL40" s="1177"/>
      <c r="AM40" s="1177"/>
      <c r="AN40" s="1178"/>
      <c r="AO40" s="342">
        <v>-3940507</v>
      </c>
      <c r="AP40" s="342">
        <v>-62865</v>
      </c>
      <c r="AQ40" s="343">
        <v>-48341</v>
      </c>
      <c r="AR40" s="344">
        <v>30</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301</v>
      </c>
      <c r="AL41" s="1183"/>
      <c r="AM41" s="1183"/>
      <c r="AN41" s="1184"/>
      <c r="AO41" s="342">
        <v>985948</v>
      </c>
      <c r="AP41" s="342">
        <v>15729</v>
      </c>
      <c r="AQ41" s="343">
        <v>17235</v>
      </c>
      <c r="AR41" s="344">
        <v>-8.6999999999999993</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505</v>
      </c>
      <c r="AN49" s="1171" t="s">
        <v>540</v>
      </c>
      <c r="AO49" s="1172"/>
      <c r="AP49" s="1172"/>
      <c r="AQ49" s="1172"/>
      <c r="AR49" s="1173"/>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541</v>
      </c>
      <c r="AO50" s="359" t="s">
        <v>542</v>
      </c>
      <c r="AP50" s="360" t="s">
        <v>543</v>
      </c>
      <c r="AQ50" s="361" t="s">
        <v>544</v>
      </c>
      <c r="AR50" s="362" t="s">
        <v>545</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6341713</v>
      </c>
      <c r="AN51" s="364">
        <v>96113</v>
      </c>
      <c r="AO51" s="365">
        <v>29.7</v>
      </c>
      <c r="AP51" s="366">
        <v>66255</v>
      </c>
      <c r="AQ51" s="367">
        <v>3.6</v>
      </c>
      <c r="AR51" s="368">
        <v>26.1</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2326613</v>
      </c>
      <c r="AN52" s="372">
        <v>35261</v>
      </c>
      <c r="AO52" s="373">
        <v>-4</v>
      </c>
      <c r="AP52" s="374">
        <v>31822</v>
      </c>
      <c r="AQ52" s="375">
        <v>8.8000000000000007</v>
      </c>
      <c r="AR52" s="376">
        <v>-12.8</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4688048</v>
      </c>
      <c r="AN53" s="364">
        <v>71773</v>
      </c>
      <c r="AO53" s="365">
        <v>-25.3</v>
      </c>
      <c r="AP53" s="366">
        <v>92247</v>
      </c>
      <c r="AQ53" s="367">
        <v>39.200000000000003</v>
      </c>
      <c r="AR53" s="368">
        <v>-64.5</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2069622</v>
      </c>
      <c r="AN54" s="372">
        <v>31685</v>
      </c>
      <c r="AO54" s="373">
        <v>-10.1</v>
      </c>
      <c r="AP54" s="374">
        <v>37204</v>
      </c>
      <c r="AQ54" s="375">
        <v>16.899999999999999</v>
      </c>
      <c r="AR54" s="376">
        <v>-27</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2713014</v>
      </c>
      <c r="AN55" s="364">
        <v>42055</v>
      </c>
      <c r="AO55" s="365">
        <v>-41.4</v>
      </c>
      <c r="AP55" s="366">
        <v>67319</v>
      </c>
      <c r="AQ55" s="367">
        <v>-27</v>
      </c>
      <c r="AR55" s="368">
        <v>-14.4</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1406412</v>
      </c>
      <c r="AN56" s="372">
        <v>21801</v>
      </c>
      <c r="AO56" s="373">
        <v>-31.2</v>
      </c>
      <c r="AP56" s="374">
        <v>38101</v>
      </c>
      <c r="AQ56" s="375">
        <v>2.4</v>
      </c>
      <c r="AR56" s="376">
        <v>-33.6</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2545713</v>
      </c>
      <c r="AN57" s="364">
        <v>40000</v>
      </c>
      <c r="AO57" s="365">
        <v>-4.9000000000000004</v>
      </c>
      <c r="AP57" s="366">
        <v>70615</v>
      </c>
      <c r="AQ57" s="367">
        <v>4.9000000000000004</v>
      </c>
      <c r="AR57" s="368">
        <v>-9.8000000000000007</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1364007</v>
      </c>
      <c r="AN58" s="372">
        <v>21432</v>
      </c>
      <c r="AO58" s="373">
        <v>-1.7</v>
      </c>
      <c r="AP58" s="374">
        <v>37382</v>
      </c>
      <c r="AQ58" s="375">
        <v>-1.9</v>
      </c>
      <c r="AR58" s="376">
        <v>0.2</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3372344</v>
      </c>
      <c r="AN59" s="364">
        <v>53801</v>
      </c>
      <c r="AO59" s="365">
        <v>34.5</v>
      </c>
      <c r="AP59" s="366">
        <v>69185</v>
      </c>
      <c r="AQ59" s="367">
        <v>-2</v>
      </c>
      <c r="AR59" s="368">
        <v>36.5</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1944562</v>
      </c>
      <c r="AN60" s="372">
        <v>31023</v>
      </c>
      <c r="AO60" s="373">
        <v>44.8</v>
      </c>
      <c r="AP60" s="374">
        <v>38519</v>
      </c>
      <c r="AQ60" s="375">
        <v>3</v>
      </c>
      <c r="AR60" s="376">
        <v>41.8</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3932166</v>
      </c>
      <c r="AN61" s="379">
        <v>60748</v>
      </c>
      <c r="AO61" s="380">
        <v>-1.5</v>
      </c>
      <c r="AP61" s="381">
        <v>73124</v>
      </c>
      <c r="AQ61" s="382">
        <v>3.7</v>
      </c>
      <c r="AR61" s="368">
        <v>-5.2</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1822243</v>
      </c>
      <c r="AN62" s="372">
        <v>28240</v>
      </c>
      <c r="AO62" s="373">
        <v>-0.4</v>
      </c>
      <c r="AP62" s="374">
        <v>36606</v>
      </c>
      <c r="AQ62" s="375">
        <v>5.8</v>
      </c>
      <c r="AR62" s="376">
        <v>-6.2</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z+/yzQ2MLyWCobOZXwU24ud1MEEDm6rX8Y+q+u/+2wOLjqRE2oD0XKPb3AA6/UNH5zoQewC5Vl2uP6vqixrqpw==" saltValue="LVClFFjEoBOjalus//D55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DBWKj8Qe6yLjVtdxqXejhwVzknXNmbxyx6SksXGPD1XTG5r4ZACW7mwFNcrFBIESy5xcCrlAx/YLpbxtLzMhwQ==" saltValue="q7VEdI/R4/HNBF28wzKE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BiX90yW/cVeKcFqplskQXbBDgA6a+wB0776ErkP5NWEKIDbochqwdhIt0hGteUQnnqYH9LpRPJ+JKCOj0dMPHw==" saltValue="owgKZFk9qoCyCAfLYgOv2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194" t="s">
        <v>3</v>
      </c>
      <c r="D47" s="1194"/>
      <c r="E47" s="1195"/>
      <c r="F47" s="11">
        <v>24.99</v>
      </c>
      <c r="G47" s="12">
        <v>24.95</v>
      </c>
      <c r="H47" s="12">
        <v>22.44</v>
      </c>
      <c r="I47" s="12">
        <v>26.24</v>
      </c>
      <c r="J47" s="13">
        <v>27.88</v>
      </c>
    </row>
    <row r="48" spans="2:10" ht="57.75" customHeight="1" x14ac:dyDescent="0.2">
      <c r="B48" s="14"/>
      <c r="C48" s="1196" t="s">
        <v>4</v>
      </c>
      <c r="D48" s="1196"/>
      <c r="E48" s="1197"/>
      <c r="F48" s="15">
        <v>2.66</v>
      </c>
      <c r="G48" s="16">
        <v>3.95</v>
      </c>
      <c r="H48" s="16">
        <v>3.26</v>
      </c>
      <c r="I48" s="16">
        <v>4.1100000000000003</v>
      </c>
      <c r="J48" s="17">
        <v>4.38</v>
      </c>
    </row>
    <row r="49" spans="2:10" ht="57.75" customHeight="1" thickBot="1" x14ac:dyDescent="0.25">
      <c r="B49" s="18"/>
      <c r="C49" s="1198" t="s">
        <v>5</v>
      </c>
      <c r="D49" s="1198"/>
      <c r="E49" s="1199"/>
      <c r="F49" s="19" t="s">
        <v>561</v>
      </c>
      <c r="G49" s="20">
        <v>1.96</v>
      </c>
      <c r="H49" s="20">
        <v>1.36</v>
      </c>
      <c r="I49" s="20">
        <v>11.56</v>
      </c>
      <c r="J49" s="21">
        <v>2.09</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3uySjZtXrrhhWce3oUrVcWE99j4sxBDUCLY60yWaYdxSbvV6tNnVx45HfXpSm89C9qbTIkcp03mb2DjQJoZmXA==" saltValue="rVLSSfxwAEUfU4gv59342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吉田　雅義_財務課</cp:lastModifiedBy>
  <cp:lastPrinted>2020-03-03T10:38:45Z</cp:lastPrinted>
  <dcterms:created xsi:type="dcterms:W3CDTF">2020-02-10T05:04:41Z</dcterms:created>
  <dcterms:modified xsi:type="dcterms:W3CDTF">2020-11-16T09:55:50Z</dcterms:modified>
  <cp:category/>
</cp:coreProperties>
</file>