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03-企画部\03-財務課\01-財政班\02 財務\02-01 財政\02-01-01 諸務\財政事情の作成及び公表\R3\財政状況資料集\01 県通知・照会\【R3.9.13】【依頼・930〆】令和元年度財政状況資料集の作成について（2回目）\03 回答\"/>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W36" i="10"/>
  <c r="BW37" i="10" s="1"/>
  <c r="BW38" i="10" s="1"/>
  <c r="BW39" i="10" s="1"/>
  <c r="BW40" i="10" s="1"/>
  <c r="BW41" i="10" s="1"/>
  <c r="BW42" i="10" s="1"/>
  <c r="BW43" i="10" s="1"/>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<sst xmlns="http://schemas.openxmlformats.org/spreadsheetml/2006/main" count="1160" uniqueCount="620">
  <si>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</si>
  <si>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</si>
  <si>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</si>
  <si>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</si>
  <si>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</si>
  <si>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</si>
  <si>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</si>
  <si>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</si>
  <si>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</si>
  <si>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</si>
  <si>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</si>
  <si>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</si>
  <si>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</si>
  <si>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</si>
  <si>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</si>
  <si>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</si>
  <si>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</si>
  <si>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</si>
  <si>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</si>
  <si>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</si>
  <si>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</si>
  <si>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</si>
  <si>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</si>
  <si>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</si>
  <si>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</si>
  <si>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</si>
  <si>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</si>
  <si>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</si>
  <si>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</si>
  <si>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</si>
  <si>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</si>
  <si>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</si>
  <si>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</si>
  <si>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</si>
  <si>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</si>
  <si>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</si>
  <si>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</si>
  <si>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</si>
  <si>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</si>
  <si>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</si>
  <si>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</si>
  <si>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</si>
  <si>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</si>
  <si>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</si>
  <si>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</si>
  <si>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</si>
  <si>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</si>
  <si>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</si>
  <si>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</si>
  <si>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</si>
  <si>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</si>
  <si>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</si>
  <si>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</si>
  <si>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</si>
  <si>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</si>
  <si>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</si>
  <si>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</si>
  <si>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</si>
  <si>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</si>
  <si>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</si>
  <si>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</si>
  <si>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</si>
  <si>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</si>
  <si>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</si>
  <si>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</si>
  <si>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</si>
  <si>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</si>
  <si>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</si>
  <si>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</si>
  <si>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</si>
  <si>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</si>
  <si>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</si>
  <si>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</si>
  <si>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</si>
  <si>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</si>
  <si>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</si>
  <si>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</si>
  <si>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</si>
  <si>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</si>
  <si>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</si>
  <si>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</si>
  <si>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</si>
  <si>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</si>
  <si>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</si>
  <si>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</si>
  <si>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</si>
  <si>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</si>
  <si>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</si>
  <si>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</si>
  <si>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</si>
  <si>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</si>
  <si>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</si>
  <si>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</si>
  <si>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</si>
  <si>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</si>
  <si>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</si>
  <si>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</si>
  <si>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紀の川市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</si>
  <si>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</si>
  <si>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</si>
  <si>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</si>
  <si>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</si>
  <si>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</si>
  <si>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</si>
  <si>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</si>
  <si>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</si>
  <si>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</si>
  <si>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</si>
  <si>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</si>
  <si>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</si>
  <si>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</si>
  <si>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</si>
  <si>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</si>
  <si>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</si>
  <si>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</si>
  <si>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</si>
  <si>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</si>
  <si>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</si>
  <si>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</si>
  <si>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</si>
  <si>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</si>
  <si>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</si>
  <si>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</si>
  <si>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</si>
  <si>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</si>
  <si>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</si>
  <si>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</si>
  <si>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</si>
  <si>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</si>
  <si>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</si>
  <si>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</si>
  <si>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</si>
  <si>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</si>
  <si>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</si>
  <si>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</si>
  <si>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</si>
  <si>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</si>
  <si>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</si>
  <si>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</si>
  <si>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</si>
  <si>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</si>
  <si>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</si>
  <si>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</si>
  <si>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</si>
  <si>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</si>
  <si>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</si>
  <si>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</si>
  <si>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</si>
  <si>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</si>
  <si>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</si>
  <si>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</si>
  <si>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</si>
  <si>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</si>
  <si>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</si>
  <si>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</si>
  <si>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</si>
  <si>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</si>
  <si>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</si>
  <si>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</si>
  <si>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</si>
  <si>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</si>
  <si>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</si>
  <si>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</si>
  <si>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</si>
  <si>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</si>
  <si>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</si>
  <si>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</si>
  <si>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</si>
  <si>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</si>
  <si>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</si>
  <si>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</si>
  <si>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</si>
  <si>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</si>
  <si>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</si>
  <si>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</si>
  <si>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</si>
  <si>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</si>
  <si>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</si>
  <si>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</si>
  <si>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</si>
  <si>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</si>
  <si>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</si>
  <si>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</si>
  <si>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</si>
  <si>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</si>
  <si>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</si>
  <si>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</si>
  <si>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</si>
  <si>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</si>
  <si>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</si>
  <si>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</si>
  <si>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</si>
  <si>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</si>
  <si>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</si>
  <si>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</si>
  <si>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</si>
  <si>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</si>
  <si>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</si>
  <si>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</si>
  <si>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</si>
  <si>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</si>
  <si>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</si>
  <si>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</si>
  <si>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</si>
  <si>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</si>
  <si>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</si>
  <si>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</si>
  <si>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</si>
  <si>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</si>
  <si>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</si>
  <si>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</si>
  <si>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</si>
  <si>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</si>
  <si>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</si>
  <si>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和歌山県紀の川市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</si>
  <si>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</si>
  <si>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</si>
  <si>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</si>
  <si>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</si>
  <si>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</si>
  <si>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</si>
  <si>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</si>
  <si>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</si>
  <si>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</si>
  <si>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</si>
  <si>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</si>
  <si>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</si>
  <si>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</si>
  <si>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</si>
  <si>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</si>
  <si>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</si>
  <si>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</si>
  <si>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</si>
  <si>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</si>
  <si>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</si>
  <si>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</si>
  <si>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</si>
  <si>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</si>
  <si>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</si>
  <si>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</si>
  <si>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</si>
  <si>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</si>
  <si>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</si>
  <si>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</si>
  <si>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</si>
  <si>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</si>
  <si>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</si>
  <si>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</si>
  <si>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</si>
  <si>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</si>
  <si>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</si>
  <si>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</si>
  <si>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</si>
  <si>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</si>
  <si>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</si>
  <si>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</si>
  <si>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</si>
  <si>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</si>
  <si>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</si>
  <si>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</si>
  <si>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</si>
  <si>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</si>
  <si>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</si>
  <si>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</si>
  <si>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</si>
  <si>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</si>
  <si>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</si>
  <si>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</si>
  <si>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</si>
  <si>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</si>
  <si>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</si>
  <si>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</si>
  <si>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</si>
  <si>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</si>
  <si>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</si>
  <si>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</si>
  <si>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</si>
  <si>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</si>
  <si>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</si>
  <si>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</si>
  <si>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</si>
  <si>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</si>
  <si>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</si>
  <si>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</si>
  <si>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</si>
  <si>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</si>
  <si>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</si>
  <si>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</si>
  <si>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</si>
  <si>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</si>
  <si>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</si>
  <si>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</si>
  <si>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</si>
  <si>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</si>
  <si>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</si>
  <si>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</si>
  <si>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</si>
  <si>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</si>
  <si>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</si>
  <si>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</si>
  <si>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</si>
  <si>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</si>
  <si>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</si>
  <si>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</si>
  <si>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</si>
  <si>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</si>
  <si>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</si>
  <si>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</si>
  <si>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</si>
  <si>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</si>
  <si>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</si>
  <si>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</si>
  <si>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</si>
  <si>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</si>
  <si>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</si>
  <si>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</si>
  <si>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</si>
  <si>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</si>
  <si>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</si>
  <si>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</si>
  <si>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</si>
  <si>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</si>
  <si>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</si>
  <si>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</si>
  <si>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</si>
  <si>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</si>
  <si>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</si>
  <si>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</si>
  <si>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</si>
  <si>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</si>
  <si>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</si>
  <si>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</si>
  <si>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</si>
  <si>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</si>
  <si>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</si>
  <si>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</si>
  <si>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</si>
  <si>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</si>
  <si>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</si>
  <si>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</si>
  <si>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</si>
  <si>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</si>
  <si>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</si>
  <si>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</si>
  <si>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</si>
  <si>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</si>
  <si>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</si>
  <si>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</si>
  <si>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</si>
  <si>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</si>
  <si>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</si>
  <si>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</si>
  <si>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</si>
  <si>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</si>
  <si>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</si>
  <si>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</si>
  <si>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</si>
  <si>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</si>
  <si>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</si>
  <si>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</si>
  <si>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</si>
  <si>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</si>
  <si>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</si>
  <si>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</si>
  <si>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</si>
  <si>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</si>
  <si>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</si>
  <si>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</si>
  <si>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</si>
  <si>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和歌山県紀の川市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</si>
  <si>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</si>
  <si>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</si>
  <si>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</si>
  <si>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</si>
  <si>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</si>
  <si>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</si>
  <si>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</si>
  <si>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</si>
  <si>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</si>
  <si>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</si>
  <si>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</si>
  <si>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</si>
  <si>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</si>
  <si>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</si>
  <si>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</si>
  <si>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</si>
  <si>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</si>
  <si>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</si>
  <si>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</si>
  <si>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</si>
  <si>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</si>
  <si>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</si>
  <si>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</si>
  <si>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</si>
  <si>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</si>
  <si>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</si>
  <si>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</si>
  <si>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</si>
  <si>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</si>
  <si>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</si>
  <si>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</si>
  <si>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</si>
  <si>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</si>
  <si>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</si>
  <si>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</si>
  <si>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</si>
  <si>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</si>
  <si>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国民健康保険直営診療施設勘定特別会計</t>
    <phoneticPr fontId="5"/>
  </si>
  <si>
    <t>後期高齢者医療特別会計</t>
    <phoneticPr fontId="5"/>
  </si>
  <si>
    <t>介護保険事業勘定特別会計</t>
    <phoneticPr fontId="5"/>
  </si>
  <si>
    <t>水道事業会計</t>
    <phoneticPr fontId="5"/>
  </si>
  <si>
    <t>法適用企業</t>
    <phoneticPr fontId="5"/>
  </si>
  <si>
    <t>工業用水道事業会計</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</si>
  <si>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</si>
  <si>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</si>
  <si>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</si>
  <si>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</si>
  <si>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</si>
  <si>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</si>
  <si>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</si>
  <si>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</si>
  <si>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</si>
  <si>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</si>
  <si>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</si>
  <si>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</si>
  <si>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</si>
  <si>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</si>
  <si>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</si>
  <si>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</si>
  <si>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</si>
  <si>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</si>
  <si>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</si>
  <si>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</si>
  <si>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</si>
  <si>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</si>
  <si>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</si>
  <si>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</si>
  <si>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</si>
  <si>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</si>
  <si>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</si>
  <si>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</si>
  <si>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</si>
  <si>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</si>
  <si>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</si>
  <si>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</si>
  <si>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</si>
  <si>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</si>
  <si>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</si>
  <si>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</si>
  <si>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</si>
  <si>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</si>
  <si>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</si>
  <si>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</si>
  <si>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</si>
  <si>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</si>
  <si>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</si>
  <si>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</si>
  <si>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</si>
  <si>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</si>
  <si>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</si>
  <si>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</si>
  <si>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</si>
  <si>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</si>
  <si>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</si>
  <si>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</si>
  <si>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</si>
  <si>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</si>
  <si>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</si>
  <si>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</si>
  <si>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</si>
  <si>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</si>
  <si>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</si>
  <si>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</si>
  <si>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</si>
  <si>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</si>
  <si>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</si>
  <si>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</si>
  <si>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</si>
  <si>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</si>
  <si>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</si>
  <si>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</si>
  <si>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</si>
  <si>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</si>
  <si>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</si>
  <si>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</si>
  <si>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</si>
  <si>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</si>
  <si>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</si>
  <si>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</si>
  <si>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</si>
  <si>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</si>
  <si>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</si>
  <si>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</si>
  <si>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</si>
  <si>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</si>
  <si>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</si>
  <si>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</si>
  <si>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</si>
  <si>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</si>
  <si>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</si>
  <si>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</si>
  <si>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</si>
  <si>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</si>
  <si>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</si>
  <si>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</si>
  <si>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</si>
  <si>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</si>
  <si>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</si>
  <si>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</si>
  <si>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</si>
  <si>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</si>
  <si>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</si>
  <si>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</si>
  <si>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</si>
  <si>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</si>
  <si>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</si>
  <si>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</si>
  <si>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</si>
  <si>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</si>
  <si>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</si>
  <si>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</si>
  <si>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</si>
  <si>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</si>
  <si>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</si>
  <si>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</si>
  <si>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</si>
  <si>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</si>
  <si>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</si>
  <si>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</si>
  <si>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</si>
  <si>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</si>
  <si>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</si>
  <si>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</si>
  <si>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</si>
  <si>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</si>
  <si>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</si>
  <si>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</si>
  <si>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</si>
  <si>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</si>
  <si>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</si>
  <si>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</si>
  <si>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</si>
  <si>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</si>
  <si>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</si>
  <si>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</si>
  <si>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</si>
  <si>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</si>
  <si>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</si>
  <si>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</si>
  <si>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</si>
  <si>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</si>
  <si>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</si>
  <si>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</si>
  <si>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</si>
  <si>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</si>
  <si>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</si>
  <si>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</si>
  <si>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</si>
  <si>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</si>
  <si>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</si>
  <si>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</si>
  <si>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</si>
  <si>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</si>
  <si>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</si>
  <si>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</si>
  <si>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</si>
  <si>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</si>
  <si>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</si>
  <si>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</si>
  <si>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</si>
  <si>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</si>
  <si>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水道事業会計</t>
  </si>
  <si>
    <t>一般会計</t>
  </si>
  <si>
    <t>介護保険事業勘定特別会計</t>
  </si>
  <si>
    <t>工業用水道事業会計</t>
  </si>
  <si>
    <t>公共下水道事業特別会計</t>
  </si>
  <si>
    <t>国民健康保険事業勘定特別会計</t>
  </si>
  <si>
    <t>住宅新築資金等貸付事業特別会計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</si>
  <si>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</si>
  <si>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</si>
  <si>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</si>
  <si>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</si>
  <si>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</si>
  <si>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</si>
  <si>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</si>
  <si>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</si>
  <si>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</si>
  <si>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</si>
  <si>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</si>
  <si>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公立那賀病院経営事務組合</t>
    <phoneticPr fontId="2"/>
  </si>
  <si>
    <t>和歌山県後期高齢者医療広域連合（特別会計）</t>
    <phoneticPr fontId="2"/>
  </si>
  <si>
    <t>和歌山県市町村総合事務組合</t>
    <rPh sb="0" eb="4">
      <t>ワカヤマケン</t>
    </rPh>
    <rPh sb="4" eb="7">
      <t>シチョウソン</t>
    </rPh>
    <rPh sb="7" eb="9">
      <t>ソウゴウ</t>
    </rPh>
    <rPh sb="9" eb="13">
      <t>ジムクミアイ</t>
    </rPh>
    <phoneticPr fontId="2"/>
  </si>
  <si>
    <t>那賀児童福祉施設組合</t>
    <rPh sb="0" eb="2">
      <t>ナガ</t>
    </rPh>
    <rPh sb="2" eb="4">
      <t>ジドウ</t>
    </rPh>
    <rPh sb="4" eb="6">
      <t>フクシ</t>
    </rPh>
    <rPh sb="6" eb="8">
      <t>シセツ</t>
    </rPh>
    <rPh sb="8" eb="10">
      <t>クミアイ</t>
    </rPh>
    <phoneticPr fontId="2"/>
  </si>
  <si>
    <t>那賀広域事務組合</t>
    <rPh sb="0" eb="2">
      <t>ナガ</t>
    </rPh>
    <rPh sb="2" eb="4">
      <t>コウイキ</t>
    </rPh>
    <rPh sb="4" eb="6">
      <t>ジム</t>
    </rPh>
    <rPh sb="6" eb="8">
      <t>クミアイ</t>
    </rPh>
    <phoneticPr fontId="2"/>
  </si>
  <si>
    <t>那賀衛生環境整備組合</t>
    <rPh sb="0" eb="2">
      <t>ナガ</t>
    </rPh>
    <rPh sb="2" eb="4">
      <t>エイセイ</t>
    </rPh>
    <rPh sb="4" eb="6">
      <t>カンキョウ</t>
    </rPh>
    <rPh sb="6" eb="8">
      <t>セイビ</t>
    </rPh>
    <rPh sb="8" eb="10">
      <t>クミアイ</t>
    </rPh>
    <phoneticPr fontId="2"/>
  </si>
  <si>
    <t>那賀消防組合</t>
    <rPh sb="0" eb="2">
      <t>ナガ</t>
    </rPh>
    <rPh sb="2" eb="4">
      <t>ショウボウ</t>
    </rPh>
    <rPh sb="4" eb="6">
      <t>クミアイ</t>
    </rPh>
    <phoneticPr fontId="2"/>
  </si>
  <si>
    <t>那賀休日急患診療所経営事務組合</t>
    <rPh sb="0" eb="2">
      <t>ナガ</t>
    </rPh>
    <rPh sb="2" eb="4">
      <t>キュウジツ</t>
    </rPh>
    <rPh sb="4" eb="6">
      <t>キュウカン</t>
    </rPh>
    <rPh sb="6" eb="8">
      <t>シンリョウ</t>
    </rPh>
    <rPh sb="8" eb="9">
      <t>ショ</t>
    </rPh>
    <rPh sb="9" eb="11">
      <t>ケイエイ</t>
    </rPh>
    <rPh sb="11" eb="15">
      <t>ジムクミアイ</t>
    </rPh>
    <phoneticPr fontId="2"/>
  </si>
  <si>
    <t>五色台広域施設組合</t>
    <rPh sb="0" eb="2">
      <t>ゴシキ</t>
    </rPh>
    <rPh sb="2" eb="3">
      <t>ダイ</t>
    </rPh>
    <rPh sb="3" eb="5">
      <t>コウイキ</t>
    </rPh>
    <rPh sb="5" eb="7">
      <t>シセツ</t>
    </rPh>
    <rPh sb="7" eb="9">
      <t>クミアイ</t>
    </rPh>
    <phoneticPr fontId="2"/>
  </si>
  <si>
    <t>和歌山地方税回収機構</t>
    <rPh sb="0" eb="3">
      <t>ワカヤマ</t>
    </rPh>
    <rPh sb="3" eb="6">
      <t>チホウゼイ</t>
    </rPh>
    <rPh sb="6" eb="8">
      <t>カイシュウ</t>
    </rPh>
    <rPh sb="8" eb="10">
      <t>キコウ</t>
    </rPh>
    <phoneticPr fontId="2"/>
  </si>
  <si>
    <t>和歌山県後期高齢者医療広域連合</t>
    <rPh sb="0" eb="4">
      <t>ワカヤマケン</t>
    </rPh>
    <rPh sb="4" eb="15">
      <t>コウキコウレイシャイリョウコウイキレンゴウ</t>
    </rPh>
    <phoneticPr fontId="2"/>
  </si>
  <si>
    <t>紀の海広域施設組合</t>
    <rPh sb="0" eb="1">
      <t>キ</t>
    </rPh>
    <rPh sb="2" eb="3">
      <t>ウミ</t>
    </rPh>
    <rPh sb="3" eb="5">
      <t>コウイキ</t>
    </rPh>
    <rPh sb="5" eb="7">
      <t>シセツ</t>
    </rPh>
    <rPh sb="7" eb="9">
      <t>クミアイ</t>
    </rPh>
    <phoneticPr fontId="2"/>
  </si>
  <si>
    <t>青洲の里</t>
    <rPh sb="0" eb="2">
      <t>セイシュウ</t>
    </rPh>
    <rPh sb="3" eb="4">
      <t>サト</t>
    </rPh>
    <phoneticPr fontId="2"/>
  </si>
  <si>
    <t>地域振興基金</t>
  </si>
  <si>
    <t>公共施設等整備基金</t>
  </si>
  <si>
    <t>地域福祉基金</t>
  </si>
  <si>
    <t>人材育成基金</t>
  </si>
  <si>
    <t>中山間ふるさと水と土保全対策基金</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</si>
  <si>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</si>
  <si>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</si>
  <si>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</si>
  <si>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</si>
  <si>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平均を大幅に下回っているが、これは、当市が借り入れている地方債の多くが交付税算入率の高いものであること、さらに、平成28年度から29年度にかけて行った繰上償還により、地方債残高が大きく減少したことが主な要因である。
　一方で、老朽化施設を多く抱えていることで、有形固定資産減価償却率は類似団体平均を上回っている。これらのことから、将来負担比率は低くても、今後、計画的な施設の更新や再編に大きな財政負担が必要になることが分か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</si>
  <si>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</si>
  <si>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</si>
  <si>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</si>
  <si>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</si>
  <si>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</si>
  <si>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</si>
  <si>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平成28年度から29年度にかけて地方債の繰上償還を行ったため、地方債残高の減少により将来負担比率が、また償還額の減少により実質公債費比率がともに減少している。
　類似団体平均と比較すると、実質公債費比率はほぼ同程度であるが、将来負担比率は大きく下回っている。これは、合併特例債を筆頭に、近年借り入れている地方債の多くが交付税算入率が高いため、地方債残高に対して充当される財源が多いことが要因である。つまり、交付税算入率の低い地方債の償還が進んでいる一方で、残っている地方債には一定の財源が確保されていることで、実質公債費比率が平均と同程度でも、将来負担比率は低いということである。
　合併特例事業もピークを過ぎたことで、借入額が減少傾向にあるため、実質公債費比率は年々低くなっていく見込みである。</t>
    <rPh sb="105" eb="108">
      <t>ドウテイド</t>
    </rPh>
    <rPh sb="267" eb="270">
      <t>ドウテイド</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</si>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</sst>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35" fillId="0" borderId="41" xfId="16" applyFont="1" applyBorder="1" applyAlignment="1" applyProtection="1">
      <alignment horizontal="left" vertical="top" wrapText="1"/>
      <protection locked="0"/>
    </xf>
    <xf numFmtId="0" fontId="35" fillId="0" borderId="12" xfId="16" applyFont="1" applyBorder="1" applyAlignment="1" applyProtection="1">
      <alignment horizontal="left" vertical="top" wrapText="1"/>
      <protection locked="0"/>
    </xf>
    <xf numFmtId="0" fontId="35" fillId="0" borderId="48" xfId="16" applyFont="1" applyBorder="1" applyAlignment="1" applyProtection="1">
      <alignment horizontal="left" vertical="top" wrapText="1"/>
      <protection locked="0"/>
    </xf>
    <xf numFmtId="0" fontId="35" fillId="0" borderId="64" xfId="16" applyFont="1" applyBorder="1" applyAlignment="1" applyProtection="1">
      <alignment horizontal="left" vertical="top" wrapText="1"/>
      <protection locked="0"/>
    </xf>
    <xf numFmtId="0" fontId="35" fillId="0" borderId="0" xfId="16" applyFont="1" applyAlignment="1" applyProtection="1">
      <alignment horizontal="left" vertical="top" wrapText="1"/>
      <protection locked="0"/>
    </xf>
    <xf numFmtId="0" fontId="35" fillId="0" borderId="38" xfId="16" applyFont="1" applyBorder="1" applyAlignment="1" applyProtection="1">
      <alignment horizontal="left" vertical="top" wrapText="1"/>
      <protection locked="0"/>
    </xf>
    <xf numFmtId="0" fontId="35" fillId="0" borderId="37" xfId="16" applyFont="1" applyBorder="1" applyAlignment="1" applyProtection="1">
      <alignment horizontal="left" vertical="top" wrapText="1"/>
      <protection locked="0"/>
    </xf>
    <xf numFmtId="0" fontId="35" fillId="0" borderId="54" xfId="16" applyFont="1" applyBorder="1" applyAlignment="1" applyProtection="1">
      <alignment horizontal="left" vertical="top" wrapText="1"/>
      <protection locked="0"/>
    </xf>
    <xf numFmtId="0" fontId="35"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c:ext xmlns:c16="http://schemas.microsoft.com/office/drawing/2014/chart" uri="{C3380CC4-5D6E-409C-BE32-E72D297353CC}">
              <c16:uniqueId val="{00000000-B5AF-42A3-88C3-F4996760858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71773</c:v>
                </c:pt>
                <c:pt idx="1">
                  <c:v>42055</c:v>
                </c:pt>
                <c:pt idx="2">
                  <c:v>40000</c:v>
                </c:pt>
                <c:pt idx="3">
                  <c:v>53801</c:v>
                </c:pt>
                <c:pt idx="4">
                  <c:v>61578</c:v>
                </c:pt>
              </c:numCache>
            </c:numRef>
          </c:val>
          <c:smooth val="0"/>
          <c:extLst>
            <c:ext xmlns:c16="http://schemas.microsoft.com/office/drawing/2014/chart" uri="{C3380CC4-5D6E-409C-BE32-E72D297353CC}">
              <c16:uniqueId val="{00000001-B5AF-42A3-88C3-F4996760858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3.95</c:v>
                </c:pt>
                <c:pt idx="1">
                  <c:v>3.26</c:v>
                </c:pt>
                <c:pt idx="2">
                  <c:v>4.1100000000000003</c:v>
                </c:pt>
                <c:pt idx="3">
                  <c:v>4.38</c:v>
                </c:pt>
                <c:pt idx="4">
                  <c:v>6.44</c:v>
                </c:pt>
              </c:numCache>
            </c:numRef>
          </c:val>
          <c:extLst>
            <c:ext xmlns:c16="http://schemas.microsoft.com/office/drawing/2014/chart" uri="{C3380CC4-5D6E-409C-BE32-E72D297353CC}">
              <c16:uniqueId val="{00000000-D51C-4057-8BFA-9E9908CC6A7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24.95</c:v>
                </c:pt>
                <c:pt idx="1">
                  <c:v>22.44</c:v>
                </c:pt>
                <c:pt idx="2">
                  <c:v>26.24</c:v>
                </c:pt>
                <c:pt idx="3">
                  <c:v>27.88</c:v>
                </c:pt>
                <c:pt idx="4">
                  <c:v>30.41</c:v>
                </c:pt>
              </c:numCache>
            </c:numRef>
          </c:val>
          <c:extLst>
            <c:ext xmlns:c16="http://schemas.microsoft.com/office/drawing/2014/chart" uri="{C3380CC4-5D6E-409C-BE32-E72D297353CC}">
              <c16:uniqueId val="{00000001-D51C-4057-8BFA-9E9908CC6A7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1.96</c:v>
                </c:pt>
                <c:pt idx="1">
                  <c:v>1.36</c:v>
                </c:pt>
                <c:pt idx="2">
                  <c:v>11.56</c:v>
                </c:pt>
                <c:pt idx="3">
                  <c:v>2.09</c:v>
                </c:pt>
                <c:pt idx="4">
                  <c:v>4.07</c:v>
                </c:pt>
              </c:numCache>
            </c:numRef>
          </c:val>
          <c:smooth val="0"/>
          <c:extLst>
            <c:ext xmlns:c16="http://schemas.microsoft.com/office/drawing/2014/chart" uri="{C3380CC4-5D6E-409C-BE32-E72D297353CC}">
              <c16:uniqueId val="{00000002-D51C-4057-8BFA-9E9908CC6A7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0.09</c:v>
                </c:pt>
                <c:pt idx="2">
                  <c:v>#N/A</c:v>
                </c:pt>
                <c:pt idx="3">
                  <c:v>0.05</c:v>
                </c:pt>
                <c:pt idx="4">
                  <c:v>#N/A</c:v>
                </c:pt>
                <c:pt idx="5">
                  <c:v>0.08</c:v>
                </c:pt>
                <c:pt idx="6">
                  <c:v>#N/A</c:v>
                </c:pt>
                <c:pt idx="7">
                  <c:v>0.01</c:v>
                </c:pt>
                <c:pt idx="8">
                  <c:v>#N/A</c:v>
                </c:pt>
                <c:pt idx="9">
                  <c:v>0.01</c:v>
                </c:pt>
              </c:numCache>
            </c:numRef>
          </c:val>
          <c:extLst>
            <c:ext xmlns:c16="http://schemas.microsoft.com/office/drawing/2014/chart" uri="{C3380CC4-5D6E-409C-BE32-E72D297353CC}">
              <c16:uniqueId val="{00000000-BECA-4E47-BA48-090229E1666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ECA-4E47-BA48-090229E16664}"/>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2-BECA-4E47-BA48-090229E16664}"/>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3-BECA-4E47-BA48-090229E16664}"/>
            </c:ext>
          </c:extLst>
        </c:ser>
        <c:ser>
          <c:idx val="4"/>
          <c:order val="4"/>
          <c:tx>
            <c:strRef>
              <c:f>データシート!$A$31</c:f>
              <c:strCache>
                <c:ptCount val="1"/>
                <c:pt idx="0">
                  <c:v>国民健康保険事業勘定特別会計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1.84</c:v>
                </c:pt>
                <c:pt idx="4">
                  <c:v>#N/A</c:v>
                </c:pt>
                <c:pt idx="5">
                  <c:v>2.41</c:v>
                </c:pt>
                <c:pt idx="6">
                  <c:v>#N/A</c:v>
                </c:pt>
                <c:pt idx="7">
                  <c:v>0.26</c:v>
                </c:pt>
                <c:pt idx="8">
                  <c:v>#N/A</c:v>
                </c:pt>
                <c:pt idx="9">
                  <c:v>0.17</c:v>
                </c:pt>
              </c:numCache>
            </c:numRef>
          </c:val>
          <c:extLst>
            <c:ext xmlns:c16="http://schemas.microsoft.com/office/drawing/2014/chart" uri="{C3380CC4-5D6E-409C-BE32-E72D297353CC}">
              <c16:uniqueId val="{00000004-BECA-4E47-BA48-090229E16664}"/>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c:v>
                </c:pt>
                <c:pt idx="2">
                  <c:v>#N/A</c:v>
                </c:pt>
                <c:pt idx="3">
                  <c:v>0.13</c:v>
                </c:pt>
                <c:pt idx="4">
                  <c:v>#N/A</c:v>
                </c:pt>
                <c:pt idx="5">
                  <c:v>0.13</c:v>
                </c:pt>
                <c:pt idx="6">
                  <c:v>#N/A</c:v>
                </c:pt>
                <c:pt idx="7">
                  <c:v>0.16</c:v>
                </c:pt>
                <c:pt idx="8">
                  <c:v>#N/A</c:v>
                </c:pt>
                <c:pt idx="9">
                  <c:v>0.5</c:v>
                </c:pt>
              </c:numCache>
            </c:numRef>
          </c:val>
          <c:extLst>
            <c:ext xmlns:c16="http://schemas.microsoft.com/office/drawing/2014/chart" uri="{C3380CC4-5D6E-409C-BE32-E72D297353CC}">
              <c16:uniqueId val="{00000005-BECA-4E47-BA48-090229E16664}"/>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0.65</c:v>
                </c:pt>
                <c:pt idx="2">
                  <c:v>#N/A</c:v>
                </c:pt>
                <c:pt idx="3">
                  <c:v>0.65</c:v>
                </c:pt>
                <c:pt idx="4">
                  <c:v>#N/A</c:v>
                </c:pt>
                <c:pt idx="5">
                  <c:v>0.67</c:v>
                </c:pt>
                <c:pt idx="6">
                  <c:v>#N/A</c:v>
                </c:pt>
                <c:pt idx="7">
                  <c:v>0.71</c:v>
                </c:pt>
                <c:pt idx="8">
                  <c:v>#N/A</c:v>
                </c:pt>
                <c:pt idx="9">
                  <c:v>0.76</c:v>
                </c:pt>
              </c:numCache>
            </c:numRef>
          </c:val>
          <c:extLst>
            <c:ext xmlns:c16="http://schemas.microsoft.com/office/drawing/2014/chart" uri="{C3380CC4-5D6E-409C-BE32-E72D297353CC}">
              <c16:uniqueId val="{00000006-BECA-4E47-BA48-090229E16664}"/>
            </c:ext>
          </c:extLst>
        </c:ser>
        <c:ser>
          <c:idx val="7"/>
          <c:order val="7"/>
          <c:tx>
            <c:strRef>
              <c:f>データシート!$A$34</c:f>
              <c:strCache>
                <c:ptCount val="1"/>
                <c:pt idx="0">
                  <c:v>介護保険事業勘定特別会計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c:v>
                </c:pt>
                <c:pt idx="2">
                  <c:v>#N/A</c:v>
                </c:pt>
                <c:pt idx="3">
                  <c:v>0.83</c:v>
                </c:pt>
                <c:pt idx="4">
                  <c:v>#N/A</c:v>
                </c:pt>
                <c:pt idx="5">
                  <c:v>0.27</c:v>
                </c:pt>
                <c:pt idx="6">
                  <c:v>#N/A</c:v>
                </c:pt>
                <c:pt idx="7">
                  <c:v>0.72</c:v>
                </c:pt>
                <c:pt idx="8">
                  <c:v>#N/A</c:v>
                </c:pt>
                <c:pt idx="9">
                  <c:v>1.23</c:v>
                </c:pt>
              </c:numCache>
            </c:numRef>
          </c:val>
          <c:extLst>
            <c:ext xmlns:c16="http://schemas.microsoft.com/office/drawing/2014/chart" uri="{C3380CC4-5D6E-409C-BE32-E72D297353CC}">
              <c16:uniqueId val="{00000007-BECA-4E47-BA48-090229E1666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3.93</c:v>
                </c:pt>
                <c:pt idx="2">
                  <c:v>#N/A</c:v>
                </c:pt>
                <c:pt idx="3">
                  <c:v>3.23</c:v>
                </c:pt>
                <c:pt idx="4">
                  <c:v>#N/A</c:v>
                </c:pt>
                <c:pt idx="5">
                  <c:v>4.09</c:v>
                </c:pt>
                <c:pt idx="6">
                  <c:v>#N/A</c:v>
                </c:pt>
                <c:pt idx="7">
                  <c:v>4.3600000000000003</c:v>
                </c:pt>
                <c:pt idx="8">
                  <c:v>#N/A</c:v>
                </c:pt>
                <c:pt idx="9">
                  <c:v>6.42</c:v>
                </c:pt>
              </c:numCache>
            </c:numRef>
          </c:val>
          <c:extLst>
            <c:ext xmlns:c16="http://schemas.microsoft.com/office/drawing/2014/chart" uri="{C3380CC4-5D6E-409C-BE32-E72D297353CC}">
              <c16:uniqueId val="{00000008-BECA-4E47-BA48-090229E1666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12.75</c:v>
                </c:pt>
                <c:pt idx="2">
                  <c:v>#N/A</c:v>
                </c:pt>
                <c:pt idx="3">
                  <c:v>12.33</c:v>
                </c:pt>
                <c:pt idx="4">
                  <c:v>#N/A</c:v>
                </c:pt>
                <c:pt idx="5">
                  <c:v>11.69</c:v>
                </c:pt>
                <c:pt idx="6">
                  <c:v>#N/A</c:v>
                </c:pt>
                <c:pt idx="7">
                  <c:v>11.28</c:v>
                </c:pt>
                <c:pt idx="8">
                  <c:v>#N/A</c:v>
                </c:pt>
                <c:pt idx="9">
                  <c:v>10.58</c:v>
                </c:pt>
              </c:numCache>
            </c:numRef>
          </c:val>
          <c:extLst>
            <c:ext xmlns:c16="http://schemas.microsoft.com/office/drawing/2014/chart" uri="{C3380CC4-5D6E-409C-BE32-E72D297353CC}">
              <c16:uniqueId val="{00000009-BECA-4E47-BA48-090229E1666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4127</c:v>
                </c:pt>
                <c:pt idx="5">
                  <c:v>4265</c:v>
                </c:pt>
                <c:pt idx="8">
                  <c:v>4364</c:v>
                </c:pt>
                <c:pt idx="11">
                  <c:v>4230</c:v>
                </c:pt>
                <c:pt idx="14">
                  <c:v>4112</c:v>
                </c:pt>
              </c:numCache>
            </c:numRef>
          </c:val>
          <c:extLst>
            <c:ext xmlns:c16="http://schemas.microsoft.com/office/drawing/2014/chart" uri="{C3380CC4-5D6E-409C-BE32-E72D297353CC}">
              <c16:uniqueId val="{00000000-B224-4CDB-9C5E-3555869DDF1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224-4CDB-9C5E-3555869DDF1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224-4CDB-9C5E-3555869DDF1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320</c:v>
                </c:pt>
                <c:pt idx="3">
                  <c:v>331</c:v>
                </c:pt>
                <c:pt idx="6">
                  <c:v>355</c:v>
                </c:pt>
                <c:pt idx="9">
                  <c:v>348</c:v>
                </c:pt>
                <c:pt idx="12">
                  <c:v>354</c:v>
                </c:pt>
              </c:numCache>
            </c:numRef>
          </c:val>
          <c:extLst>
            <c:ext xmlns:c16="http://schemas.microsoft.com/office/drawing/2014/chart" uri="{C3380CC4-5D6E-409C-BE32-E72D297353CC}">
              <c16:uniqueId val="{00000003-B224-4CDB-9C5E-3555869DDF1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587</c:v>
                </c:pt>
                <c:pt idx="3">
                  <c:v>621</c:v>
                </c:pt>
                <c:pt idx="6">
                  <c:v>634</c:v>
                </c:pt>
                <c:pt idx="9">
                  <c:v>620</c:v>
                </c:pt>
                <c:pt idx="12">
                  <c:v>632</c:v>
                </c:pt>
              </c:numCache>
            </c:numRef>
          </c:val>
          <c:extLst>
            <c:ext xmlns:c16="http://schemas.microsoft.com/office/drawing/2014/chart" uri="{C3380CC4-5D6E-409C-BE32-E72D297353CC}">
              <c16:uniqueId val="{00000004-B224-4CDB-9C5E-3555869DDF1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24-4CDB-9C5E-3555869DDF1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224-4CDB-9C5E-3555869DDF1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4820</c:v>
                </c:pt>
                <c:pt idx="3">
                  <c:v>4822</c:v>
                </c:pt>
                <c:pt idx="6">
                  <c:v>4614</c:v>
                </c:pt>
                <c:pt idx="9">
                  <c:v>4248</c:v>
                </c:pt>
                <c:pt idx="12">
                  <c:v>4080</c:v>
                </c:pt>
              </c:numCache>
            </c:numRef>
          </c:val>
          <c:extLst>
            <c:ext xmlns:c16="http://schemas.microsoft.com/office/drawing/2014/chart" uri="{C3380CC4-5D6E-409C-BE32-E72D297353CC}">
              <c16:uniqueId val="{00000007-B224-4CDB-9C5E-3555869DDF1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1600</c:v>
                </c:pt>
                <c:pt idx="2">
                  <c:v>#N/A</c:v>
                </c:pt>
                <c:pt idx="3">
                  <c:v>#N/A</c:v>
                </c:pt>
                <c:pt idx="4">
                  <c:v>1509</c:v>
                </c:pt>
                <c:pt idx="5">
                  <c:v>#N/A</c:v>
                </c:pt>
                <c:pt idx="6">
                  <c:v>#N/A</c:v>
                </c:pt>
                <c:pt idx="7">
                  <c:v>1239</c:v>
                </c:pt>
                <c:pt idx="8">
                  <c:v>#N/A</c:v>
                </c:pt>
                <c:pt idx="9">
                  <c:v>#N/A</c:v>
                </c:pt>
                <c:pt idx="10">
                  <c:v>986</c:v>
                </c:pt>
                <c:pt idx="11">
                  <c:v>#N/A</c:v>
                </c:pt>
                <c:pt idx="12">
                  <c:v>#N/A</c:v>
                </c:pt>
                <c:pt idx="13">
                  <c:v>954</c:v>
                </c:pt>
                <c:pt idx="14">
                  <c:v>#N/A</c:v>
                </c:pt>
              </c:numCache>
            </c:numRef>
          </c:val>
          <c:smooth val="0"/>
          <c:extLst>
            <c:ext xmlns:c16="http://schemas.microsoft.com/office/drawing/2014/chart" uri="{C3380CC4-5D6E-409C-BE32-E72D297353CC}">
              <c16:uniqueId val="{00000008-B224-4CDB-9C5E-3555869DDF1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37829</c:v>
                </c:pt>
                <c:pt idx="5">
                  <c:v>35739</c:v>
                </c:pt>
                <c:pt idx="8">
                  <c:v>35090</c:v>
                </c:pt>
                <c:pt idx="11">
                  <c:v>33937</c:v>
                </c:pt>
                <c:pt idx="14">
                  <c:v>32929</c:v>
                </c:pt>
              </c:numCache>
            </c:numRef>
          </c:val>
          <c:extLst>
            <c:ext xmlns:c16="http://schemas.microsoft.com/office/drawing/2014/chart" uri="{C3380CC4-5D6E-409C-BE32-E72D297353CC}">
              <c16:uniqueId val="{00000000-04EA-4CF2-A7B3-CD0AAE1DC26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3823</c:v>
                </c:pt>
                <c:pt idx="5">
                  <c:v>3703</c:v>
                </c:pt>
                <c:pt idx="8">
                  <c:v>3420</c:v>
                </c:pt>
                <c:pt idx="11">
                  <c:v>3405</c:v>
                </c:pt>
                <c:pt idx="14">
                  <c:v>3403</c:v>
                </c:pt>
              </c:numCache>
            </c:numRef>
          </c:val>
          <c:extLst>
            <c:ext xmlns:c16="http://schemas.microsoft.com/office/drawing/2014/chart" uri="{C3380CC4-5D6E-409C-BE32-E72D297353CC}">
              <c16:uniqueId val="{00000001-04EA-4CF2-A7B3-CD0AAE1DC26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8783</c:v>
                </c:pt>
                <c:pt idx="5">
                  <c:v>7966</c:v>
                </c:pt>
                <c:pt idx="8">
                  <c:v>8890</c:v>
                </c:pt>
                <c:pt idx="11">
                  <c:v>9966</c:v>
                </c:pt>
                <c:pt idx="14">
                  <c:v>10687</c:v>
                </c:pt>
              </c:numCache>
            </c:numRef>
          </c:val>
          <c:extLst>
            <c:ext xmlns:c16="http://schemas.microsoft.com/office/drawing/2014/chart" uri="{C3380CC4-5D6E-409C-BE32-E72D297353CC}">
              <c16:uniqueId val="{00000002-04EA-4CF2-A7B3-CD0AAE1DC26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4EA-4CF2-A7B3-CD0AAE1DC26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4EA-4CF2-A7B3-CD0AAE1DC26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4EA-4CF2-A7B3-CD0AAE1DC26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4991</c:v>
                </c:pt>
                <c:pt idx="3">
                  <c:v>4706</c:v>
                </c:pt>
                <c:pt idx="6">
                  <c:v>4566</c:v>
                </c:pt>
                <c:pt idx="9">
                  <c:v>4383</c:v>
                </c:pt>
                <c:pt idx="12">
                  <c:v>4362</c:v>
                </c:pt>
              </c:numCache>
            </c:numRef>
          </c:val>
          <c:extLst>
            <c:ext xmlns:c16="http://schemas.microsoft.com/office/drawing/2014/chart" uri="{C3380CC4-5D6E-409C-BE32-E72D297353CC}">
              <c16:uniqueId val="{00000006-04EA-4CF2-A7B3-CD0AAE1DC26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5061</c:v>
                </c:pt>
                <c:pt idx="3">
                  <c:v>2705</c:v>
                </c:pt>
                <c:pt idx="6">
                  <c:v>2461</c:v>
                </c:pt>
                <c:pt idx="9">
                  <c:v>2320</c:v>
                </c:pt>
                <c:pt idx="12">
                  <c:v>2333</c:v>
                </c:pt>
              </c:numCache>
            </c:numRef>
          </c:val>
          <c:extLst>
            <c:ext xmlns:c16="http://schemas.microsoft.com/office/drawing/2014/chart" uri="{C3380CC4-5D6E-409C-BE32-E72D297353CC}">
              <c16:uniqueId val="{00000007-04EA-4CF2-A7B3-CD0AAE1DC26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10557</c:v>
                </c:pt>
                <c:pt idx="3">
                  <c:v>10710</c:v>
                </c:pt>
                <c:pt idx="6">
                  <c:v>10629</c:v>
                </c:pt>
                <c:pt idx="9">
                  <c:v>10002</c:v>
                </c:pt>
                <c:pt idx="12">
                  <c:v>9692</c:v>
                </c:pt>
              </c:numCache>
            </c:numRef>
          </c:val>
          <c:extLst>
            <c:ext xmlns:c16="http://schemas.microsoft.com/office/drawing/2014/chart" uri="{C3380CC4-5D6E-409C-BE32-E72D297353CC}">
              <c16:uniqueId val="{00000008-04EA-4CF2-A7B3-CD0AAE1DC26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4EA-4CF2-A7B3-CD0AAE1DC26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35458</c:v>
                </c:pt>
                <c:pt idx="3">
                  <c:v>32511</c:v>
                </c:pt>
                <c:pt idx="6">
                  <c:v>29425</c:v>
                </c:pt>
                <c:pt idx="9">
                  <c:v>28340</c:v>
                </c:pt>
                <c:pt idx="12">
                  <c:v>27564</c:v>
                </c:pt>
              </c:numCache>
            </c:numRef>
          </c:val>
          <c:extLst>
            <c:ext xmlns:c16="http://schemas.microsoft.com/office/drawing/2014/chart" uri="{C3380CC4-5D6E-409C-BE32-E72D297353CC}">
              <c16:uniqueId val="{0000000A-04EA-4CF2-A7B3-CD0AAE1DC26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5632</c:v>
                </c:pt>
                <c:pt idx="2">
                  <c:v>#N/A</c:v>
                </c:pt>
                <c:pt idx="3">
                  <c:v>#N/A</c:v>
                </c:pt>
                <c:pt idx="4">
                  <c:v>3223</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4EA-4CF2-A7B3-CD0AAE1DC26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4866</c:v>
                </c:pt>
                <c:pt idx="1">
                  <c:v>5201</c:v>
                </c:pt>
                <c:pt idx="2">
                  <c:v>5582</c:v>
                </c:pt>
              </c:numCache>
            </c:numRef>
          </c:val>
          <c:extLst>
            <c:ext xmlns:c16="http://schemas.microsoft.com/office/drawing/2014/chart" uri="{C3380CC4-5D6E-409C-BE32-E72D297353CC}">
              <c16:uniqueId val="{00000000-265D-4FB9-9AC9-1CC8D63A82D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1859</c:v>
                </c:pt>
                <c:pt idx="1">
                  <c:v>1941</c:v>
                </c:pt>
                <c:pt idx="2">
                  <c:v>2051</c:v>
                </c:pt>
              </c:numCache>
            </c:numRef>
          </c:val>
          <c:extLst>
            <c:ext xmlns:c16="http://schemas.microsoft.com/office/drawing/2014/chart" uri="{C3380CC4-5D6E-409C-BE32-E72D297353CC}">
              <c16:uniqueId val="{00000001-265D-4FB9-9AC9-1CC8D63A82D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4099</c:v>
                </c:pt>
                <c:pt idx="1">
                  <c:v>4521</c:v>
                </c:pt>
                <c:pt idx="2">
                  <c:v>4532</c:v>
                </c:pt>
              </c:numCache>
            </c:numRef>
          </c:val>
          <c:extLst>
            <c:ext xmlns:c16="http://schemas.microsoft.com/office/drawing/2014/chart" uri="{C3380CC4-5D6E-409C-BE32-E72D297353CC}">
              <c16:uniqueId val="{00000002-265D-4FB9-9AC9-1CC8D63A82D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{26F51B0C-0106-4F1D-9D59-2153A43BB9BD}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763-4F4A-8B0E-23CEB41E5C0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{2559E121-48C3-435F-AFD4-2CFD4938D203}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763-4F4A-8B0E-23CEB41E5C0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{C99184F9-19B0-4D6E-BC5F-A25F408D459D}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763-4F4A-8B0E-23CEB41E5C0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{CA4DCF00-B30C-492C-BB23-E4616F018A5F}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763-4F4A-8B0E-23CEB41E5C0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{023EA84F-2446-47D7-8AEE-B4CB21E6FA9B}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763-4F4A-8B0E-23CEB41E5C01}"/>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{BCBF726B-C88D-4D36-A367-91D11581E52C}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763-4F4A-8B0E-23CEB41E5C0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{C9DAF5E6-630D-4352-A27D-F9405B6E0CBD}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763-4F4A-8B0E-23CEB41E5C0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{B997948E-1FD6-4BC4-8275-8347F896ECCE}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763-4F4A-8B0E-23CEB41E5C0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{99BC693F-FA65-418D-ABE5-B155F2AFBDEC}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763-4F4A-8B0E-23CEB41E5C0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61.3</c:v>
                </c:pt>
                <c:pt idx="8">
                  <c:v>62.5</c:v>
                </c:pt>
                <c:pt idx="16">
                  <c:v>63.6</c:v>
                </c:pt>
                <c:pt idx="24">
                  <c:v>64.400000000000006</c:v>
                </c:pt>
                <c:pt idx="32">
                  <c:v>65.2</c:v>
                </c:pt>
              </c:numCache>
            </c:numRef>
          </c:xVal>
          <c:yVal>
            <c:numRef>
              <c:f>公会計指標分析・財政指標組合せ分析表!$BP$51:$DC$51</c:f>
              <c:numCache>
                <c:formatCode>#,##0.0;"▲ "#,##0.0</c:formatCode>
                <c:ptCount val="40"/>
                <c:pt idx="0">
                  <c:v>37.700000000000003</c:v>
                </c:pt>
                <c:pt idx="8">
                  <c:v>22</c:v>
                </c:pt>
              </c:numCache>
            </c:numRef>
          </c:yVal>
          <c:smooth val="0"/>
          <c:extLst>
            <c:ext xmlns:c16="http://schemas.microsoft.com/office/drawing/2014/chart" uri="{C3380CC4-5D6E-409C-BE32-E72D297353CC}">
              <c16:uniqueId val="{00000009-0763-4F4A-8B0E-23CEB41E5C0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{BD66C0BD-D1A1-4444-9148-11E192045865}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763-4F4A-8B0E-23CEB41E5C0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{04AA7ED4-39F4-4D37-9AA2-EB6A24F6C1D6}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763-4F4A-8B0E-23CEB41E5C0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{60EBD254-9D91-45D8-85F4-9B6EC28A3CA1}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763-4F4A-8B0E-23CEB41E5C0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{7E3D29CC-A5F4-43F1-B525-24A41A3879A1}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763-4F4A-8B0E-23CEB41E5C0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{643DCDA8-42B6-427A-8115-49D7E7D82E6B}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763-4F4A-8B0E-23CEB41E5C0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{5C833B39-7F97-484F-B8E5-3A17993A4188}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763-4F4A-8B0E-23CEB41E5C0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{F431D72A-E07E-4A83-875D-3A4E3B237B46}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763-4F4A-8B0E-23CEB41E5C0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{90F934AF-CFAC-46A8-A5EB-2BADE340AC02}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763-4F4A-8B0E-23CEB41E5C0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{7E4C1A1B-A415-40D9-B2E4-ABBF0CE2B446}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763-4F4A-8B0E-23CEB41E5C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55.4</c:v>
                </c:pt>
                <c:pt idx="8">
                  <c:v>57</c:v>
                </c:pt>
                <c:pt idx="16">
                  <c:v>58.9</c:v>
                </c:pt>
                <c:pt idx="24">
                  <c:v>59.9</c:v>
                </c:pt>
                <c:pt idx="32">
                  <c:v>60.7</c:v>
                </c:pt>
              </c:numCache>
            </c:numRef>
          </c:xVal>
          <c:yVal>
            <c:numRef>
              <c:f>公会計指標分析・財政指標組合せ分析表!$BP$55:$DC$55</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0763-4F4A-8B0E-23CEB41E5C01}"/>
            </c:ext>
          </c:extLst>
        </c:ser>
        <c:dLbls>
          <c:showLegendKey val="0"/>
          <c:showVal val="1"/>
          <c:showCatName val="0"/>
          <c:showSerName val="0"/>
          <c:showPercent val="0"/>
          <c:showBubbleSize val="0"/>
        </c:dLbls>
        <c:axId val="46179840"/>
        <c:axId val="46181760"/>
      </c:scatterChart>
      <c:valAx>
        <c:axId val="46179840"/>
        <c:scaling>
          <c:orientation val="minMax"/>
          <c:max val="63.1"/>
          <c:min val="5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{2C18D679-F9F3-47D5-8A6E-E0A969FCEAF1}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0B3-4B97-974B-A0360EA8C93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{32EEE35B-F94D-47F7-9BD2-4DF96AA0568E}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0B3-4B97-974B-A0360EA8C93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{E39B8347-3E3B-4ED7-9412-AFC0323DFFFA}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0B3-4B97-974B-A0360EA8C93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{F79E7FAE-2AB3-46EF-93CA-87633B9BD242}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0B3-4B97-974B-A0360EA8C93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{7371F42F-2A62-40B2-9F70-CF8900C8965E}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0B3-4B97-974B-A0360EA8C932}"/>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{A202CB2B-E02B-4B9B-B91C-B146CF2BA315}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0B3-4B97-974B-A0360EA8C932}"/>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{72F00DB8-2615-4378-9258-78EAD706663E}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0B3-4B97-974B-A0360EA8C932}"/>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{25DD866E-1497-4091-B837-DCFAAB9E0FCB}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0B3-4B97-974B-A0360EA8C932}"/>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{C41C9A76-16D9-4B82-AC1A-AC13A2B6C0D7}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0B3-4B97-974B-A0360EA8C93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11.1</c:v>
                </c:pt>
                <c:pt idx="16">
                  <c:v>9.8000000000000007</c:v>
                </c:pt>
                <c:pt idx="24">
                  <c:v>8.5</c:v>
                </c:pt>
                <c:pt idx="32">
                  <c:v>7.2</c:v>
                </c:pt>
              </c:numCache>
            </c:numRef>
          </c:xVal>
          <c:yVal>
            <c:numRef>
              <c:f>公会計指標分析・財政指標組合せ分析表!$BP$73:$DC$73</c:f>
              <c:numCache>
                <c:formatCode>#,##0.0;"▲ "#,##0.0</c:formatCode>
                <c:ptCount val="40"/>
                <c:pt idx="0">
                  <c:v>37.700000000000003</c:v>
                </c:pt>
                <c:pt idx="8">
                  <c:v>22</c:v>
                </c:pt>
              </c:numCache>
            </c:numRef>
          </c:yVal>
          <c:smooth val="0"/>
          <c:extLst>
            <c:ext xmlns:c16="http://schemas.microsoft.com/office/drawing/2014/chart" uri="{C3380CC4-5D6E-409C-BE32-E72D297353CC}">
              <c16:uniqueId val="{00000009-A0B3-4B97-974B-A0360EA8C93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{364B1D98-8316-428D-AC6C-04BF57FDF474}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0B3-4B97-974B-A0360EA8C93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{52850818-95E6-49A8-A874-C944EE9B8A76}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0B3-4B97-974B-A0360EA8C93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{103ED471-EB5D-485C-B3FD-6A59AB502B1F}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0B3-4B97-974B-A0360EA8C93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{7CA17D84-A714-40C0-ABDB-161565FC6FD0}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0B3-4B97-974B-A0360EA8C93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{0CF0EBC8-8F80-4EF8-814D-0B8801F5775C}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0B3-4B97-974B-A0360EA8C932}"/>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{2F940955-C247-4257-ACC3-BEA245D021CF}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0B3-4B97-974B-A0360EA8C932}"/>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{37319D33-5482-4AA8-8B2A-640B46ACF909}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0B3-4B97-974B-A0360EA8C932}"/>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{8DDAA705-D57B-455C-9892-E551F95A4491}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0B3-4B97-974B-A0360EA8C932}"/>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{76C3F648-F45A-471D-A526-15D54BD09C51}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0B3-4B97-974B-A0360EA8C93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7.8</c:v>
                </c:pt>
                <c:pt idx="32">
                  <c:v>7.7</c:v>
                </c:pt>
              </c:numCache>
            </c:numRef>
          </c:xVal>
          <c:yVal>
            <c:numRef>
              <c:f>公会計指標分析・財政指標組合せ分析表!$BP$77:$DC$77</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A0B3-4B97-974B-A0360EA8C932}"/>
            </c:ext>
          </c:extLst>
        </c:ser>
        <c:dLbls>
          <c:showLegendKey val="0"/>
          <c:showVal val="1"/>
          <c:showCatName val="0"/>
          <c:showSerName val="0"/>
          <c:showPercent val="0"/>
          <c:showBubbleSize val="0"/>
        </c:dLbls>
        <c:axId val="84219776"/>
        <c:axId val="84234240"/>
      </c:scatterChart>
      <c:valAx>
        <c:axId val="84219776"/>
        <c:scaling>
          <c:orientation val="minMax"/>
          <c:max val="12.4"/>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和歌山県紀の川市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元利償還金は、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市債の償還が進んだため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、減少した</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。合併特例債を活用した公共施設整備事業も年々減ってきており、定期償還額は今後も減少していく見込みである。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算入公債費等は、臨時地方道整備事業に充てた地方債に係る交付税算入が終了したことにより、減少した。</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今後も、償還の終了に伴って、交付税算入額も減少していくが、元利償還金の減少のほうが大きいため、実質公債費比率の分子も減少し、比率は改善していく見込みである。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満期一括償還地方債を利用していない。</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和歌山県紀の川市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　一般会計等に係る地方債の現在高は、償還額が借入額を上回ったため、減少した。これは、合併特例債を活用して取り組んできた公共施設等の整備がピークを過ぎたことによる。今後も引き続き減少していく見込みである。</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　公営企業債等繰入見込額は、</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公共下水道事業特別会計、水道事業会計の地方債残高が減少したこと</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により、</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減額</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している。</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　充当可能基金は、昨年度に引き続き増加している。これは、財政計画に基づく積立だけでなく、財源超過分も積み立てることができたことによる。一方、償還が進むことで、基準財政需要額算入見込額は年々減少している。</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　将来負担額が減っている中で、充当可能財源等は横ばいのため、将来負担比率の分子は大きく減少し、昨年度以降マイナス値となっている。</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和歌山県紀の川市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地方税</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及び</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ふるさと寄附金</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の増収分、さらに平成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年度決算剰余金などの財源超過分を、財政調整基金、減債</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基金、地域福祉基金及び</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公共施設等整備基金に</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百万円積み立てた。</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一方、財政計画に基づき、減債基金を</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億円繰入れ、特定目的基金から</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百万円を取り崩し、市単独で実施している子ども医療費助成事業等に充当した。</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最終的に、基金全体としては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百万円の増額となった。</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年度に策定した財政計画に基づき、中期的には標準財政規模の</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45</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％以上、長期的には標準財政規模の</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％以上の基金残高の確保を目標として、計画的に財政運営を行う。</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人材育成基金：国際化、情報化、高齢化社会を迎え、</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世紀のまちづくりに必要な人材の育成</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地域振興基金：地域の振興</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地域福祉基金：地域福祉の推進を図り、高齢者が健康で生きがいを持ち、安心して生涯を過ごせる明るく活力ある地域長寿社会の形成</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公共施設等整備基金：公共、公益施設の計画的な整備の促進</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人材育成基金：中学生国際交流事業及び小学生スポーツ交流事業の財源として</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百万円充当したことによる減</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地域振興基金：市単独の子ども医療費助成や貴志川線存続支援補助金の財源としてに</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千万円充当したことによる減</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地域福祉基金：</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今後の地域福祉の更なる推進を図るため</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億円を積み立てたことによる増</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高齢者のインフルエンザ予防接種費用助成の財源として</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千万円充当したことによる減</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公共施設等整備基金：財政計画に基づく</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億円及び財源超過分</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8</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億円の計</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円を積み立てたことによる増</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公共施設マネジメント実施計画策定及び学校施設老朽化状況調査、鞆渕地区公共施設等再編事業の財源として</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万円充当したことによる減</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特定目的基金全体：財政計画に基づき、各基金の使途に見合った事業の財源として、毎年</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億円を目途に取崩す予定</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公共施設等整備基金：今後予測されるインフラ資産の更新を見据え、</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年度の</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年間で</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億円を積立予定</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・新増築家屋の増加や企業の設備投資増加による固定資産税の増</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ふるさと寄附金の増</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年度に策定した財政計画及び平成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年度に掲げた行財政改革推進計画に基づき、自主性・自立性の高い財政運営に取り組み、財政計画の最終年度である令和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年度には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33</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憶円の残高を確保する。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年度決算剰余金を</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1,046</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万円積立てたことによる増</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・償還のため</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億円取り崩したことによる減</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前年度決算剰余金の</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を積み立てる。財政計画に基づき、毎年</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憶円を目途に繰り入れる。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61,813
61,379
228.21
31,267,764
29,909,476
1,182,673
18,355,947
27,563,827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9" name="テキスト ボックス 38"/>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平均を上回っているが、これは、５町合併により、類似団体と比べて、老朽化した公共・公用施設を多数保有しているためである。公共施設等総合管理計画に基づき、施設の集約化・複合化や老朽化施設の除却に取り組んでいるが、それ以上に減価償却が進んでおり、毎年</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％程度の上昇が続いている。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73" name="直線コネクタ 72"/>
        <xdr:cNvCxnSpPr/>
      </xdr:nvCxnSpPr>
      <xdr:spPr>
        <a:xfrm flipV="1">
          <a:off x="4206240" y="5099685"/>
          <a:ext cx="1270" cy="135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74" name="有形固定資産減価償却率最小値テキスト"/>
        <xdr:cNvSpPr txBox="1"/>
      </xdr:nvSpPr>
      <xdr:spPr>
        <a:xfrm>
          <a:off x="4258945" y="6460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75" name="直線コネクタ 74"/>
        <xdr:cNvCxnSpPr/>
      </xdr:nvCxnSpPr>
      <xdr:spPr>
        <a:xfrm>
          <a:off x="4119245" y="645640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6" name="有形固定資産減価償却率最大値テキスト"/>
        <xdr:cNvSpPr txBox="1"/>
      </xdr:nvSpPr>
      <xdr:spPr>
        <a:xfrm>
          <a:off x="4258945" y="4878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7" name="直線コネクタ 76"/>
        <xdr:cNvCxnSpPr/>
      </xdr:nvCxnSpPr>
      <xdr:spPr>
        <a:xfrm>
          <a:off x="4119245" y="509968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128378</xdr:rowOff>
    </xdr:from>
    <xdr:ext cx="405111" cy="259045"/>
    <xdr:sp macro="" textlink="">
      <xdr:nvSpPr>
        <xdr:cNvPr id="78" name="有形固定資産減価償却率平均値テキスト"/>
        <xdr:cNvSpPr txBox="1"/>
      </xdr:nvSpPr>
      <xdr:spPr>
        <a:xfrm>
          <a:off x="4258945" y="55766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79" name="フローチャート: 判断 78"/>
        <xdr:cNvSpPr/>
      </xdr:nvSpPr>
      <xdr:spPr>
        <a:xfrm>
          <a:off x="4157345" y="57214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80" name="フローチャート: 判断 79"/>
        <xdr:cNvSpPr/>
      </xdr:nvSpPr>
      <xdr:spPr>
        <a:xfrm>
          <a:off x="3537585" y="56967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81" name="フローチャート: 判断 80"/>
        <xdr:cNvSpPr/>
      </xdr:nvSpPr>
      <xdr:spPr>
        <a:xfrm>
          <a:off x="2867025" y="56659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82" name="フローチャート: 判断 81"/>
        <xdr:cNvSpPr/>
      </xdr:nvSpPr>
      <xdr:spPr>
        <a:xfrm>
          <a:off x="2196465" y="56111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113483</xdr:rowOff>
    </xdr:from>
    <xdr:to>
      <xdr:col>7</xdr:col>
      <xdr:colOff>187325</xdr:colOff>
      <xdr:row>29</xdr:row>
      <xdr:rowOff>43633</xdr:rowOff>
    </xdr:to>
    <xdr:sp macro="" textlink="">
      <xdr:nvSpPr>
        <xdr:cNvPr id="83" name="フローチャート: 判断 82"/>
        <xdr:cNvSpPr/>
      </xdr:nvSpPr>
      <xdr:spPr>
        <a:xfrm>
          <a:off x="1525905" y="55617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72844</xdr:rowOff>
    </xdr:from>
    <xdr:to>
      <xdr:col>23</xdr:col>
      <xdr:colOff>136525</xdr:colOff>
      <xdr:row>31</xdr:row>
      <xdr:rowOff>2994</xdr:rowOff>
    </xdr:to>
    <xdr:sp macro="" textlink="">
      <xdr:nvSpPr>
        <xdr:cNvPr id="89" name="楕円 88"/>
        <xdr:cNvSpPr/>
      </xdr:nvSpPr>
      <xdr:spPr>
        <a:xfrm>
          <a:off x="4157345" y="58564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51271</xdr:rowOff>
    </xdr:from>
    <xdr:ext cx="405111" cy="259045"/>
    <xdr:sp macro="" textlink="">
      <xdr:nvSpPr>
        <xdr:cNvPr id="90" name="有形固定資産減価償却率該当値テキスト"/>
        <xdr:cNvSpPr txBox="1"/>
      </xdr:nvSpPr>
      <xdr:spPr>
        <a:xfrm>
          <a:off x="4258945" y="583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48169</xdr:rowOff>
    </xdr:from>
    <xdr:to>
      <xdr:col>19</xdr:col>
      <xdr:colOff>187325</xdr:colOff>
      <xdr:row>30</xdr:row>
      <xdr:rowOff>149769</xdr:rowOff>
    </xdr:to>
    <xdr:sp macro="" textlink="">
      <xdr:nvSpPr>
        <xdr:cNvPr id="91" name="楕円 90"/>
        <xdr:cNvSpPr/>
      </xdr:nvSpPr>
      <xdr:spPr>
        <a:xfrm>
          <a:off x="3537585" y="583174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98969</xdr:rowOff>
    </xdr:from>
    <xdr:to>
      <xdr:col>23</xdr:col>
      <xdr:colOff>85725</xdr:colOff>
      <xdr:row>30</xdr:row>
      <xdr:rowOff>123644</xdr:rowOff>
    </xdr:to>
    <xdr:cxnSp macro="">
      <xdr:nvCxnSpPr>
        <xdr:cNvPr id="92" name="直線コネクタ 91"/>
        <xdr:cNvCxnSpPr/>
      </xdr:nvCxnSpPr>
      <xdr:spPr>
        <a:xfrm>
          <a:off x="3588385" y="5882549"/>
          <a:ext cx="61976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23495</xdr:rowOff>
    </xdr:from>
    <xdr:to>
      <xdr:col>15</xdr:col>
      <xdr:colOff>187325</xdr:colOff>
      <xdr:row>30</xdr:row>
      <xdr:rowOff>125095</xdr:rowOff>
    </xdr:to>
    <xdr:sp macro="" textlink="">
      <xdr:nvSpPr>
        <xdr:cNvPr id="93" name="楕円 92"/>
        <xdr:cNvSpPr/>
      </xdr:nvSpPr>
      <xdr:spPr>
        <a:xfrm>
          <a:off x="2867025" y="58070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74295</xdr:rowOff>
    </xdr:from>
    <xdr:to>
      <xdr:col>19</xdr:col>
      <xdr:colOff>136525</xdr:colOff>
      <xdr:row>30</xdr:row>
      <xdr:rowOff>98969</xdr:rowOff>
    </xdr:to>
    <xdr:cxnSp macro="">
      <xdr:nvCxnSpPr>
        <xdr:cNvPr id="94" name="直線コネクタ 93"/>
        <xdr:cNvCxnSpPr/>
      </xdr:nvCxnSpPr>
      <xdr:spPr>
        <a:xfrm>
          <a:off x="2917825" y="5857875"/>
          <a:ext cx="67056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161018</xdr:rowOff>
    </xdr:from>
    <xdr:to>
      <xdr:col>11</xdr:col>
      <xdr:colOff>187325</xdr:colOff>
      <xdr:row>30</xdr:row>
      <xdr:rowOff>91168</xdr:rowOff>
    </xdr:to>
    <xdr:sp macro="" textlink="">
      <xdr:nvSpPr>
        <xdr:cNvPr id="95" name="楕円 94"/>
        <xdr:cNvSpPr/>
      </xdr:nvSpPr>
      <xdr:spPr>
        <a:xfrm>
          <a:off x="2196465" y="57769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40368</xdr:rowOff>
    </xdr:from>
    <xdr:to>
      <xdr:col>15</xdr:col>
      <xdr:colOff>136525</xdr:colOff>
      <xdr:row>30</xdr:row>
      <xdr:rowOff>74295</xdr:rowOff>
    </xdr:to>
    <xdr:cxnSp macro="">
      <xdr:nvCxnSpPr>
        <xdr:cNvPr id="96" name="直線コネクタ 95"/>
        <xdr:cNvCxnSpPr/>
      </xdr:nvCxnSpPr>
      <xdr:spPr>
        <a:xfrm>
          <a:off x="2247265" y="5823948"/>
          <a:ext cx="67056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124006</xdr:rowOff>
    </xdr:from>
    <xdr:to>
      <xdr:col>7</xdr:col>
      <xdr:colOff>187325</xdr:colOff>
      <xdr:row>30</xdr:row>
      <xdr:rowOff>54156</xdr:rowOff>
    </xdr:to>
    <xdr:sp macro="" textlink="">
      <xdr:nvSpPr>
        <xdr:cNvPr id="97" name="楕円 96"/>
        <xdr:cNvSpPr/>
      </xdr:nvSpPr>
      <xdr:spPr>
        <a:xfrm>
          <a:off x="1525905" y="57399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3356</xdr:rowOff>
    </xdr:from>
    <xdr:to>
      <xdr:col>11</xdr:col>
      <xdr:colOff>136525</xdr:colOff>
      <xdr:row>30</xdr:row>
      <xdr:rowOff>40368</xdr:rowOff>
    </xdr:to>
    <xdr:cxnSp macro="">
      <xdr:nvCxnSpPr>
        <xdr:cNvPr id="98" name="直線コネクタ 97"/>
        <xdr:cNvCxnSpPr/>
      </xdr:nvCxnSpPr>
      <xdr:spPr>
        <a:xfrm>
          <a:off x="1576705" y="5786936"/>
          <a:ext cx="67056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27503</xdr:rowOff>
    </xdr:from>
    <xdr:ext cx="405111" cy="259045"/>
    <xdr:sp macro="" textlink="">
      <xdr:nvSpPr>
        <xdr:cNvPr id="99" name="n_1aveValue有形固定資産減価償却率"/>
        <xdr:cNvSpPr txBox="1"/>
      </xdr:nvSpPr>
      <xdr:spPr>
        <a:xfrm>
          <a:off x="3395989" y="5475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168110</xdr:rowOff>
    </xdr:from>
    <xdr:ext cx="405111" cy="259045"/>
    <xdr:sp macro="" textlink="">
      <xdr:nvSpPr>
        <xdr:cNvPr id="100" name="n_2aveValue有形固定資産減価償却率"/>
        <xdr:cNvSpPr txBox="1"/>
      </xdr:nvSpPr>
      <xdr:spPr>
        <a:xfrm>
          <a:off x="2738129" y="544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109509</xdr:rowOff>
    </xdr:from>
    <xdr:ext cx="405111" cy="259045"/>
    <xdr:sp macro="" textlink="">
      <xdr:nvSpPr>
        <xdr:cNvPr id="101" name="n_3aveValue有形固定資産減価償却率"/>
        <xdr:cNvSpPr txBox="1"/>
      </xdr:nvSpPr>
      <xdr:spPr>
        <a:xfrm>
          <a:off x="2067569" y="5390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60160</xdr:rowOff>
    </xdr:from>
    <xdr:ext cx="405111" cy="259045"/>
    <xdr:sp macro="" textlink="">
      <xdr:nvSpPr>
        <xdr:cNvPr id="102" name="n_4aveValue有形固定資産減価償却率"/>
        <xdr:cNvSpPr txBox="1"/>
      </xdr:nvSpPr>
      <xdr:spPr>
        <a:xfrm>
          <a:off x="1397009" y="5340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140896</xdr:rowOff>
    </xdr:from>
    <xdr:ext cx="405111" cy="259045"/>
    <xdr:sp macro="" textlink="">
      <xdr:nvSpPr>
        <xdr:cNvPr id="103" name="n_1mainValue有形固定資産減価償却率"/>
        <xdr:cNvSpPr txBox="1"/>
      </xdr:nvSpPr>
      <xdr:spPr>
        <a:xfrm>
          <a:off x="3395989" y="5924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116222</xdr:rowOff>
    </xdr:from>
    <xdr:ext cx="405111" cy="259045"/>
    <xdr:sp macro="" textlink="">
      <xdr:nvSpPr>
        <xdr:cNvPr id="104" name="n_2mainValue有形固定資産減価償却率"/>
        <xdr:cNvSpPr txBox="1"/>
      </xdr:nvSpPr>
      <xdr:spPr>
        <a:xfrm>
          <a:off x="2738129" y="5899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82295</xdr:rowOff>
    </xdr:from>
    <xdr:ext cx="405111" cy="259045"/>
    <xdr:sp macro="" textlink="">
      <xdr:nvSpPr>
        <xdr:cNvPr id="105" name="n_3mainValue有形固定資産減価償却率"/>
        <xdr:cNvSpPr txBox="1"/>
      </xdr:nvSpPr>
      <xdr:spPr>
        <a:xfrm>
          <a:off x="2067569" y="586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45283</xdr:rowOff>
    </xdr:from>
    <xdr:ext cx="405111" cy="259045"/>
    <xdr:sp macro="" textlink="">
      <xdr:nvSpPr>
        <xdr:cNvPr id="106" name="n_4mainValue有形固定資産減価償却率"/>
        <xdr:cNvSpPr txBox="1"/>
      </xdr:nvSpPr>
      <xdr:spPr>
        <a:xfrm>
          <a:off x="1397009" y="5828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債務償還比率が類似団体平均を下回っているが、これは、平成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年度にかけて、約</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億円の繰上償還を行い、地方債残高が大幅に減少したことが大きく影響していると思われる。</a:t>
          </a:r>
        </a:p>
        <a:p>
          <a:r>
            <a:rPr kumimoji="1" lang="ja-JP" altLang="en-US" sz="1300">
              <a:latin typeface="ＭＳ Ｐゴシック" panose="020B0600070205080204" pitchFamily="50" charset="-128"/>
              <a:ea typeface="ＭＳ Ｐゴシック" panose="020B0600070205080204" pitchFamily="50" charset="-128"/>
            </a:rPr>
            <a:t>　合併特例事業もピークを過ぎたことで、今後も借入額以上に償還が進んでいくので、一定の基金を維持していることもあり、年々低くなっていく見込みである。</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964552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35" name="直線コネクタ 134"/>
        <xdr:cNvCxnSpPr/>
      </xdr:nvCxnSpPr>
      <xdr:spPr>
        <a:xfrm flipV="1">
          <a:off x="13027660" y="5196628"/>
          <a:ext cx="1269" cy="144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36" name="債務償還比率最小値テキスト"/>
        <xdr:cNvSpPr txBox="1"/>
      </xdr:nvSpPr>
      <xdr:spPr>
        <a:xfrm>
          <a:off x="13080365" y="66477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37" name="直線コネクタ 136"/>
        <xdr:cNvCxnSpPr/>
      </xdr:nvCxnSpPr>
      <xdr:spPr>
        <a:xfrm>
          <a:off x="12963525" y="66438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3080365" y="4975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2963525" y="51966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95719</xdr:rowOff>
    </xdr:from>
    <xdr:ext cx="469744" cy="259045"/>
    <xdr:sp macro="" textlink="">
      <xdr:nvSpPr>
        <xdr:cNvPr id="140" name="債務償還比率平均値テキスト"/>
        <xdr:cNvSpPr txBox="1"/>
      </xdr:nvSpPr>
      <xdr:spPr>
        <a:xfrm>
          <a:off x="13080365" y="5879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41" name="フローチャート: 判断 140"/>
        <xdr:cNvSpPr/>
      </xdr:nvSpPr>
      <xdr:spPr>
        <a:xfrm>
          <a:off x="13001625" y="59008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42" name="フローチャート: 判断 141"/>
        <xdr:cNvSpPr/>
      </xdr:nvSpPr>
      <xdr:spPr>
        <a:xfrm>
          <a:off x="12359005" y="59011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43" name="フローチャート: 判断 142"/>
        <xdr:cNvSpPr/>
      </xdr:nvSpPr>
      <xdr:spPr>
        <a:xfrm>
          <a:off x="11688445" y="58972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44" name="フローチャート: 判断 143"/>
        <xdr:cNvSpPr/>
      </xdr:nvSpPr>
      <xdr:spPr>
        <a:xfrm>
          <a:off x="11017885" y="58901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45" name="フローチャート: 判断 144"/>
        <xdr:cNvSpPr/>
      </xdr:nvSpPr>
      <xdr:spPr>
        <a:xfrm>
          <a:off x="10347325" y="58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89034</xdr:rowOff>
    </xdr:from>
    <xdr:to>
      <xdr:col>76</xdr:col>
      <xdr:colOff>73025</xdr:colOff>
      <xdr:row>30</xdr:row>
      <xdr:rowOff>19184</xdr:rowOff>
    </xdr:to>
    <xdr:sp macro="" textlink="">
      <xdr:nvSpPr>
        <xdr:cNvPr id="151" name="楕円 150"/>
        <xdr:cNvSpPr/>
      </xdr:nvSpPr>
      <xdr:spPr>
        <a:xfrm>
          <a:off x="13001625" y="57049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111911</xdr:rowOff>
    </xdr:from>
    <xdr:ext cx="469744" cy="259045"/>
    <xdr:sp macro="" textlink="">
      <xdr:nvSpPr>
        <xdr:cNvPr id="152" name="債務償還比率該当値テキスト"/>
        <xdr:cNvSpPr txBox="1"/>
      </xdr:nvSpPr>
      <xdr:spPr>
        <a:xfrm>
          <a:off x="13080365" y="556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93712</xdr:rowOff>
    </xdr:from>
    <xdr:to>
      <xdr:col>72</xdr:col>
      <xdr:colOff>123825</xdr:colOff>
      <xdr:row>30</xdr:row>
      <xdr:rowOff>23862</xdr:rowOff>
    </xdr:to>
    <xdr:sp macro="" textlink="">
      <xdr:nvSpPr>
        <xdr:cNvPr id="153" name="楕円 152"/>
        <xdr:cNvSpPr/>
      </xdr:nvSpPr>
      <xdr:spPr>
        <a:xfrm>
          <a:off x="12359005" y="57096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139834</xdr:rowOff>
    </xdr:from>
    <xdr:to>
      <xdr:col>76</xdr:col>
      <xdr:colOff>22225</xdr:colOff>
      <xdr:row>29</xdr:row>
      <xdr:rowOff>144512</xdr:rowOff>
    </xdr:to>
    <xdr:cxnSp macro="">
      <xdr:nvCxnSpPr>
        <xdr:cNvPr id="154" name="直線コネクタ 153"/>
        <xdr:cNvCxnSpPr/>
      </xdr:nvCxnSpPr>
      <xdr:spPr>
        <a:xfrm flipV="1">
          <a:off x="12409805" y="5755774"/>
          <a:ext cx="619760" cy="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145768</xdr:rowOff>
    </xdr:from>
    <xdr:to>
      <xdr:col>68</xdr:col>
      <xdr:colOff>123825</xdr:colOff>
      <xdr:row>30</xdr:row>
      <xdr:rowOff>75918</xdr:rowOff>
    </xdr:to>
    <xdr:sp macro="" textlink="">
      <xdr:nvSpPr>
        <xdr:cNvPr id="155" name="楕円 154"/>
        <xdr:cNvSpPr/>
      </xdr:nvSpPr>
      <xdr:spPr>
        <a:xfrm>
          <a:off x="11688445" y="57617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144512</xdr:rowOff>
    </xdr:from>
    <xdr:to>
      <xdr:col>72</xdr:col>
      <xdr:colOff>73025</xdr:colOff>
      <xdr:row>30</xdr:row>
      <xdr:rowOff>25118</xdr:rowOff>
    </xdr:to>
    <xdr:cxnSp macro="">
      <xdr:nvCxnSpPr>
        <xdr:cNvPr id="156" name="直線コネクタ 155"/>
        <xdr:cNvCxnSpPr/>
      </xdr:nvCxnSpPr>
      <xdr:spPr>
        <a:xfrm flipV="1">
          <a:off x="11739245" y="5760452"/>
          <a:ext cx="670560" cy="4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91024</xdr:rowOff>
    </xdr:from>
    <xdr:to>
      <xdr:col>64</xdr:col>
      <xdr:colOff>123825</xdr:colOff>
      <xdr:row>31</xdr:row>
      <xdr:rowOff>21174</xdr:rowOff>
    </xdr:to>
    <xdr:sp macro="" textlink="">
      <xdr:nvSpPr>
        <xdr:cNvPr id="157" name="楕円 156"/>
        <xdr:cNvSpPr/>
      </xdr:nvSpPr>
      <xdr:spPr>
        <a:xfrm>
          <a:off x="11017885" y="58746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25118</xdr:rowOff>
    </xdr:from>
    <xdr:to>
      <xdr:col>68</xdr:col>
      <xdr:colOff>73025</xdr:colOff>
      <xdr:row>30</xdr:row>
      <xdr:rowOff>141824</xdr:rowOff>
    </xdr:to>
    <xdr:cxnSp macro="">
      <xdr:nvCxnSpPr>
        <xdr:cNvPr id="158" name="直線コネクタ 157"/>
        <xdr:cNvCxnSpPr/>
      </xdr:nvCxnSpPr>
      <xdr:spPr>
        <a:xfrm flipV="1">
          <a:off x="11068685" y="5808698"/>
          <a:ext cx="670560" cy="11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132764</xdr:rowOff>
    </xdr:from>
    <xdr:to>
      <xdr:col>60</xdr:col>
      <xdr:colOff>123825</xdr:colOff>
      <xdr:row>31</xdr:row>
      <xdr:rowOff>62914</xdr:rowOff>
    </xdr:to>
    <xdr:sp macro="" textlink="">
      <xdr:nvSpPr>
        <xdr:cNvPr id="159" name="楕円 158"/>
        <xdr:cNvSpPr/>
      </xdr:nvSpPr>
      <xdr:spPr>
        <a:xfrm>
          <a:off x="10347325" y="59163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141824</xdr:rowOff>
    </xdr:from>
    <xdr:to>
      <xdr:col>64</xdr:col>
      <xdr:colOff>73025</xdr:colOff>
      <xdr:row>31</xdr:row>
      <xdr:rowOff>12114</xdr:rowOff>
    </xdr:to>
    <xdr:cxnSp macro="">
      <xdr:nvCxnSpPr>
        <xdr:cNvPr id="160" name="直線コネクタ 159"/>
        <xdr:cNvCxnSpPr/>
      </xdr:nvCxnSpPr>
      <xdr:spPr>
        <a:xfrm flipV="1">
          <a:off x="10398125" y="5925404"/>
          <a:ext cx="670560" cy="3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38809</xdr:rowOff>
    </xdr:from>
    <xdr:ext cx="469744" cy="259045"/>
    <xdr:sp macro="" textlink="">
      <xdr:nvSpPr>
        <xdr:cNvPr id="161" name="n_1aveValue債務償還比率"/>
        <xdr:cNvSpPr txBox="1"/>
      </xdr:nvSpPr>
      <xdr:spPr>
        <a:xfrm>
          <a:off x="12185092" y="599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34970</xdr:rowOff>
    </xdr:from>
    <xdr:ext cx="469744" cy="259045"/>
    <xdr:sp macro="" textlink="">
      <xdr:nvSpPr>
        <xdr:cNvPr id="162" name="n_2aveValue債務償還比率"/>
        <xdr:cNvSpPr txBox="1"/>
      </xdr:nvSpPr>
      <xdr:spPr>
        <a:xfrm>
          <a:off x="11527232" y="598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27893</xdr:rowOff>
    </xdr:from>
    <xdr:ext cx="469744" cy="259045"/>
    <xdr:sp macro="" textlink="">
      <xdr:nvSpPr>
        <xdr:cNvPr id="163" name="n_3aveValue債務償還比率"/>
        <xdr:cNvSpPr txBox="1"/>
      </xdr:nvSpPr>
      <xdr:spPr>
        <a:xfrm>
          <a:off x="10856672" y="597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12992</xdr:rowOff>
    </xdr:from>
    <xdr:ext cx="469744" cy="259045"/>
    <xdr:sp macro="" textlink="">
      <xdr:nvSpPr>
        <xdr:cNvPr id="164" name="n_4aveValue債務償還比率"/>
        <xdr:cNvSpPr txBox="1"/>
      </xdr:nvSpPr>
      <xdr:spPr>
        <a:xfrm>
          <a:off x="10186112" y="562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40389</xdr:rowOff>
    </xdr:from>
    <xdr:ext cx="469744" cy="259045"/>
    <xdr:sp macro="" textlink="">
      <xdr:nvSpPr>
        <xdr:cNvPr id="165" name="n_1mainValue債務償還比率"/>
        <xdr:cNvSpPr txBox="1"/>
      </xdr:nvSpPr>
      <xdr:spPr>
        <a:xfrm>
          <a:off x="12185092" y="5488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92445</xdr:rowOff>
    </xdr:from>
    <xdr:ext cx="469744" cy="259045"/>
    <xdr:sp macro="" textlink="">
      <xdr:nvSpPr>
        <xdr:cNvPr id="166" name="n_2mainValue債務償還比率"/>
        <xdr:cNvSpPr txBox="1"/>
      </xdr:nvSpPr>
      <xdr:spPr>
        <a:xfrm>
          <a:off x="11527232" y="55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37701</xdr:rowOff>
    </xdr:from>
    <xdr:ext cx="469744" cy="259045"/>
    <xdr:sp macro="" textlink="">
      <xdr:nvSpPr>
        <xdr:cNvPr id="167" name="n_3mainValue債務償還比率"/>
        <xdr:cNvSpPr txBox="1"/>
      </xdr:nvSpPr>
      <xdr:spPr>
        <a:xfrm>
          <a:off x="10856672" y="565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54041</xdr:rowOff>
    </xdr:from>
    <xdr:ext cx="469744" cy="259045"/>
    <xdr:sp macro="" textlink="">
      <xdr:nvSpPr>
        <xdr:cNvPr id="168" name="n_4mainValue債務償還比率"/>
        <xdr:cNvSpPr txBox="1"/>
      </xdr:nvSpPr>
      <xdr:spPr>
        <a:xfrm>
          <a:off x="10186112" y="600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61,813
61,379
228.21
31,267,764
29,909,476
1,182,673
18,355,947
27,563,827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131064</xdr:rowOff>
    </xdr:from>
    <xdr:to>
      <xdr:col>24</xdr:col>
      <xdr:colOff>62865</xdr:colOff>
      <xdr:row>41</xdr:row>
      <xdr:rowOff>167640</xdr:rowOff>
    </xdr:to>
    <xdr:cxnSp macro="">
      <xdr:nvCxnSpPr>
        <xdr:cNvPr id="55" name="直線コネクタ 54"/>
        <xdr:cNvCxnSpPr/>
      </xdr:nvCxnSpPr>
      <xdr:spPr>
        <a:xfrm flipV="1">
          <a:off x="4086225" y="5663184"/>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6" name="【道路】&#10;有形固定資産減価償却率最小値テキスト"/>
        <xdr:cNvSpPr txBox="1"/>
      </xdr:nvSpPr>
      <xdr:spPr>
        <a:xfrm>
          <a:off x="4124960" y="704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xdr:cNvCxnSpPr/>
      </xdr:nvCxnSpPr>
      <xdr:spPr>
        <a:xfrm>
          <a:off x="402082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77741</xdr:rowOff>
    </xdr:from>
    <xdr:ext cx="405111" cy="259045"/>
    <xdr:sp macro="" textlink="">
      <xdr:nvSpPr>
        <xdr:cNvPr id="58" name="【道路】&#10;有形固定資産減価償却率最大値テキスト"/>
        <xdr:cNvSpPr txBox="1"/>
      </xdr:nvSpPr>
      <xdr:spPr>
        <a:xfrm>
          <a:off x="4124960" y="5442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131064</xdr:rowOff>
    </xdr:from>
    <xdr:to>
      <xdr:col>24</xdr:col>
      <xdr:colOff>152400</xdr:colOff>
      <xdr:row>33</xdr:row>
      <xdr:rowOff>131064</xdr:rowOff>
    </xdr:to>
    <xdr:cxnSp macro="">
      <xdr:nvCxnSpPr>
        <xdr:cNvPr id="59" name="直線コネクタ 58"/>
        <xdr:cNvCxnSpPr/>
      </xdr:nvCxnSpPr>
      <xdr:spPr>
        <a:xfrm>
          <a:off x="4020820" y="56631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43705</xdr:rowOff>
    </xdr:from>
    <xdr:ext cx="405111" cy="259045"/>
    <xdr:sp macro="" textlink="">
      <xdr:nvSpPr>
        <xdr:cNvPr id="60" name="【道路】&#10;有形固定資産減価償却率平均値テキスト"/>
        <xdr:cNvSpPr txBox="1"/>
      </xdr:nvSpPr>
      <xdr:spPr>
        <a:xfrm>
          <a:off x="4124960" y="64140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20828</xdr:rowOff>
    </xdr:from>
    <xdr:to>
      <xdr:col>24</xdr:col>
      <xdr:colOff>114300</xdr:colOff>
      <xdr:row>39</xdr:row>
      <xdr:rowOff>122428</xdr:rowOff>
    </xdr:to>
    <xdr:sp macro="" textlink="">
      <xdr:nvSpPr>
        <xdr:cNvPr id="61" name="フローチャート: 判断 60"/>
        <xdr:cNvSpPr/>
      </xdr:nvSpPr>
      <xdr:spPr>
        <a:xfrm>
          <a:off x="403606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2" name="フローチャート: 判断 61"/>
        <xdr:cNvSpPr/>
      </xdr:nvSpPr>
      <xdr:spPr>
        <a:xfrm>
          <a:off x="3312160" y="65351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132842</xdr:rowOff>
    </xdr:from>
    <xdr:to>
      <xdr:col>15</xdr:col>
      <xdr:colOff>101600</xdr:colOff>
      <xdr:row>39</xdr:row>
      <xdr:rowOff>62992</xdr:rowOff>
    </xdr:to>
    <xdr:sp macro="" textlink="">
      <xdr:nvSpPr>
        <xdr:cNvPr id="63" name="フローチャート: 判断 62"/>
        <xdr:cNvSpPr/>
      </xdr:nvSpPr>
      <xdr:spPr>
        <a:xfrm>
          <a:off x="2514600" y="65031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xdr:cNvSpPr/>
      </xdr:nvSpPr>
      <xdr:spPr>
        <a:xfrm>
          <a:off x="1739900" y="6475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xdr:rowOff>
    </xdr:from>
    <xdr:to>
      <xdr:col>6</xdr:col>
      <xdr:colOff>38100</xdr:colOff>
      <xdr:row>38</xdr:row>
      <xdr:rowOff>101854</xdr:rowOff>
    </xdr:to>
    <xdr:sp macro="" textlink="">
      <xdr:nvSpPr>
        <xdr:cNvPr id="65" name="フローチャート: 判断 64"/>
        <xdr:cNvSpPr/>
      </xdr:nvSpPr>
      <xdr:spPr>
        <a:xfrm>
          <a:off x="965200" y="63705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96266</xdr:rowOff>
    </xdr:from>
    <xdr:to>
      <xdr:col>24</xdr:col>
      <xdr:colOff>114300</xdr:colOff>
      <xdr:row>40</xdr:row>
      <xdr:rowOff>26416</xdr:rowOff>
    </xdr:to>
    <xdr:sp macro="" textlink="">
      <xdr:nvSpPr>
        <xdr:cNvPr id="71" name="楕円 70"/>
        <xdr:cNvSpPr/>
      </xdr:nvSpPr>
      <xdr:spPr>
        <a:xfrm>
          <a:off x="4036060" y="66342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74693</xdr:rowOff>
    </xdr:from>
    <xdr:ext cx="405111" cy="259045"/>
    <xdr:sp macro="" textlink="">
      <xdr:nvSpPr>
        <xdr:cNvPr id="72" name="【道路】&#10;有形固定資産減価償却率該当値テキスト"/>
        <xdr:cNvSpPr txBox="1"/>
      </xdr:nvSpPr>
      <xdr:spPr>
        <a:xfrm>
          <a:off x="4124960" y="661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66548</xdr:rowOff>
    </xdr:from>
    <xdr:to>
      <xdr:col>20</xdr:col>
      <xdr:colOff>38100</xdr:colOff>
      <xdr:row>39</xdr:row>
      <xdr:rowOff>168148</xdr:rowOff>
    </xdr:to>
    <xdr:sp macro="" textlink="">
      <xdr:nvSpPr>
        <xdr:cNvPr id="73" name="楕円 72"/>
        <xdr:cNvSpPr/>
      </xdr:nvSpPr>
      <xdr:spPr>
        <a:xfrm>
          <a:off x="3312160" y="66045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117348</xdr:rowOff>
    </xdr:from>
    <xdr:to>
      <xdr:col>24</xdr:col>
      <xdr:colOff>63500</xdr:colOff>
      <xdr:row>39</xdr:row>
      <xdr:rowOff>147066</xdr:rowOff>
    </xdr:to>
    <xdr:cxnSp macro="">
      <xdr:nvCxnSpPr>
        <xdr:cNvPr id="74" name="直線コネクタ 73"/>
        <xdr:cNvCxnSpPr/>
      </xdr:nvCxnSpPr>
      <xdr:spPr>
        <a:xfrm>
          <a:off x="3355340" y="6655308"/>
          <a:ext cx="73152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39116</xdr:rowOff>
    </xdr:from>
    <xdr:to>
      <xdr:col>15</xdr:col>
      <xdr:colOff>101600</xdr:colOff>
      <xdr:row>39</xdr:row>
      <xdr:rowOff>140716</xdr:rowOff>
    </xdr:to>
    <xdr:sp macro="" textlink="">
      <xdr:nvSpPr>
        <xdr:cNvPr id="75" name="楕円 74"/>
        <xdr:cNvSpPr/>
      </xdr:nvSpPr>
      <xdr:spPr>
        <a:xfrm>
          <a:off x="25146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89916</xdr:rowOff>
    </xdr:from>
    <xdr:to>
      <xdr:col>19</xdr:col>
      <xdr:colOff>177800</xdr:colOff>
      <xdr:row>39</xdr:row>
      <xdr:rowOff>117348</xdr:rowOff>
    </xdr:to>
    <xdr:cxnSp macro="">
      <xdr:nvCxnSpPr>
        <xdr:cNvPr id="76" name="直線コネクタ 75"/>
        <xdr:cNvCxnSpPr/>
      </xdr:nvCxnSpPr>
      <xdr:spPr>
        <a:xfrm>
          <a:off x="2565400" y="6627876"/>
          <a:ext cx="78994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9398</xdr:rowOff>
    </xdr:from>
    <xdr:to>
      <xdr:col>10</xdr:col>
      <xdr:colOff>165100</xdr:colOff>
      <xdr:row>39</xdr:row>
      <xdr:rowOff>110998</xdr:rowOff>
    </xdr:to>
    <xdr:sp macro="" textlink="">
      <xdr:nvSpPr>
        <xdr:cNvPr id="77" name="楕円 76"/>
        <xdr:cNvSpPr/>
      </xdr:nvSpPr>
      <xdr:spPr>
        <a:xfrm>
          <a:off x="1739900" y="65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60198</xdr:rowOff>
    </xdr:from>
    <xdr:to>
      <xdr:col>15</xdr:col>
      <xdr:colOff>50800</xdr:colOff>
      <xdr:row>39</xdr:row>
      <xdr:rowOff>89916</xdr:rowOff>
    </xdr:to>
    <xdr:cxnSp macro="">
      <xdr:nvCxnSpPr>
        <xdr:cNvPr id="78" name="直線コネクタ 77"/>
        <xdr:cNvCxnSpPr/>
      </xdr:nvCxnSpPr>
      <xdr:spPr>
        <a:xfrm>
          <a:off x="1790700" y="6598158"/>
          <a:ext cx="7747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153416</xdr:rowOff>
    </xdr:from>
    <xdr:to>
      <xdr:col>6</xdr:col>
      <xdr:colOff>38100</xdr:colOff>
      <xdr:row>39</xdr:row>
      <xdr:rowOff>83566</xdr:rowOff>
    </xdr:to>
    <xdr:sp macro="" textlink="">
      <xdr:nvSpPr>
        <xdr:cNvPr id="79" name="楕円 78"/>
        <xdr:cNvSpPr/>
      </xdr:nvSpPr>
      <xdr:spPr>
        <a:xfrm>
          <a:off x="965200" y="65237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32766</xdr:rowOff>
    </xdr:from>
    <xdr:to>
      <xdr:col>10</xdr:col>
      <xdr:colOff>114300</xdr:colOff>
      <xdr:row>39</xdr:row>
      <xdr:rowOff>60198</xdr:rowOff>
    </xdr:to>
    <xdr:cxnSp macro="">
      <xdr:nvCxnSpPr>
        <xdr:cNvPr id="80" name="直線コネクタ 79"/>
        <xdr:cNvCxnSpPr/>
      </xdr:nvCxnSpPr>
      <xdr:spPr>
        <a:xfrm>
          <a:off x="1008380" y="6570726"/>
          <a:ext cx="78232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111523</xdr:rowOff>
    </xdr:from>
    <xdr:ext cx="405111" cy="259045"/>
    <xdr:sp macro="" textlink="">
      <xdr:nvSpPr>
        <xdr:cNvPr id="81" name="n_1aveValue【道路】&#10;有形固定資産減価償却率"/>
        <xdr:cNvSpPr txBox="1"/>
      </xdr:nvSpPr>
      <xdr:spPr>
        <a:xfrm>
          <a:off x="3170564" y="6314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79519</xdr:rowOff>
    </xdr:from>
    <xdr:ext cx="405111" cy="259045"/>
    <xdr:sp macro="" textlink="">
      <xdr:nvSpPr>
        <xdr:cNvPr id="82" name="n_2aveValue【道路】&#10;有形固定資産減価償却率"/>
        <xdr:cNvSpPr txBox="1"/>
      </xdr:nvSpPr>
      <xdr:spPr>
        <a:xfrm>
          <a:off x="2385704" y="628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52087</xdr:rowOff>
    </xdr:from>
    <xdr:ext cx="405111" cy="259045"/>
    <xdr:sp macro="" textlink="">
      <xdr:nvSpPr>
        <xdr:cNvPr id="83" name="n_3aveValue【道路】&#10;有形固定資産減価償却率"/>
        <xdr:cNvSpPr txBox="1"/>
      </xdr:nvSpPr>
      <xdr:spPr>
        <a:xfrm>
          <a:off x="161100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118381</xdr:rowOff>
    </xdr:from>
    <xdr:ext cx="405111" cy="259045"/>
    <xdr:sp macro="" textlink="">
      <xdr:nvSpPr>
        <xdr:cNvPr id="84" name="n_4aveValue【道路】&#10;有形固定資産減価償却率"/>
        <xdr:cNvSpPr txBox="1"/>
      </xdr:nvSpPr>
      <xdr:spPr>
        <a:xfrm>
          <a:off x="836304" y="615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159275</xdr:rowOff>
    </xdr:from>
    <xdr:ext cx="405111" cy="259045"/>
    <xdr:sp macro="" textlink="">
      <xdr:nvSpPr>
        <xdr:cNvPr id="85" name="n_1mainValue【道路】&#10;有形固定資産減価償却率"/>
        <xdr:cNvSpPr txBox="1"/>
      </xdr:nvSpPr>
      <xdr:spPr>
        <a:xfrm>
          <a:off x="3170564" y="669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131843</xdr:rowOff>
    </xdr:from>
    <xdr:ext cx="405111" cy="259045"/>
    <xdr:sp macro="" textlink="">
      <xdr:nvSpPr>
        <xdr:cNvPr id="86" name="n_2mainValue【道路】&#10;有形固定資産減価償却率"/>
        <xdr:cNvSpPr txBox="1"/>
      </xdr:nvSpPr>
      <xdr:spPr>
        <a:xfrm>
          <a:off x="2385704" y="666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102125</xdr:rowOff>
    </xdr:from>
    <xdr:ext cx="405111" cy="259045"/>
    <xdr:sp macro="" textlink="">
      <xdr:nvSpPr>
        <xdr:cNvPr id="87" name="n_3mainValue【道路】&#10;有形固定資産減価償却率"/>
        <xdr:cNvSpPr txBox="1"/>
      </xdr:nvSpPr>
      <xdr:spPr>
        <a:xfrm>
          <a:off x="1611004" y="664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74693</xdr:rowOff>
    </xdr:from>
    <xdr:ext cx="405111" cy="259045"/>
    <xdr:sp macro="" textlink="">
      <xdr:nvSpPr>
        <xdr:cNvPr id="88" name="n_4mainValue【道路】&#10;有形固定資産減価償却率"/>
        <xdr:cNvSpPr txBox="1"/>
      </xdr:nvSpPr>
      <xdr:spPr>
        <a:xfrm>
          <a:off x="836304" y="661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xdr:cNvSpPr txBox="1"/>
      </xdr:nvSpPr>
      <xdr:spPr>
        <a:xfrm>
          <a:off x="536404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xdr:cNvSpPr txBox="1"/>
      </xdr:nvSpPr>
      <xdr:spPr>
        <a:xfrm>
          <a:off x="536404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0" name="テキスト ボックス 109"/>
        <xdr:cNvSpPr txBox="1"/>
      </xdr:nvSpPr>
      <xdr:spPr>
        <a:xfrm>
          <a:off x="5364041" y="53964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4" name="直線コネクタ 113"/>
        <xdr:cNvCxnSpPr/>
      </xdr:nvCxnSpPr>
      <xdr:spPr>
        <a:xfrm flipV="1">
          <a:off x="9219565" y="5666482"/>
          <a:ext cx="0" cy="1420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5" name="【道路】&#10;一人当たり延長最小値テキスト"/>
        <xdr:cNvSpPr txBox="1"/>
      </xdr:nvSpPr>
      <xdr:spPr>
        <a:xfrm>
          <a:off x="9258300" y="709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6" name="直線コネクタ 115"/>
        <xdr:cNvCxnSpPr/>
      </xdr:nvCxnSpPr>
      <xdr:spPr>
        <a:xfrm>
          <a:off x="9154160" y="70871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7" name="【道路】&#10;一人当たり延長最大値テキスト"/>
        <xdr:cNvSpPr txBox="1"/>
      </xdr:nvSpPr>
      <xdr:spPr>
        <a:xfrm>
          <a:off x="9258300" y="544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8" name="直線コネクタ 117"/>
        <xdr:cNvCxnSpPr/>
      </xdr:nvCxnSpPr>
      <xdr:spPr>
        <a:xfrm>
          <a:off x="9154160" y="5666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137464</xdr:rowOff>
    </xdr:from>
    <xdr:ext cx="534377" cy="259045"/>
    <xdr:sp macro="" textlink="">
      <xdr:nvSpPr>
        <xdr:cNvPr id="119" name="【道路】&#10;一人当たり延長平均値テキスト"/>
        <xdr:cNvSpPr txBox="1"/>
      </xdr:nvSpPr>
      <xdr:spPr>
        <a:xfrm>
          <a:off x="9258300" y="6340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20" name="フローチャート: 判断 119"/>
        <xdr:cNvSpPr/>
      </xdr:nvSpPr>
      <xdr:spPr>
        <a:xfrm>
          <a:off x="9192260" y="64849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21" name="フローチャート: 判断 120"/>
        <xdr:cNvSpPr/>
      </xdr:nvSpPr>
      <xdr:spPr>
        <a:xfrm>
          <a:off x="8445500" y="64787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22" name="フローチャート: 判断 121"/>
        <xdr:cNvSpPr/>
      </xdr:nvSpPr>
      <xdr:spPr>
        <a:xfrm>
          <a:off x="7670800" y="65076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23" name="フローチャート: 判断 122"/>
        <xdr:cNvSpPr/>
      </xdr:nvSpPr>
      <xdr:spPr>
        <a:xfrm>
          <a:off x="6873240" y="63520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6361</xdr:rowOff>
    </xdr:from>
    <xdr:to>
      <xdr:col>36</xdr:col>
      <xdr:colOff>165100</xdr:colOff>
      <xdr:row>39</xdr:row>
      <xdr:rowOff>107961</xdr:rowOff>
    </xdr:to>
    <xdr:sp macro="" textlink="">
      <xdr:nvSpPr>
        <xdr:cNvPr id="124" name="フローチャート: 判断 123"/>
        <xdr:cNvSpPr/>
      </xdr:nvSpPr>
      <xdr:spPr>
        <a:xfrm>
          <a:off x="6098540" y="654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10574</xdr:rowOff>
    </xdr:from>
    <xdr:to>
      <xdr:col>55</xdr:col>
      <xdr:colOff>50800</xdr:colOff>
      <xdr:row>39</xdr:row>
      <xdr:rowOff>112174</xdr:rowOff>
    </xdr:to>
    <xdr:sp macro="" textlink="">
      <xdr:nvSpPr>
        <xdr:cNvPr id="130" name="楕円 129"/>
        <xdr:cNvSpPr/>
      </xdr:nvSpPr>
      <xdr:spPr>
        <a:xfrm>
          <a:off x="9192260" y="65485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160451</xdr:rowOff>
    </xdr:from>
    <xdr:ext cx="534377" cy="259045"/>
    <xdr:sp macro="" textlink="">
      <xdr:nvSpPr>
        <xdr:cNvPr id="131" name="【道路】&#10;一人当たり延長該当値テキスト"/>
        <xdr:cNvSpPr txBox="1"/>
      </xdr:nvSpPr>
      <xdr:spPr>
        <a:xfrm>
          <a:off x="9258300" y="653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18281</xdr:rowOff>
    </xdr:from>
    <xdr:to>
      <xdr:col>50</xdr:col>
      <xdr:colOff>165100</xdr:colOff>
      <xdr:row>39</xdr:row>
      <xdr:rowOff>119881</xdr:rowOff>
    </xdr:to>
    <xdr:sp macro="" textlink="">
      <xdr:nvSpPr>
        <xdr:cNvPr id="132" name="楕円 131"/>
        <xdr:cNvSpPr/>
      </xdr:nvSpPr>
      <xdr:spPr>
        <a:xfrm>
          <a:off x="8445500" y="655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61374</xdr:rowOff>
    </xdr:from>
    <xdr:to>
      <xdr:col>55</xdr:col>
      <xdr:colOff>0</xdr:colOff>
      <xdr:row>39</xdr:row>
      <xdr:rowOff>69081</xdr:rowOff>
    </xdr:to>
    <xdr:cxnSp macro="">
      <xdr:nvCxnSpPr>
        <xdr:cNvPr id="133" name="直線コネクタ 132"/>
        <xdr:cNvCxnSpPr/>
      </xdr:nvCxnSpPr>
      <xdr:spPr>
        <a:xfrm flipV="1">
          <a:off x="8496300" y="6599334"/>
          <a:ext cx="723900" cy="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27327</xdr:rowOff>
    </xdr:from>
    <xdr:to>
      <xdr:col>46</xdr:col>
      <xdr:colOff>38100</xdr:colOff>
      <xdr:row>39</xdr:row>
      <xdr:rowOff>128927</xdr:rowOff>
    </xdr:to>
    <xdr:sp macro="" textlink="">
      <xdr:nvSpPr>
        <xdr:cNvPr id="134" name="楕円 133"/>
        <xdr:cNvSpPr/>
      </xdr:nvSpPr>
      <xdr:spPr>
        <a:xfrm>
          <a:off x="7670800" y="65652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69081</xdr:rowOff>
    </xdr:from>
    <xdr:to>
      <xdr:col>50</xdr:col>
      <xdr:colOff>114300</xdr:colOff>
      <xdr:row>39</xdr:row>
      <xdr:rowOff>78127</xdr:rowOff>
    </xdr:to>
    <xdr:cxnSp macro="">
      <xdr:nvCxnSpPr>
        <xdr:cNvPr id="135" name="直線コネクタ 134"/>
        <xdr:cNvCxnSpPr/>
      </xdr:nvCxnSpPr>
      <xdr:spPr>
        <a:xfrm flipV="1">
          <a:off x="7713980" y="6607041"/>
          <a:ext cx="78232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38691</xdr:rowOff>
    </xdr:from>
    <xdr:to>
      <xdr:col>41</xdr:col>
      <xdr:colOff>101600</xdr:colOff>
      <xdr:row>39</xdr:row>
      <xdr:rowOff>140291</xdr:rowOff>
    </xdr:to>
    <xdr:sp macro="" textlink="">
      <xdr:nvSpPr>
        <xdr:cNvPr id="136" name="楕円 135"/>
        <xdr:cNvSpPr/>
      </xdr:nvSpPr>
      <xdr:spPr>
        <a:xfrm>
          <a:off x="6873240" y="657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78127</xdr:rowOff>
    </xdr:from>
    <xdr:to>
      <xdr:col>45</xdr:col>
      <xdr:colOff>177800</xdr:colOff>
      <xdr:row>39</xdr:row>
      <xdr:rowOff>89491</xdr:rowOff>
    </xdr:to>
    <xdr:cxnSp macro="">
      <xdr:nvCxnSpPr>
        <xdr:cNvPr id="137" name="直線コネクタ 136"/>
        <xdr:cNvCxnSpPr/>
      </xdr:nvCxnSpPr>
      <xdr:spPr>
        <a:xfrm flipV="1">
          <a:off x="6924040" y="6616087"/>
          <a:ext cx="789940" cy="1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49175</xdr:rowOff>
    </xdr:from>
    <xdr:to>
      <xdr:col>36</xdr:col>
      <xdr:colOff>165100</xdr:colOff>
      <xdr:row>39</xdr:row>
      <xdr:rowOff>150775</xdr:rowOff>
    </xdr:to>
    <xdr:sp macro="" textlink="">
      <xdr:nvSpPr>
        <xdr:cNvPr id="138" name="楕円 137"/>
        <xdr:cNvSpPr/>
      </xdr:nvSpPr>
      <xdr:spPr>
        <a:xfrm>
          <a:off x="6098540" y="65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89491</xdr:rowOff>
    </xdr:from>
    <xdr:to>
      <xdr:col>41</xdr:col>
      <xdr:colOff>50800</xdr:colOff>
      <xdr:row>39</xdr:row>
      <xdr:rowOff>99975</xdr:rowOff>
    </xdr:to>
    <xdr:cxnSp macro="">
      <xdr:nvCxnSpPr>
        <xdr:cNvPr id="139" name="直線コネクタ 138"/>
        <xdr:cNvCxnSpPr/>
      </xdr:nvCxnSpPr>
      <xdr:spPr>
        <a:xfrm flipV="1">
          <a:off x="6149340" y="6627451"/>
          <a:ext cx="774700" cy="1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55124</xdr:rowOff>
    </xdr:from>
    <xdr:ext cx="534377" cy="259045"/>
    <xdr:sp macro="" textlink="">
      <xdr:nvSpPr>
        <xdr:cNvPr id="140" name="n_1aveValue【道路】&#10;一人当たり延長"/>
        <xdr:cNvSpPr txBox="1"/>
      </xdr:nvSpPr>
      <xdr:spPr>
        <a:xfrm>
          <a:off x="8239271" y="625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84026</xdr:rowOff>
    </xdr:from>
    <xdr:ext cx="534377" cy="259045"/>
    <xdr:sp macro="" textlink="">
      <xdr:nvSpPr>
        <xdr:cNvPr id="141" name="n_2aveValue【道路】&#10;一人当たり延長"/>
        <xdr:cNvSpPr txBox="1"/>
      </xdr:nvSpPr>
      <xdr:spPr>
        <a:xfrm>
          <a:off x="7477271" y="628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96076</xdr:rowOff>
    </xdr:from>
    <xdr:ext cx="534377" cy="259045"/>
    <xdr:sp macro="" textlink="">
      <xdr:nvSpPr>
        <xdr:cNvPr id="142" name="n_3aveValue【道路】&#10;一人当たり延長"/>
        <xdr:cNvSpPr txBox="1"/>
      </xdr:nvSpPr>
      <xdr:spPr>
        <a:xfrm>
          <a:off x="6702571" y="613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124488</xdr:rowOff>
    </xdr:from>
    <xdr:ext cx="534377" cy="259045"/>
    <xdr:sp macro="" textlink="">
      <xdr:nvSpPr>
        <xdr:cNvPr id="143" name="n_4aveValue【道路】&#10;一人当たり延長"/>
        <xdr:cNvSpPr txBox="1"/>
      </xdr:nvSpPr>
      <xdr:spPr>
        <a:xfrm>
          <a:off x="5905011" y="632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111008</xdr:rowOff>
    </xdr:from>
    <xdr:ext cx="534377" cy="259045"/>
    <xdr:sp macro="" textlink="">
      <xdr:nvSpPr>
        <xdr:cNvPr id="144" name="n_1mainValue【道路】&#10;一人当たり延長"/>
        <xdr:cNvSpPr txBox="1"/>
      </xdr:nvSpPr>
      <xdr:spPr>
        <a:xfrm>
          <a:off x="8239271" y="664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120054</xdr:rowOff>
    </xdr:from>
    <xdr:ext cx="534377" cy="259045"/>
    <xdr:sp macro="" textlink="">
      <xdr:nvSpPr>
        <xdr:cNvPr id="145" name="n_2mainValue【道路】&#10;一人当たり延長"/>
        <xdr:cNvSpPr txBox="1"/>
      </xdr:nvSpPr>
      <xdr:spPr>
        <a:xfrm>
          <a:off x="7477271" y="66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131418</xdr:rowOff>
    </xdr:from>
    <xdr:ext cx="534377" cy="259045"/>
    <xdr:sp macro="" textlink="">
      <xdr:nvSpPr>
        <xdr:cNvPr id="146" name="n_3mainValue【道路】&#10;一人当たり延長"/>
        <xdr:cNvSpPr txBox="1"/>
      </xdr:nvSpPr>
      <xdr:spPr>
        <a:xfrm>
          <a:off x="6702571" y="666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141902</xdr:rowOff>
    </xdr:from>
    <xdr:ext cx="534377" cy="259045"/>
    <xdr:sp macro="" textlink="">
      <xdr:nvSpPr>
        <xdr:cNvPr id="147" name="n_4mainValue【道路】&#10;一人当たり延長"/>
        <xdr:cNvSpPr txBox="1"/>
      </xdr:nvSpPr>
      <xdr:spPr>
        <a:xfrm>
          <a:off x="5905011" y="667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73" name="直線コネクタ 172"/>
        <xdr:cNvCxnSpPr/>
      </xdr:nvCxnSpPr>
      <xdr:spPr>
        <a:xfrm flipV="1">
          <a:off x="4086225" y="9261022"/>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74" name="【橋りょう・トンネル】&#10;有形固定資産減価償却率最小値テキスト"/>
        <xdr:cNvSpPr txBox="1"/>
      </xdr:nvSpPr>
      <xdr:spPr>
        <a:xfrm>
          <a:off x="4124960" y="10773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75" name="直線コネクタ 174"/>
        <xdr:cNvCxnSpPr/>
      </xdr:nvCxnSpPr>
      <xdr:spPr>
        <a:xfrm>
          <a:off x="4020820" y="107697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6" name="【橋りょう・トンネル】&#10;有形固定資産減価償却率最大値テキスト"/>
        <xdr:cNvSpPr txBox="1"/>
      </xdr:nvSpPr>
      <xdr:spPr>
        <a:xfrm>
          <a:off x="4124960" y="9043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7" name="直線コネクタ 176"/>
        <xdr:cNvCxnSpPr/>
      </xdr:nvCxnSpPr>
      <xdr:spPr>
        <a:xfrm>
          <a:off x="402082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78" name="【橋りょう・トンネル】&#10;有形固定資産減価償却率平均値テキスト"/>
        <xdr:cNvSpPr txBox="1"/>
      </xdr:nvSpPr>
      <xdr:spPr>
        <a:xfrm>
          <a:off x="4124960" y="100391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xdr:cNvSpPr/>
      </xdr:nvSpPr>
      <xdr:spPr>
        <a:xfrm>
          <a:off x="4036060" y="101839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80" name="フローチャート: 判断 179"/>
        <xdr:cNvSpPr/>
      </xdr:nvSpPr>
      <xdr:spPr>
        <a:xfrm>
          <a:off x="3312160" y="101725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81" name="フローチャート: 判断 180"/>
        <xdr:cNvSpPr/>
      </xdr:nvSpPr>
      <xdr:spPr>
        <a:xfrm>
          <a:off x="2514600" y="101578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xdr:cNvSpPr/>
      </xdr:nvSpPr>
      <xdr:spPr>
        <a:xfrm>
          <a:off x="1739900" y="101382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83" name="フローチャート: 判断 182"/>
        <xdr:cNvSpPr/>
      </xdr:nvSpPr>
      <xdr:spPr>
        <a:xfrm>
          <a:off x="965200" y="101463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79828</xdr:rowOff>
    </xdr:from>
    <xdr:to>
      <xdr:col>24</xdr:col>
      <xdr:colOff>114300</xdr:colOff>
      <xdr:row>63</xdr:row>
      <xdr:rowOff>9978</xdr:rowOff>
    </xdr:to>
    <xdr:sp macro="" textlink="">
      <xdr:nvSpPr>
        <xdr:cNvPr id="189" name="楕円 188"/>
        <xdr:cNvSpPr/>
      </xdr:nvSpPr>
      <xdr:spPr>
        <a:xfrm>
          <a:off x="4036060" y="104735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58255</xdr:rowOff>
    </xdr:from>
    <xdr:ext cx="405111" cy="259045"/>
    <xdr:sp macro="" textlink="">
      <xdr:nvSpPr>
        <xdr:cNvPr id="190" name="【橋りょう・トンネル】&#10;有形固定資産減価償却率該当値テキスト"/>
        <xdr:cNvSpPr txBox="1"/>
      </xdr:nvSpPr>
      <xdr:spPr>
        <a:xfrm>
          <a:off x="4124960" y="10451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73297</xdr:rowOff>
    </xdr:from>
    <xdr:to>
      <xdr:col>20</xdr:col>
      <xdr:colOff>38100</xdr:colOff>
      <xdr:row>63</xdr:row>
      <xdr:rowOff>3447</xdr:rowOff>
    </xdr:to>
    <xdr:sp macro="" textlink="">
      <xdr:nvSpPr>
        <xdr:cNvPr id="191" name="楕円 190"/>
        <xdr:cNvSpPr/>
      </xdr:nvSpPr>
      <xdr:spPr>
        <a:xfrm>
          <a:off x="3312160" y="104669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124097</xdr:rowOff>
    </xdr:from>
    <xdr:to>
      <xdr:col>24</xdr:col>
      <xdr:colOff>63500</xdr:colOff>
      <xdr:row>62</xdr:row>
      <xdr:rowOff>130628</xdr:rowOff>
    </xdr:to>
    <xdr:cxnSp macro="">
      <xdr:nvCxnSpPr>
        <xdr:cNvPr id="192" name="直線コネクタ 191"/>
        <xdr:cNvCxnSpPr/>
      </xdr:nvCxnSpPr>
      <xdr:spPr>
        <a:xfrm>
          <a:off x="3355340" y="10517777"/>
          <a:ext cx="73152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60234</xdr:rowOff>
    </xdr:from>
    <xdr:to>
      <xdr:col>15</xdr:col>
      <xdr:colOff>101600</xdr:colOff>
      <xdr:row>62</xdr:row>
      <xdr:rowOff>161834</xdr:rowOff>
    </xdr:to>
    <xdr:sp macro="" textlink="">
      <xdr:nvSpPr>
        <xdr:cNvPr id="193" name="楕円 192"/>
        <xdr:cNvSpPr/>
      </xdr:nvSpPr>
      <xdr:spPr>
        <a:xfrm>
          <a:off x="2514600" y="1045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111034</xdr:rowOff>
    </xdr:from>
    <xdr:to>
      <xdr:col>19</xdr:col>
      <xdr:colOff>177800</xdr:colOff>
      <xdr:row>62</xdr:row>
      <xdr:rowOff>124097</xdr:rowOff>
    </xdr:to>
    <xdr:cxnSp macro="">
      <xdr:nvCxnSpPr>
        <xdr:cNvPr id="194" name="直線コネクタ 193"/>
        <xdr:cNvCxnSpPr/>
      </xdr:nvCxnSpPr>
      <xdr:spPr>
        <a:xfrm>
          <a:off x="2565400" y="10504714"/>
          <a:ext cx="78994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48804</xdr:rowOff>
    </xdr:from>
    <xdr:to>
      <xdr:col>10</xdr:col>
      <xdr:colOff>165100</xdr:colOff>
      <xdr:row>62</xdr:row>
      <xdr:rowOff>150404</xdr:rowOff>
    </xdr:to>
    <xdr:sp macro="" textlink="">
      <xdr:nvSpPr>
        <xdr:cNvPr id="195" name="楕円 194"/>
        <xdr:cNvSpPr/>
      </xdr:nvSpPr>
      <xdr:spPr>
        <a:xfrm>
          <a:off x="1739900" y="1044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99604</xdr:rowOff>
    </xdr:from>
    <xdr:to>
      <xdr:col>15</xdr:col>
      <xdr:colOff>50800</xdr:colOff>
      <xdr:row>62</xdr:row>
      <xdr:rowOff>111034</xdr:rowOff>
    </xdr:to>
    <xdr:cxnSp macro="">
      <xdr:nvCxnSpPr>
        <xdr:cNvPr id="196" name="直線コネクタ 195"/>
        <xdr:cNvCxnSpPr/>
      </xdr:nvCxnSpPr>
      <xdr:spPr>
        <a:xfrm>
          <a:off x="1790700" y="10493284"/>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37374</xdr:rowOff>
    </xdr:from>
    <xdr:to>
      <xdr:col>6</xdr:col>
      <xdr:colOff>38100</xdr:colOff>
      <xdr:row>62</xdr:row>
      <xdr:rowOff>138974</xdr:rowOff>
    </xdr:to>
    <xdr:sp macro="" textlink="">
      <xdr:nvSpPr>
        <xdr:cNvPr id="197" name="楕円 196"/>
        <xdr:cNvSpPr/>
      </xdr:nvSpPr>
      <xdr:spPr>
        <a:xfrm>
          <a:off x="965200" y="104310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88174</xdr:rowOff>
    </xdr:from>
    <xdr:to>
      <xdr:col>10</xdr:col>
      <xdr:colOff>114300</xdr:colOff>
      <xdr:row>62</xdr:row>
      <xdr:rowOff>99604</xdr:rowOff>
    </xdr:to>
    <xdr:cxnSp macro="">
      <xdr:nvCxnSpPr>
        <xdr:cNvPr id="198" name="直線コネクタ 197"/>
        <xdr:cNvCxnSpPr/>
      </xdr:nvCxnSpPr>
      <xdr:spPr>
        <a:xfrm>
          <a:off x="1008380" y="10481854"/>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60796</xdr:rowOff>
    </xdr:from>
    <xdr:ext cx="405111" cy="259045"/>
    <xdr:sp macro="" textlink="">
      <xdr:nvSpPr>
        <xdr:cNvPr id="199" name="n_1aveValue【橋りょう・トンネル】&#10;有形固定資産減価償却率"/>
        <xdr:cNvSpPr txBox="1"/>
      </xdr:nvSpPr>
      <xdr:spPr>
        <a:xfrm>
          <a:off x="3170564" y="9951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46100</xdr:rowOff>
    </xdr:from>
    <xdr:ext cx="405111" cy="259045"/>
    <xdr:sp macro="" textlink="">
      <xdr:nvSpPr>
        <xdr:cNvPr id="200" name="n_2aveValue【橋りょう・トンネル】&#10;有形固定資産減価償却率"/>
        <xdr:cNvSpPr txBox="1"/>
      </xdr:nvSpPr>
      <xdr:spPr>
        <a:xfrm>
          <a:off x="2385704" y="9936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201" name="n_3aveValue【橋りょう・トンネル】&#10;有形固定資産減価償却率"/>
        <xdr:cNvSpPr txBox="1"/>
      </xdr:nvSpPr>
      <xdr:spPr>
        <a:xfrm>
          <a:off x="1611004" y="9917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34670</xdr:rowOff>
    </xdr:from>
    <xdr:ext cx="405111" cy="259045"/>
    <xdr:sp macro="" textlink="">
      <xdr:nvSpPr>
        <xdr:cNvPr id="202" name="n_4aveValue【橋りょう・トンネル】&#10;有形固定資産減価償却率"/>
        <xdr:cNvSpPr txBox="1"/>
      </xdr:nvSpPr>
      <xdr:spPr>
        <a:xfrm>
          <a:off x="836304" y="9925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166024</xdr:rowOff>
    </xdr:from>
    <xdr:ext cx="405111" cy="259045"/>
    <xdr:sp macro="" textlink="">
      <xdr:nvSpPr>
        <xdr:cNvPr id="203" name="n_1mainValue【橋りょう・トンネル】&#10;有形固定資産減価償却率"/>
        <xdr:cNvSpPr txBox="1"/>
      </xdr:nvSpPr>
      <xdr:spPr>
        <a:xfrm>
          <a:off x="3170564" y="10559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152961</xdr:rowOff>
    </xdr:from>
    <xdr:ext cx="405111" cy="259045"/>
    <xdr:sp macro="" textlink="">
      <xdr:nvSpPr>
        <xdr:cNvPr id="204" name="n_2mainValue【橋りょう・トンネル】&#10;有形固定資産減価償却率"/>
        <xdr:cNvSpPr txBox="1"/>
      </xdr:nvSpPr>
      <xdr:spPr>
        <a:xfrm>
          <a:off x="2385704" y="1054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141531</xdr:rowOff>
    </xdr:from>
    <xdr:ext cx="405111" cy="259045"/>
    <xdr:sp macro="" textlink="">
      <xdr:nvSpPr>
        <xdr:cNvPr id="205" name="n_3mainValue【橋りょう・トンネル】&#10;有形固定資産減価償却率"/>
        <xdr:cNvSpPr txBox="1"/>
      </xdr:nvSpPr>
      <xdr:spPr>
        <a:xfrm>
          <a:off x="1611004" y="10535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130101</xdr:rowOff>
    </xdr:from>
    <xdr:ext cx="405111" cy="259045"/>
    <xdr:sp macro="" textlink="">
      <xdr:nvSpPr>
        <xdr:cNvPr id="206" name="n_4mainValue【橋りょう・トンネル】&#10;有形固定資産減価償却率"/>
        <xdr:cNvSpPr txBox="1"/>
      </xdr:nvSpPr>
      <xdr:spPr>
        <a:xfrm>
          <a:off x="836304" y="1052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xdr:cNvSpPr txBox="1"/>
      </xdr:nvSpPr>
      <xdr:spPr>
        <a:xfrm>
          <a:off x="5209768" y="102933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30" name="直線コネクタ 229"/>
        <xdr:cNvCxnSpPr/>
      </xdr:nvCxnSpPr>
      <xdr:spPr>
        <a:xfrm flipV="1">
          <a:off x="9219565" y="9526707"/>
          <a:ext cx="0" cy="1278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31" name="【橋りょう・トンネル】&#10;一人当たり有形固定資産（償却資産）額最小値テキスト"/>
        <xdr:cNvSpPr txBox="1"/>
      </xdr:nvSpPr>
      <xdr:spPr>
        <a:xfrm>
          <a:off x="9258300" y="10808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32" name="直線コネクタ 231"/>
        <xdr:cNvCxnSpPr/>
      </xdr:nvCxnSpPr>
      <xdr:spPr>
        <a:xfrm>
          <a:off x="9154160" y="108050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33" name="【橋りょう・トンネル】&#10;一人当たり有形固定資産（償却資産）額最大値テキスト"/>
        <xdr:cNvSpPr txBox="1"/>
      </xdr:nvSpPr>
      <xdr:spPr>
        <a:xfrm>
          <a:off x="9258300" y="93057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34" name="直線コネクタ 233"/>
        <xdr:cNvCxnSpPr/>
      </xdr:nvCxnSpPr>
      <xdr:spPr>
        <a:xfrm>
          <a:off x="9154160" y="95267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95818</xdr:rowOff>
    </xdr:from>
    <xdr:ext cx="599010" cy="259045"/>
    <xdr:sp macro="" textlink="">
      <xdr:nvSpPr>
        <xdr:cNvPr id="235" name="【橋りょう・トンネル】&#10;一人当たり有形固定資産（償却資産）額平均値テキスト"/>
        <xdr:cNvSpPr txBox="1"/>
      </xdr:nvSpPr>
      <xdr:spPr>
        <a:xfrm>
          <a:off x="9258300" y="104894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36" name="フローチャート: 判断 235"/>
        <xdr:cNvSpPr/>
      </xdr:nvSpPr>
      <xdr:spPr>
        <a:xfrm>
          <a:off x="9192260" y="106342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37" name="フローチャート: 判断 236"/>
        <xdr:cNvSpPr/>
      </xdr:nvSpPr>
      <xdr:spPr>
        <a:xfrm>
          <a:off x="8445500" y="106314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38" name="フローチャート: 判断 237"/>
        <xdr:cNvSpPr/>
      </xdr:nvSpPr>
      <xdr:spPr>
        <a:xfrm>
          <a:off x="7670800" y="106306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39" name="フローチャート: 判断 238"/>
        <xdr:cNvSpPr/>
      </xdr:nvSpPr>
      <xdr:spPr>
        <a:xfrm>
          <a:off x="6873240" y="106353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85473</xdr:rowOff>
    </xdr:from>
    <xdr:to>
      <xdr:col>36</xdr:col>
      <xdr:colOff>165100</xdr:colOff>
      <xdr:row>64</xdr:row>
      <xdr:rowOff>15623</xdr:rowOff>
    </xdr:to>
    <xdr:sp macro="" textlink="">
      <xdr:nvSpPr>
        <xdr:cNvPr id="240" name="フローチャート: 判断 239"/>
        <xdr:cNvSpPr/>
      </xdr:nvSpPr>
      <xdr:spPr>
        <a:xfrm>
          <a:off x="6098540" y="106467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73851</xdr:rowOff>
    </xdr:from>
    <xdr:to>
      <xdr:col>55</xdr:col>
      <xdr:colOff>50800</xdr:colOff>
      <xdr:row>64</xdr:row>
      <xdr:rowOff>4001</xdr:rowOff>
    </xdr:to>
    <xdr:sp macro="" textlink="">
      <xdr:nvSpPr>
        <xdr:cNvPr id="246" name="楕円 245"/>
        <xdr:cNvSpPr/>
      </xdr:nvSpPr>
      <xdr:spPr>
        <a:xfrm>
          <a:off x="9192260" y="106351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51368</xdr:rowOff>
    </xdr:from>
    <xdr:ext cx="599010" cy="259045"/>
    <xdr:sp macro="" textlink="">
      <xdr:nvSpPr>
        <xdr:cNvPr id="247" name="【橋りょう・トンネル】&#10;一人当たり有形固定資産（償却資産）額該当値テキスト"/>
        <xdr:cNvSpPr txBox="1"/>
      </xdr:nvSpPr>
      <xdr:spPr>
        <a:xfrm>
          <a:off x="9258300" y="10612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75942</xdr:rowOff>
    </xdr:from>
    <xdr:to>
      <xdr:col>50</xdr:col>
      <xdr:colOff>165100</xdr:colOff>
      <xdr:row>64</xdr:row>
      <xdr:rowOff>6092</xdr:rowOff>
    </xdr:to>
    <xdr:sp macro="" textlink="">
      <xdr:nvSpPr>
        <xdr:cNvPr id="248" name="楕円 247"/>
        <xdr:cNvSpPr/>
      </xdr:nvSpPr>
      <xdr:spPr>
        <a:xfrm>
          <a:off x="8445500" y="106372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124651</xdr:rowOff>
    </xdr:from>
    <xdr:to>
      <xdr:col>55</xdr:col>
      <xdr:colOff>0</xdr:colOff>
      <xdr:row>63</xdr:row>
      <xdr:rowOff>126742</xdr:rowOff>
    </xdr:to>
    <xdr:cxnSp macro="">
      <xdr:nvCxnSpPr>
        <xdr:cNvPr id="249" name="直線コネクタ 248"/>
        <xdr:cNvCxnSpPr/>
      </xdr:nvCxnSpPr>
      <xdr:spPr>
        <a:xfrm flipV="1">
          <a:off x="8496300" y="10685971"/>
          <a:ext cx="723900" cy="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77767</xdr:rowOff>
    </xdr:from>
    <xdr:to>
      <xdr:col>46</xdr:col>
      <xdr:colOff>38100</xdr:colOff>
      <xdr:row>64</xdr:row>
      <xdr:rowOff>7917</xdr:rowOff>
    </xdr:to>
    <xdr:sp macro="" textlink="">
      <xdr:nvSpPr>
        <xdr:cNvPr id="250" name="楕円 249"/>
        <xdr:cNvSpPr/>
      </xdr:nvSpPr>
      <xdr:spPr>
        <a:xfrm>
          <a:off x="7670800" y="106390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126742</xdr:rowOff>
    </xdr:from>
    <xdr:to>
      <xdr:col>50</xdr:col>
      <xdr:colOff>114300</xdr:colOff>
      <xdr:row>63</xdr:row>
      <xdr:rowOff>128567</xdr:rowOff>
    </xdr:to>
    <xdr:cxnSp macro="">
      <xdr:nvCxnSpPr>
        <xdr:cNvPr id="251" name="直線コネクタ 250"/>
        <xdr:cNvCxnSpPr/>
      </xdr:nvCxnSpPr>
      <xdr:spPr>
        <a:xfrm flipV="1">
          <a:off x="7713980" y="10688062"/>
          <a:ext cx="782320" cy="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79370</xdr:rowOff>
    </xdr:from>
    <xdr:to>
      <xdr:col>41</xdr:col>
      <xdr:colOff>101600</xdr:colOff>
      <xdr:row>64</xdr:row>
      <xdr:rowOff>9520</xdr:rowOff>
    </xdr:to>
    <xdr:sp macro="" textlink="">
      <xdr:nvSpPr>
        <xdr:cNvPr id="252" name="楕円 251"/>
        <xdr:cNvSpPr/>
      </xdr:nvSpPr>
      <xdr:spPr>
        <a:xfrm>
          <a:off x="6873240" y="10640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128567</xdr:rowOff>
    </xdr:from>
    <xdr:to>
      <xdr:col>45</xdr:col>
      <xdr:colOff>177800</xdr:colOff>
      <xdr:row>63</xdr:row>
      <xdr:rowOff>130170</xdr:rowOff>
    </xdr:to>
    <xdr:cxnSp macro="">
      <xdr:nvCxnSpPr>
        <xdr:cNvPr id="253" name="直線コネクタ 252"/>
        <xdr:cNvCxnSpPr/>
      </xdr:nvCxnSpPr>
      <xdr:spPr>
        <a:xfrm flipV="1">
          <a:off x="6924040" y="10689887"/>
          <a:ext cx="789940" cy="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80821</xdr:rowOff>
    </xdr:from>
    <xdr:to>
      <xdr:col>36</xdr:col>
      <xdr:colOff>165100</xdr:colOff>
      <xdr:row>64</xdr:row>
      <xdr:rowOff>10971</xdr:rowOff>
    </xdr:to>
    <xdr:sp macro="" textlink="">
      <xdr:nvSpPr>
        <xdr:cNvPr id="254" name="楕円 253"/>
        <xdr:cNvSpPr/>
      </xdr:nvSpPr>
      <xdr:spPr>
        <a:xfrm>
          <a:off x="6098540" y="106421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130170</xdr:rowOff>
    </xdr:from>
    <xdr:to>
      <xdr:col>41</xdr:col>
      <xdr:colOff>50800</xdr:colOff>
      <xdr:row>63</xdr:row>
      <xdr:rowOff>131621</xdr:rowOff>
    </xdr:to>
    <xdr:cxnSp macro="">
      <xdr:nvCxnSpPr>
        <xdr:cNvPr id="255" name="直線コネクタ 254"/>
        <xdr:cNvCxnSpPr/>
      </xdr:nvCxnSpPr>
      <xdr:spPr>
        <a:xfrm flipV="1">
          <a:off x="6149340" y="10691490"/>
          <a:ext cx="774700" cy="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16840</xdr:rowOff>
    </xdr:from>
    <xdr:ext cx="599010" cy="259045"/>
    <xdr:sp macro="" textlink="">
      <xdr:nvSpPr>
        <xdr:cNvPr id="256" name="n_1aveValue【橋りょう・トンネル】&#10;一人当たり有形固定資産（償却資産）額"/>
        <xdr:cNvSpPr txBox="1"/>
      </xdr:nvSpPr>
      <xdr:spPr>
        <a:xfrm>
          <a:off x="8214575" y="1041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15967</xdr:rowOff>
    </xdr:from>
    <xdr:ext cx="599010" cy="259045"/>
    <xdr:sp macro="" textlink="">
      <xdr:nvSpPr>
        <xdr:cNvPr id="257" name="n_2aveValue【橋りょう・トンネル】&#10;一人当たり有形固定資産（償却資産）額"/>
        <xdr:cNvSpPr txBox="1"/>
      </xdr:nvSpPr>
      <xdr:spPr>
        <a:xfrm>
          <a:off x="7444955" y="1040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20724</xdr:rowOff>
    </xdr:from>
    <xdr:ext cx="599010" cy="259045"/>
    <xdr:sp macro="" textlink="">
      <xdr:nvSpPr>
        <xdr:cNvPr id="258" name="n_3aveValue【橋りょう・トンネル】&#10;一人当たり有形固定資産（償却資産）額"/>
        <xdr:cNvSpPr txBox="1"/>
      </xdr:nvSpPr>
      <xdr:spPr>
        <a:xfrm>
          <a:off x="6670255" y="1041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6750</xdr:rowOff>
    </xdr:from>
    <xdr:ext cx="599010" cy="259045"/>
    <xdr:sp macro="" textlink="">
      <xdr:nvSpPr>
        <xdr:cNvPr id="259" name="n_4aveValue【橋りょう・トンネル】&#10;一人当たり有形固定資産（償却資産）額"/>
        <xdr:cNvSpPr txBox="1"/>
      </xdr:nvSpPr>
      <xdr:spPr>
        <a:xfrm>
          <a:off x="5872695" y="10735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168669</xdr:rowOff>
    </xdr:from>
    <xdr:ext cx="599010" cy="259045"/>
    <xdr:sp macro="" textlink="">
      <xdr:nvSpPr>
        <xdr:cNvPr id="260" name="n_1mainValue【橋りょう・トンネル】&#10;一人当たり有形固定資産（償却資産）額"/>
        <xdr:cNvSpPr txBox="1"/>
      </xdr:nvSpPr>
      <xdr:spPr>
        <a:xfrm>
          <a:off x="8214575" y="10729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170494</xdr:rowOff>
    </xdr:from>
    <xdr:ext cx="599010" cy="259045"/>
    <xdr:sp macro="" textlink="">
      <xdr:nvSpPr>
        <xdr:cNvPr id="261" name="n_2mainValue【橋りょう・トンネル】&#10;一人当たり有形固定資産（償却資産）額"/>
        <xdr:cNvSpPr txBox="1"/>
      </xdr:nvSpPr>
      <xdr:spPr>
        <a:xfrm>
          <a:off x="7444955" y="1073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647</xdr:rowOff>
    </xdr:from>
    <xdr:ext cx="599010" cy="259045"/>
    <xdr:sp macro="" textlink="">
      <xdr:nvSpPr>
        <xdr:cNvPr id="262" name="n_3mainValue【橋りょう・トンネル】&#10;一人当たり有形固定資産（償却資産）額"/>
        <xdr:cNvSpPr txBox="1"/>
      </xdr:nvSpPr>
      <xdr:spPr>
        <a:xfrm>
          <a:off x="6670255" y="1072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27498</xdr:rowOff>
    </xdr:from>
    <xdr:ext cx="599010" cy="259045"/>
    <xdr:sp macro="" textlink="">
      <xdr:nvSpPr>
        <xdr:cNvPr id="263" name="n_4mainValue【橋りょう・トンネル】&#10;一人当たり有形固定資産（償却資産）額"/>
        <xdr:cNvSpPr txBox="1"/>
      </xdr:nvSpPr>
      <xdr:spPr>
        <a:xfrm>
          <a:off x="5872695" y="1042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289" name="直線コネクタ 288"/>
        <xdr:cNvCxnSpPr/>
      </xdr:nvCxnSpPr>
      <xdr:spPr>
        <a:xfrm flipV="1">
          <a:off x="4086225" y="13005162"/>
          <a:ext cx="0" cy="1536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0" name="【公営住宅】&#10;有形固定資産減価償却率最小値テキスト"/>
        <xdr:cNvSpPr txBox="1"/>
      </xdr:nvSpPr>
      <xdr:spPr>
        <a:xfrm>
          <a:off x="4124960" y="14545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1" name="直線コネクタ 290"/>
        <xdr:cNvCxnSpPr/>
      </xdr:nvCxnSpPr>
      <xdr:spPr>
        <a:xfrm>
          <a:off x="4020820" y="145416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292" name="【公営住宅】&#10;有形固定資産減価償却率最大値テキスト"/>
        <xdr:cNvSpPr txBox="1"/>
      </xdr:nvSpPr>
      <xdr:spPr>
        <a:xfrm>
          <a:off x="4124960" y="127841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293" name="直線コネクタ 292"/>
        <xdr:cNvCxnSpPr/>
      </xdr:nvCxnSpPr>
      <xdr:spPr>
        <a:xfrm>
          <a:off x="4020820" y="130051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117946</xdr:rowOff>
    </xdr:from>
    <xdr:ext cx="405111" cy="259045"/>
    <xdr:sp macro="" textlink="">
      <xdr:nvSpPr>
        <xdr:cNvPr id="294" name="【公営住宅】&#10;有形固定資産減価償却率平均値テキスト"/>
        <xdr:cNvSpPr txBox="1"/>
      </xdr:nvSpPr>
      <xdr:spPr>
        <a:xfrm>
          <a:off x="4124960" y="138644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295" name="フローチャート: 判断 294"/>
        <xdr:cNvSpPr/>
      </xdr:nvSpPr>
      <xdr:spPr>
        <a:xfrm>
          <a:off x="4036060" y="140091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296" name="フローチャート: 判断 295"/>
        <xdr:cNvSpPr/>
      </xdr:nvSpPr>
      <xdr:spPr>
        <a:xfrm>
          <a:off x="3312160" y="140108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297" name="フローチャート: 判断 296"/>
        <xdr:cNvSpPr/>
      </xdr:nvSpPr>
      <xdr:spPr>
        <a:xfrm>
          <a:off x="2514600" y="139977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298" name="フローチャート: 判断 297"/>
        <xdr:cNvSpPr/>
      </xdr:nvSpPr>
      <xdr:spPr>
        <a:xfrm>
          <a:off x="1739900" y="13979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70576</xdr:rowOff>
    </xdr:from>
    <xdr:to>
      <xdr:col>6</xdr:col>
      <xdr:colOff>38100</xdr:colOff>
      <xdr:row>84</xdr:row>
      <xdr:rowOff>726</xdr:rowOff>
    </xdr:to>
    <xdr:sp macro="" textlink="">
      <xdr:nvSpPr>
        <xdr:cNvPr id="299" name="フローチャート: 判断 298"/>
        <xdr:cNvSpPr/>
      </xdr:nvSpPr>
      <xdr:spPr>
        <a:xfrm>
          <a:off x="965200" y="139846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166914</xdr:rowOff>
    </xdr:from>
    <xdr:to>
      <xdr:col>24</xdr:col>
      <xdr:colOff>114300</xdr:colOff>
      <xdr:row>86</xdr:row>
      <xdr:rowOff>97064</xdr:rowOff>
    </xdr:to>
    <xdr:sp macro="" textlink="">
      <xdr:nvSpPr>
        <xdr:cNvPr id="305" name="楕円 304"/>
        <xdr:cNvSpPr/>
      </xdr:nvSpPr>
      <xdr:spPr>
        <a:xfrm>
          <a:off x="4036060" y="144163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81841</xdr:rowOff>
    </xdr:from>
    <xdr:ext cx="405111" cy="259045"/>
    <xdr:sp macro="" textlink="">
      <xdr:nvSpPr>
        <xdr:cNvPr id="306" name="【公営住宅】&#10;有形固定資産減価償却率該当値テキスト"/>
        <xdr:cNvSpPr txBox="1"/>
      </xdr:nvSpPr>
      <xdr:spPr>
        <a:xfrm>
          <a:off x="4124960" y="14331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165281</xdr:rowOff>
    </xdr:from>
    <xdr:to>
      <xdr:col>20</xdr:col>
      <xdr:colOff>38100</xdr:colOff>
      <xdr:row>86</xdr:row>
      <xdr:rowOff>95431</xdr:rowOff>
    </xdr:to>
    <xdr:sp macro="" textlink="">
      <xdr:nvSpPr>
        <xdr:cNvPr id="307" name="楕円 306"/>
        <xdr:cNvSpPr/>
      </xdr:nvSpPr>
      <xdr:spPr>
        <a:xfrm>
          <a:off x="3312160" y="144146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44631</xdr:rowOff>
    </xdr:from>
    <xdr:to>
      <xdr:col>24</xdr:col>
      <xdr:colOff>63500</xdr:colOff>
      <xdr:row>86</xdr:row>
      <xdr:rowOff>46264</xdr:rowOff>
    </xdr:to>
    <xdr:cxnSp macro="">
      <xdr:nvCxnSpPr>
        <xdr:cNvPr id="308" name="直線コネクタ 307"/>
        <xdr:cNvCxnSpPr/>
      </xdr:nvCxnSpPr>
      <xdr:spPr>
        <a:xfrm>
          <a:off x="3355340" y="14461671"/>
          <a:ext cx="73152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137523</xdr:rowOff>
    </xdr:from>
    <xdr:to>
      <xdr:col>15</xdr:col>
      <xdr:colOff>101600</xdr:colOff>
      <xdr:row>86</xdr:row>
      <xdr:rowOff>67673</xdr:rowOff>
    </xdr:to>
    <xdr:sp macro="" textlink="">
      <xdr:nvSpPr>
        <xdr:cNvPr id="309" name="楕円 308"/>
        <xdr:cNvSpPr/>
      </xdr:nvSpPr>
      <xdr:spPr>
        <a:xfrm>
          <a:off x="2514600" y="143869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16873</xdr:rowOff>
    </xdr:from>
    <xdr:to>
      <xdr:col>19</xdr:col>
      <xdr:colOff>177800</xdr:colOff>
      <xdr:row>86</xdr:row>
      <xdr:rowOff>44631</xdr:rowOff>
    </xdr:to>
    <xdr:cxnSp macro="">
      <xdr:nvCxnSpPr>
        <xdr:cNvPr id="310" name="直線コネクタ 309"/>
        <xdr:cNvCxnSpPr/>
      </xdr:nvCxnSpPr>
      <xdr:spPr>
        <a:xfrm>
          <a:off x="2565400" y="14433913"/>
          <a:ext cx="78994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106499</xdr:rowOff>
    </xdr:from>
    <xdr:to>
      <xdr:col>10</xdr:col>
      <xdr:colOff>165100</xdr:colOff>
      <xdr:row>86</xdr:row>
      <xdr:rowOff>36649</xdr:rowOff>
    </xdr:to>
    <xdr:sp macro="" textlink="">
      <xdr:nvSpPr>
        <xdr:cNvPr id="311" name="楕円 310"/>
        <xdr:cNvSpPr/>
      </xdr:nvSpPr>
      <xdr:spPr>
        <a:xfrm>
          <a:off x="1739900" y="143558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157299</xdr:rowOff>
    </xdr:from>
    <xdr:to>
      <xdr:col>15</xdr:col>
      <xdr:colOff>50800</xdr:colOff>
      <xdr:row>86</xdr:row>
      <xdr:rowOff>16873</xdr:rowOff>
    </xdr:to>
    <xdr:cxnSp macro="">
      <xdr:nvCxnSpPr>
        <xdr:cNvPr id="312" name="直線コネクタ 311"/>
        <xdr:cNvCxnSpPr/>
      </xdr:nvCxnSpPr>
      <xdr:spPr>
        <a:xfrm>
          <a:off x="1790700" y="14406699"/>
          <a:ext cx="7747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80373</xdr:rowOff>
    </xdr:from>
    <xdr:to>
      <xdr:col>6</xdr:col>
      <xdr:colOff>38100</xdr:colOff>
      <xdr:row>86</xdr:row>
      <xdr:rowOff>10523</xdr:rowOff>
    </xdr:to>
    <xdr:sp macro="" textlink="">
      <xdr:nvSpPr>
        <xdr:cNvPr id="313" name="楕円 312"/>
        <xdr:cNvSpPr/>
      </xdr:nvSpPr>
      <xdr:spPr>
        <a:xfrm>
          <a:off x="965200" y="143297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131173</xdr:rowOff>
    </xdr:from>
    <xdr:to>
      <xdr:col>10</xdr:col>
      <xdr:colOff>114300</xdr:colOff>
      <xdr:row>85</xdr:row>
      <xdr:rowOff>157299</xdr:rowOff>
    </xdr:to>
    <xdr:cxnSp macro="">
      <xdr:nvCxnSpPr>
        <xdr:cNvPr id="314" name="直線コネクタ 313"/>
        <xdr:cNvCxnSpPr/>
      </xdr:nvCxnSpPr>
      <xdr:spPr>
        <a:xfrm>
          <a:off x="1008380" y="14380573"/>
          <a:ext cx="78232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43378</xdr:rowOff>
    </xdr:from>
    <xdr:ext cx="405111" cy="259045"/>
    <xdr:sp macro="" textlink="">
      <xdr:nvSpPr>
        <xdr:cNvPr id="315" name="n_1aveValue【公営住宅】&#10;有形固定資産減価償却率"/>
        <xdr:cNvSpPr txBox="1"/>
      </xdr:nvSpPr>
      <xdr:spPr>
        <a:xfrm>
          <a:off x="3170564" y="1378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30315</xdr:rowOff>
    </xdr:from>
    <xdr:ext cx="405111" cy="259045"/>
    <xdr:sp macro="" textlink="">
      <xdr:nvSpPr>
        <xdr:cNvPr id="316" name="n_2aveValue【公営住宅】&#10;有形固定資産減価償却率"/>
        <xdr:cNvSpPr txBox="1"/>
      </xdr:nvSpPr>
      <xdr:spPr>
        <a:xfrm>
          <a:off x="2385704" y="1377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12354</xdr:rowOff>
    </xdr:from>
    <xdr:ext cx="405111" cy="259045"/>
    <xdr:sp macro="" textlink="">
      <xdr:nvSpPr>
        <xdr:cNvPr id="317" name="n_3aveValue【公営住宅】&#10;有形固定資産減価償却率"/>
        <xdr:cNvSpPr txBox="1"/>
      </xdr:nvSpPr>
      <xdr:spPr>
        <a:xfrm>
          <a:off x="1611004" y="13758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17253</xdr:rowOff>
    </xdr:from>
    <xdr:ext cx="405111" cy="259045"/>
    <xdr:sp macro="" textlink="">
      <xdr:nvSpPr>
        <xdr:cNvPr id="318" name="n_4aveValue【公営住宅】&#10;有形固定資産減価償却率"/>
        <xdr:cNvSpPr txBox="1"/>
      </xdr:nvSpPr>
      <xdr:spPr>
        <a:xfrm>
          <a:off x="836304" y="1376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86558</xdr:rowOff>
    </xdr:from>
    <xdr:ext cx="405111" cy="259045"/>
    <xdr:sp macro="" textlink="">
      <xdr:nvSpPr>
        <xdr:cNvPr id="319" name="n_1mainValue【公営住宅】&#10;有形固定資産減価償却率"/>
        <xdr:cNvSpPr txBox="1"/>
      </xdr:nvSpPr>
      <xdr:spPr>
        <a:xfrm>
          <a:off x="3170564" y="1450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58800</xdr:rowOff>
    </xdr:from>
    <xdr:ext cx="405111" cy="259045"/>
    <xdr:sp macro="" textlink="">
      <xdr:nvSpPr>
        <xdr:cNvPr id="320" name="n_2mainValue【公営住宅】&#10;有形固定資産減価償却率"/>
        <xdr:cNvSpPr txBox="1"/>
      </xdr:nvSpPr>
      <xdr:spPr>
        <a:xfrm>
          <a:off x="2385704" y="1447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27776</xdr:rowOff>
    </xdr:from>
    <xdr:ext cx="405111" cy="259045"/>
    <xdr:sp macro="" textlink="">
      <xdr:nvSpPr>
        <xdr:cNvPr id="321" name="n_3mainValue【公営住宅】&#10;有形固定資産減価償却率"/>
        <xdr:cNvSpPr txBox="1"/>
      </xdr:nvSpPr>
      <xdr:spPr>
        <a:xfrm>
          <a:off x="1611004" y="1444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1650</xdr:rowOff>
    </xdr:from>
    <xdr:ext cx="405111" cy="259045"/>
    <xdr:sp macro="" textlink="">
      <xdr:nvSpPr>
        <xdr:cNvPr id="322" name="n_4mainValue【公営住宅】&#10;有形固定資産減価償却率"/>
        <xdr:cNvSpPr txBox="1"/>
      </xdr:nvSpPr>
      <xdr:spPr>
        <a:xfrm>
          <a:off x="836304" y="14418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342" name="直線コネクタ 341"/>
        <xdr:cNvCxnSpPr/>
      </xdr:nvCxnSpPr>
      <xdr:spPr>
        <a:xfrm flipV="1">
          <a:off x="9219565" y="13215747"/>
          <a:ext cx="0" cy="112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3" name="【公営住宅】&#10;一人当たり面積最小値テキスト"/>
        <xdr:cNvSpPr txBox="1"/>
      </xdr:nvSpPr>
      <xdr:spPr>
        <a:xfrm>
          <a:off x="9258300" y="14346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4" name="直線コネクタ 343"/>
        <xdr:cNvCxnSpPr/>
      </xdr:nvCxnSpPr>
      <xdr:spPr>
        <a:xfrm>
          <a:off x="9154160" y="143429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5" name="【公営住宅】&#10;一人当たり面積最大値テキスト"/>
        <xdr:cNvSpPr txBox="1"/>
      </xdr:nvSpPr>
      <xdr:spPr>
        <a:xfrm>
          <a:off x="9258300" y="1299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6" name="直線コネクタ 345"/>
        <xdr:cNvCxnSpPr/>
      </xdr:nvCxnSpPr>
      <xdr:spPr>
        <a:xfrm>
          <a:off x="9154160" y="132157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166767</xdr:rowOff>
    </xdr:from>
    <xdr:ext cx="469744" cy="259045"/>
    <xdr:sp macro="" textlink="">
      <xdr:nvSpPr>
        <xdr:cNvPr id="347" name="【公営住宅】&#10;一人当たり面積平均値テキスト"/>
        <xdr:cNvSpPr txBox="1"/>
      </xdr:nvSpPr>
      <xdr:spPr>
        <a:xfrm>
          <a:off x="9258300" y="1374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348" name="フローチャート: 判断 347"/>
        <xdr:cNvSpPr/>
      </xdr:nvSpPr>
      <xdr:spPr>
        <a:xfrm>
          <a:off x="9192260" y="138903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349" name="フローチャート: 判断 348"/>
        <xdr:cNvSpPr/>
      </xdr:nvSpPr>
      <xdr:spPr>
        <a:xfrm>
          <a:off x="8445500" y="138817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50" name="フローチャート: 判断 349"/>
        <xdr:cNvSpPr/>
      </xdr:nvSpPr>
      <xdr:spPr>
        <a:xfrm>
          <a:off x="7670800" y="138709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351" name="フローチャート: 判断 350"/>
        <xdr:cNvSpPr/>
      </xdr:nvSpPr>
      <xdr:spPr>
        <a:xfrm>
          <a:off x="6873240" y="139046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8446</xdr:rowOff>
    </xdr:from>
    <xdr:to>
      <xdr:col>36</xdr:col>
      <xdr:colOff>165100</xdr:colOff>
      <xdr:row>83</xdr:row>
      <xdr:rowOff>110046</xdr:rowOff>
    </xdr:to>
    <xdr:sp macro="" textlink="">
      <xdr:nvSpPr>
        <xdr:cNvPr id="352" name="フローチャート: 判断 351"/>
        <xdr:cNvSpPr/>
      </xdr:nvSpPr>
      <xdr:spPr>
        <a:xfrm>
          <a:off x="6098540" y="1392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23876</xdr:rowOff>
    </xdr:from>
    <xdr:to>
      <xdr:col>55</xdr:col>
      <xdr:colOff>50800</xdr:colOff>
      <xdr:row>84</xdr:row>
      <xdr:rowOff>125476</xdr:rowOff>
    </xdr:to>
    <xdr:sp macro="" textlink="">
      <xdr:nvSpPr>
        <xdr:cNvPr id="358" name="楕円 357"/>
        <xdr:cNvSpPr/>
      </xdr:nvSpPr>
      <xdr:spPr>
        <a:xfrm>
          <a:off x="9192260" y="141056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2303</xdr:rowOff>
    </xdr:from>
    <xdr:ext cx="469744" cy="259045"/>
    <xdr:sp macro="" textlink="">
      <xdr:nvSpPr>
        <xdr:cNvPr id="359" name="【公営住宅】&#10;一人当たり面積該当値テキスト"/>
        <xdr:cNvSpPr txBox="1"/>
      </xdr:nvSpPr>
      <xdr:spPr>
        <a:xfrm>
          <a:off x="9258300" y="1408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26733</xdr:rowOff>
    </xdr:from>
    <xdr:to>
      <xdr:col>50</xdr:col>
      <xdr:colOff>165100</xdr:colOff>
      <xdr:row>84</xdr:row>
      <xdr:rowOff>128333</xdr:rowOff>
    </xdr:to>
    <xdr:sp macro="" textlink="">
      <xdr:nvSpPr>
        <xdr:cNvPr id="360" name="楕円 359"/>
        <xdr:cNvSpPr/>
      </xdr:nvSpPr>
      <xdr:spPr>
        <a:xfrm>
          <a:off x="8445500" y="1410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74676</xdr:rowOff>
    </xdr:from>
    <xdr:to>
      <xdr:col>55</xdr:col>
      <xdr:colOff>0</xdr:colOff>
      <xdr:row>84</xdr:row>
      <xdr:rowOff>77533</xdr:rowOff>
    </xdr:to>
    <xdr:cxnSp macro="">
      <xdr:nvCxnSpPr>
        <xdr:cNvPr id="361" name="直線コネクタ 360"/>
        <xdr:cNvCxnSpPr/>
      </xdr:nvCxnSpPr>
      <xdr:spPr>
        <a:xfrm flipV="1">
          <a:off x="8496300" y="14156436"/>
          <a:ext cx="7239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30163</xdr:rowOff>
    </xdr:from>
    <xdr:to>
      <xdr:col>46</xdr:col>
      <xdr:colOff>38100</xdr:colOff>
      <xdr:row>84</xdr:row>
      <xdr:rowOff>131763</xdr:rowOff>
    </xdr:to>
    <xdr:sp macro="" textlink="">
      <xdr:nvSpPr>
        <xdr:cNvPr id="362" name="楕円 361"/>
        <xdr:cNvSpPr/>
      </xdr:nvSpPr>
      <xdr:spPr>
        <a:xfrm>
          <a:off x="7670800" y="141119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77533</xdr:rowOff>
    </xdr:from>
    <xdr:to>
      <xdr:col>50</xdr:col>
      <xdr:colOff>114300</xdr:colOff>
      <xdr:row>84</xdr:row>
      <xdr:rowOff>80963</xdr:rowOff>
    </xdr:to>
    <xdr:cxnSp macro="">
      <xdr:nvCxnSpPr>
        <xdr:cNvPr id="363" name="直線コネクタ 362"/>
        <xdr:cNvCxnSpPr/>
      </xdr:nvCxnSpPr>
      <xdr:spPr>
        <a:xfrm flipV="1">
          <a:off x="7713980" y="14159293"/>
          <a:ext cx="78232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32449</xdr:rowOff>
    </xdr:from>
    <xdr:to>
      <xdr:col>41</xdr:col>
      <xdr:colOff>101600</xdr:colOff>
      <xdr:row>84</xdr:row>
      <xdr:rowOff>134049</xdr:rowOff>
    </xdr:to>
    <xdr:sp macro="" textlink="">
      <xdr:nvSpPr>
        <xdr:cNvPr id="364" name="楕円 363"/>
        <xdr:cNvSpPr/>
      </xdr:nvSpPr>
      <xdr:spPr>
        <a:xfrm>
          <a:off x="6873240" y="1411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80963</xdr:rowOff>
    </xdr:from>
    <xdr:to>
      <xdr:col>45</xdr:col>
      <xdr:colOff>177800</xdr:colOff>
      <xdr:row>84</xdr:row>
      <xdr:rowOff>83249</xdr:rowOff>
    </xdr:to>
    <xdr:cxnSp macro="">
      <xdr:nvCxnSpPr>
        <xdr:cNvPr id="365" name="直線コネクタ 364"/>
        <xdr:cNvCxnSpPr/>
      </xdr:nvCxnSpPr>
      <xdr:spPr>
        <a:xfrm flipV="1">
          <a:off x="6924040" y="14162723"/>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34734</xdr:rowOff>
    </xdr:from>
    <xdr:to>
      <xdr:col>36</xdr:col>
      <xdr:colOff>165100</xdr:colOff>
      <xdr:row>84</xdr:row>
      <xdr:rowOff>136334</xdr:rowOff>
    </xdr:to>
    <xdr:sp macro="" textlink="">
      <xdr:nvSpPr>
        <xdr:cNvPr id="366" name="楕円 365"/>
        <xdr:cNvSpPr/>
      </xdr:nvSpPr>
      <xdr:spPr>
        <a:xfrm>
          <a:off x="6098540" y="1411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83249</xdr:rowOff>
    </xdr:from>
    <xdr:to>
      <xdr:col>41</xdr:col>
      <xdr:colOff>50800</xdr:colOff>
      <xdr:row>84</xdr:row>
      <xdr:rowOff>85534</xdr:rowOff>
    </xdr:to>
    <xdr:cxnSp macro="">
      <xdr:nvCxnSpPr>
        <xdr:cNvPr id="367" name="直線コネクタ 366"/>
        <xdr:cNvCxnSpPr/>
      </xdr:nvCxnSpPr>
      <xdr:spPr>
        <a:xfrm flipV="1">
          <a:off x="6149340" y="14165009"/>
          <a:ext cx="7747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81996</xdr:rowOff>
    </xdr:from>
    <xdr:ext cx="469744" cy="259045"/>
    <xdr:sp macro="" textlink="">
      <xdr:nvSpPr>
        <xdr:cNvPr id="368" name="n_1aveValue【公営住宅】&#10;一人当たり面積"/>
        <xdr:cNvSpPr txBox="1"/>
      </xdr:nvSpPr>
      <xdr:spPr>
        <a:xfrm>
          <a:off x="8271587" y="1366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71138</xdr:rowOff>
    </xdr:from>
    <xdr:ext cx="469744" cy="259045"/>
    <xdr:sp macro="" textlink="">
      <xdr:nvSpPr>
        <xdr:cNvPr id="369" name="n_2aveValue【公営住宅】&#10;一人当たり面積"/>
        <xdr:cNvSpPr txBox="1"/>
      </xdr:nvSpPr>
      <xdr:spPr>
        <a:xfrm>
          <a:off x="7509587" y="1364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104855</xdr:rowOff>
    </xdr:from>
    <xdr:ext cx="469744" cy="259045"/>
    <xdr:sp macro="" textlink="">
      <xdr:nvSpPr>
        <xdr:cNvPr id="370" name="n_3aveValue【公営住宅】&#10;一人当たり面積"/>
        <xdr:cNvSpPr txBox="1"/>
      </xdr:nvSpPr>
      <xdr:spPr>
        <a:xfrm>
          <a:off x="6712027" y="13683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126573</xdr:rowOff>
    </xdr:from>
    <xdr:ext cx="469744" cy="259045"/>
    <xdr:sp macro="" textlink="">
      <xdr:nvSpPr>
        <xdr:cNvPr id="371" name="n_4aveValue【公営住宅】&#10;一人当たり面積"/>
        <xdr:cNvSpPr txBox="1"/>
      </xdr:nvSpPr>
      <xdr:spPr>
        <a:xfrm>
          <a:off x="5937327" y="137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119460</xdr:rowOff>
    </xdr:from>
    <xdr:ext cx="469744" cy="259045"/>
    <xdr:sp macro="" textlink="">
      <xdr:nvSpPr>
        <xdr:cNvPr id="372" name="n_1mainValue【公営住宅】&#10;一人当たり面積"/>
        <xdr:cNvSpPr txBox="1"/>
      </xdr:nvSpPr>
      <xdr:spPr>
        <a:xfrm>
          <a:off x="8271587" y="1420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122890</xdr:rowOff>
    </xdr:from>
    <xdr:ext cx="469744" cy="259045"/>
    <xdr:sp macro="" textlink="">
      <xdr:nvSpPr>
        <xdr:cNvPr id="373" name="n_2mainValue【公営住宅】&#10;一人当たり面積"/>
        <xdr:cNvSpPr txBox="1"/>
      </xdr:nvSpPr>
      <xdr:spPr>
        <a:xfrm>
          <a:off x="7509587" y="14204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125176</xdr:rowOff>
    </xdr:from>
    <xdr:ext cx="469744" cy="259045"/>
    <xdr:sp macro="" textlink="">
      <xdr:nvSpPr>
        <xdr:cNvPr id="374" name="n_3mainValue【公営住宅】&#10;一人当たり面積"/>
        <xdr:cNvSpPr txBox="1"/>
      </xdr:nvSpPr>
      <xdr:spPr>
        <a:xfrm>
          <a:off x="6712027" y="14206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127461</xdr:rowOff>
    </xdr:from>
    <xdr:ext cx="469744" cy="259045"/>
    <xdr:sp macro="" textlink="">
      <xdr:nvSpPr>
        <xdr:cNvPr id="375" name="n_4mainValue【公営住宅】&#10;一人当たり面積"/>
        <xdr:cNvSpPr txBox="1"/>
      </xdr:nvSpPr>
      <xdr:spPr>
        <a:xfrm>
          <a:off x="5937327" y="1420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416" name="直線コネクタ 415"/>
        <xdr:cNvCxnSpPr/>
      </xdr:nvCxnSpPr>
      <xdr:spPr>
        <a:xfrm flipV="1">
          <a:off x="14375764" y="555879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417" name="【認定こども園・幼稚園・保育所】&#10;有形固定資産減価償却率最小値テキスト"/>
        <xdr:cNvSpPr txBox="1"/>
      </xdr:nvSpPr>
      <xdr:spPr>
        <a:xfrm>
          <a:off x="144145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418" name="直線コネクタ 417"/>
        <xdr:cNvCxnSpPr/>
      </xdr:nvCxnSpPr>
      <xdr:spPr>
        <a:xfrm>
          <a:off x="14287500" y="70523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419" name="【認定こども園・幼稚園・保育所】&#10;有形固定資産減価償却率最大値テキスト"/>
        <xdr:cNvSpPr txBox="1"/>
      </xdr:nvSpPr>
      <xdr:spPr>
        <a:xfrm>
          <a:off x="14414500" y="5341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420" name="直線コネクタ 419"/>
        <xdr:cNvCxnSpPr/>
      </xdr:nvCxnSpPr>
      <xdr:spPr>
        <a:xfrm>
          <a:off x="14287500" y="555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421" name="【認定こども園・幼稚園・保育所】&#10;有形固定資産減価償却率平均値テキスト"/>
        <xdr:cNvSpPr txBox="1"/>
      </xdr:nvSpPr>
      <xdr:spPr>
        <a:xfrm>
          <a:off x="14414500" y="6029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22" name="フローチャート: 判断 421"/>
        <xdr:cNvSpPr/>
      </xdr:nvSpPr>
      <xdr:spPr>
        <a:xfrm>
          <a:off x="14325600" y="61747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23" name="フローチャート: 判断 422"/>
        <xdr:cNvSpPr/>
      </xdr:nvSpPr>
      <xdr:spPr>
        <a:xfrm>
          <a:off x="13578840" y="6172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4" name="フローチャート: 判断 423"/>
        <xdr:cNvSpPr/>
      </xdr:nvSpPr>
      <xdr:spPr>
        <a:xfrm>
          <a:off x="12804140" y="616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425" name="フローチャート: 判断 424"/>
        <xdr:cNvSpPr/>
      </xdr:nvSpPr>
      <xdr:spPr>
        <a:xfrm>
          <a:off x="12029440" y="61385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426" name="フローチャート: 判断 425"/>
        <xdr:cNvSpPr/>
      </xdr:nvSpPr>
      <xdr:spPr>
        <a:xfrm>
          <a:off x="1123188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90170</xdr:rowOff>
    </xdr:from>
    <xdr:to>
      <xdr:col>85</xdr:col>
      <xdr:colOff>177800</xdr:colOff>
      <xdr:row>39</xdr:row>
      <xdr:rowOff>20320</xdr:rowOff>
    </xdr:to>
    <xdr:sp macro="" textlink="">
      <xdr:nvSpPr>
        <xdr:cNvPr id="432" name="楕円 431"/>
        <xdr:cNvSpPr/>
      </xdr:nvSpPr>
      <xdr:spPr>
        <a:xfrm>
          <a:off x="14325600" y="64604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68597</xdr:rowOff>
    </xdr:from>
    <xdr:ext cx="405111" cy="259045"/>
    <xdr:sp macro="" textlink="">
      <xdr:nvSpPr>
        <xdr:cNvPr id="433" name="【認定こども園・幼稚園・保育所】&#10;有形固定資産減価償却率該当値テキスト"/>
        <xdr:cNvSpPr txBox="1"/>
      </xdr:nvSpPr>
      <xdr:spPr>
        <a:xfrm>
          <a:off x="14414500"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57785</xdr:rowOff>
    </xdr:from>
    <xdr:to>
      <xdr:col>81</xdr:col>
      <xdr:colOff>101600</xdr:colOff>
      <xdr:row>38</xdr:row>
      <xdr:rowOff>159385</xdr:rowOff>
    </xdr:to>
    <xdr:sp macro="" textlink="">
      <xdr:nvSpPr>
        <xdr:cNvPr id="434" name="楕円 433"/>
        <xdr:cNvSpPr/>
      </xdr:nvSpPr>
      <xdr:spPr>
        <a:xfrm>
          <a:off x="1357884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108585</xdr:rowOff>
    </xdr:from>
    <xdr:to>
      <xdr:col>85</xdr:col>
      <xdr:colOff>127000</xdr:colOff>
      <xdr:row>38</xdr:row>
      <xdr:rowOff>140970</xdr:rowOff>
    </xdr:to>
    <xdr:cxnSp macro="">
      <xdr:nvCxnSpPr>
        <xdr:cNvPr id="435" name="直線コネクタ 434"/>
        <xdr:cNvCxnSpPr/>
      </xdr:nvCxnSpPr>
      <xdr:spPr>
        <a:xfrm>
          <a:off x="13629640" y="6478905"/>
          <a:ext cx="7467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29210</xdr:rowOff>
    </xdr:from>
    <xdr:to>
      <xdr:col>76</xdr:col>
      <xdr:colOff>165100</xdr:colOff>
      <xdr:row>38</xdr:row>
      <xdr:rowOff>130810</xdr:rowOff>
    </xdr:to>
    <xdr:sp macro="" textlink="">
      <xdr:nvSpPr>
        <xdr:cNvPr id="436" name="楕円 435"/>
        <xdr:cNvSpPr/>
      </xdr:nvSpPr>
      <xdr:spPr>
        <a:xfrm>
          <a:off x="1280414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80010</xdr:rowOff>
    </xdr:from>
    <xdr:to>
      <xdr:col>81</xdr:col>
      <xdr:colOff>50800</xdr:colOff>
      <xdr:row>38</xdr:row>
      <xdr:rowOff>108585</xdr:rowOff>
    </xdr:to>
    <xdr:cxnSp macro="">
      <xdr:nvCxnSpPr>
        <xdr:cNvPr id="437" name="直線コネクタ 436"/>
        <xdr:cNvCxnSpPr/>
      </xdr:nvCxnSpPr>
      <xdr:spPr>
        <a:xfrm>
          <a:off x="12854940" y="6450330"/>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162560</xdr:rowOff>
    </xdr:from>
    <xdr:to>
      <xdr:col>72</xdr:col>
      <xdr:colOff>38100</xdr:colOff>
      <xdr:row>38</xdr:row>
      <xdr:rowOff>92710</xdr:rowOff>
    </xdr:to>
    <xdr:sp macro="" textlink="">
      <xdr:nvSpPr>
        <xdr:cNvPr id="438" name="楕円 437"/>
        <xdr:cNvSpPr/>
      </xdr:nvSpPr>
      <xdr:spPr>
        <a:xfrm>
          <a:off x="12029440" y="63652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41910</xdr:rowOff>
    </xdr:from>
    <xdr:to>
      <xdr:col>76</xdr:col>
      <xdr:colOff>114300</xdr:colOff>
      <xdr:row>38</xdr:row>
      <xdr:rowOff>80010</xdr:rowOff>
    </xdr:to>
    <xdr:cxnSp macro="">
      <xdr:nvCxnSpPr>
        <xdr:cNvPr id="439" name="直線コネクタ 438"/>
        <xdr:cNvCxnSpPr/>
      </xdr:nvCxnSpPr>
      <xdr:spPr>
        <a:xfrm>
          <a:off x="12072620" y="641223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118745</xdr:rowOff>
    </xdr:from>
    <xdr:to>
      <xdr:col>67</xdr:col>
      <xdr:colOff>101600</xdr:colOff>
      <xdr:row>38</xdr:row>
      <xdr:rowOff>48895</xdr:rowOff>
    </xdr:to>
    <xdr:sp macro="" textlink="">
      <xdr:nvSpPr>
        <xdr:cNvPr id="440" name="楕円 439"/>
        <xdr:cNvSpPr/>
      </xdr:nvSpPr>
      <xdr:spPr>
        <a:xfrm>
          <a:off x="11231880" y="63214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169545</xdr:rowOff>
    </xdr:from>
    <xdr:to>
      <xdr:col>71</xdr:col>
      <xdr:colOff>177800</xdr:colOff>
      <xdr:row>38</xdr:row>
      <xdr:rowOff>41910</xdr:rowOff>
    </xdr:to>
    <xdr:cxnSp macro="">
      <xdr:nvCxnSpPr>
        <xdr:cNvPr id="441" name="直線コネクタ 440"/>
        <xdr:cNvCxnSpPr/>
      </xdr:nvCxnSpPr>
      <xdr:spPr>
        <a:xfrm>
          <a:off x="11282680" y="6372225"/>
          <a:ext cx="78994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442" name="n_1aveValue【認定こども園・幼稚園・保育所】&#10;有形固定資産減価償却率"/>
        <xdr:cNvSpPr txBox="1"/>
      </xdr:nvSpPr>
      <xdr:spPr>
        <a:xfrm>
          <a:off x="134372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3" name="n_2aveValue【認定こども園・幼稚園・保育所】&#10;有形固定資産減価償却率"/>
        <xdr:cNvSpPr txBox="1"/>
      </xdr:nvSpPr>
      <xdr:spPr>
        <a:xfrm>
          <a:off x="126752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50182</xdr:rowOff>
    </xdr:from>
    <xdr:ext cx="405111" cy="259045"/>
    <xdr:sp macro="" textlink="">
      <xdr:nvSpPr>
        <xdr:cNvPr id="444" name="n_3aveValue【認定こども園・幼稚園・保育所】&#10;有形固定資産減価償却率"/>
        <xdr:cNvSpPr txBox="1"/>
      </xdr:nvSpPr>
      <xdr:spPr>
        <a:xfrm>
          <a:off x="119005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137812</xdr:rowOff>
    </xdr:from>
    <xdr:ext cx="405111" cy="259045"/>
    <xdr:sp macro="" textlink="">
      <xdr:nvSpPr>
        <xdr:cNvPr id="445" name="n_4aveValue【認定こども園・幼稚園・保育所】&#10;有形固定資産減価償却率"/>
        <xdr:cNvSpPr txBox="1"/>
      </xdr:nvSpPr>
      <xdr:spPr>
        <a:xfrm>
          <a:off x="1110298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150512</xdr:rowOff>
    </xdr:from>
    <xdr:ext cx="405111" cy="259045"/>
    <xdr:sp macro="" textlink="">
      <xdr:nvSpPr>
        <xdr:cNvPr id="446" name="n_1mainValue【認定こども園・幼稚園・保育所】&#10;有形固定資産減価償却率"/>
        <xdr:cNvSpPr txBox="1"/>
      </xdr:nvSpPr>
      <xdr:spPr>
        <a:xfrm>
          <a:off x="134372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121937</xdr:rowOff>
    </xdr:from>
    <xdr:ext cx="405111" cy="259045"/>
    <xdr:sp macro="" textlink="">
      <xdr:nvSpPr>
        <xdr:cNvPr id="447" name="n_2mainValue【認定こども園・幼稚園・保育所】&#10;有形固定資産減価償却率"/>
        <xdr:cNvSpPr txBox="1"/>
      </xdr:nvSpPr>
      <xdr:spPr>
        <a:xfrm>
          <a:off x="12675244" y="649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83837</xdr:rowOff>
    </xdr:from>
    <xdr:ext cx="405111" cy="259045"/>
    <xdr:sp macro="" textlink="">
      <xdr:nvSpPr>
        <xdr:cNvPr id="448" name="n_3mainValue【認定こども園・幼稚園・保育所】&#10;有形固定資産減価償却率"/>
        <xdr:cNvSpPr txBox="1"/>
      </xdr:nvSpPr>
      <xdr:spPr>
        <a:xfrm>
          <a:off x="11900544"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40022</xdr:rowOff>
    </xdr:from>
    <xdr:ext cx="405111" cy="259045"/>
    <xdr:sp macro="" textlink="">
      <xdr:nvSpPr>
        <xdr:cNvPr id="449" name="n_4mainValue【認定こども園・幼稚園・保育所】&#10;有形固定資産減価償却率"/>
        <xdr:cNvSpPr txBox="1"/>
      </xdr:nvSpPr>
      <xdr:spPr>
        <a:xfrm>
          <a:off x="1110298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1" name="テキスト ボックス 460"/>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3" name="テキスト ボックス 462"/>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5" name="テキスト ボックス 464"/>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7" name="テキスト ボックス 466"/>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471" name="直線コネクタ 470"/>
        <xdr:cNvCxnSpPr/>
      </xdr:nvCxnSpPr>
      <xdr:spPr>
        <a:xfrm flipV="1">
          <a:off x="19509104" y="5660898"/>
          <a:ext cx="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72" name="【認定こども園・幼稚園・保育所】&#10;一人当たり面積最小値テキスト"/>
        <xdr:cNvSpPr txBox="1"/>
      </xdr:nvSpPr>
      <xdr:spPr>
        <a:xfrm>
          <a:off x="19547840"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73" name="直線コネクタ 472"/>
        <xdr:cNvCxnSpPr/>
      </xdr:nvCxnSpPr>
      <xdr:spPr>
        <a:xfrm>
          <a:off x="19443700" y="69768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474" name="【認定こども園・幼稚園・保育所】&#10;一人当たり面積最大値テキスト"/>
        <xdr:cNvSpPr txBox="1"/>
      </xdr:nvSpPr>
      <xdr:spPr>
        <a:xfrm>
          <a:off x="19547840" y="5439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475" name="直線コネクタ 474"/>
        <xdr:cNvCxnSpPr/>
      </xdr:nvCxnSpPr>
      <xdr:spPr>
        <a:xfrm>
          <a:off x="19443700" y="56608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81551</xdr:rowOff>
    </xdr:from>
    <xdr:ext cx="469744" cy="259045"/>
    <xdr:sp macro="" textlink="">
      <xdr:nvSpPr>
        <xdr:cNvPr id="476" name="【認定こども園・幼稚園・保育所】&#10;一人当たり面積平均値テキスト"/>
        <xdr:cNvSpPr txBox="1"/>
      </xdr:nvSpPr>
      <xdr:spPr>
        <a:xfrm>
          <a:off x="19547840" y="6619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477" name="フローチャート: 判断 476"/>
        <xdr:cNvSpPr/>
      </xdr:nvSpPr>
      <xdr:spPr>
        <a:xfrm>
          <a:off x="19458940" y="66410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478" name="フローチャート: 判断 477"/>
        <xdr:cNvSpPr/>
      </xdr:nvSpPr>
      <xdr:spPr>
        <a:xfrm>
          <a:off x="18735040" y="66296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79" name="フローチャート: 判断 478"/>
        <xdr:cNvSpPr/>
      </xdr:nvSpPr>
      <xdr:spPr>
        <a:xfrm>
          <a:off x="17937480" y="66296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480" name="フローチャート: 判断 479"/>
        <xdr:cNvSpPr/>
      </xdr:nvSpPr>
      <xdr:spPr>
        <a:xfrm>
          <a:off x="17162780" y="66250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130556</xdr:rowOff>
    </xdr:from>
    <xdr:to>
      <xdr:col>98</xdr:col>
      <xdr:colOff>38100</xdr:colOff>
      <xdr:row>40</xdr:row>
      <xdr:rowOff>60706</xdr:rowOff>
    </xdr:to>
    <xdr:sp macro="" textlink="">
      <xdr:nvSpPr>
        <xdr:cNvPr id="481" name="フローチャート: 判断 480"/>
        <xdr:cNvSpPr/>
      </xdr:nvSpPr>
      <xdr:spPr>
        <a:xfrm>
          <a:off x="16388080" y="66685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25400</xdr:rowOff>
    </xdr:from>
    <xdr:to>
      <xdr:col>116</xdr:col>
      <xdr:colOff>114300</xdr:colOff>
      <xdr:row>38</xdr:row>
      <xdr:rowOff>127000</xdr:rowOff>
    </xdr:to>
    <xdr:sp macro="" textlink="">
      <xdr:nvSpPr>
        <xdr:cNvPr id="487" name="楕円 486"/>
        <xdr:cNvSpPr/>
      </xdr:nvSpPr>
      <xdr:spPr>
        <a:xfrm>
          <a:off x="1945894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48277</xdr:rowOff>
    </xdr:from>
    <xdr:ext cx="469744" cy="259045"/>
    <xdr:sp macro="" textlink="">
      <xdr:nvSpPr>
        <xdr:cNvPr id="488" name="【認定こども園・幼稚園・保育所】&#10;一人当たり面積該当値テキスト"/>
        <xdr:cNvSpPr txBox="1"/>
      </xdr:nvSpPr>
      <xdr:spPr>
        <a:xfrm>
          <a:off x="19547840"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18542</xdr:rowOff>
    </xdr:from>
    <xdr:to>
      <xdr:col>112</xdr:col>
      <xdr:colOff>38100</xdr:colOff>
      <xdr:row>38</xdr:row>
      <xdr:rowOff>120142</xdr:rowOff>
    </xdr:to>
    <xdr:sp macro="" textlink="">
      <xdr:nvSpPr>
        <xdr:cNvPr id="489" name="楕円 488"/>
        <xdr:cNvSpPr/>
      </xdr:nvSpPr>
      <xdr:spPr>
        <a:xfrm>
          <a:off x="18735040" y="63888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69342</xdr:rowOff>
    </xdr:from>
    <xdr:to>
      <xdr:col>116</xdr:col>
      <xdr:colOff>63500</xdr:colOff>
      <xdr:row>38</xdr:row>
      <xdr:rowOff>76200</xdr:rowOff>
    </xdr:to>
    <xdr:cxnSp macro="">
      <xdr:nvCxnSpPr>
        <xdr:cNvPr id="490" name="直線コネクタ 489"/>
        <xdr:cNvCxnSpPr/>
      </xdr:nvCxnSpPr>
      <xdr:spPr>
        <a:xfrm>
          <a:off x="18778220" y="6439662"/>
          <a:ext cx="73152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27686</xdr:rowOff>
    </xdr:from>
    <xdr:to>
      <xdr:col>107</xdr:col>
      <xdr:colOff>101600</xdr:colOff>
      <xdr:row>38</xdr:row>
      <xdr:rowOff>129286</xdr:rowOff>
    </xdr:to>
    <xdr:sp macro="" textlink="">
      <xdr:nvSpPr>
        <xdr:cNvPr id="491" name="楕円 490"/>
        <xdr:cNvSpPr/>
      </xdr:nvSpPr>
      <xdr:spPr>
        <a:xfrm>
          <a:off x="17937480" y="63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69342</xdr:rowOff>
    </xdr:from>
    <xdr:to>
      <xdr:col>111</xdr:col>
      <xdr:colOff>177800</xdr:colOff>
      <xdr:row>38</xdr:row>
      <xdr:rowOff>78486</xdr:rowOff>
    </xdr:to>
    <xdr:cxnSp macro="">
      <xdr:nvCxnSpPr>
        <xdr:cNvPr id="492" name="直線コネクタ 491"/>
        <xdr:cNvCxnSpPr/>
      </xdr:nvCxnSpPr>
      <xdr:spPr>
        <a:xfrm flipV="1">
          <a:off x="17988280" y="6439662"/>
          <a:ext cx="78994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34544</xdr:rowOff>
    </xdr:from>
    <xdr:to>
      <xdr:col>102</xdr:col>
      <xdr:colOff>165100</xdr:colOff>
      <xdr:row>38</xdr:row>
      <xdr:rowOff>136144</xdr:rowOff>
    </xdr:to>
    <xdr:sp macro="" textlink="">
      <xdr:nvSpPr>
        <xdr:cNvPr id="493" name="楕円 492"/>
        <xdr:cNvSpPr/>
      </xdr:nvSpPr>
      <xdr:spPr>
        <a:xfrm>
          <a:off x="17162780" y="640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78486</xdr:rowOff>
    </xdr:from>
    <xdr:to>
      <xdr:col>107</xdr:col>
      <xdr:colOff>50800</xdr:colOff>
      <xdr:row>38</xdr:row>
      <xdr:rowOff>85344</xdr:rowOff>
    </xdr:to>
    <xdr:cxnSp macro="">
      <xdr:nvCxnSpPr>
        <xdr:cNvPr id="494" name="直線コネクタ 493"/>
        <xdr:cNvCxnSpPr/>
      </xdr:nvCxnSpPr>
      <xdr:spPr>
        <a:xfrm flipV="1">
          <a:off x="17213580" y="6448806"/>
          <a:ext cx="7747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55118</xdr:rowOff>
    </xdr:from>
    <xdr:to>
      <xdr:col>98</xdr:col>
      <xdr:colOff>38100</xdr:colOff>
      <xdr:row>38</xdr:row>
      <xdr:rowOff>156718</xdr:rowOff>
    </xdr:to>
    <xdr:sp macro="" textlink="">
      <xdr:nvSpPr>
        <xdr:cNvPr id="495" name="楕円 494"/>
        <xdr:cNvSpPr/>
      </xdr:nvSpPr>
      <xdr:spPr>
        <a:xfrm>
          <a:off x="16388080" y="64254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85344</xdr:rowOff>
    </xdr:from>
    <xdr:to>
      <xdr:col>102</xdr:col>
      <xdr:colOff>114300</xdr:colOff>
      <xdr:row>38</xdr:row>
      <xdr:rowOff>105918</xdr:rowOff>
    </xdr:to>
    <xdr:cxnSp macro="">
      <xdr:nvCxnSpPr>
        <xdr:cNvPr id="496" name="直線コネクタ 495"/>
        <xdr:cNvCxnSpPr/>
      </xdr:nvCxnSpPr>
      <xdr:spPr>
        <a:xfrm flipV="1">
          <a:off x="16431260" y="6455664"/>
          <a:ext cx="78232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12971</xdr:rowOff>
    </xdr:from>
    <xdr:ext cx="469744" cy="259045"/>
    <xdr:sp macro="" textlink="">
      <xdr:nvSpPr>
        <xdr:cNvPr id="497" name="n_1aveValue【認定こども園・幼稚園・保育所】&#10;一人当たり面積"/>
        <xdr:cNvSpPr txBox="1"/>
      </xdr:nvSpPr>
      <xdr:spPr>
        <a:xfrm>
          <a:off x="18561127" y="67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12971</xdr:rowOff>
    </xdr:from>
    <xdr:ext cx="469744" cy="259045"/>
    <xdr:sp macro="" textlink="">
      <xdr:nvSpPr>
        <xdr:cNvPr id="498" name="n_2aveValue【認定こども園・幼稚園・保育所】&#10;一人当たり面積"/>
        <xdr:cNvSpPr txBox="1"/>
      </xdr:nvSpPr>
      <xdr:spPr>
        <a:xfrm>
          <a:off x="17776267" y="67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8399</xdr:rowOff>
    </xdr:from>
    <xdr:ext cx="469744" cy="259045"/>
    <xdr:sp macro="" textlink="">
      <xdr:nvSpPr>
        <xdr:cNvPr id="499" name="n_3aveValue【認定こども園・幼稚園・保育所】&#10;一人当たり面積"/>
        <xdr:cNvSpPr txBox="1"/>
      </xdr:nvSpPr>
      <xdr:spPr>
        <a:xfrm>
          <a:off x="17001567" y="671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51833</xdr:rowOff>
    </xdr:from>
    <xdr:ext cx="469744" cy="259045"/>
    <xdr:sp macro="" textlink="">
      <xdr:nvSpPr>
        <xdr:cNvPr id="500" name="n_4aveValue【認定こども園・幼稚園・保育所】&#10;一人当たり面積"/>
        <xdr:cNvSpPr txBox="1"/>
      </xdr:nvSpPr>
      <xdr:spPr>
        <a:xfrm>
          <a:off x="16226867" y="675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136669</xdr:rowOff>
    </xdr:from>
    <xdr:ext cx="469744" cy="259045"/>
    <xdr:sp macro="" textlink="">
      <xdr:nvSpPr>
        <xdr:cNvPr id="501" name="n_1mainValue【認定こども園・幼稚園・保育所】&#10;一人当たり面積"/>
        <xdr:cNvSpPr txBox="1"/>
      </xdr:nvSpPr>
      <xdr:spPr>
        <a:xfrm>
          <a:off x="18561127" y="617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145813</xdr:rowOff>
    </xdr:from>
    <xdr:ext cx="469744" cy="259045"/>
    <xdr:sp macro="" textlink="">
      <xdr:nvSpPr>
        <xdr:cNvPr id="502" name="n_2mainValue【認定こども園・幼稚園・保育所】&#10;一人当たり面積"/>
        <xdr:cNvSpPr txBox="1"/>
      </xdr:nvSpPr>
      <xdr:spPr>
        <a:xfrm>
          <a:off x="17776267" y="618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152671</xdr:rowOff>
    </xdr:from>
    <xdr:ext cx="469744" cy="259045"/>
    <xdr:sp macro="" textlink="">
      <xdr:nvSpPr>
        <xdr:cNvPr id="503" name="n_3mainValue【認定こども園・幼稚園・保育所】&#10;一人当たり面積"/>
        <xdr:cNvSpPr txBox="1"/>
      </xdr:nvSpPr>
      <xdr:spPr>
        <a:xfrm>
          <a:off x="1700156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1795</xdr:rowOff>
    </xdr:from>
    <xdr:ext cx="469744" cy="259045"/>
    <xdr:sp macro="" textlink="">
      <xdr:nvSpPr>
        <xdr:cNvPr id="504" name="n_4mainValue【認定こども園・幼稚園・保育所】&#10;一人当たり面積"/>
        <xdr:cNvSpPr txBox="1"/>
      </xdr:nvSpPr>
      <xdr:spPr>
        <a:xfrm>
          <a:off x="16226867" y="620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6" name="直線コネクタ 515"/>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7" name="テキスト ボックス 516"/>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8" name="直線コネクタ 517"/>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9" name="テキスト ボックス 518"/>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0" name="直線コネクタ 519"/>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1" name="テキスト ボックス 520"/>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2" name="直線コネクタ 521"/>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3" name="テキスト ボックス 522"/>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4" name="直線コネクタ 523"/>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5" name="テキスト ボックス 524"/>
        <xdr:cNvSpPr txBox="1"/>
      </xdr:nvSpPr>
      <xdr:spPr>
        <a:xfrm>
          <a:off x="1066688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528" name="直線コネクタ 527"/>
        <xdr:cNvCxnSpPr/>
      </xdr:nvCxnSpPr>
      <xdr:spPr>
        <a:xfrm flipV="1">
          <a:off x="14375764" y="9317355"/>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529" name="【学校施設】&#10;有形固定資産減価償却率最小値テキスト"/>
        <xdr:cNvSpPr txBox="1"/>
      </xdr:nvSpPr>
      <xdr:spPr>
        <a:xfrm>
          <a:off x="14414500"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530" name="直線コネクタ 529"/>
        <xdr:cNvCxnSpPr/>
      </xdr:nvCxnSpPr>
      <xdr:spPr>
        <a:xfrm>
          <a:off x="14287500" y="108870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531" name="【学校施設】&#10;有形固定資産減価償却率最大値テキスト"/>
        <xdr:cNvSpPr txBox="1"/>
      </xdr:nvSpPr>
      <xdr:spPr>
        <a:xfrm>
          <a:off x="14414500" y="90963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532" name="直線コネクタ 531"/>
        <xdr:cNvCxnSpPr/>
      </xdr:nvCxnSpPr>
      <xdr:spPr>
        <a:xfrm>
          <a:off x="14287500" y="93173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102887</xdr:rowOff>
    </xdr:from>
    <xdr:ext cx="405111" cy="259045"/>
    <xdr:sp macro="" textlink="">
      <xdr:nvSpPr>
        <xdr:cNvPr id="533" name="【学校施設】&#10;有形固定資産減価償却率平均値テキスト"/>
        <xdr:cNvSpPr txBox="1"/>
      </xdr:nvSpPr>
      <xdr:spPr>
        <a:xfrm>
          <a:off x="144145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534" name="フローチャート: 判断 533"/>
        <xdr:cNvSpPr/>
      </xdr:nvSpPr>
      <xdr:spPr>
        <a:xfrm>
          <a:off x="14325600" y="103505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535" name="フローチャート: 判断 534"/>
        <xdr:cNvSpPr/>
      </xdr:nvSpPr>
      <xdr:spPr>
        <a:xfrm>
          <a:off x="13578840" y="10350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536" name="フローチャート: 判断 535"/>
        <xdr:cNvSpPr/>
      </xdr:nvSpPr>
      <xdr:spPr>
        <a:xfrm>
          <a:off x="12804140" y="10335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537" name="フローチャート: 判断 536"/>
        <xdr:cNvSpPr/>
      </xdr:nvSpPr>
      <xdr:spPr>
        <a:xfrm>
          <a:off x="12029440" y="103295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101600</xdr:rowOff>
    </xdr:from>
    <xdr:to>
      <xdr:col>67</xdr:col>
      <xdr:colOff>101600</xdr:colOff>
      <xdr:row>62</xdr:row>
      <xdr:rowOff>31750</xdr:rowOff>
    </xdr:to>
    <xdr:sp macro="" textlink="">
      <xdr:nvSpPr>
        <xdr:cNvPr id="538" name="フローチャート: 判断 537"/>
        <xdr:cNvSpPr/>
      </xdr:nvSpPr>
      <xdr:spPr>
        <a:xfrm>
          <a:off x="11231880" y="10327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12065</xdr:rowOff>
    </xdr:from>
    <xdr:to>
      <xdr:col>85</xdr:col>
      <xdr:colOff>177800</xdr:colOff>
      <xdr:row>61</xdr:row>
      <xdr:rowOff>113665</xdr:rowOff>
    </xdr:to>
    <xdr:sp macro="" textlink="">
      <xdr:nvSpPr>
        <xdr:cNvPr id="544" name="楕円 543"/>
        <xdr:cNvSpPr/>
      </xdr:nvSpPr>
      <xdr:spPr>
        <a:xfrm>
          <a:off x="14325600" y="1023810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34942</xdr:rowOff>
    </xdr:from>
    <xdr:ext cx="405111" cy="259045"/>
    <xdr:sp macro="" textlink="">
      <xdr:nvSpPr>
        <xdr:cNvPr id="545" name="【学校施設】&#10;有形固定資産減価償却率該当値テキスト"/>
        <xdr:cNvSpPr txBox="1"/>
      </xdr:nvSpPr>
      <xdr:spPr>
        <a:xfrm>
          <a:off x="14414500"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67310</xdr:rowOff>
    </xdr:from>
    <xdr:to>
      <xdr:col>81</xdr:col>
      <xdr:colOff>101600</xdr:colOff>
      <xdr:row>61</xdr:row>
      <xdr:rowOff>168910</xdr:rowOff>
    </xdr:to>
    <xdr:sp macro="" textlink="">
      <xdr:nvSpPr>
        <xdr:cNvPr id="546" name="楕円 545"/>
        <xdr:cNvSpPr/>
      </xdr:nvSpPr>
      <xdr:spPr>
        <a:xfrm>
          <a:off x="1357884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62865</xdr:rowOff>
    </xdr:from>
    <xdr:to>
      <xdr:col>85</xdr:col>
      <xdr:colOff>127000</xdr:colOff>
      <xdr:row>61</xdr:row>
      <xdr:rowOff>118110</xdr:rowOff>
    </xdr:to>
    <xdr:cxnSp macro="">
      <xdr:nvCxnSpPr>
        <xdr:cNvPr id="547" name="直線コネクタ 546"/>
        <xdr:cNvCxnSpPr/>
      </xdr:nvCxnSpPr>
      <xdr:spPr>
        <a:xfrm flipV="1">
          <a:off x="13629640" y="10288905"/>
          <a:ext cx="74676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40640</xdr:rowOff>
    </xdr:from>
    <xdr:to>
      <xdr:col>76</xdr:col>
      <xdr:colOff>165100</xdr:colOff>
      <xdr:row>61</xdr:row>
      <xdr:rowOff>142240</xdr:rowOff>
    </xdr:to>
    <xdr:sp macro="" textlink="">
      <xdr:nvSpPr>
        <xdr:cNvPr id="548" name="楕円 547"/>
        <xdr:cNvSpPr/>
      </xdr:nvSpPr>
      <xdr:spPr>
        <a:xfrm>
          <a:off x="1280414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91440</xdr:rowOff>
    </xdr:from>
    <xdr:to>
      <xdr:col>81</xdr:col>
      <xdr:colOff>50800</xdr:colOff>
      <xdr:row>61</xdr:row>
      <xdr:rowOff>118110</xdr:rowOff>
    </xdr:to>
    <xdr:cxnSp macro="">
      <xdr:nvCxnSpPr>
        <xdr:cNvPr id="549" name="直線コネクタ 548"/>
        <xdr:cNvCxnSpPr/>
      </xdr:nvCxnSpPr>
      <xdr:spPr>
        <a:xfrm>
          <a:off x="12854940" y="10317480"/>
          <a:ext cx="7747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8255</xdr:rowOff>
    </xdr:from>
    <xdr:to>
      <xdr:col>72</xdr:col>
      <xdr:colOff>38100</xdr:colOff>
      <xdr:row>61</xdr:row>
      <xdr:rowOff>109855</xdr:rowOff>
    </xdr:to>
    <xdr:sp macro="" textlink="">
      <xdr:nvSpPr>
        <xdr:cNvPr id="550" name="楕円 549"/>
        <xdr:cNvSpPr/>
      </xdr:nvSpPr>
      <xdr:spPr>
        <a:xfrm>
          <a:off x="12029440" y="102342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59055</xdr:rowOff>
    </xdr:from>
    <xdr:to>
      <xdr:col>76</xdr:col>
      <xdr:colOff>114300</xdr:colOff>
      <xdr:row>61</xdr:row>
      <xdr:rowOff>91440</xdr:rowOff>
    </xdr:to>
    <xdr:cxnSp macro="">
      <xdr:nvCxnSpPr>
        <xdr:cNvPr id="551" name="直線コネクタ 550"/>
        <xdr:cNvCxnSpPr/>
      </xdr:nvCxnSpPr>
      <xdr:spPr>
        <a:xfrm>
          <a:off x="12072620" y="10285095"/>
          <a:ext cx="7823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8255</xdr:rowOff>
    </xdr:from>
    <xdr:to>
      <xdr:col>67</xdr:col>
      <xdr:colOff>101600</xdr:colOff>
      <xdr:row>61</xdr:row>
      <xdr:rowOff>109855</xdr:rowOff>
    </xdr:to>
    <xdr:sp macro="" textlink="">
      <xdr:nvSpPr>
        <xdr:cNvPr id="552" name="楕円 551"/>
        <xdr:cNvSpPr/>
      </xdr:nvSpPr>
      <xdr:spPr>
        <a:xfrm>
          <a:off x="1123188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59055</xdr:rowOff>
    </xdr:from>
    <xdr:to>
      <xdr:col>71</xdr:col>
      <xdr:colOff>177800</xdr:colOff>
      <xdr:row>61</xdr:row>
      <xdr:rowOff>59055</xdr:rowOff>
    </xdr:to>
    <xdr:cxnSp macro="">
      <xdr:nvCxnSpPr>
        <xdr:cNvPr id="553" name="直線コネクタ 552"/>
        <xdr:cNvCxnSpPr/>
      </xdr:nvCxnSpPr>
      <xdr:spPr>
        <a:xfrm>
          <a:off x="11282680" y="1028509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45737</xdr:rowOff>
    </xdr:from>
    <xdr:ext cx="405111" cy="259045"/>
    <xdr:sp macro="" textlink="">
      <xdr:nvSpPr>
        <xdr:cNvPr id="554" name="n_1aveValue【学校施設】&#10;有形固定資産減価償却率"/>
        <xdr:cNvSpPr txBox="1"/>
      </xdr:nvSpPr>
      <xdr:spPr>
        <a:xfrm>
          <a:off x="134372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30497</xdr:rowOff>
    </xdr:from>
    <xdr:ext cx="405111" cy="259045"/>
    <xdr:sp macro="" textlink="">
      <xdr:nvSpPr>
        <xdr:cNvPr id="555" name="n_2aveValue【学校施設】&#10;有形固定資産減価償却率"/>
        <xdr:cNvSpPr txBox="1"/>
      </xdr:nvSpPr>
      <xdr:spPr>
        <a:xfrm>
          <a:off x="126752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24782</xdr:rowOff>
    </xdr:from>
    <xdr:ext cx="405111" cy="259045"/>
    <xdr:sp macro="" textlink="">
      <xdr:nvSpPr>
        <xdr:cNvPr id="556" name="n_3aveValue【学校施設】&#10;有形固定資産減価償却率"/>
        <xdr:cNvSpPr txBox="1"/>
      </xdr:nvSpPr>
      <xdr:spPr>
        <a:xfrm>
          <a:off x="119005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22877</xdr:rowOff>
    </xdr:from>
    <xdr:ext cx="405111" cy="259045"/>
    <xdr:sp macro="" textlink="">
      <xdr:nvSpPr>
        <xdr:cNvPr id="557" name="n_4aveValue【学校施設】&#10;有形固定資産減価償却率"/>
        <xdr:cNvSpPr txBox="1"/>
      </xdr:nvSpPr>
      <xdr:spPr>
        <a:xfrm>
          <a:off x="1110298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13987</xdr:rowOff>
    </xdr:from>
    <xdr:ext cx="405111" cy="259045"/>
    <xdr:sp macro="" textlink="">
      <xdr:nvSpPr>
        <xdr:cNvPr id="558" name="n_1mainValue【学校施設】&#10;有形固定資産減価償却率"/>
        <xdr:cNvSpPr txBox="1"/>
      </xdr:nvSpPr>
      <xdr:spPr>
        <a:xfrm>
          <a:off x="134372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158767</xdr:rowOff>
    </xdr:from>
    <xdr:ext cx="405111" cy="259045"/>
    <xdr:sp macro="" textlink="">
      <xdr:nvSpPr>
        <xdr:cNvPr id="559" name="n_2mainValue【学校施設】&#10;有形固定資産減価償却率"/>
        <xdr:cNvSpPr txBox="1"/>
      </xdr:nvSpPr>
      <xdr:spPr>
        <a:xfrm>
          <a:off x="126752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126382</xdr:rowOff>
    </xdr:from>
    <xdr:ext cx="405111" cy="259045"/>
    <xdr:sp macro="" textlink="">
      <xdr:nvSpPr>
        <xdr:cNvPr id="560" name="n_3mainValue【学校施設】&#10;有形固定資産減価償却率"/>
        <xdr:cNvSpPr txBox="1"/>
      </xdr:nvSpPr>
      <xdr:spPr>
        <a:xfrm>
          <a:off x="119005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126382</xdr:rowOff>
    </xdr:from>
    <xdr:ext cx="405111" cy="259045"/>
    <xdr:sp macro="" textlink="">
      <xdr:nvSpPr>
        <xdr:cNvPr id="561" name="n_4mainValue【学校施設】&#10;有形固定資産減価償却率"/>
        <xdr:cNvSpPr txBox="1"/>
      </xdr:nvSpPr>
      <xdr:spPr>
        <a:xfrm>
          <a:off x="1110298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2" name="直線コネクタ 571"/>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3" name="テキスト ボックス 572"/>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4" name="直線コネクタ 573"/>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5" name="テキスト ボックス 574"/>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6" name="直線コネクタ 575"/>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7" name="テキスト ボックス 576"/>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8" name="直線コネクタ 577"/>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9" name="テキスト ボックス 578"/>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0" name="直線コネクタ 579"/>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81" name="テキスト ボックス 580"/>
        <xdr:cNvSpPr txBox="1"/>
      </xdr:nvSpPr>
      <xdr:spPr>
        <a:xfrm>
          <a:off x="15630721" y="944156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2" name="直線コネクタ 581"/>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3" name="テキスト ボックス 582"/>
        <xdr:cNvSpPr txBox="1"/>
      </xdr:nvSpPr>
      <xdr:spPr>
        <a:xfrm>
          <a:off x="15630721"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587" name="直線コネクタ 586"/>
        <xdr:cNvCxnSpPr/>
      </xdr:nvCxnSpPr>
      <xdr:spPr>
        <a:xfrm flipV="1">
          <a:off x="19509104" y="9387949"/>
          <a:ext cx="0" cy="138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588" name="【学校施設】&#10;一人当たり面積最小値テキスト"/>
        <xdr:cNvSpPr txBox="1"/>
      </xdr:nvSpPr>
      <xdr:spPr>
        <a:xfrm>
          <a:off x="19547840" y="1077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589" name="直線コネクタ 588"/>
        <xdr:cNvCxnSpPr/>
      </xdr:nvCxnSpPr>
      <xdr:spPr>
        <a:xfrm>
          <a:off x="19443700" y="1077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590" name="【学校施設】&#10;一人当たり面積最大値テキスト"/>
        <xdr:cNvSpPr txBox="1"/>
      </xdr:nvSpPr>
      <xdr:spPr>
        <a:xfrm>
          <a:off x="19547840" y="917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591" name="直線コネクタ 590"/>
        <xdr:cNvCxnSpPr/>
      </xdr:nvCxnSpPr>
      <xdr:spPr>
        <a:xfrm>
          <a:off x="19443700" y="93879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11556</xdr:rowOff>
    </xdr:from>
    <xdr:ext cx="469744" cy="259045"/>
    <xdr:sp macro="" textlink="">
      <xdr:nvSpPr>
        <xdr:cNvPr id="592" name="【学校施設】&#10;一人当たり面積平均値テキスト"/>
        <xdr:cNvSpPr txBox="1"/>
      </xdr:nvSpPr>
      <xdr:spPr>
        <a:xfrm>
          <a:off x="19547840" y="10572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593" name="フローチャート: 判断 592"/>
        <xdr:cNvSpPr/>
      </xdr:nvSpPr>
      <xdr:spPr>
        <a:xfrm>
          <a:off x="19458940" y="1059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594" name="フローチャート: 判断 593"/>
        <xdr:cNvSpPr/>
      </xdr:nvSpPr>
      <xdr:spPr>
        <a:xfrm>
          <a:off x="18735040" y="106143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595" name="フローチャート: 判断 594"/>
        <xdr:cNvSpPr/>
      </xdr:nvSpPr>
      <xdr:spPr>
        <a:xfrm>
          <a:off x="17937480" y="1061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596" name="フローチャート: 判断 595"/>
        <xdr:cNvSpPr/>
      </xdr:nvSpPr>
      <xdr:spPr>
        <a:xfrm>
          <a:off x="17162780" y="1061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60343</xdr:rowOff>
    </xdr:from>
    <xdr:to>
      <xdr:col>98</xdr:col>
      <xdr:colOff>38100</xdr:colOff>
      <xdr:row>63</xdr:row>
      <xdr:rowOff>161943</xdr:rowOff>
    </xdr:to>
    <xdr:sp macro="" textlink="">
      <xdr:nvSpPr>
        <xdr:cNvPr id="597" name="フローチャート: 判断 596"/>
        <xdr:cNvSpPr/>
      </xdr:nvSpPr>
      <xdr:spPr>
        <a:xfrm>
          <a:off x="16388080" y="106216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25074</xdr:rowOff>
    </xdr:from>
    <xdr:to>
      <xdr:col>116</xdr:col>
      <xdr:colOff>114300</xdr:colOff>
      <xdr:row>63</xdr:row>
      <xdr:rowOff>126674</xdr:rowOff>
    </xdr:to>
    <xdr:sp macro="" textlink="">
      <xdr:nvSpPr>
        <xdr:cNvPr id="603" name="楕円 602"/>
        <xdr:cNvSpPr/>
      </xdr:nvSpPr>
      <xdr:spPr>
        <a:xfrm>
          <a:off x="19458940" y="1058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47951</xdr:rowOff>
    </xdr:from>
    <xdr:ext cx="469744" cy="259045"/>
    <xdr:sp macro="" textlink="">
      <xdr:nvSpPr>
        <xdr:cNvPr id="604" name="【学校施設】&#10;一人当たり面積該当値テキスト"/>
        <xdr:cNvSpPr txBox="1"/>
      </xdr:nvSpPr>
      <xdr:spPr>
        <a:xfrm>
          <a:off x="19547840" y="1044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38354</xdr:rowOff>
    </xdr:from>
    <xdr:to>
      <xdr:col>112</xdr:col>
      <xdr:colOff>38100</xdr:colOff>
      <xdr:row>63</xdr:row>
      <xdr:rowOff>139954</xdr:rowOff>
    </xdr:to>
    <xdr:sp macro="" textlink="">
      <xdr:nvSpPr>
        <xdr:cNvPr id="605" name="楕円 604"/>
        <xdr:cNvSpPr/>
      </xdr:nvSpPr>
      <xdr:spPr>
        <a:xfrm>
          <a:off x="18735040" y="105996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75874</xdr:rowOff>
    </xdr:from>
    <xdr:to>
      <xdr:col>116</xdr:col>
      <xdr:colOff>63500</xdr:colOff>
      <xdr:row>63</xdr:row>
      <xdr:rowOff>89154</xdr:rowOff>
    </xdr:to>
    <xdr:cxnSp macro="">
      <xdr:nvCxnSpPr>
        <xdr:cNvPr id="606" name="直線コネクタ 605"/>
        <xdr:cNvCxnSpPr/>
      </xdr:nvCxnSpPr>
      <xdr:spPr>
        <a:xfrm flipV="1">
          <a:off x="18778220" y="10637194"/>
          <a:ext cx="731520" cy="1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41620</xdr:rowOff>
    </xdr:from>
    <xdr:to>
      <xdr:col>107</xdr:col>
      <xdr:colOff>101600</xdr:colOff>
      <xdr:row>63</xdr:row>
      <xdr:rowOff>143220</xdr:rowOff>
    </xdr:to>
    <xdr:sp macro="" textlink="">
      <xdr:nvSpPr>
        <xdr:cNvPr id="607" name="楕円 606"/>
        <xdr:cNvSpPr/>
      </xdr:nvSpPr>
      <xdr:spPr>
        <a:xfrm>
          <a:off x="17937480" y="1060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89154</xdr:rowOff>
    </xdr:from>
    <xdr:to>
      <xdr:col>111</xdr:col>
      <xdr:colOff>177800</xdr:colOff>
      <xdr:row>63</xdr:row>
      <xdr:rowOff>92420</xdr:rowOff>
    </xdr:to>
    <xdr:cxnSp macro="">
      <xdr:nvCxnSpPr>
        <xdr:cNvPr id="608" name="直線コネクタ 607"/>
        <xdr:cNvCxnSpPr/>
      </xdr:nvCxnSpPr>
      <xdr:spPr>
        <a:xfrm flipV="1">
          <a:off x="17988280" y="10650474"/>
          <a:ext cx="78994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44450</xdr:rowOff>
    </xdr:from>
    <xdr:to>
      <xdr:col>102</xdr:col>
      <xdr:colOff>165100</xdr:colOff>
      <xdr:row>63</xdr:row>
      <xdr:rowOff>146050</xdr:rowOff>
    </xdr:to>
    <xdr:sp macro="" textlink="">
      <xdr:nvSpPr>
        <xdr:cNvPr id="609" name="楕円 608"/>
        <xdr:cNvSpPr/>
      </xdr:nvSpPr>
      <xdr:spPr>
        <a:xfrm>
          <a:off x="1716278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92420</xdr:rowOff>
    </xdr:from>
    <xdr:to>
      <xdr:col>107</xdr:col>
      <xdr:colOff>50800</xdr:colOff>
      <xdr:row>63</xdr:row>
      <xdr:rowOff>95250</xdr:rowOff>
    </xdr:to>
    <xdr:cxnSp macro="">
      <xdr:nvCxnSpPr>
        <xdr:cNvPr id="610" name="直線コネクタ 609"/>
        <xdr:cNvCxnSpPr/>
      </xdr:nvCxnSpPr>
      <xdr:spPr>
        <a:xfrm flipV="1">
          <a:off x="17213580" y="10653740"/>
          <a:ext cx="7747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58166</xdr:rowOff>
    </xdr:from>
    <xdr:to>
      <xdr:col>98</xdr:col>
      <xdr:colOff>38100</xdr:colOff>
      <xdr:row>63</xdr:row>
      <xdr:rowOff>159766</xdr:rowOff>
    </xdr:to>
    <xdr:sp macro="" textlink="">
      <xdr:nvSpPr>
        <xdr:cNvPr id="611" name="楕円 610"/>
        <xdr:cNvSpPr/>
      </xdr:nvSpPr>
      <xdr:spPr>
        <a:xfrm>
          <a:off x="16388080" y="106194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95250</xdr:rowOff>
    </xdr:from>
    <xdr:to>
      <xdr:col>102</xdr:col>
      <xdr:colOff>114300</xdr:colOff>
      <xdr:row>63</xdr:row>
      <xdr:rowOff>108966</xdr:rowOff>
    </xdr:to>
    <xdr:cxnSp macro="">
      <xdr:nvCxnSpPr>
        <xdr:cNvPr id="612" name="直線コネクタ 611"/>
        <xdr:cNvCxnSpPr/>
      </xdr:nvCxnSpPr>
      <xdr:spPr>
        <a:xfrm flipV="1">
          <a:off x="16431260" y="10656570"/>
          <a:ext cx="78232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145776</xdr:rowOff>
    </xdr:from>
    <xdr:ext cx="469744" cy="259045"/>
    <xdr:sp macro="" textlink="">
      <xdr:nvSpPr>
        <xdr:cNvPr id="613" name="n_1aveValue【学校施設】&#10;一人当たり面積"/>
        <xdr:cNvSpPr txBox="1"/>
      </xdr:nvSpPr>
      <xdr:spPr>
        <a:xfrm>
          <a:off x="18561127" y="10707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151002</xdr:rowOff>
    </xdr:from>
    <xdr:ext cx="469744" cy="259045"/>
    <xdr:sp macro="" textlink="">
      <xdr:nvSpPr>
        <xdr:cNvPr id="614" name="n_2aveValue【学校施設】&#10;一人当たり面積"/>
        <xdr:cNvSpPr txBox="1"/>
      </xdr:nvSpPr>
      <xdr:spPr>
        <a:xfrm>
          <a:off x="17776267" y="1071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146866</xdr:rowOff>
    </xdr:from>
    <xdr:ext cx="469744" cy="259045"/>
    <xdr:sp macro="" textlink="">
      <xdr:nvSpPr>
        <xdr:cNvPr id="615" name="n_3aveValue【学校施設】&#10;一人当たり面積"/>
        <xdr:cNvSpPr txBox="1"/>
      </xdr:nvSpPr>
      <xdr:spPr>
        <a:xfrm>
          <a:off x="17001567" y="1070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153070</xdr:rowOff>
    </xdr:from>
    <xdr:ext cx="469744" cy="259045"/>
    <xdr:sp macro="" textlink="">
      <xdr:nvSpPr>
        <xdr:cNvPr id="616" name="n_4aveValue【学校施設】&#10;一人当たり面積"/>
        <xdr:cNvSpPr txBox="1"/>
      </xdr:nvSpPr>
      <xdr:spPr>
        <a:xfrm>
          <a:off x="16226867" y="1071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156481</xdr:rowOff>
    </xdr:from>
    <xdr:ext cx="469744" cy="259045"/>
    <xdr:sp macro="" textlink="">
      <xdr:nvSpPr>
        <xdr:cNvPr id="617" name="n_1mainValue【学校施設】&#10;一人当たり面積"/>
        <xdr:cNvSpPr txBox="1"/>
      </xdr:nvSpPr>
      <xdr:spPr>
        <a:xfrm>
          <a:off x="18561127" y="1038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159747</xdr:rowOff>
    </xdr:from>
    <xdr:ext cx="469744" cy="259045"/>
    <xdr:sp macro="" textlink="">
      <xdr:nvSpPr>
        <xdr:cNvPr id="618" name="n_2mainValue【学校施設】&#10;一人当たり面積"/>
        <xdr:cNvSpPr txBox="1"/>
      </xdr:nvSpPr>
      <xdr:spPr>
        <a:xfrm>
          <a:off x="17776267" y="1038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162577</xdr:rowOff>
    </xdr:from>
    <xdr:ext cx="469744" cy="259045"/>
    <xdr:sp macro="" textlink="">
      <xdr:nvSpPr>
        <xdr:cNvPr id="619" name="n_3mainValue【学校施設】&#10;一人当たり面積"/>
        <xdr:cNvSpPr txBox="1"/>
      </xdr:nvSpPr>
      <xdr:spPr>
        <a:xfrm>
          <a:off x="1700156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4843</xdr:rowOff>
    </xdr:from>
    <xdr:ext cx="469744" cy="259045"/>
    <xdr:sp macro="" textlink="">
      <xdr:nvSpPr>
        <xdr:cNvPr id="620" name="n_4mainValue【学校施設】&#10;一人当たり面積"/>
        <xdr:cNvSpPr txBox="1"/>
      </xdr:nvSpPr>
      <xdr:spPr>
        <a:xfrm>
          <a:off x="16226867" y="1039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3" name="テキスト ボックス 632"/>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3" name="テキスト ボックス 642"/>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646" name="直線コネクタ 645"/>
        <xdr:cNvCxnSpPr/>
      </xdr:nvCxnSpPr>
      <xdr:spPr>
        <a:xfrm flipV="1">
          <a:off x="14375764" y="13091159"/>
          <a:ext cx="0" cy="1494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7" name="【児童館】&#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8" name="直線コネクタ 647"/>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649" name="【児童館】&#10;有形固定資産減価償却率最大値テキスト"/>
        <xdr:cNvSpPr txBox="1"/>
      </xdr:nvSpPr>
      <xdr:spPr>
        <a:xfrm>
          <a:off x="14414500" y="128740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650" name="直線コネクタ 649"/>
        <xdr:cNvCxnSpPr/>
      </xdr:nvCxnSpPr>
      <xdr:spPr>
        <a:xfrm>
          <a:off x="14287500" y="130911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651" name="【児童館】&#10;有形固定資産減価償却率平均値テキスト"/>
        <xdr:cNvSpPr txBox="1"/>
      </xdr:nvSpPr>
      <xdr:spPr>
        <a:xfrm>
          <a:off x="14414500" y="136526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2" name="フローチャート: 判断 651"/>
        <xdr:cNvSpPr/>
      </xdr:nvSpPr>
      <xdr:spPr>
        <a:xfrm>
          <a:off x="14325600" y="1379746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653" name="フローチャート: 判断 652"/>
        <xdr:cNvSpPr/>
      </xdr:nvSpPr>
      <xdr:spPr>
        <a:xfrm>
          <a:off x="13578840" y="13836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54" name="フローチャート: 判断 653"/>
        <xdr:cNvSpPr/>
      </xdr:nvSpPr>
      <xdr:spPr>
        <a:xfrm>
          <a:off x="12804140" y="138399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99968</xdr:rowOff>
    </xdr:from>
    <xdr:to>
      <xdr:col>72</xdr:col>
      <xdr:colOff>38100</xdr:colOff>
      <xdr:row>83</xdr:row>
      <xdr:rowOff>30118</xdr:rowOff>
    </xdr:to>
    <xdr:sp macro="" textlink="">
      <xdr:nvSpPr>
        <xdr:cNvPr id="655" name="フローチャート: 判断 654"/>
        <xdr:cNvSpPr/>
      </xdr:nvSpPr>
      <xdr:spPr>
        <a:xfrm>
          <a:off x="12029440" y="138464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162016</xdr:rowOff>
    </xdr:from>
    <xdr:to>
      <xdr:col>67</xdr:col>
      <xdr:colOff>101600</xdr:colOff>
      <xdr:row>83</xdr:row>
      <xdr:rowOff>92166</xdr:rowOff>
    </xdr:to>
    <xdr:sp macro="" textlink="">
      <xdr:nvSpPr>
        <xdr:cNvPr id="656" name="フローチャート: 判断 655"/>
        <xdr:cNvSpPr/>
      </xdr:nvSpPr>
      <xdr:spPr>
        <a:xfrm>
          <a:off x="11231880" y="139084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88537</xdr:rowOff>
    </xdr:from>
    <xdr:to>
      <xdr:col>85</xdr:col>
      <xdr:colOff>177800</xdr:colOff>
      <xdr:row>86</xdr:row>
      <xdr:rowOff>18687</xdr:rowOff>
    </xdr:to>
    <xdr:sp macro="" textlink="">
      <xdr:nvSpPr>
        <xdr:cNvPr id="662" name="楕円 661"/>
        <xdr:cNvSpPr/>
      </xdr:nvSpPr>
      <xdr:spPr>
        <a:xfrm>
          <a:off x="14325600" y="1433793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66964</xdr:rowOff>
    </xdr:from>
    <xdr:ext cx="405111" cy="259045"/>
    <xdr:sp macro="" textlink="">
      <xdr:nvSpPr>
        <xdr:cNvPr id="663" name="【児童館】&#10;有形固定資産減価償却率該当値テキスト"/>
        <xdr:cNvSpPr txBox="1"/>
      </xdr:nvSpPr>
      <xdr:spPr>
        <a:xfrm>
          <a:off x="14414500" y="1431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62412</xdr:rowOff>
    </xdr:from>
    <xdr:to>
      <xdr:col>81</xdr:col>
      <xdr:colOff>101600</xdr:colOff>
      <xdr:row>85</xdr:row>
      <xdr:rowOff>164012</xdr:rowOff>
    </xdr:to>
    <xdr:sp macro="" textlink="">
      <xdr:nvSpPr>
        <xdr:cNvPr id="664" name="楕円 663"/>
        <xdr:cNvSpPr/>
      </xdr:nvSpPr>
      <xdr:spPr>
        <a:xfrm>
          <a:off x="13578840" y="1431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113212</xdr:rowOff>
    </xdr:from>
    <xdr:to>
      <xdr:col>85</xdr:col>
      <xdr:colOff>127000</xdr:colOff>
      <xdr:row>85</xdr:row>
      <xdr:rowOff>139337</xdr:rowOff>
    </xdr:to>
    <xdr:cxnSp macro="">
      <xdr:nvCxnSpPr>
        <xdr:cNvPr id="665" name="直線コネクタ 664"/>
        <xdr:cNvCxnSpPr/>
      </xdr:nvCxnSpPr>
      <xdr:spPr>
        <a:xfrm>
          <a:off x="13629640" y="14362612"/>
          <a:ext cx="74676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33020</xdr:rowOff>
    </xdr:from>
    <xdr:to>
      <xdr:col>76</xdr:col>
      <xdr:colOff>165100</xdr:colOff>
      <xdr:row>85</xdr:row>
      <xdr:rowOff>134620</xdr:rowOff>
    </xdr:to>
    <xdr:sp macro="" textlink="">
      <xdr:nvSpPr>
        <xdr:cNvPr id="666" name="楕円 665"/>
        <xdr:cNvSpPr/>
      </xdr:nvSpPr>
      <xdr:spPr>
        <a:xfrm>
          <a:off x="1280414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83820</xdr:rowOff>
    </xdr:from>
    <xdr:to>
      <xdr:col>81</xdr:col>
      <xdr:colOff>50800</xdr:colOff>
      <xdr:row>85</xdr:row>
      <xdr:rowOff>113212</xdr:rowOff>
    </xdr:to>
    <xdr:cxnSp macro="">
      <xdr:nvCxnSpPr>
        <xdr:cNvPr id="667" name="直線コネクタ 666"/>
        <xdr:cNvCxnSpPr/>
      </xdr:nvCxnSpPr>
      <xdr:spPr>
        <a:xfrm>
          <a:off x="12854940" y="14333220"/>
          <a:ext cx="7747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3629</xdr:rowOff>
    </xdr:from>
    <xdr:to>
      <xdr:col>72</xdr:col>
      <xdr:colOff>38100</xdr:colOff>
      <xdr:row>85</xdr:row>
      <xdr:rowOff>105229</xdr:rowOff>
    </xdr:to>
    <xdr:sp macro="" textlink="">
      <xdr:nvSpPr>
        <xdr:cNvPr id="668" name="楕円 667"/>
        <xdr:cNvSpPr/>
      </xdr:nvSpPr>
      <xdr:spPr>
        <a:xfrm>
          <a:off x="12029440" y="142530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54429</xdr:rowOff>
    </xdr:from>
    <xdr:to>
      <xdr:col>76</xdr:col>
      <xdr:colOff>114300</xdr:colOff>
      <xdr:row>85</xdr:row>
      <xdr:rowOff>83820</xdr:rowOff>
    </xdr:to>
    <xdr:cxnSp macro="">
      <xdr:nvCxnSpPr>
        <xdr:cNvPr id="669" name="直線コネクタ 668"/>
        <xdr:cNvCxnSpPr/>
      </xdr:nvCxnSpPr>
      <xdr:spPr>
        <a:xfrm>
          <a:off x="12072620" y="14303829"/>
          <a:ext cx="78232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16692</xdr:rowOff>
    </xdr:from>
    <xdr:to>
      <xdr:col>67</xdr:col>
      <xdr:colOff>101600</xdr:colOff>
      <xdr:row>85</xdr:row>
      <xdr:rowOff>118292</xdr:rowOff>
    </xdr:to>
    <xdr:sp macro="" textlink="">
      <xdr:nvSpPr>
        <xdr:cNvPr id="670" name="楕円 669"/>
        <xdr:cNvSpPr/>
      </xdr:nvSpPr>
      <xdr:spPr>
        <a:xfrm>
          <a:off x="11231880" y="1426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54429</xdr:rowOff>
    </xdr:from>
    <xdr:to>
      <xdr:col>71</xdr:col>
      <xdr:colOff>177800</xdr:colOff>
      <xdr:row>85</xdr:row>
      <xdr:rowOff>67492</xdr:rowOff>
    </xdr:to>
    <xdr:cxnSp macro="">
      <xdr:nvCxnSpPr>
        <xdr:cNvPr id="671" name="直線コネクタ 670"/>
        <xdr:cNvCxnSpPr/>
      </xdr:nvCxnSpPr>
      <xdr:spPr>
        <a:xfrm flipV="1">
          <a:off x="11282680" y="14303829"/>
          <a:ext cx="78994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36847</xdr:rowOff>
    </xdr:from>
    <xdr:ext cx="405111" cy="259045"/>
    <xdr:sp macro="" textlink="">
      <xdr:nvSpPr>
        <xdr:cNvPr id="672" name="n_1aveValue【児童館】&#10;有形固定資産減価償却率"/>
        <xdr:cNvSpPr txBox="1"/>
      </xdr:nvSpPr>
      <xdr:spPr>
        <a:xfrm>
          <a:off x="13437244" y="1361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673" name="n_2aveValue【児童館】&#10;有形固定資産減価償却率"/>
        <xdr:cNvSpPr txBox="1"/>
      </xdr:nvSpPr>
      <xdr:spPr>
        <a:xfrm>
          <a:off x="126752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46645</xdr:rowOff>
    </xdr:from>
    <xdr:ext cx="405111" cy="259045"/>
    <xdr:sp macro="" textlink="">
      <xdr:nvSpPr>
        <xdr:cNvPr id="674" name="n_3aveValue【児童館】&#10;有形固定資産減価償却率"/>
        <xdr:cNvSpPr txBox="1"/>
      </xdr:nvSpPr>
      <xdr:spPr>
        <a:xfrm>
          <a:off x="11900544" y="13625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108693</xdr:rowOff>
    </xdr:from>
    <xdr:ext cx="405111" cy="259045"/>
    <xdr:sp macro="" textlink="">
      <xdr:nvSpPr>
        <xdr:cNvPr id="675" name="n_4aveValue【児童館】&#10;有形固定資産減価償却率"/>
        <xdr:cNvSpPr txBox="1"/>
      </xdr:nvSpPr>
      <xdr:spPr>
        <a:xfrm>
          <a:off x="11102984" y="1368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155139</xdr:rowOff>
    </xdr:from>
    <xdr:ext cx="405111" cy="259045"/>
    <xdr:sp macro="" textlink="">
      <xdr:nvSpPr>
        <xdr:cNvPr id="676" name="n_1mainValue【児童館】&#10;有形固定資産減価償却率"/>
        <xdr:cNvSpPr txBox="1"/>
      </xdr:nvSpPr>
      <xdr:spPr>
        <a:xfrm>
          <a:off x="13437244" y="1440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125747</xdr:rowOff>
    </xdr:from>
    <xdr:ext cx="405111" cy="259045"/>
    <xdr:sp macro="" textlink="">
      <xdr:nvSpPr>
        <xdr:cNvPr id="677" name="n_2mainValue【児童館】&#10;有形固定資産減価償却率"/>
        <xdr:cNvSpPr txBox="1"/>
      </xdr:nvSpPr>
      <xdr:spPr>
        <a:xfrm>
          <a:off x="126752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96356</xdr:rowOff>
    </xdr:from>
    <xdr:ext cx="405111" cy="259045"/>
    <xdr:sp macro="" textlink="">
      <xdr:nvSpPr>
        <xdr:cNvPr id="678" name="n_3mainValue【児童館】&#10;有形固定資産減価償却率"/>
        <xdr:cNvSpPr txBox="1"/>
      </xdr:nvSpPr>
      <xdr:spPr>
        <a:xfrm>
          <a:off x="11900544" y="14345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109419</xdr:rowOff>
    </xdr:from>
    <xdr:ext cx="405111" cy="259045"/>
    <xdr:sp macro="" textlink="">
      <xdr:nvSpPr>
        <xdr:cNvPr id="679" name="n_4mainValue【児童館】&#10;有形固定資産減価償却率"/>
        <xdr:cNvSpPr txBox="1"/>
      </xdr:nvSpPr>
      <xdr:spPr>
        <a:xfrm>
          <a:off x="11102984" y="1435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0" name="直線コネクタ 689"/>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1" name="テキスト ボックス 690"/>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2" name="直線コネクタ 691"/>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3" name="テキスト ボックス 692"/>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4" name="直線コネクタ 693"/>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5" name="テキスト ボックス 694"/>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6" name="直線コネクタ 695"/>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7" name="テキスト ボックス 696"/>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701" name="直線コネクタ 700"/>
        <xdr:cNvCxnSpPr/>
      </xdr:nvCxnSpPr>
      <xdr:spPr>
        <a:xfrm flipV="1">
          <a:off x="19509104" y="12980669"/>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02" name="【児童館】&#10;一人当たり面積最小値テキスト"/>
        <xdr:cNvSpPr txBox="1"/>
      </xdr:nvSpPr>
      <xdr:spPr>
        <a:xfrm>
          <a:off x="19547840" y="1439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3" name="直線コネクタ 702"/>
        <xdr:cNvCxnSpPr/>
      </xdr:nvCxnSpPr>
      <xdr:spPr>
        <a:xfrm>
          <a:off x="19443700" y="14390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04" name="【児童館】&#10;一人当たり面積最大値テキスト"/>
        <xdr:cNvSpPr txBox="1"/>
      </xdr:nvSpPr>
      <xdr:spPr>
        <a:xfrm>
          <a:off x="19547840" y="1275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05" name="直線コネクタ 704"/>
        <xdr:cNvCxnSpPr/>
      </xdr:nvCxnSpPr>
      <xdr:spPr>
        <a:xfrm>
          <a:off x="19443700" y="129806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57166</xdr:rowOff>
    </xdr:from>
    <xdr:ext cx="469744" cy="259045"/>
    <xdr:sp macro="" textlink="">
      <xdr:nvSpPr>
        <xdr:cNvPr id="706" name="【児童館】&#10;一人当たり面積平均値テキスト"/>
        <xdr:cNvSpPr txBox="1"/>
      </xdr:nvSpPr>
      <xdr:spPr>
        <a:xfrm>
          <a:off x="19547840" y="138036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707" name="フローチャート: 判断 706"/>
        <xdr:cNvSpPr/>
      </xdr:nvSpPr>
      <xdr:spPr>
        <a:xfrm>
          <a:off x="19458940" y="13825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708" name="フローチャート: 判断 707"/>
        <xdr:cNvSpPr/>
      </xdr:nvSpPr>
      <xdr:spPr>
        <a:xfrm>
          <a:off x="18735040" y="138023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709" name="フローチャート: 判断 708"/>
        <xdr:cNvSpPr/>
      </xdr:nvSpPr>
      <xdr:spPr>
        <a:xfrm>
          <a:off x="17937480" y="1380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710" name="フローチャート: 判断 709"/>
        <xdr:cNvSpPr/>
      </xdr:nvSpPr>
      <xdr:spPr>
        <a:xfrm>
          <a:off x="17162780" y="13825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147320</xdr:rowOff>
    </xdr:from>
    <xdr:to>
      <xdr:col>98</xdr:col>
      <xdr:colOff>38100</xdr:colOff>
      <xdr:row>83</xdr:row>
      <xdr:rowOff>77470</xdr:rowOff>
    </xdr:to>
    <xdr:sp macro="" textlink="">
      <xdr:nvSpPr>
        <xdr:cNvPr id="711" name="フローチャート: 判断 710"/>
        <xdr:cNvSpPr/>
      </xdr:nvSpPr>
      <xdr:spPr>
        <a:xfrm>
          <a:off x="16388080" y="138938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113030</xdr:rowOff>
    </xdr:from>
    <xdr:to>
      <xdr:col>116</xdr:col>
      <xdr:colOff>114300</xdr:colOff>
      <xdr:row>80</xdr:row>
      <xdr:rowOff>43180</xdr:rowOff>
    </xdr:to>
    <xdr:sp macro="" textlink="">
      <xdr:nvSpPr>
        <xdr:cNvPr id="717" name="楕円 716"/>
        <xdr:cNvSpPr/>
      </xdr:nvSpPr>
      <xdr:spPr>
        <a:xfrm>
          <a:off x="19458940" y="13356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135907</xdr:rowOff>
    </xdr:from>
    <xdr:ext cx="469744" cy="259045"/>
    <xdr:sp macro="" textlink="">
      <xdr:nvSpPr>
        <xdr:cNvPr id="718" name="【児童館】&#10;一人当たり面積該当値テキスト"/>
        <xdr:cNvSpPr txBox="1"/>
      </xdr:nvSpPr>
      <xdr:spPr>
        <a:xfrm>
          <a:off x="19547840"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135889</xdr:rowOff>
    </xdr:from>
    <xdr:to>
      <xdr:col>112</xdr:col>
      <xdr:colOff>38100</xdr:colOff>
      <xdr:row>80</xdr:row>
      <xdr:rowOff>66039</xdr:rowOff>
    </xdr:to>
    <xdr:sp macro="" textlink="">
      <xdr:nvSpPr>
        <xdr:cNvPr id="719" name="楕円 718"/>
        <xdr:cNvSpPr/>
      </xdr:nvSpPr>
      <xdr:spPr>
        <a:xfrm>
          <a:off x="18735040" y="133794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163830</xdr:rowOff>
    </xdr:from>
    <xdr:to>
      <xdr:col>116</xdr:col>
      <xdr:colOff>63500</xdr:colOff>
      <xdr:row>80</xdr:row>
      <xdr:rowOff>15239</xdr:rowOff>
    </xdr:to>
    <xdr:cxnSp macro="">
      <xdr:nvCxnSpPr>
        <xdr:cNvPr id="720" name="直線コネクタ 719"/>
        <xdr:cNvCxnSpPr/>
      </xdr:nvCxnSpPr>
      <xdr:spPr>
        <a:xfrm flipV="1">
          <a:off x="18778220" y="13407390"/>
          <a:ext cx="731520" cy="1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158750</xdr:rowOff>
    </xdr:from>
    <xdr:to>
      <xdr:col>107</xdr:col>
      <xdr:colOff>101600</xdr:colOff>
      <xdr:row>80</xdr:row>
      <xdr:rowOff>88900</xdr:rowOff>
    </xdr:to>
    <xdr:sp macro="" textlink="">
      <xdr:nvSpPr>
        <xdr:cNvPr id="721" name="楕円 720"/>
        <xdr:cNvSpPr/>
      </xdr:nvSpPr>
      <xdr:spPr>
        <a:xfrm>
          <a:off x="17937480" y="13402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15239</xdr:rowOff>
    </xdr:from>
    <xdr:to>
      <xdr:col>111</xdr:col>
      <xdr:colOff>177800</xdr:colOff>
      <xdr:row>80</xdr:row>
      <xdr:rowOff>38100</xdr:rowOff>
    </xdr:to>
    <xdr:cxnSp macro="">
      <xdr:nvCxnSpPr>
        <xdr:cNvPr id="722" name="直線コネクタ 721"/>
        <xdr:cNvCxnSpPr/>
      </xdr:nvCxnSpPr>
      <xdr:spPr>
        <a:xfrm flipV="1">
          <a:off x="17988280" y="13426439"/>
          <a:ext cx="78994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158750</xdr:rowOff>
    </xdr:from>
    <xdr:to>
      <xdr:col>102</xdr:col>
      <xdr:colOff>165100</xdr:colOff>
      <xdr:row>80</xdr:row>
      <xdr:rowOff>88900</xdr:rowOff>
    </xdr:to>
    <xdr:sp macro="" textlink="">
      <xdr:nvSpPr>
        <xdr:cNvPr id="723" name="楕円 722"/>
        <xdr:cNvSpPr/>
      </xdr:nvSpPr>
      <xdr:spPr>
        <a:xfrm>
          <a:off x="17162780" y="13402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38100</xdr:rowOff>
    </xdr:from>
    <xdr:to>
      <xdr:col>107</xdr:col>
      <xdr:colOff>50800</xdr:colOff>
      <xdr:row>80</xdr:row>
      <xdr:rowOff>38100</xdr:rowOff>
    </xdr:to>
    <xdr:cxnSp macro="">
      <xdr:nvCxnSpPr>
        <xdr:cNvPr id="724" name="直線コネクタ 723"/>
        <xdr:cNvCxnSpPr/>
      </xdr:nvCxnSpPr>
      <xdr:spPr>
        <a:xfrm>
          <a:off x="17213580" y="1344930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67311</xdr:rowOff>
    </xdr:from>
    <xdr:to>
      <xdr:col>98</xdr:col>
      <xdr:colOff>38100</xdr:colOff>
      <xdr:row>79</xdr:row>
      <xdr:rowOff>168911</xdr:rowOff>
    </xdr:to>
    <xdr:sp macro="" textlink="">
      <xdr:nvSpPr>
        <xdr:cNvPr id="725" name="楕円 724"/>
        <xdr:cNvSpPr/>
      </xdr:nvSpPr>
      <xdr:spPr>
        <a:xfrm>
          <a:off x="16388080" y="1331087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118111</xdr:rowOff>
    </xdr:from>
    <xdr:to>
      <xdr:col>102</xdr:col>
      <xdr:colOff>114300</xdr:colOff>
      <xdr:row>80</xdr:row>
      <xdr:rowOff>38100</xdr:rowOff>
    </xdr:to>
    <xdr:cxnSp macro="">
      <xdr:nvCxnSpPr>
        <xdr:cNvPr id="726" name="直線コネクタ 725"/>
        <xdr:cNvCxnSpPr/>
      </xdr:nvCxnSpPr>
      <xdr:spPr>
        <a:xfrm>
          <a:off x="16431260" y="13361671"/>
          <a:ext cx="782320" cy="8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148607</xdr:rowOff>
    </xdr:from>
    <xdr:ext cx="469744" cy="259045"/>
    <xdr:sp macro="" textlink="">
      <xdr:nvSpPr>
        <xdr:cNvPr id="727" name="n_1aveValue【児童館】&#10;一人当たり面積"/>
        <xdr:cNvSpPr txBox="1"/>
      </xdr:nvSpPr>
      <xdr:spPr>
        <a:xfrm>
          <a:off x="18561127" y="1389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148607</xdr:rowOff>
    </xdr:from>
    <xdr:ext cx="469744" cy="259045"/>
    <xdr:sp macro="" textlink="">
      <xdr:nvSpPr>
        <xdr:cNvPr id="728" name="n_2aveValue【児童館】&#10;一人当たり面積"/>
        <xdr:cNvSpPr txBox="1"/>
      </xdr:nvSpPr>
      <xdr:spPr>
        <a:xfrm>
          <a:off x="17776267" y="1389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xdr:rowOff>
    </xdr:from>
    <xdr:ext cx="469744" cy="259045"/>
    <xdr:sp macro="" textlink="">
      <xdr:nvSpPr>
        <xdr:cNvPr id="729" name="n_3aveValue【児童館】&#10;一人当たり面積"/>
        <xdr:cNvSpPr txBox="1"/>
      </xdr:nvSpPr>
      <xdr:spPr>
        <a:xfrm>
          <a:off x="17001567" y="13914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68597</xdr:rowOff>
    </xdr:from>
    <xdr:ext cx="469744" cy="259045"/>
    <xdr:sp macro="" textlink="">
      <xdr:nvSpPr>
        <xdr:cNvPr id="730" name="n_4aveValue【児童館】&#10;一人当たり面積"/>
        <xdr:cNvSpPr txBox="1"/>
      </xdr:nvSpPr>
      <xdr:spPr>
        <a:xfrm>
          <a:off x="16226867" y="139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82566</xdr:rowOff>
    </xdr:from>
    <xdr:ext cx="469744" cy="259045"/>
    <xdr:sp macro="" textlink="">
      <xdr:nvSpPr>
        <xdr:cNvPr id="731" name="n_1mainValue【児童館】&#10;一人当たり面積"/>
        <xdr:cNvSpPr txBox="1"/>
      </xdr:nvSpPr>
      <xdr:spPr>
        <a:xfrm>
          <a:off x="18561127" y="1315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105427</xdr:rowOff>
    </xdr:from>
    <xdr:ext cx="469744" cy="259045"/>
    <xdr:sp macro="" textlink="">
      <xdr:nvSpPr>
        <xdr:cNvPr id="732" name="n_2mainValue【児童館】&#10;一人当たり面積"/>
        <xdr:cNvSpPr txBox="1"/>
      </xdr:nvSpPr>
      <xdr:spPr>
        <a:xfrm>
          <a:off x="17776267"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105427</xdr:rowOff>
    </xdr:from>
    <xdr:ext cx="469744" cy="259045"/>
    <xdr:sp macro="" textlink="">
      <xdr:nvSpPr>
        <xdr:cNvPr id="733" name="n_3mainValue【児童館】&#10;一人当たり面積"/>
        <xdr:cNvSpPr txBox="1"/>
      </xdr:nvSpPr>
      <xdr:spPr>
        <a:xfrm>
          <a:off x="17001567"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13988</xdr:rowOff>
    </xdr:from>
    <xdr:ext cx="469744" cy="259045"/>
    <xdr:sp macro="" textlink="">
      <xdr:nvSpPr>
        <xdr:cNvPr id="734" name="n_4mainValue【児童館】&#10;一人当たり面積"/>
        <xdr:cNvSpPr txBox="1"/>
      </xdr:nvSpPr>
      <xdr:spPr>
        <a:xfrm>
          <a:off x="16226867" y="1308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5" name="テキスト ボックス 744"/>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6" name="直線コネクタ 745"/>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7" name="テキスト ボックス 746"/>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8" name="直線コネクタ 747"/>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9" name="テキスト ボックス 748"/>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0" name="直線コネクタ 749"/>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1" name="テキスト ボックス 750"/>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2" name="直線コネクタ 751"/>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3" name="テキスト ボックス 752"/>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4" name="直線コネクタ 753"/>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5" name="テキスト ボックス 754"/>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6" name="直線コネクタ 755"/>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7" name="テキスト ボックス 756"/>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760" name="直線コネクタ 759"/>
        <xdr:cNvCxnSpPr/>
      </xdr:nvCxnSpPr>
      <xdr:spPr>
        <a:xfrm flipV="1">
          <a:off x="14375764" y="16913679"/>
          <a:ext cx="0" cy="129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761" name="【公民館】&#10;有形固定資産減価償却率最小値テキスト"/>
        <xdr:cNvSpPr txBox="1"/>
      </xdr:nvSpPr>
      <xdr:spPr>
        <a:xfrm>
          <a:off x="14414500" y="18208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762" name="直線コネクタ 761"/>
        <xdr:cNvCxnSpPr/>
      </xdr:nvCxnSpPr>
      <xdr:spPr>
        <a:xfrm>
          <a:off x="14287500" y="182041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63" name="【公民館】&#10;有形固定資産減価償却率最大値テキスト"/>
        <xdr:cNvSpPr txBox="1"/>
      </xdr:nvSpPr>
      <xdr:spPr>
        <a:xfrm>
          <a:off x="14414500" y="1669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64" name="直線コネクタ 763"/>
        <xdr:cNvCxnSpPr/>
      </xdr:nvCxnSpPr>
      <xdr:spPr>
        <a:xfrm>
          <a:off x="14287500" y="169136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149151</xdr:rowOff>
    </xdr:from>
    <xdr:ext cx="405111" cy="259045"/>
    <xdr:sp macro="" textlink="">
      <xdr:nvSpPr>
        <xdr:cNvPr id="765" name="【公民館】&#10;有形固定資産減価償却率平均値テキスト"/>
        <xdr:cNvSpPr txBox="1"/>
      </xdr:nvSpPr>
      <xdr:spPr>
        <a:xfrm>
          <a:off x="14414500" y="175837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766" name="フローチャート: 判断 765"/>
        <xdr:cNvSpPr/>
      </xdr:nvSpPr>
      <xdr:spPr>
        <a:xfrm>
          <a:off x="14325600" y="1760528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767" name="フローチャート: 判断 766"/>
        <xdr:cNvSpPr/>
      </xdr:nvSpPr>
      <xdr:spPr>
        <a:xfrm>
          <a:off x="1357884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68" name="フローチャート: 判断 767"/>
        <xdr:cNvSpPr/>
      </xdr:nvSpPr>
      <xdr:spPr>
        <a:xfrm>
          <a:off x="1280414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769" name="フローチャート: 判断 768"/>
        <xdr:cNvSpPr/>
      </xdr:nvSpPr>
      <xdr:spPr>
        <a:xfrm>
          <a:off x="12029440" y="175938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770" name="フローチャート: 判断 769"/>
        <xdr:cNvSpPr/>
      </xdr:nvSpPr>
      <xdr:spPr>
        <a:xfrm>
          <a:off x="1123188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136434</xdr:rowOff>
    </xdr:from>
    <xdr:to>
      <xdr:col>85</xdr:col>
      <xdr:colOff>177800</xdr:colOff>
      <xdr:row>105</xdr:row>
      <xdr:rowOff>66584</xdr:rowOff>
    </xdr:to>
    <xdr:sp macro="" textlink="">
      <xdr:nvSpPr>
        <xdr:cNvPr id="776" name="楕円 775"/>
        <xdr:cNvSpPr/>
      </xdr:nvSpPr>
      <xdr:spPr>
        <a:xfrm>
          <a:off x="14325600" y="1757099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159311</xdr:rowOff>
    </xdr:from>
    <xdr:ext cx="405111" cy="259045"/>
    <xdr:sp macro="" textlink="">
      <xdr:nvSpPr>
        <xdr:cNvPr id="777" name="【公民館】&#10;有形固定資産減価償却率該当値テキスト"/>
        <xdr:cNvSpPr txBox="1"/>
      </xdr:nvSpPr>
      <xdr:spPr>
        <a:xfrm>
          <a:off x="14414500" y="1742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118473</xdr:rowOff>
    </xdr:from>
    <xdr:to>
      <xdr:col>81</xdr:col>
      <xdr:colOff>101600</xdr:colOff>
      <xdr:row>105</xdr:row>
      <xdr:rowOff>48623</xdr:rowOff>
    </xdr:to>
    <xdr:sp macro="" textlink="">
      <xdr:nvSpPr>
        <xdr:cNvPr id="778" name="楕円 777"/>
        <xdr:cNvSpPr/>
      </xdr:nvSpPr>
      <xdr:spPr>
        <a:xfrm>
          <a:off x="13578840" y="175530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169273</xdr:rowOff>
    </xdr:from>
    <xdr:to>
      <xdr:col>85</xdr:col>
      <xdr:colOff>127000</xdr:colOff>
      <xdr:row>105</xdr:row>
      <xdr:rowOff>15784</xdr:rowOff>
    </xdr:to>
    <xdr:cxnSp macro="">
      <xdr:nvCxnSpPr>
        <xdr:cNvPr id="779" name="直線コネクタ 778"/>
        <xdr:cNvCxnSpPr/>
      </xdr:nvCxnSpPr>
      <xdr:spPr>
        <a:xfrm>
          <a:off x="13629640" y="17603833"/>
          <a:ext cx="74676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80918</xdr:rowOff>
    </xdr:from>
    <xdr:to>
      <xdr:col>76</xdr:col>
      <xdr:colOff>165100</xdr:colOff>
      <xdr:row>105</xdr:row>
      <xdr:rowOff>11068</xdr:rowOff>
    </xdr:to>
    <xdr:sp macro="" textlink="">
      <xdr:nvSpPr>
        <xdr:cNvPr id="780" name="楕円 779"/>
        <xdr:cNvSpPr/>
      </xdr:nvSpPr>
      <xdr:spPr>
        <a:xfrm>
          <a:off x="12804140" y="175154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131718</xdr:rowOff>
    </xdr:from>
    <xdr:to>
      <xdr:col>81</xdr:col>
      <xdr:colOff>50800</xdr:colOff>
      <xdr:row>104</xdr:row>
      <xdr:rowOff>169273</xdr:rowOff>
    </xdr:to>
    <xdr:cxnSp macro="">
      <xdr:nvCxnSpPr>
        <xdr:cNvPr id="781" name="直線コネクタ 780"/>
        <xdr:cNvCxnSpPr/>
      </xdr:nvCxnSpPr>
      <xdr:spPr>
        <a:xfrm>
          <a:off x="12854940" y="17566278"/>
          <a:ext cx="7747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56424</xdr:rowOff>
    </xdr:from>
    <xdr:to>
      <xdr:col>72</xdr:col>
      <xdr:colOff>38100</xdr:colOff>
      <xdr:row>104</xdr:row>
      <xdr:rowOff>158024</xdr:rowOff>
    </xdr:to>
    <xdr:sp macro="" textlink="">
      <xdr:nvSpPr>
        <xdr:cNvPr id="782" name="楕円 781"/>
        <xdr:cNvSpPr/>
      </xdr:nvSpPr>
      <xdr:spPr>
        <a:xfrm>
          <a:off x="12029440" y="174909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107224</xdr:rowOff>
    </xdr:from>
    <xdr:to>
      <xdr:col>76</xdr:col>
      <xdr:colOff>114300</xdr:colOff>
      <xdr:row>104</xdr:row>
      <xdr:rowOff>131718</xdr:rowOff>
    </xdr:to>
    <xdr:cxnSp macro="">
      <xdr:nvCxnSpPr>
        <xdr:cNvPr id="783" name="直線コネクタ 782"/>
        <xdr:cNvCxnSpPr/>
      </xdr:nvCxnSpPr>
      <xdr:spPr>
        <a:xfrm>
          <a:off x="12072620" y="17541784"/>
          <a:ext cx="78232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71120</xdr:rowOff>
    </xdr:from>
    <xdr:to>
      <xdr:col>67</xdr:col>
      <xdr:colOff>101600</xdr:colOff>
      <xdr:row>105</xdr:row>
      <xdr:rowOff>1270</xdr:rowOff>
    </xdr:to>
    <xdr:sp macro="" textlink="">
      <xdr:nvSpPr>
        <xdr:cNvPr id="784" name="楕円 783"/>
        <xdr:cNvSpPr/>
      </xdr:nvSpPr>
      <xdr:spPr>
        <a:xfrm>
          <a:off x="11231880" y="17505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107224</xdr:rowOff>
    </xdr:from>
    <xdr:to>
      <xdr:col>71</xdr:col>
      <xdr:colOff>177800</xdr:colOff>
      <xdr:row>104</xdr:row>
      <xdr:rowOff>121920</xdr:rowOff>
    </xdr:to>
    <xdr:cxnSp macro="">
      <xdr:nvCxnSpPr>
        <xdr:cNvPr id="785" name="直線コネクタ 784"/>
        <xdr:cNvCxnSpPr/>
      </xdr:nvCxnSpPr>
      <xdr:spPr>
        <a:xfrm flipV="1">
          <a:off x="11282680" y="17541784"/>
          <a:ext cx="78994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96900</xdr:rowOff>
    </xdr:from>
    <xdr:ext cx="405111" cy="259045"/>
    <xdr:sp macro="" textlink="">
      <xdr:nvSpPr>
        <xdr:cNvPr id="786" name="n_1aveValue【公民館】&#10;有形固定資産減価償却率"/>
        <xdr:cNvSpPr txBox="1"/>
      </xdr:nvSpPr>
      <xdr:spPr>
        <a:xfrm>
          <a:off x="13437244" y="17699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787" name="n_2aveValue【公民館】&#10;有形固定資産減価償却率"/>
        <xdr:cNvSpPr txBox="1"/>
      </xdr:nvSpPr>
      <xdr:spPr>
        <a:xfrm>
          <a:off x="1267524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80571</xdr:rowOff>
    </xdr:from>
    <xdr:ext cx="405111" cy="259045"/>
    <xdr:sp macro="" textlink="">
      <xdr:nvSpPr>
        <xdr:cNvPr id="788" name="n_3aveValue【公民館】&#10;有形固定資産減価償却率"/>
        <xdr:cNvSpPr txBox="1"/>
      </xdr:nvSpPr>
      <xdr:spPr>
        <a:xfrm>
          <a:off x="11900544" y="17682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95266</xdr:rowOff>
    </xdr:from>
    <xdr:ext cx="405111" cy="259045"/>
    <xdr:sp macro="" textlink="">
      <xdr:nvSpPr>
        <xdr:cNvPr id="789" name="n_4aveValue【公民館】&#10;有形固定資産減価償却率"/>
        <xdr:cNvSpPr txBox="1"/>
      </xdr:nvSpPr>
      <xdr:spPr>
        <a:xfrm>
          <a:off x="1110298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65150</xdr:rowOff>
    </xdr:from>
    <xdr:ext cx="405111" cy="259045"/>
    <xdr:sp macro="" textlink="">
      <xdr:nvSpPr>
        <xdr:cNvPr id="790" name="n_1mainValue【公民館】&#10;有形固定資産減価償却率"/>
        <xdr:cNvSpPr txBox="1"/>
      </xdr:nvSpPr>
      <xdr:spPr>
        <a:xfrm>
          <a:off x="13437244" y="1733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27595</xdr:rowOff>
    </xdr:from>
    <xdr:ext cx="405111" cy="259045"/>
    <xdr:sp macro="" textlink="">
      <xdr:nvSpPr>
        <xdr:cNvPr id="791" name="n_2mainValue【公民館】&#10;有形固定資産減価償却率"/>
        <xdr:cNvSpPr txBox="1"/>
      </xdr:nvSpPr>
      <xdr:spPr>
        <a:xfrm>
          <a:off x="12675244" y="17294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3101</xdr:rowOff>
    </xdr:from>
    <xdr:ext cx="405111" cy="259045"/>
    <xdr:sp macro="" textlink="">
      <xdr:nvSpPr>
        <xdr:cNvPr id="792" name="n_3mainValue【公民館】&#10;有形固定資産減価償却率"/>
        <xdr:cNvSpPr txBox="1"/>
      </xdr:nvSpPr>
      <xdr:spPr>
        <a:xfrm>
          <a:off x="11900544" y="1727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17797</xdr:rowOff>
    </xdr:from>
    <xdr:ext cx="405111" cy="259045"/>
    <xdr:sp macro="" textlink="">
      <xdr:nvSpPr>
        <xdr:cNvPr id="793" name="n_4mainValue【公民館】&#10;有形固定資産減価償却率"/>
        <xdr:cNvSpPr txBox="1"/>
      </xdr:nvSpPr>
      <xdr:spPr>
        <a:xfrm>
          <a:off x="11102984" y="1728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5" name="テキスト ボックス 804"/>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7" name="テキスト ボックス 806"/>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9" name="テキスト ボックス 808"/>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1" name="テキスト ボックス 810"/>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815" name="直線コネクタ 814"/>
        <xdr:cNvCxnSpPr/>
      </xdr:nvCxnSpPr>
      <xdr:spPr>
        <a:xfrm flipV="1">
          <a:off x="19509104" y="16922496"/>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816" name="【公民館】&#10;一人当たり面積最小値テキスト"/>
        <xdr:cNvSpPr txBox="1"/>
      </xdr:nvSpPr>
      <xdr:spPr>
        <a:xfrm>
          <a:off x="19547840" y="1817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817" name="直線コネクタ 816"/>
        <xdr:cNvCxnSpPr/>
      </xdr:nvCxnSpPr>
      <xdr:spPr>
        <a:xfrm>
          <a:off x="19443700" y="181721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818" name="【公民館】&#10;一人当たり面積最大値テキスト"/>
        <xdr:cNvSpPr txBox="1"/>
      </xdr:nvSpPr>
      <xdr:spPr>
        <a:xfrm>
          <a:off x="19547840" y="16701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819" name="直線コネクタ 818"/>
        <xdr:cNvCxnSpPr/>
      </xdr:nvCxnSpPr>
      <xdr:spPr>
        <a:xfrm>
          <a:off x="19443700" y="169224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10685</xdr:rowOff>
    </xdr:from>
    <xdr:ext cx="469744" cy="259045"/>
    <xdr:sp macro="" textlink="">
      <xdr:nvSpPr>
        <xdr:cNvPr id="820" name="【公民館】&#10;一人当たり面積平均値テキスト"/>
        <xdr:cNvSpPr txBox="1"/>
      </xdr:nvSpPr>
      <xdr:spPr>
        <a:xfrm>
          <a:off x="19547840" y="17780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821" name="フローチャート: 判断 820"/>
        <xdr:cNvSpPr/>
      </xdr:nvSpPr>
      <xdr:spPr>
        <a:xfrm>
          <a:off x="19458940" y="178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822" name="フローチャート: 判断 821"/>
        <xdr:cNvSpPr/>
      </xdr:nvSpPr>
      <xdr:spPr>
        <a:xfrm>
          <a:off x="18735040" y="1780209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823" name="フローチャート: 判断 822"/>
        <xdr:cNvSpPr/>
      </xdr:nvSpPr>
      <xdr:spPr>
        <a:xfrm>
          <a:off x="17937480" y="17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824" name="フローチャート: 判断 823"/>
        <xdr:cNvSpPr/>
      </xdr:nvSpPr>
      <xdr:spPr>
        <a:xfrm>
          <a:off x="17162780" y="17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75692</xdr:rowOff>
    </xdr:from>
    <xdr:to>
      <xdr:col>98</xdr:col>
      <xdr:colOff>38100</xdr:colOff>
      <xdr:row>107</xdr:row>
      <xdr:rowOff>5842</xdr:rowOff>
    </xdr:to>
    <xdr:sp macro="" textlink="">
      <xdr:nvSpPr>
        <xdr:cNvPr id="825" name="フローチャート: 判断 824"/>
        <xdr:cNvSpPr/>
      </xdr:nvSpPr>
      <xdr:spPr>
        <a:xfrm>
          <a:off x="16388080" y="178455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59689</xdr:rowOff>
    </xdr:from>
    <xdr:to>
      <xdr:col>116</xdr:col>
      <xdr:colOff>114300</xdr:colOff>
      <xdr:row>104</xdr:row>
      <xdr:rowOff>161289</xdr:rowOff>
    </xdr:to>
    <xdr:sp macro="" textlink="">
      <xdr:nvSpPr>
        <xdr:cNvPr id="831" name="楕円 830"/>
        <xdr:cNvSpPr/>
      </xdr:nvSpPr>
      <xdr:spPr>
        <a:xfrm>
          <a:off x="19458940" y="1749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82566</xdr:rowOff>
    </xdr:from>
    <xdr:ext cx="469744" cy="259045"/>
    <xdr:sp macro="" textlink="">
      <xdr:nvSpPr>
        <xdr:cNvPr id="832" name="【公民館】&#10;一人当たり面積該当値テキスト"/>
        <xdr:cNvSpPr txBox="1"/>
      </xdr:nvSpPr>
      <xdr:spPr>
        <a:xfrm>
          <a:off x="19547840" y="17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52832</xdr:rowOff>
    </xdr:from>
    <xdr:to>
      <xdr:col>112</xdr:col>
      <xdr:colOff>38100</xdr:colOff>
      <xdr:row>104</xdr:row>
      <xdr:rowOff>154432</xdr:rowOff>
    </xdr:to>
    <xdr:sp macro="" textlink="">
      <xdr:nvSpPr>
        <xdr:cNvPr id="833" name="楕円 832"/>
        <xdr:cNvSpPr/>
      </xdr:nvSpPr>
      <xdr:spPr>
        <a:xfrm>
          <a:off x="18735040" y="174873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103632</xdr:rowOff>
    </xdr:from>
    <xdr:to>
      <xdr:col>116</xdr:col>
      <xdr:colOff>63500</xdr:colOff>
      <xdr:row>104</xdr:row>
      <xdr:rowOff>110489</xdr:rowOff>
    </xdr:to>
    <xdr:cxnSp macro="">
      <xdr:nvCxnSpPr>
        <xdr:cNvPr id="834" name="直線コネクタ 833"/>
        <xdr:cNvCxnSpPr/>
      </xdr:nvCxnSpPr>
      <xdr:spPr>
        <a:xfrm>
          <a:off x="18778220" y="17538192"/>
          <a:ext cx="73152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61976</xdr:rowOff>
    </xdr:from>
    <xdr:to>
      <xdr:col>107</xdr:col>
      <xdr:colOff>101600</xdr:colOff>
      <xdr:row>104</xdr:row>
      <xdr:rowOff>163576</xdr:rowOff>
    </xdr:to>
    <xdr:sp macro="" textlink="">
      <xdr:nvSpPr>
        <xdr:cNvPr id="835" name="楕円 834"/>
        <xdr:cNvSpPr/>
      </xdr:nvSpPr>
      <xdr:spPr>
        <a:xfrm>
          <a:off x="17937480" y="1749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103632</xdr:rowOff>
    </xdr:from>
    <xdr:to>
      <xdr:col>111</xdr:col>
      <xdr:colOff>177800</xdr:colOff>
      <xdr:row>104</xdr:row>
      <xdr:rowOff>112776</xdr:rowOff>
    </xdr:to>
    <xdr:cxnSp macro="">
      <xdr:nvCxnSpPr>
        <xdr:cNvPr id="836" name="直線コネクタ 835"/>
        <xdr:cNvCxnSpPr/>
      </xdr:nvCxnSpPr>
      <xdr:spPr>
        <a:xfrm flipV="1">
          <a:off x="17988280" y="17538192"/>
          <a:ext cx="78994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71120</xdr:rowOff>
    </xdr:from>
    <xdr:to>
      <xdr:col>102</xdr:col>
      <xdr:colOff>165100</xdr:colOff>
      <xdr:row>105</xdr:row>
      <xdr:rowOff>1270</xdr:rowOff>
    </xdr:to>
    <xdr:sp macro="" textlink="">
      <xdr:nvSpPr>
        <xdr:cNvPr id="837" name="楕円 836"/>
        <xdr:cNvSpPr/>
      </xdr:nvSpPr>
      <xdr:spPr>
        <a:xfrm>
          <a:off x="17162780" y="17505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112776</xdr:rowOff>
    </xdr:from>
    <xdr:to>
      <xdr:col>107</xdr:col>
      <xdr:colOff>50800</xdr:colOff>
      <xdr:row>104</xdr:row>
      <xdr:rowOff>121920</xdr:rowOff>
    </xdr:to>
    <xdr:cxnSp macro="">
      <xdr:nvCxnSpPr>
        <xdr:cNvPr id="838" name="直線コネクタ 837"/>
        <xdr:cNvCxnSpPr/>
      </xdr:nvCxnSpPr>
      <xdr:spPr>
        <a:xfrm flipV="1">
          <a:off x="17213580" y="17547336"/>
          <a:ext cx="7747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73406</xdr:rowOff>
    </xdr:from>
    <xdr:to>
      <xdr:col>98</xdr:col>
      <xdr:colOff>38100</xdr:colOff>
      <xdr:row>105</xdr:row>
      <xdr:rowOff>3556</xdr:rowOff>
    </xdr:to>
    <xdr:sp macro="" textlink="">
      <xdr:nvSpPr>
        <xdr:cNvPr id="839" name="楕円 838"/>
        <xdr:cNvSpPr/>
      </xdr:nvSpPr>
      <xdr:spPr>
        <a:xfrm>
          <a:off x="16388080" y="175079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121920</xdr:rowOff>
    </xdr:from>
    <xdr:to>
      <xdr:col>102</xdr:col>
      <xdr:colOff>114300</xdr:colOff>
      <xdr:row>104</xdr:row>
      <xdr:rowOff>124206</xdr:rowOff>
    </xdr:to>
    <xdr:cxnSp macro="">
      <xdr:nvCxnSpPr>
        <xdr:cNvPr id="840" name="直線コネクタ 839"/>
        <xdr:cNvCxnSpPr/>
      </xdr:nvCxnSpPr>
      <xdr:spPr>
        <a:xfrm flipV="1">
          <a:off x="16431260" y="17556480"/>
          <a:ext cx="7823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124985</xdr:rowOff>
    </xdr:from>
    <xdr:ext cx="469744" cy="259045"/>
    <xdr:sp macro="" textlink="">
      <xdr:nvSpPr>
        <xdr:cNvPr id="841" name="n_1aveValue【公民館】&#10;一人当たり面積"/>
        <xdr:cNvSpPr txBox="1"/>
      </xdr:nvSpPr>
      <xdr:spPr>
        <a:xfrm>
          <a:off x="18561127" y="1789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120414</xdr:rowOff>
    </xdr:from>
    <xdr:ext cx="469744" cy="259045"/>
    <xdr:sp macro="" textlink="">
      <xdr:nvSpPr>
        <xdr:cNvPr id="842" name="n_2aveValue【公民館】&#10;一人当たり面積"/>
        <xdr:cNvSpPr txBox="1"/>
      </xdr:nvSpPr>
      <xdr:spPr>
        <a:xfrm>
          <a:off x="17776267" y="1789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120414</xdr:rowOff>
    </xdr:from>
    <xdr:ext cx="469744" cy="259045"/>
    <xdr:sp macro="" textlink="">
      <xdr:nvSpPr>
        <xdr:cNvPr id="843" name="n_3aveValue【公民館】&#10;一人当たり面積"/>
        <xdr:cNvSpPr txBox="1"/>
      </xdr:nvSpPr>
      <xdr:spPr>
        <a:xfrm>
          <a:off x="17001567" y="1789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168419</xdr:rowOff>
    </xdr:from>
    <xdr:ext cx="469744" cy="259045"/>
    <xdr:sp macro="" textlink="">
      <xdr:nvSpPr>
        <xdr:cNvPr id="844" name="n_4aveValue【公民館】&#10;一人当たり面積"/>
        <xdr:cNvSpPr txBox="1"/>
      </xdr:nvSpPr>
      <xdr:spPr>
        <a:xfrm>
          <a:off x="16226867" y="1793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170959</xdr:rowOff>
    </xdr:from>
    <xdr:ext cx="469744" cy="259045"/>
    <xdr:sp macro="" textlink="">
      <xdr:nvSpPr>
        <xdr:cNvPr id="845" name="n_1mainValue【公民館】&#10;一人当たり面積"/>
        <xdr:cNvSpPr txBox="1"/>
      </xdr:nvSpPr>
      <xdr:spPr>
        <a:xfrm>
          <a:off x="18561127" y="1727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8653</xdr:rowOff>
    </xdr:from>
    <xdr:ext cx="469744" cy="259045"/>
    <xdr:sp macro="" textlink="">
      <xdr:nvSpPr>
        <xdr:cNvPr id="846" name="n_2mainValue【公民館】&#10;一人当たり面積"/>
        <xdr:cNvSpPr txBox="1"/>
      </xdr:nvSpPr>
      <xdr:spPr>
        <a:xfrm>
          <a:off x="17776267" y="1727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17797</xdr:rowOff>
    </xdr:from>
    <xdr:ext cx="469744" cy="259045"/>
    <xdr:sp macro="" textlink="">
      <xdr:nvSpPr>
        <xdr:cNvPr id="847" name="n_3mainValue【公民館】&#10;一人当たり面積"/>
        <xdr:cNvSpPr txBox="1"/>
      </xdr:nvSpPr>
      <xdr:spPr>
        <a:xfrm>
          <a:off x="17001567" y="1728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20083</xdr:rowOff>
    </xdr:from>
    <xdr:ext cx="469744" cy="259045"/>
    <xdr:sp macro="" textlink="">
      <xdr:nvSpPr>
        <xdr:cNvPr id="848" name="n_4mainValue【公民館】&#10;一人当たり面積"/>
        <xdr:cNvSpPr txBox="1"/>
      </xdr:nvSpPr>
      <xdr:spPr>
        <a:xfrm>
          <a:off x="16226867" y="1728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野別の有形固定資産減価償却率でも、類似団体平均を上回っている施設が多い。合併後に新設や改修を行っている道路や学校施設は、その差はまだ小さいが、橋りょうや公営住宅、児童館は、平均を大きく上回り、老朽化が著しいことが分かる。今後、橋りょうは計画的な改修、公営住宅は新築と除却、児童館は再編等に向けて調査・検討しているところである。</a:t>
          </a:r>
        </a:p>
        <a:p>
          <a:r>
            <a:rPr kumimoji="1" lang="ja-JP" altLang="en-US" sz="1300">
              <a:latin typeface="ＭＳ Ｐゴシック" panose="020B0600070205080204" pitchFamily="50" charset="-128"/>
              <a:ea typeface="ＭＳ Ｐゴシック" panose="020B0600070205080204" pitchFamily="50" charset="-128"/>
            </a:rPr>
            <a:t>　一人当たり面積は、類似団体平均を大きく上回っている分野が多い。これは、合併前の５町それぞれに同等の公共施設があり、人口減少が続く中でも、十分な再編が進まず、そのまま市内に点在していることが大きな要因である。今後も、公共施設等総合管理計画に基づき、適正配置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61,813
61,379
228.21
31,267,764
29,909,476
1,182,673
18,355,947
27,563,827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xdr:cNvCxnSpPr/>
      </xdr:nvCxnSpPr>
      <xdr:spPr>
        <a:xfrm flipV="1">
          <a:off x="4086225" y="555606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xdr:cNvSpPr txBox="1"/>
      </xdr:nvSpPr>
      <xdr:spPr>
        <a:xfrm>
          <a:off x="4124960" y="53389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xdr:cNvCxnSpPr/>
      </xdr:nvCxnSpPr>
      <xdr:spPr>
        <a:xfrm>
          <a:off x="4020820" y="55560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108330</xdr:rowOff>
    </xdr:from>
    <xdr:ext cx="405111" cy="259045"/>
    <xdr:sp macro="" textlink="">
      <xdr:nvSpPr>
        <xdr:cNvPr id="63" name="【図書館】&#10;有形固定資産減価償却率平均値テキスト"/>
        <xdr:cNvSpPr txBox="1"/>
      </xdr:nvSpPr>
      <xdr:spPr>
        <a:xfrm>
          <a:off x="4124960" y="6813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xdr:cNvSpPr/>
      </xdr:nvSpPr>
      <xdr:spPr>
        <a:xfrm>
          <a:off x="4036060" y="68355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xdr:cNvSpPr/>
      </xdr:nvSpPr>
      <xdr:spPr>
        <a:xfrm>
          <a:off x="3312160" y="61731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xdr:cNvSpPr/>
      </xdr:nvSpPr>
      <xdr:spPr>
        <a:xfrm>
          <a:off x="2514600" y="621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739900" y="6197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965200" y="61763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146231</xdr:rowOff>
    </xdr:from>
    <xdr:to>
      <xdr:col>24</xdr:col>
      <xdr:colOff>114300</xdr:colOff>
      <xdr:row>40</xdr:row>
      <xdr:rowOff>76381</xdr:rowOff>
    </xdr:to>
    <xdr:sp macro="" textlink="">
      <xdr:nvSpPr>
        <xdr:cNvPr id="74" name="楕円 73"/>
        <xdr:cNvSpPr/>
      </xdr:nvSpPr>
      <xdr:spPr>
        <a:xfrm>
          <a:off x="4036060" y="66841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169108</xdr:rowOff>
    </xdr:from>
    <xdr:ext cx="405111" cy="259045"/>
    <xdr:sp macro="" textlink="">
      <xdr:nvSpPr>
        <xdr:cNvPr id="75" name="【図書館】&#10;有形固定資産減価償却率該当値テキスト"/>
        <xdr:cNvSpPr txBox="1"/>
      </xdr:nvSpPr>
      <xdr:spPr>
        <a:xfrm>
          <a:off x="4124960" y="6539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113574</xdr:rowOff>
    </xdr:from>
    <xdr:to>
      <xdr:col>20</xdr:col>
      <xdr:colOff>38100</xdr:colOff>
      <xdr:row>40</xdr:row>
      <xdr:rowOff>43724</xdr:rowOff>
    </xdr:to>
    <xdr:sp macro="" textlink="">
      <xdr:nvSpPr>
        <xdr:cNvPr id="76" name="楕円 75"/>
        <xdr:cNvSpPr/>
      </xdr:nvSpPr>
      <xdr:spPr>
        <a:xfrm>
          <a:off x="3312160" y="66515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164374</xdr:rowOff>
    </xdr:from>
    <xdr:to>
      <xdr:col>24</xdr:col>
      <xdr:colOff>63500</xdr:colOff>
      <xdr:row>40</xdr:row>
      <xdr:rowOff>25581</xdr:rowOff>
    </xdr:to>
    <xdr:cxnSp macro="">
      <xdr:nvCxnSpPr>
        <xdr:cNvPr id="77" name="直線コネクタ 76"/>
        <xdr:cNvCxnSpPr/>
      </xdr:nvCxnSpPr>
      <xdr:spPr>
        <a:xfrm>
          <a:off x="3355340" y="6702334"/>
          <a:ext cx="7315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80917</xdr:rowOff>
    </xdr:from>
    <xdr:to>
      <xdr:col>15</xdr:col>
      <xdr:colOff>101600</xdr:colOff>
      <xdr:row>40</xdr:row>
      <xdr:rowOff>11067</xdr:rowOff>
    </xdr:to>
    <xdr:sp macro="" textlink="">
      <xdr:nvSpPr>
        <xdr:cNvPr id="78" name="楕円 77"/>
        <xdr:cNvSpPr/>
      </xdr:nvSpPr>
      <xdr:spPr>
        <a:xfrm>
          <a:off x="2514600" y="66188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131717</xdr:rowOff>
    </xdr:from>
    <xdr:to>
      <xdr:col>19</xdr:col>
      <xdr:colOff>177800</xdr:colOff>
      <xdr:row>39</xdr:row>
      <xdr:rowOff>164374</xdr:rowOff>
    </xdr:to>
    <xdr:cxnSp macro="">
      <xdr:nvCxnSpPr>
        <xdr:cNvPr id="79" name="直線コネクタ 78"/>
        <xdr:cNvCxnSpPr/>
      </xdr:nvCxnSpPr>
      <xdr:spPr>
        <a:xfrm>
          <a:off x="2565400" y="6669677"/>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48260</xdr:rowOff>
    </xdr:from>
    <xdr:to>
      <xdr:col>10</xdr:col>
      <xdr:colOff>165100</xdr:colOff>
      <xdr:row>39</xdr:row>
      <xdr:rowOff>149860</xdr:rowOff>
    </xdr:to>
    <xdr:sp macro="" textlink="">
      <xdr:nvSpPr>
        <xdr:cNvPr id="80" name="楕円 79"/>
        <xdr:cNvSpPr/>
      </xdr:nvSpPr>
      <xdr:spPr>
        <a:xfrm>
          <a:off x="17399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99060</xdr:rowOff>
    </xdr:from>
    <xdr:to>
      <xdr:col>15</xdr:col>
      <xdr:colOff>50800</xdr:colOff>
      <xdr:row>39</xdr:row>
      <xdr:rowOff>131717</xdr:rowOff>
    </xdr:to>
    <xdr:cxnSp macro="">
      <xdr:nvCxnSpPr>
        <xdr:cNvPr id="81" name="直線コネクタ 80"/>
        <xdr:cNvCxnSpPr/>
      </xdr:nvCxnSpPr>
      <xdr:spPr>
        <a:xfrm>
          <a:off x="1790700" y="6637020"/>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13970</xdr:rowOff>
    </xdr:from>
    <xdr:to>
      <xdr:col>6</xdr:col>
      <xdr:colOff>38100</xdr:colOff>
      <xdr:row>39</xdr:row>
      <xdr:rowOff>115570</xdr:rowOff>
    </xdr:to>
    <xdr:sp macro="" textlink="">
      <xdr:nvSpPr>
        <xdr:cNvPr id="82" name="楕円 81"/>
        <xdr:cNvSpPr/>
      </xdr:nvSpPr>
      <xdr:spPr>
        <a:xfrm>
          <a:off x="965200" y="65519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64770</xdr:rowOff>
    </xdr:from>
    <xdr:to>
      <xdr:col>10</xdr:col>
      <xdr:colOff>114300</xdr:colOff>
      <xdr:row>39</xdr:row>
      <xdr:rowOff>99060</xdr:rowOff>
    </xdr:to>
    <xdr:cxnSp macro="">
      <xdr:nvCxnSpPr>
        <xdr:cNvPr id="83" name="直線コネクタ 82"/>
        <xdr:cNvCxnSpPr/>
      </xdr:nvCxnSpPr>
      <xdr:spPr>
        <a:xfrm>
          <a:off x="1008380" y="6602730"/>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84744</xdr:rowOff>
    </xdr:from>
    <xdr:ext cx="405111" cy="259045"/>
    <xdr:sp macro="" textlink="">
      <xdr:nvSpPr>
        <xdr:cNvPr id="84" name="n_1aveValue【図書館】&#10;有形固定資産減価償却率"/>
        <xdr:cNvSpPr txBox="1"/>
      </xdr:nvSpPr>
      <xdr:spPr>
        <a:xfrm>
          <a:off x="3170564" y="595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135363</xdr:rowOff>
    </xdr:from>
    <xdr:ext cx="405111" cy="259045"/>
    <xdr:sp macro="" textlink="">
      <xdr:nvSpPr>
        <xdr:cNvPr id="85" name="n_2aveValue【図書館】&#10;有形固定資産減価償却率"/>
        <xdr:cNvSpPr txBox="1"/>
      </xdr:nvSpPr>
      <xdr:spPr>
        <a:xfrm>
          <a:off x="2385704" y="600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xdr:cNvSpPr txBox="1"/>
      </xdr:nvSpPr>
      <xdr:spPr>
        <a:xfrm>
          <a:off x="161100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7" name="n_4aveValue【図書館】&#10;有形固定資産減価償却率"/>
        <xdr:cNvSpPr txBox="1"/>
      </xdr:nvSpPr>
      <xdr:spPr>
        <a:xfrm>
          <a:off x="836304" y="595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34851</xdr:rowOff>
    </xdr:from>
    <xdr:ext cx="405111" cy="259045"/>
    <xdr:sp macro="" textlink="">
      <xdr:nvSpPr>
        <xdr:cNvPr id="88" name="n_1mainValue【図書館】&#10;有形固定資産減価償却率"/>
        <xdr:cNvSpPr txBox="1"/>
      </xdr:nvSpPr>
      <xdr:spPr>
        <a:xfrm>
          <a:off x="3170564" y="6740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2194</xdr:rowOff>
    </xdr:from>
    <xdr:ext cx="405111" cy="259045"/>
    <xdr:sp macro="" textlink="">
      <xdr:nvSpPr>
        <xdr:cNvPr id="89" name="n_2mainValue【図書館】&#10;有形固定資産減価償却率"/>
        <xdr:cNvSpPr txBox="1"/>
      </xdr:nvSpPr>
      <xdr:spPr>
        <a:xfrm>
          <a:off x="2385704" y="6707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140987</xdr:rowOff>
    </xdr:from>
    <xdr:ext cx="405111" cy="259045"/>
    <xdr:sp macro="" textlink="">
      <xdr:nvSpPr>
        <xdr:cNvPr id="90" name="n_3mainValue【図書館】&#10;有形固定資産減価償却率"/>
        <xdr:cNvSpPr txBox="1"/>
      </xdr:nvSpPr>
      <xdr:spPr>
        <a:xfrm>
          <a:off x="161100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106697</xdr:rowOff>
    </xdr:from>
    <xdr:ext cx="405111" cy="259045"/>
    <xdr:sp macro="" textlink="">
      <xdr:nvSpPr>
        <xdr:cNvPr id="91" name="n_4mainValue【図書館】&#10;有形固定資産減価償却率"/>
        <xdr:cNvSpPr txBox="1"/>
      </xdr:nvSpPr>
      <xdr:spPr>
        <a:xfrm>
          <a:off x="83630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5" name="直線コネクタ 114"/>
        <xdr:cNvCxnSpPr/>
      </xdr:nvCxnSpPr>
      <xdr:spPr>
        <a:xfrm flipV="1">
          <a:off x="9219565" y="54787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6" name="【図書館】&#10;一人当たり面積最小値テキスト"/>
        <xdr:cNvSpPr txBox="1"/>
      </xdr:nvSpPr>
      <xdr:spPr>
        <a:xfrm>
          <a:off x="9258300"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7" name="直線コネクタ 116"/>
        <xdr:cNvCxnSpPr/>
      </xdr:nvCxnSpPr>
      <xdr:spPr>
        <a:xfrm>
          <a:off x="9154160" y="691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xdr:cNvSpPr txBox="1"/>
      </xdr:nvSpPr>
      <xdr:spPr>
        <a:xfrm>
          <a:off x="9258300" y="525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xdr:cNvCxnSpPr/>
      </xdr:nvCxnSpPr>
      <xdr:spPr>
        <a:xfrm>
          <a:off x="9154160" y="5478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156227</xdr:rowOff>
    </xdr:from>
    <xdr:ext cx="469744" cy="259045"/>
    <xdr:sp macro="" textlink="">
      <xdr:nvSpPr>
        <xdr:cNvPr id="120" name="【図書館】&#10;一人当たり面積平均値テキスト"/>
        <xdr:cNvSpPr txBox="1"/>
      </xdr:nvSpPr>
      <xdr:spPr>
        <a:xfrm>
          <a:off x="9258300" y="6191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21" name="フローチャート: 判断 120"/>
        <xdr:cNvSpPr/>
      </xdr:nvSpPr>
      <xdr:spPr>
        <a:xfrm>
          <a:off x="9192260" y="62090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22" name="フローチャート: 判断 121"/>
        <xdr:cNvSpPr/>
      </xdr:nvSpPr>
      <xdr:spPr>
        <a:xfrm>
          <a:off x="8445500" y="62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3" name="フローチャート: 判断 122"/>
        <xdr:cNvSpPr/>
      </xdr:nvSpPr>
      <xdr:spPr>
        <a:xfrm>
          <a:off x="7670800" y="62661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24" name="フローチャート: 判断 123"/>
        <xdr:cNvSpPr/>
      </xdr:nvSpPr>
      <xdr:spPr>
        <a:xfrm>
          <a:off x="6873240" y="628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25" name="フローチャート: 判断 124"/>
        <xdr:cNvSpPr/>
      </xdr:nvSpPr>
      <xdr:spPr>
        <a:xfrm>
          <a:off x="6098540" y="628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44450</xdr:rowOff>
    </xdr:from>
    <xdr:to>
      <xdr:col>55</xdr:col>
      <xdr:colOff>50800</xdr:colOff>
      <xdr:row>36</xdr:row>
      <xdr:rowOff>146050</xdr:rowOff>
    </xdr:to>
    <xdr:sp macro="" textlink="">
      <xdr:nvSpPr>
        <xdr:cNvPr id="131" name="楕円 130"/>
        <xdr:cNvSpPr/>
      </xdr:nvSpPr>
      <xdr:spPr>
        <a:xfrm>
          <a:off x="9192260" y="60794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67327</xdr:rowOff>
    </xdr:from>
    <xdr:ext cx="469744" cy="259045"/>
    <xdr:sp macro="" textlink="">
      <xdr:nvSpPr>
        <xdr:cNvPr id="132" name="【図書館】&#10;一人当たり面積該当値テキスト"/>
        <xdr:cNvSpPr txBox="1"/>
      </xdr:nvSpPr>
      <xdr:spPr>
        <a:xfrm>
          <a:off x="9258300" y="59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63500</xdr:rowOff>
    </xdr:from>
    <xdr:to>
      <xdr:col>50</xdr:col>
      <xdr:colOff>165100</xdr:colOff>
      <xdr:row>36</xdr:row>
      <xdr:rowOff>165100</xdr:rowOff>
    </xdr:to>
    <xdr:sp macro="" textlink="">
      <xdr:nvSpPr>
        <xdr:cNvPr id="133" name="楕円 132"/>
        <xdr:cNvSpPr/>
      </xdr:nvSpPr>
      <xdr:spPr>
        <a:xfrm>
          <a:off x="84455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95250</xdr:rowOff>
    </xdr:from>
    <xdr:to>
      <xdr:col>55</xdr:col>
      <xdr:colOff>0</xdr:colOff>
      <xdr:row>36</xdr:row>
      <xdr:rowOff>114300</xdr:rowOff>
    </xdr:to>
    <xdr:cxnSp macro="">
      <xdr:nvCxnSpPr>
        <xdr:cNvPr id="134" name="直線コネクタ 133"/>
        <xdr:cNvCxnSpPr/>
      </xdr:nvCxnSpPr>
      <xdr:spPr>
        <a:xfrm flipV="1">
          <a:off x="8496300" y="6130290"/>
          <a:ext cx="7239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82550</xdr:rowOff>
    </xdr:from>
    <xdr:to>
      <xdr:col>46</xdr:col>
      <xdr:colOff>38100</xdr:colOff>
      <xdr:row>37</xdr:row>
      <xdr:rowOff>12700</xdr:rowOff>
    </xdr:to>
    <xdr:sp macro="" textlink="">
      <xdr:nvSpPr>
        <xdr:cNvPr id="135" name="楕円 134"/>
        <xdr:cNvSpPr/>
      </xdr:nvSpPr>
      <xdr:spPr>
        <a:xfrm>
          <a:off x="7670800" y="61175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114300</xdr:rowOff>
    </xdr:from>
    <xdr:to>
      <xdr:col>50</xdr:col>
      <xdr:colOff>114300</xdr:colOff>
      <xdr:row>36</xdr:row>
      <xdr:rowOff>133350</xdr:rowOff>
    </xdr:to>
    <xdr:cxnSp macro="">
      <xdr:nvCxnSpPr>
        <xdr:cNvPr id="136" name="直線コネクタ 135"/>
        <xdr:cNvCxnSpPr/>
      </xdr:nvCxnSpPr>
      <xdr:spPr>
        <a:xfrm flipV="1">
          <a:off x="7713980" y="6149340"/>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82550</xdr:rowOff>
    </xdr:from>
    <xdr:to>
      <xdr:col>41</xdr:col>
      <xdr:colOff>101600</xdr:colOff>
      <xdr:row>37</xdr:row>
      <xdr:rowOff>12700</xdr:rowOff>
    </xdr:to>
    <xdr:sp macro="" textlink="">
      <xdr:nvSpPr>
        <xdr:cNvPr id="137" name="楕円 136"/>
        <xdr:cNvSpPr/>
      </xdr:nvSpPr>
      <xdr:spPr>
        <a:xfrm>
          <a:off x="6873240" y="6117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133350</xdr:rowOff>
    </xdr:from>
    <xdr:to>
      <xdr:col>45</xdr:col>
      <xdr:colOff>177800</xdr:colOff>
      <xdr:row>36</xdr:row>
      <xdr:rowOff>133350</xdr:rowOff>
    </xdr:to>
    <xdr:cxnSp macro="">
      <xdr:nvCxnSpPr>
        <xdr:cNvPr id="138" name="直線コネクタ 137"/>
        <xdr:cNvCxnSpPr/>
      </xdr:nvCxnSpPr>
      <xdr:spPr>
        <a:xfrm>
          <a:off x="6924040" y="616839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101600</xdr:rowOff>
    </xdr:from>
    <xdr:to>
      <xdr:col>36</xdr:col>
      <xdr:colOff>165100</xdr:colOff>
      <xdr:row>37</xdr:row>
      <xdr:rowOff>31750</xdr:rowOff>
    </xdr:to>
    <xdr:sp macro="" textlink="">
      <xdr:nvSpPr>
        <xdr:cNvPr id="139" name="楕円 138"/>
        <xdr:cNvSpPr/>
      </xdr:nvSpPr>
      <xdr:spPr>
        <a:xfrm>
          <a:off x="6098540" y="6136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133350</xdr:rowOff>
    </xdr:from>
    <xdr:to>
      <xdr:col>41</xdr:col>
      <xdr:colOff>50800</xdr:colOff>
      <xdr:row>36</xdr:row>
      <xdr:rowOff>152400</xdr:rowOff>
    </xdr:to>
    <xdr:cxnSp macro="">
      <xdr:nvCxnSpPr>
        <xdr:cNvPr id="140" name="直線コネクタ 139"/>
        <xdr:cNvCxnSpPr/>
      </xdr:nvCxnSpPr>
      <xdr:spPr>
        <a:xfrm flipV="1">
          <a:off x="6149340" y="6168390"/>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118127</xdr:rowOff>
    </xdr:from>
    <xdr:ext cx="469744" cy="259045"/>
    <xdr:sp macro="" textlink="">
      <xdr:nvSpPr>
        <xdr:cNvPr id="141" name="n_1aveValue【図書館】&#10;一人当たり面積"/>
        <xdr:cNvSpPr txBox="1"/>
      </xdr:nvSpPr>
      <xdr:spPr>
        <a:xfrm>
          <a:off x="8271587" y="63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156227</xdr:rowOff>
    </xdr:from>
    <xdr:ext cx="469744" cy="259045"/>
    <xdr:sp macro="" textlink="">
      <xdr:nvSpPr>
        <xdr:cNvPr id="142" name="n_2aveValue【図書館】&#10;一人当たり面積"/>
        <xdr:cNvSpPr txBox="1"/>
      </xdr:nvSpPr>
      <xdr:spPr>
        <a:xfrm>
          <a:off x="7509587" y="635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43" name="n_3aveValue【図書館】&#10;一人当たり面積"/>
        <xdr:cNvSpPr txBox="1"/>
      </xdr:nvSpPr>
      <xdr:spPr>
        <a:xfrm>
          <a:off x="6712027" y="637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3827</xdr:rowOff>
    </xdr:from>
    <xdr:ext cx="469744" cy="259045"/>
    <xdr:sp macro="" textlink="">
      <xdr:nvSpPr>
        <xdr:cNvPr id="144" name="n_4aveValue【図書館】&#10;一人当たり面積"/>
        <xdr:cNvSpPr txBox="1"/>
      </xdr:nvSpPr>
      <xdr:spPr>
        <a:xfrm>
          <a:off x="5937327" y="637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10177</xdr:rowOff>
    </xdr:from>
    <xdr:ext cx="469744" cy="259045"/>
    <xdr:sp macro="" textlink="">
      <xdr:nvSpPr>
        <xdr:cNvPr id="145" name="n_1mainValue【図書館】&#10;一人当たり面積"/>
        <xdr:cNvSpPr txBox="1"/>
      </xdr:nvSpPr>
      <xdr:spPr>
        <a:xfrm>
          <a:off x="8271587" y="58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29227</xdr:rowOff>
    </xdr:from>
    <xdr:ext cx="469744" cy="259045"/>
    <xdr:sp macro="" textlink="">
      <xdr:nvSpPr>
        <xdr:cNvPr id="146" name="n_2mainValue【図書館】&#10;一人当たり面積"/>
        <xdr:cNvSpPr txBox="1"/>
      </xdr:nvSpPr>
      <xdr:spPr>
        <a:xfrm>
          <a:off x="7509587"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29227</xdr:rowOff>
    </xdr:from>
    <xdr:ext cx="469744" cy="259045"/>
    <xdr:sp macro="" textlink="">
      <xdr:nvSpPr>
        <xdr:cNvPr id="147" name="n_3mainValue【図書館】&#10;一人当たり面積"/>
        <xdr:cNvSpPr txBox="1"/>
      </xdr:nvSpPr>
      <xdr:spPr>
        <a:xfrm>
          <a:off x="6712027"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48277</xdr:rowOff>
    </xdr:from>
    <xdr:ext cx="469744" cy="259045"/>
    <xdr:sp macro="" textlink="">
      <xdr:nvSpPr>
        <xdr:cNvPr id="148" name="n_4mainValue【図書館】&#10;一人当たり面積"/>
        <xdr:cNvSpPr txBox="1"/>
      </xdr:nvSpPr>
      <xdr:spPr>
        <a:xfrm>
          <a:off x="5937327" y="59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73" name="直線コネクタ 172"/>
        <xdr:cNvCxnSpPr/>
      </xdr:nvCxnSpPr>
      <xdr:spPr>
        <a:xfrm flipV="1">
          <a:off x="4086225" y="941451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76" name="【体育館・プール】&#10;有形固定資産減価償却率最大値テキスト"/>
        <xdr:cNvSpPr txBox="1"/>
      </xdr:nvSpPr>
      <xdr:spPr>
        <a:xfrm>
          <a:off x="412496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7" name="直線コネクタ 176"/>
        <xdr:cNvCxnSpPr/>
      </xdr:nvCxnSpPr>
      <xdr:spPr>
        <a:xfrm>
          <a:off x="4020820" y="94145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129557</xdr:rowOff>
    </xdr:from>
    <xdr:ext cx="405111" cy="259045"/>
    <xdr:sp macro="" textlink="">
      <xdr:nvSpPr>
        <xdr:cNvPr id="178" name="【体育館・プール】&#10;有形固定資産減価償却率平均値テキスト"/>
        <xdr:cNvSpPr txBox="1"/>
      </xdr:nvSpPr>
      <xdr:spPr>
        <a:xfrm>
          <a:off x="412496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9" name="フローチャート: 判断 178"/>
        <xdr:cNvSpPr/>
      </xdr:nvSpPr>
      <xdr:spPr>
        <a:xfrm>
          <a:off x="4036060" y="10041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312160" y="100495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81" name="フローチャート: 判断 180"/>
        <xdr:cNvSpPr/>
      </xdr:nvSpPr>
      <xdr:spPr>
        <a:xfrm>
          <a:off x="2514600" y="10013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82" name="フローチャート: 判断 181"/>
        <xdr:cNvSpPr/>
      </xdr:nvSpPr>
      <xdr:spPr>
        <a:xfrm>
          <a:off x="1739900" y="9977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3" name="フローチャート: 判断 182"/>
        <xdr:cNvSpPr/>
      </xdr:nvSpPr>
      <xdr:spPr>
        <a:xfrm>
          <a:off x="965200" y="99580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69215</xdr:rowOff>
    </xdr:from>
    <xdr:to>
      <xdr:col>24</xdr:col>
      <xdr:colOff>114300</xdr:colOff>
      <xdr:row>56</xdr:row>
      <xdr:rowOff>170815</xdr:rowOff>
    </xdr:to>
    <xdr:sp macro="" textlink="">
      <xdr:nvSpPr>
        <xdr:cNvPr id="189" name="楕円 188"/>
        <xdr:cNvSpPr/>
      </xdr:nvSpPr>
      <xdr:spPr>
        <a:xfrm>
          <a:off x="4036060" y="945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155592</xdr:rowOff>
    </xdr:from>
    <xdr:ext cx="405111" cy="259045"/>
    <xdr:sp macro="" textlink="">
      <xdr:nvSpPr>
        <xdr:cNvPr id="190" name="【体育館・プール】&#10;有形固定資産減価償却率該当値テキスト"/>
        <xdr:cNvSpPr txBox="1"/>
      </xdr:nvSpPr>
      <xdr:spPr>
        <a:xfrm>
          <a:off x="4124960" y="9375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153035</xdr:rowOff>
    </xdr:from>
    <xdr:to>
      <xdr:col>20</xdr:col>
      <xdr:colOff>38100</xdr:colOff>
      <xdr:row>56</xdr:row>
      <xdr:rowOff>83185</xdr:rowOff>
    </xdr:to>
    <xdr:sp macro="" textlink="">
      <xdr:nvSpPr>
        <xdr:cNvPr id="191" name="楕円 190"/>
        <xdr:cNvSpPr/>
      </xdr:nvSpPr>
      <xdr:spPr>
        <a:xfrm>
          <a:off x="3312160" y="93732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32385</xdr:rowOff>
    </xdr:from>
    <xdr:to>
      <xdr:col>24</xdr:col>
      <xdr:colOff>63500</xdr:colOff>
      <xdr:row>56</xdr:row>
      <xdr:rowOff>120015</xdr:rowOff>
    </xdr:to>
    <xdr:cxnSp macro="">
      <xdr:nvCxnSpPr>
        <xdr:cNvPr id="192" name="直線コネクタ 191"/>
        <xdr:cNvCxnSpPr/>
      </xdr:nvCxnSpPr>
      <xdr:spPr>
        <a:xfrm>
          <a:off x="3355340" y="9420225"/>
          <a:ext cx="73152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95885</xdr:rowOff>
    </xdr:from>
    <xdr:to>
      <xdr:col>15</xdr:col>
      <xdr:colOff>101600</xdr:colOff>
      <xdr:row>56</xdr:row>
      <xdr:rowOff>26035</xdr:rowOff>
    </xdr:to>
    <xdr:sp macro="" textlink="">
      <xdr:nvSpPr>
        <xdr:cNvPr id="193" name="楕円 192"/>
        <xdr:cNvSpPr/>
      </xdr:nvSpPr>
      <xdr:spPr>
        <a:xfrm>
          <a:off x="2514600" y="93160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146685</xdr:rowOff>
    </xdr:from>
    <xdr:to>
      <xdr:col>19</xdr:col>
      <xdr:colOff>177800</xdr:colOff>
      <xdr:row>56</xdr:row>
      <xdr:rowOff>32385</xdr:rowOff>
    </xdr:to>
    <xdr:cxnSp macro="">
      <xdr:nvCxnSpPr>
        <xdr:cNvPr id="194" name="直線コネクタ 193"/>
        <xdr:cNvCxnSpPr/>
      </xdr:nvCxnSpPr>
      <xdr:spPr>
        <a:xfrm>
          <a:off x="2565400" y="9366885"/>
          <a:ext cx="78994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137795</xdr:rowOff>
    </xdr:from>
    <xdr:to>
      <xdr:col>10</xdr:col>
      <xdr:colOff>165100</xdr:colOff>
      <xdr:row>56</xdr:row>
      <xdr:rowOff>67945</xdr:rowOff>
    </xdr:to>
    <xdr:sp macro="" textlink="">
      <xdr:nvSpPr>
        <xdr:cNvPr id="195" name="楕円 194"/>
        <xdr:cNvSpPr/>
      </xdr:nvSpPr>
      <xdr:spPr>
        <a:xfrm>
          <a:off x="1739900" y="93579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146685</xdr:rowOff>
    </xdr:from>
    <xdr:to>
      <xdr:col>15</xdr:col>
      <xdr:colOff>50800</xdr:colOff>
      <xdr:row>56</xdr:row>
      <xdr:rowOff>17145</xdr:rowOff>
    </xdr:to>
    <xdr:cxnSp macro="">
      <xdr:nvCxnSpPr>
        <xdr:cNvPr id="196" name="直線コネクタ 195"/>
        <xdr:cNvCxnSpPr/>
      </xdr:nvCxnSpPr>
      <xdr:spPr>
        <a:xfrm flipV="1">
          <a:off x="1790700" y="9366885"/>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65405</xdr:rowOff>
    </xdr:from>
    <xdr:to>
      <xdr:col>6</xdr:col>
      <xdr:colOff>38100</xdr:colOff>
      <xdr:row>55</xdr:row>
      <xdr:rowOff>167005</xdr:rowOff>
    </xdr:to>
    <xdr:sp macro="" textlink="">
      <xdr:nvSpPr>
        <xdr:cNvPr id="197" name="楕円 196"/>
        <xdr:cNvSpPr/>
      </xdr:nvSpPr>
      <xdr:spPr>
        <a:xfrm>
          <a:off x="965200" y="92856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116205</xdr:rowOff>
    </xdr:from>
    <xdr:to>
      <xdr:col>10</xdr:col>
      <xdr:colOff>114300</xdr:colOff>
      <xdr:row>56</xdr:row>
      <xdr:rowOff>17145</xdr:rowOff>
    </xdr:to>
    <xdr:cxnSp macro="">
      <xdr:nvCxnSpPr>
        <xdr:cNvPr id="198" name="直線コネクタ 197"/>
        <xdr:cNvCxnSpPr/>
      </xdr:nvCxnSpPr>
      <xdr:spPr>
        <a:xfrm>
          <a:off x="1008380" y="9336405"/>
          <a:ext cx="78232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99" name="n_1aveValue【体育館・プール】&#10;有形固定資産減価償却率"/>
        <xdr:cNvSpPr txBox="1"/>
      </xdr:nvSpPr>
      <xdr:spPr>
        <a:xfrm>
          <a:off x="317056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200" name="n_2aveValue【体育館・プール】&#10;有形固定資産減価償却率"/>
        <xdr:cNvSpPr txBox="1"/>
      </xdr:nvSpPr>
      <xdr:spPr>
        <a:xfrm>
          <a:off x="2385704" y="1010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7637</xdr:rowOff>
    </xdr:from>
    <xdr:ext cx="405111" cy="259045"/>
    <xdr:sp macro="" textlink="">
      <xdr:nvSpPr>
        <xdr:cNvPr id="201" name="n_3aveValue【体育館・プール】&#10;有形固定資産減価償却率"/>
        <xdr:cNvSpPr txBox="1"/>
      </xdr:nvSpPr>
      <xdr:spPr>
        <a:xfrm>
          <a:off x="1611004" y="1006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160037</xdr:rowOff>
    </xdr:from>
    <xdr:ext cx="405111" cy="259045"/>
    <xdr:sp macro="" textlink="">
      <xdr:nvSpPr>
        <xdr:cNvPr id="202" name="n_4aveValue【体育館・プール】&#10;有形固定資産減価償却率"/>
        <xdr:cNvSpPr txBox="1"/>
      </xdr:nvSpPr>
      <xdr:spPr>
        <a:xfrm>
          <a:off x="836304" y="1005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99712</xdr:rowOff>
    </xdr:from>
    <xdr:ext cx="405111" cy="259045"/>
    <xdr:sp macro="" textlink="">
      <xdr:nvSpPr>
        <xdr:cNvPr id="203" name="n_1mainValue【体育館・プール】&#10;有形固定資産減価償却率"/>
        <xdr:cNvSpPr txBox="1"/>
      </xdr:nvSpPr>
      <xdr:spPr>
        <a:xfrm>
          <a:off x="3170564" y="915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42562</xdr:rowOff>
    </xdr:from>
    <xdr:ext cx="405111" cy="259045"/>
    <xdr:sp macro="" textlink="">
      <xdr:nvSpPr>
        <xdr:cNvPr id="204" name="n_2mainValue【体育館・プール】&#10;有形固定資産減価償却率"/>
        <xdr:cNvSpPr txBox="1"/>
      </xdr:nvSpPr>
      <xdr:spPr>
        <a:xfrm>
          <a:off x="2385704" y="909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84472</xdr:rowOff>
    </xdr:from>
    <xdr:ext cx="405111" cy="259045"/>
    <xdr:sp macro="" textlink="">
      <xdr:nvSpPr>
        <xdr:cNvPr id="205" name="n_3mainValue【体育館・プール】&#10;有形固定資産減価償却率"/>
        <xdr:cNvSpPr txBox="1"/>
      </xdr:nvSpPr>
      <xdr:spPr>
        <a:xfrm>
          <a:off x="1611004" y="913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12082</xdr:rowOff>
    </xdr:from>
    <xdr:ext cx="405111" cy="259045"/>
    <xdr:sp macro="" textlink="">
      <xdr:nvSpPr>
        <xdr:cNvPr id="206" name="n_4mainValue【体育館・プール】&#10;有形固定資産減価償却率"/>
        <xdr:cNvSpPr txBox="1"/>
      </xdr:nvSpPr>
      <xdr:spPr>
        <a:xfrm>
          <a:off x="836304" y="906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30" name="直線コネクタ 229"/>
        <xdr:cNvCxnSpPr/>
      </xdr:nvCxnSpPr>
      <xdr:spPr>
        <a:xfrm flipV="1">
          <a:off x="9219565" y="929005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31" name="【体育館・プール】&#10;一人当たり面積最小値テキスト"/>
        <xdr:cNvSpPr txBox="1"/>
      </xdr:nvSpPr>
      <xdr:spPr>
        <a:xfrm>
          <a:off x="9258300" y="1077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32" name="直線コネクタ 231"/>
        <xdr:cNvCxnSpPr/>
      </xdr:nvCxnSpPr>
      <xdr:spPr>
        <a:xfrm>
          <a:off x="9154160" y="10772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33" name="【体育館・プール】&#10;一人当たり面積最大値テキスト"/>
        <xdr:cNvSpPr txBox="1"/>
      </xdr:nvSpPr>
      <xdr:spPr>
        <a:xfrm>
          <a:off x="9258300" y="906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34" name="直線コネクタ 233"/>
        <xdr:cNvCxnSpPr/>
      </xdr:nvCxnSpPr>
      <xdr:spPr>
        <a:xfrm>
          <a:off x="9154160" y="9290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19067</xdr:rowOff>
    </xdr:from>
    <xdr:ext cx="469744" cy="259045"/>
    <xdr:sp macro="" textlink="">
      <xdr:nvSpPr>
        <xdr:cNvPr id="235" name="【体育館・プール】&#10;一人当たり面積平均値テキスト"/>
        <xdr:cNvSpPr txBox="1"/>
      </xdr:nvSpPr>
      <xdr:spPr>
        <a:xfrm>
          <a:off x="9258300" y="1041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36" name="フローチャート: 判断 235"/>
        <xdr:cNvSpPr/>
      </xdr:nvSpPr>
      <xdr:spPr>
        <a:xfrm>
          <a:off x="9192260" y="104343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37" name="フローチャート: 判断 236"/>
        <xdr:cNvSpPr/>
      </xdr:nvSpPr>
      <xdr:spPr>
        <a:xfrm>
          <a:off x="844550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38" name="フローチャート: 判断 237"/>
        <xdr:cNvSpPr/>
      </xdr:nvSpPr>
      <xdr:spPr>
        <a:xfrm>
          <a:off x="7670800" y="104559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39" name="フローチャート: 判断 238"/>
        <xdr:cNvSpPr/>
      </xdr:nvSpPr>
      <xdr:spPr>
        <a:xfrm>
          <a:off x="6873240" y="10466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xdr:cNvSpPr/>
      </xdr:nvSpPr>
      <xdr:spPr>
        <a:xfrm>
          <a:off x="6098540" y="10519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35560</xdr:rowOff>
    </xdr:from>
    <xdr:to>
      <xdr:col>55</xdr:col>
      <xdr:colOff>50800</xdr:colOff>
      <xdr:row>62</xdr:row>
      <xdr:rowOff>137160</xdr:rowOff>
    </xdr:to>
    <xdr:sp macro="" textlink="">
      <xdr:nvSpPr>
        <xdr:cNvPr id="246" name="楕円 245"/>
        <xdr:cNvSpPr/>
      </xdr:nvSpPr>
      <xdr:spPr>
        <a:xfrm>
          <a:off x="9192260" y="104292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58437</xdr:rowOff>
    </xdr:from>
    <xdr:ext cx="469744" cy="259045"/>
    <xdr:sp macro="" textlink="">
      <xdr:nvSpPr>
        <xdr:cNvPr id="247" name="【体育館・プール】&#10;一人当たり面積該当値テキスト"/>
        <xdr:cNvSpPr txBox="1"/>
      </xdr:nvSpPr>
      <xdr:spPr>
        <a:xfrm>
          <a:off x="9258300" y="1028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40640</xdr:rowOff>
    </xdr:from>
    <xdr:to>
      <xdr:col>50</xdr:col>
      <xdr:colOff>165100</xdr:colOff>
      <xdr:row>62</xdr:row>
      <xdr:rowOff>142240</xdr:rowOff>
    </xdr:to>
    <xdr:sp macro="" textlink="">
      <xdr:nvSpPr>
        <xdr:cNvPr id="248" name="楕円 247"/>
        <xdr:cNvSpPr/>
      </xdr:nvSpPr>
      <xdr:spPr>
        <a:xfrm>
          <a:off x="8445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86360</xdr:rowOff>
    </xdr:from>
    <xdr:to>
      <xdr:col>55</xdr:col>
      <xdr:colOff>0</xdr:colOff>
      <xdr:row>62</xdr:row>
      <xdr:rowOff>91440</xdr:rowOff>
    </xdr:to>
    <xdr:cxnSp macro="">
      <xdr:nvCxnSpPr>
        <xdr:cNvPr id="249" name="直線コネクタ 248"/>
        <xdr:cNvCxnSpPr/>
      </xdr:nvCxnSpPr>
      <xdr:spPr>
        <a:xfrm flipV="1">
          <a:off x="8496300" y="10480040"/>
          <a:ext cx="7239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45720</xdr:rowOff>
    </xdr:from>
    <xdr:to>
      <xdr:col>46</xdr:col>
      <xdr:colOff>38100</xdr:colOff>
      <xdr:row>62</xdr:row>
      <xdr:rowOff>147320</xdr:rowOff>
    </xdr:to>
    <xdr:sp macro="" textlink="">
      <xdr:nvSpPr>
        <xdr:cNvPr id="250" name="楕円 249"/>
        <xdr:cNvSpPr/>
      </xdr:nvSpPr>
      <xdr:spPr>
        <a:xfrm>
          <a:off x="7670800" y="104394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91440</xdr:rowOff>
    </xdr:from>
    <xdr:to>
      <xdr:col>50</xdr:col>
      <xdr:colOff>114300</xdr:colOff>
      <xdr:row>62</xdr:row>
      <xdr:rowOff>96520</xdr:rowOff>
    </xdr:to>
    <xdr:cxnSp macro="">
      <xdr:nvCxnSpPr>
        <xdr:cNvPr id="251" name="直線コネクタ 250"/>
        <xdr:cNvCxnSpPr/>
      </xdr:nvCxnSpPr>
      <xdr:spPr>
        <a:xfrm flipV="1">
          <a:off x="7713980" y="10485120"/>
          <a:ext cx="78232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17780</xdr:rowOff>
    </xdr:from>
    <xdr:to>
      <xdr:col>41</xdr:col>
      <xdr:colOff>101600</xdr:colOff>
      <xdr:row>62</xdr:row>
      <xdr:rowOff>119380</xdr:rowOff>
    </xdr:to>
    <xdr:sp macro="" textlink="">
      <xdr:nvSpPr>
        <xdr:cNvPr id="252" name="楕円 251"/>
        <xdr:cNvSpPr/>
      </xdr:nvSpPr>
      <xdr:spPr>
        <a:xfrm>
          <a:off x="687324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68580</xdr:rowOff>
    </xdr:from>
    <xdr:to>
      <xdr:col>45</xdr:col>
      <xdr:colOff>177800</xdr:colOff>
      <xdr:row>62</xdr:row>
      <xdr:rowOff>96520</xdr:rowOff>
    </xdr:to>
    <xdr:cxnSp macro="">
      <xdr:nvCxnSpPr>
        <xdr:cNvPr id="253" name="直線コネクタ 252"/>
        <xdr:cNvCxnSpPr/>
      </xdr:nvCxnSpPr>
      <xdr:spPr>
        <a:xfrm>
          <a:off x="6924040" y="10462260"/>
          <a:ext cx="78994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72390</xdr:rowOff>
    </xdr:from>
    <xdr:to>
      <xdr:col>36</xdr:col>
      <xdr:colOff>165100</xdr:colOff>
      <xdr:row>63</xdr:row>
      <xdr:rowOff>2540</xdr:rowOff>
    </xdr:to>
    <xdr:sp macro="" textlink="">
      <xdr:nvSpPr>
        <xdr:cNvPr id="254" name="楕円 253"/>
        <xdr:cNvSpPr/>
      </xdr:nvSpPr>
      <xdr:spPr>
        <a:xfrm>
          <a:off x="6098540" y="104660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68580</xdr:rowOff>
    </xdr:from>
    <xdr:to>
      <xdr:col>41</xdr:col>
      <xdr:colOff>50800</xdr:colOff>
      <xdr:row>62</xdr:row>
      <xdr:rowOff>123190</xdr:rowOff>
    </xdr:to>
    <xdr:cxnSp macro="">
      <xdr:nvCxnSpPr>
        <xdr:cNvPr id="255" name="直線コネクタ 254"/>
        <xdr:cNvCxnSpPr/>
      </xdr:nvCxnSpPr>
      <xdr:spPr>
        <a:xfrm flipV="1">
          <a:off x="6149340" y="10462260"/>
          <a:ext cx="77470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137177</xdr:rowOff>
    </xdr:from>
    <xdr:ext cx="469744" cy="259045"/>
    <xdr:sp macro="" textlink="">
      <xdr:nvSpPr>
        <xdr:cNvPr id="256" name="n_1aveValue【体育館・プール】&#10;一人当たり面積"/>
        <xdr:cNvSpPr txBox="1"/>
      </xdr:nvSpPr>
      <xdr:spPr>
        <a:xfrm>
          <a:off x="827158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154957</xdr:rowOff>
    </xdr:from>
    <xdr:ext cx="469744" cy="259045"/>
    <xdr:sp macro="" textlink="">
      <xdr:nvSpPr>
        <xdr:cNvPr id="257" name="n_2aveValue【体育館・プール】&#10;一人当たり面積"/>
        <xdr:cNvSpPr txBox="1"/>
      </xdr:nvSpPr>
      <xdr:spPr>
        <a:xfrm>
          <a:off x="7509587" y="1054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165117</xdr:rowOff>
    </xdr:from>
    <xdr:ext cx="469744" cy="259045"/>
    <xdr:sp macro="" textlink="">
      <xdr:nvSpPr>
        <xdr:cNvPr id="258" name="n_3aveValue【体育館・プール】&#10;一人当たり面積"/>
        <xdr:cNvSpPr txBox="1"/>
      </xdr:nvSpPr>
      <xdr:spPr>
        <a:xfrm>
          <a:off x="6712027" y="1055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47007</xdr:rowOff>
    </xdr:from>
    <xdr:ext cx="469744" cy="259045"/>
    <xdr:sp macro="" textlink="">
      <xdr:nvSpPr>
        <xdr:cNvPr id="259" name="n_4aveValue【体育館・プール】&#10;一人当たり面積"/>
        <xdr:cNvSpPr txBox="1"/>
      </xdr:nvSpPr>
      <xdr:spPr>
        <a:xfrm>
          <a:off x="5937327" y="1060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158767</xdr:rowOff>
    </xdr:from>
    <xdr:ext cx="469744" cy="259045"/>
    <xdr:sp macro="" textlink="">
      <xdr:nvSpPr>
        <xdr:cNvPr id="260" name="n_1mainValue【体育館・プール】&#10;一人当たり面積"/>
        <xdr:cNvSpPr txBox="1"/>
      </xdr:nvSpPr>
      <xdr:spPr>
        <a:xfrm>
          <a:off x="827158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163847</xdr:rowOff>
    </xdr:from>
    <xdr:ext cx="469744" cy="259045"/>
    <xdr:sp macro="" textlink="">
      <xdr:nvSpPr>
        <xdr:cNvPr id="261" name="n_2mainValue【体育館・プール】&#10;一人当たり面積"/>
        <xdr:cNvSpPr txBox="1"/>
      </xdr:nvSpPr>
      <xdr:spPr>
        <a:xfrm>
          <a:off x="7509587" y="1022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135907</xdr:rowOff>
    </xdr:from>
    <xdr:ext cx="469744" cy="259045"/>
    <xdr:sp macro="" textlink="">
      <xdr:nvSpPr>
        <xdr:cNvPr id="262" name="n_3mainValue【体育館・プール】&#10;一人当たり面積"/>
        <xdr:cNvSpPr txBox="1"/>
      </xdr:nvSpPr>
      <xdr:spPr>
        <a:xfrm>
          <a:off x="67120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19067</xdr:rowOff>
    </xdr:from>
    <xdr:ext cx="469744" cy="259045"/>
    <xdr:sp macro="" textlink="">
      <xdr:nvSpPr>
        <xdr:cNvPr id="263" name="n_4mainValue【体育館・プール】&#10;一人当たり面積"/>
        <xdr:cNvSpPr txBox="1"/>
      </xdr:nvSpPr>
      <xdr:spPr>
        <a:xfrm>
          <a:off x="5937327" y="1024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86</xdr:row>
      <xdr:rowOff>124642</xdr:rowOff>
    </xdr:to>
    <xdr:cxnSp macro="">
      <xdr:nvCxnSpPr>
        <xdr:cNvPr id="289" name="直線コネクタ 288"/>
        <xdr:cNvCxnSpPr/>
      </xdr:nvCxnSpPr>
      <xdr:spPr>
        <a:xfrm flipV="1">
          <a:off x="4086225" y="13026391"/>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0" name="【福祉施設】&#10;有形固定資産減価償却率最小値テキスト"/>
        <xdr:cNvSpPr txBox="1"/>
      </xdr:nvSpPr>
      <xdr:spPr>
        <a:xfrm>
          <a:off x="4124960" y="14545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1" name="直線コネクタ 290"/>
        <xdr:cNvCxnSpPr/>
      </xdr:nvCxnSpPr>
      <xdr:spPr>
        <a:xfrm>
          <a:off x="4020820" y="145416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340478" cy="259045"/>
    <xdr:sp macro="" textlink="">
      <xdr:nvSpPr>
        <xdr:cNvPr id="292" name="【福祉施設】&#10;有形固定資産減価償却率最大値テキスト"/>
        <xdr:cNvSpPr txBox="1"/>
      </xdr:nvSpPr>
      <xdr:spPr>
        <a:xfrm>
          <a:off x="4124960" y="128054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93" name="直線コネクタ 292"/>
        <xdr:cNvCxnSpPr/>
      </xdr:nvCxnSpPr>
      <xdr:spPr>
        <a:xfrm>
          <a:off x="4020820" y="130263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73858</xdr:rowOff>
    </xdr:from>
    <xdr:ext cx="405111" cy="259045"/>
    <xdr:sp macro="" textlink="">
      <xdr:nvSpPr>
        <xdr:cNvPr id="294" name="【福祉施設】&#10;有形固定資産減価償却率平均値テキスト"/>
        <xdr:cNvSpPr txBox="1"/>
      </xdr:nvSpPr>
      <xdr:spPr>
        <a:xfrm>
          <a:off x="4124960" y="136526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50981</xdr:rowOff>
    </xdr:from>
    <xdr:to>
      <xdr:col>24</xdr:col>
      <xdr:colOff>114300</xdr:colOff>
      <xdr:row>82</xdr:row>
      <xdr:rowOff>152581</xdr:rowOff>
    </xdr:to>
    <xdr:sp macro="" textlink="">
      <xdr:nvSpPr>
        <xdr:cNvPr id="295" name="フローチャート: 判断 294"/>
        <xdr:cNvSpPr/>
      </xdr:nvSpPr>
      <xdr:spPr>
        <a:xfrm>
          <a:off x="4036060" y="1379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39551</xdr:rowOff>
    </xdr:from>
    <xdr:to>
      <xdr:col>20</xdr:col>
      <xdr:colOff>38100</xdr:colOff>
      <xdr:row>82</xdr:row>
      <xdr:rowOff>141151</xdr:rowOff>
    </xdr:to>
    <xdr:sp macro="" textlink="">
      <xdr:nvSpPr>
        <xdr:cNvPr id="296" name="フローチャート: 判断 295"/>
        <xdr:cNvSpPr/>
      </xdr:nvSpPr>
      <xdr:spPr>
        <a:xfrm>
          <a:off x="3312160" y="1378603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7" name="フローチャート: 判断 296"/>
        <xdr:cNvSpPr/>
      </xdr:nvSpPr>
      <xdr:spPr>
        <a:xfrm>
          <a:off x="2514600" y="1375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98" name="フローチャート: 判断 297"/>
        <xdr:cNvSpPr/>
      </xdr:nvSpPr>
      <xdr:spPr>
        <a:xfrm>
          <a:off x="1739900" y="137473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299" name="フローチャート: 判断 298"/>
        <xdr:cNvSpPr/>
      </xdr:nvSpPr>
      <xdr:spPr>
        <a:xfrm>
          <a:off x="965200" y="136477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62412</xdr:rowOff>
    </xdr:from>
    <xdr:to>
      <xdr:col>24</xdr:col>
      <xdr:colOff>114300</xdr:colOff>
      <xdr:row>83</xdr:row>
      <xdr:rowOff>164012</xdr:rowOff>
    </xdr:to>
    <xdr:sp macro="" textlink="">
      <xdr:nvSpPr>
        <xdr:cNvPr id="305" name="楕円 304"/>
        <xdr:cNvSpPr/>
      </xdr:nvSpPr>
      <xdr:spPr>
        <a:xfrm>
          <a:off x="4036060" y="1397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40839</xdr:rowOff>
    </xdr:from>
    <xdr:ext cx="405111" cy="259045"/>
    <xdr:sp macro="" textlink="">
      <xdr:nvSpPr>
        <xdr:cNvPr id="306" name="【福祉施設】&#10;有形固定資産減価償却率該当値テキスト"/>
        <xdr:cNvSpPr txBox="1"/>
      </xdr:nvSpPr>
      <xdr:spPr>
        <a:xfrm>
          <a:off x="4124960" y="1395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85271</xdr:rowOff>
    </xdr:from>
    <xdr:to>
      <xdr:col>20</xdr:col>
      <xdr:colOff>38100</xdr:colOff>
      <xdr:row>84</xdr:row>
      <xdr:rowOff>15421</xdr:rowOff>
    </xdr:to>
    <xdr:sp macro="" textlink="">
      <xdr:nvSpPr>
        <xdr:cNvPr id="307" name="楕円 306"/>
        <xdr:cNvSpPr/>
      </xdr:nvSpPr>
      <xdr:spPr>
        <a:xfrm>
          <a:off x="3312160" y="139993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113212</xdr:rowOff>
    </xdr:from>
    <xdr:to>
      <xdr:col>24</xdr:col>
      <xdr:colOff>63500</xdr:colOff>
      <xdr:row>83</xdr:row>
      <xdr:rowOff>136071</xdr:rowOff>
    </xdr:to>
    <xdr:cxnSp macro="">
      <xdr:nvCxnSpPr>
        <xdr:cNvPr id="308" name="直線コネクタ 307"/>
        <xdr:cNvCxnSpPr/>
      </xdr:nvCxnSpPr>
      <xdr:spPr>
        <a:xfrm flipV="1">
          <a:off x="3355340" y="14027332"/>
          <a:ext cx="73152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24856</xdr:rowOff>
    </xdr:from>
    <xdr:to>
      <xdr:col>15</xdr:col>
      <xdr:colOff>101600</xdr:colOff>
      <xdr:row>84</xdr:row>
      <xdr:rowOff>126456</xdr:rowOff>
    </xdr:to>
    <xdr:sp macro="" textlink="">
      <xdr:nvSpPr>
        <xdr:cNvPr id="309" name="楕円 308"/>
        <xdr:cNvSpPr/>
      </xdr:nvSpPr>
      <xdr:spPr>
        <a:xfrm>
          <a:off x="2514600" y="141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136071</xdr:rowOff>
    </xdr:from>
    <xdr:to>
      <xdr:col>19</xdr:col>
      <xdr:colOff>177800</xdr:colOff>
      <xdr:row>84</xdr:row>
      <xdr:rowOff>75656</xdr:rowOff>
    </xdr:to>
    <xdr:cxnSp macro="">
      <xdr:nvCxnSpPr>
        <xdr:cNvPr id="310" name="直線コネクタ 309"/>
        <xdr:cNvCxnSpPr/>
      </xdr:nvCxnSpPr>
      <xdr:spPr>
        <a:xfrm flipV="1">
          <a:off x="2565400" y="14050191"/>
          <a:ext cx="789940" cy="10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139156</xdr:rowOff>
    </xdr:from>
    <xdr:to>
      <xdr:col>10</xdr:col>
      <xdr:colOff>165100</xdr:colOff>
      <xdr:row>84</xdr:row>
      <xdr:rowOff>69306</xdr:rowOff>
    </xdr:to>
    <xdr:sp macro="" textlink="">
      <xdr:nvSpPr>
        <xdr:cNvPr id="311" name="楕円 310"/>
        <xdr:cNvSpPr/>
      </xdr:nvSpPr>
      <xdr:spPr>
        <a:xfrm>
          <a:off x="1739900" y="140532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18506</xdr:rowOff>
    </xdr:from>
    <xdr:to>
      <xdr:col>15</xdr:col>
      <xdr:colOff>50800</xdr:colOff>
      <xdr:row>84</xdr:row>
      <xdr:rowOff>75656</xdr:rowOff>
    </xdr:to>
    <xdr:cxnSp macro="">
      <xdr:nvCxnSpPr>
        <xdr:cNvPr id="312" name="直線コネクタ 311"/>
        <xdr:cNvCxnSpPr/>
      </xdr:nvCxnSpPr>
      <xdr:spPr>
        <a:xfrm>
          <a:off x="1790700" y="14100266"/>
          <a:ext cx="7747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8527</xdr:rowOff>
    </xdr:from>
    <xdr:to>
      <xdr:col>6</xdr:col>
      <xdr:colOff>38100</xdr:colOff>
      <xdr:row>84</xdr:row>
      <xdr:rowOff>110127</xdr:rowOff>
    </xdr:to>
    <xdr:sp macro="" textlink="">
      <xdr:nvSpPr>
        <xdr:cNvPr id="313" name="楕円 312"/>
        <xdr:cNvSpPr/>
      </xdr:nvSpPr>
      <xdr:spPr>
        <a:xfrm>
          <a:off x="965200" y="140902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18506</xdr:rowOff>
    </xdr:from>
    <xdr:to>
      <xdr:col>10</xdr:col>
      <xdr:colOff>114300</xdr:colOff>
      <xdr:row>84</xdr:row>
      <xdr:rowOff>59327</xdr:rowOff>
    </xdr:to>
    <xdr:cxnSp macro="">
      <xdr:nvCxnSpPr>
        <xdr:cNvPr id="314" name="直線コネクタ 313"/>
        <xdr:cNvCxnSpPr/>
      </xdr:nvCxnSpPr>
      <xdr:spPr>
        <a:xfrm flipV="1">
          <a:off x="1008380" y="14100266"/>
          <a:ext cx="78232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157678</xdr:rowOff>
    </xdr:from>
    <xdr:ext cx="405111" cy="259045"/>
    <xdr:sp macro="" textlink="">
      <xdr:nvSpPr>
        <xdr:cNvPr id="315" name="n_1aveValue【福祉施設】&#10;有形固定資産減価償却率"/>
        <xdr:cNvSpPr txBox="1"/>
      </xdr:nvSpPr>
      <xdr:spPr>
        <a:xfrm>
          <a:off x="3170564" y="1356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316" name="n_2aveValue【福祉施設】&#10;有形固定資産減価償却率"/>
        <xdr:cNvSpPr txBox="1"/>
      </xdr:nvSpPr>
      <xdr:spPr>
        <a:xfrm>
          <a:off x="238570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115225</xdr:rowOff>
    </xdr:from>
    <xdr:ext cx="405111" cy="259045"/>
    <xdr:sp macro="" textlink="">
      <xdr:nvSpPr>
        <xdr:cNvPr id="317" name="n_3aveValue【福祉施設】&#10;有形固定資産減価償却率"/>
        <xdr:cNvSpPr txBox="1"/>
      </xdr:nvSpPr>
      <xdr:spPr>
        <a:xfrm>
          <a:off x="1611004" y="13526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15620</xdr:rowOff>
    </xdr:from>
    <xdr:ext cx="405111" cy="259045"/>
    <xdr:sp macro="" textlink="">
      <xdr:nvSpPr>
        <xdr:cNvPr id="318" name="n_4aveValue【福祉施設】&#10;有形固定資産減価償却率"/>
        <xdr:cNvSpPr txBox="1"/>
      </xdr:nvSpPr>
      <xdr:spPr>
        <a:xfrm>
          <a:off x="836304" y="1342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6548</xdr:rowOff>
    </xdr:from>
    <xdr:ext cx="405111" cy="259045"/>
    <xdr:sp macro="" textlink="">
      <xdr:nvSpPr>
        <xdr:cNvPr id="319" name="n_1mainValue【福祉施設】&#10;有形固定資産減価償却率"/>
        <xdr:cNvSpPr txBox="1"/>
      </xdr:nvSpPr>
      <xdr:spPr>
        <a:xfrm>
          <a:off x="3170564" y="1408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117583</xdr:rowOff>
    </xdr:from>
    <xdr:ext cx="405111" cy="259045"/>
    <xdr:sp macro="" textlink="">
      <xdr:nvSpPr>
        <xdr:cNvPr id="320" name="n_2mainValue【福祉施設】&#10;有形固定資産減価償却率"/>
        <xdr:cNvSpPr txBox="1"/>
      </xdr:nvSpPr>
      <xdr:spPr>
        <a:xfrm>
          <a:off x="2385704" y="1419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60433</xdr:rowOff>
    </xdr:from>
    <xdr:ext cx="405111" cy="259045"/>
    <xdr:sp macro="" textlink="">
      <xdr:nvSpPr>
        <xdr:cNvPr id="321" name="n_3mainValue【福祉施設】&#10;有形固定資産減価償却率"/>
        <xdr:cNvSpPr txBox="1"/>
      </xdr:nvSpPr>
      <xdr:spPr>
        <a:xfrm>
          <a:off x="1611004" y="1414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101254</xdr:rowOff>
    </xdr:from>
    <xdr:ext cx="405111" cy="259045"/>
    <xdr:sp macro="" textlink="">
      <xdr:nvSpPr>
        <xdr:cNvPr id="322" name="n_4mainValue【福祉施設】&#10;有形固定資産減価償却率"/>
        <xdr:cNvSpPr txBox="1"/>
      </xdr:nvSpPr>
      <xdr:spPr>
        <a:xfrm>
          <a:off x="83630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86</xdr:row>
      <xdr:rowOff>91439</xdr:rowOff>
    </xdr:to>
    <xdr:cxnSp macro="">
      <xdr:nvCxnSpPr>
        <xdr:cNvPr id="346" name="直線コネクタ 345"/>
        <xdr:cNvCxnSpPr/>
      </xdr:nvCxnSpPr>
      <xdr:spPr>
        <a:xfrm flipV="1">
          <a:off x="9219565" y="13114020"/>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7" name="【福祉施設】&#10;一人当たり面積最小値テキスト"/>
        <xdr:cNvSpPr txBox="1"/>
      </xdr:nvSpPr>
      <xdr:spPr>
        <a:xfrm>
          <a:off x="9258300" y="1451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48" name="直線コネクタ 347"/>
        <xdr:cNvCxnSpPr/>
      </xdr:nvCxnSpPr>
      <xdr:spPr>
        <a:xfrm>
          <a:off x="9154160" y="145084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49" name="【福祉施設】&#10;一人当たり面積最大値テキスト"/>
        <xdr:cNvSpPr txBox="1"/>
      </xdr:nvSpPr>
      <xdr:spPr>
        <a:xfrm>
          <a:off x="9258300" y="128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50" name="直線コネクタ 349"/>
        <xdr:cNvCxnSpPr/>
      </xdr:nvCxnSpPr>
      <xdr:spPr>
        <a:xfrm>
          <a:off x="9154160" y="1311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10177</xdr:rowOff>
    </xdr:from>
    <xdr:ext cx="469744" cy="259045"/>
    <xdr:sp macro="" textlink="">
      <xdr:nvSpPr>
        <xdr:cNvPr id="351" name="【福祉施設】&#10;一人当たり面積平均値テキスト"/>
        <xdr:cNvSpPr txBox="1"/>
      </xdr:nvSpPr>
      <xdr:spPr>
        <a:xfrm>
          <a:off x="9258300" y="13924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52" name="フローチャート: 判断 351"/>
        <xdr:cNvSpPr/>
      </xdr:nvSpPr>
      <xdr:spPr>
        <a:xfrm>
          <a:off x="9192260" y="1407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3" name="フローチャート: 判断 352"/>
        <xdr:cNvSpPr/>
      </xdr:nvSpPr>
      <xdr:spPr>
        <a:xfrm>
          <a:off x="8445500" y="1408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54" name="フローチャート: 判断 353"/>
        <xdr:cNvSpPr/>
      </xdr:nvSpPr>
      <xdr:spPr>
        <a:xfrm>
          <a:off x="7670800" y="140423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128270</xdr:rowOff>
    </xdr:from>
    <xdr:to>
      <xdr:col>41</xdr:col>
      <xdr:colOff>101600</xdr:colOff>
      <xdr:row>84</xdr:row>
      <xdr:rowOff>58420</xdr:rowOff>
    </xdr:to>
    <xdr:sp macro="" textlink="">
      <xdr:nvSpPr>
        <xdr:cNvPr id="355" name="フローチャート: 判断 354"/>
        <xdr:cNvSpPr/>
      </xdr:nvSpPr>
      <xdr:spPr>
        <a:xfrm>
          <a:off x="6873240" y="14042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71120</xdr:rowOff>
    </xdr:from>
    <xdr:to>
      <xdr:col>36</xdr:col>
      <xdr:colOff>165100</xdr:colOff>
      <xdr:row>85</xdr:row>
      <xdr:rowOff>1270</xdr:rowOff>
    </xdr:to>
    <xdr:sp macro="" textlink="">
      <xdr:nvSpPr>
        <xdr:cNvPr id="356" name="フローチャート: 判断 355"/>
        <xdr:cNvSpPr/>
      </xdr:nvSpPr>
      <xdr:spPr>
        <a:xfrm>
          <a:off x="6098540" y="14152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93980</xdr:rowOff>
    </xdr:from>
    <xdr:to>
      <xdr:col>55</xdr:col>
      <xdr:colOff>50800</xdr:colOff>
      <xdr:row>86</xdr:row>
      <xdr:rowOff>24130</xdr:rowOff>
    </xdr:to>
    <xdr:sp macro="" textlink="">
      <xdr:nvSpPr>
        <xdr:cNvPr id="362" name="楕円 361"/>
        <xdr:cNvSpPr/>
      </xdr:nvSpPr>
      <xdr:spPr>
        <a:xfrm>
          <a:off x="9192260" y="143433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8907</xdr:rowOff>
    </xdr:from>
    <xdr:ext cx="469744" cy="259045"/>
    <xdr:sp macro="" textlink="">
      <xdr:nvSpPr>
        <xdr:cNvPr id="363" name="【福祉施設】&#10;一人当たり面積該当値テキスト"/>
        <xdr:cNvSpPr txBox="1"/>
      </xdr:nvSpPr>
      <xdr:spPr>
        <a:xfrm>
          <a:off x="9258300" y="1425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90170</xdr:rowOff>
    </xdr:from>
    <xdr:to>
      <xdr:col>50</xdr:col>
      <xdr:colOff>165100</xdr:colOff>
      <xdr:row>86</xdr:row>
      <xdr:rowOff>20320</xdr:rowOff>
    </xdr:to>
    <xdr:sp macro="" textlink="">
      <xdr:nvSpPr>
        <xdr:cNvPr id="364" name="楕円 363"/>
        <xdr:cNvSpPr/>
      </xdr:nvSpPr>
      <xdr:spPr>
        <a:xfrm>
          <a:off x="8445500" y="14339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140970</xdr:rowOff>
    </xdr:from>
    <xdr:to>
      <xdr:col>55</xdr:col>
      <xdr:colOff>0</xdr:colOff>
      <xdr:row>85</xdr:row>
      <xdr:rowOff>144780</xdr:rowOff>
    </xdr:to>
    <xdr:cxnSp macro="">
      <xdr:nvCxnSpPr>
        <xdr:cNvPr id="365" name="直線コネクタ 364"/>
        <xdr:cNvCxnSpPr/>
      </xdr:nvCxnSpPr>
      <xdr:spPr>
        <a:xfrm>
          <a:off x="8496300" y="14390370"/>
          <a:ext cx="723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116839</xdr:rowOff>
    </xdr:from>
    <xdr:to>
      <xdr:col>46</xdr:col>
      <xdr:colOff>38100</xdr:colOff>
      <xdr:row>86</xdr:row>
      <xdr:rowOff>46989</xdr:rowOff>
    </xdr:to>
    <xdr:sp macro="" textlink="">
      <xdr:nvSpPr>
        <xdr:cNvPr id="366" name="楕円 365"/>
        <xdr:cNvSpPr/>
      </xdr:nvSpPr>
      <xdr:spPr>
        <a:xfrm>
          <a:off x="7670800" y="143662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140970</xdr:rowOff>
    </xdr:from>
    <xdr:to>
      <xdr:col>50</xdr:col>
      <xdr:colOff>114300</xdr:colOff>
      <xdr:row>85</xdr:row>
      <xdr:rowOff>167639</xdr:rowOff>
    </xdr:to>
    <xdr:cxnSp macro="">
      <xdr:nvCxnSpPr>
        <xdr:cNvPr id="367" name="直線コネクタ 366"/>
        <xdr:cNvCxnSpPr/>
      </xdr:nvCxnSpPr>
      <xdr:spPr>
        <a:xfrm flipV="1">
          <a:off x="7713980" y="14390370"/>
          <a:ext cx="78232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113030</xdr:rowOff>
    </xdr:from>
    <xdr:to>
      <xdr:col>41</xdr:col>
      <xdr:colOff>101600</xdr:colOff>
      <xdr:row>86</xdr:row>
      <xdr:rowOff>43180</xdr:rowOff>
    </xdr:to>
    <xdr:sp macro="" textlink="">
      <xdr:nvSpPr>
        <xdr:cNvPr id="368" name="楕円 367"/>
        <xdr:cNvSpPr/>
      </xdr:nvSpPr>
      <xdr:spPr>
        <a:xfrm>
          <a:off x="6873240" y="14362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163830</xdr:rowOff>
    </xdr:from>
    <xdr:to>
      <xdr:col>45</xdr:col>
      <xdr:colOff>177800</xdr:colOff>
      <xdr:row>85</xdr:row>
      <xdr:rowOff>167639</xdr:rowOff>
    </xdr:to>
    <xdr:cxnSp macro="">
      <xdr:nvCxnSpPr>
        <xdr:cNvPr id="369" name="直線コネクタ 368"/>
        <xdr:cNvCxnSpPr/>
      </xdr:nvCxnSpPr>
      <xdr:spPr>
        <a:xfrm>
          <a:off x="6924040" y="14413230"/>
          <a:ext cx="78994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128270</xdr:rowOff>
    </xdr:from>
    <xdr:to>
      <xdr:col>36</xdr:col>
      <xdr:colOff>165100</xdr:colOff>
      <xdr:row>86</xdr:row>
      <xdr:rowOff>58420</xdr:rowOff>
    </xdr:to>
    <xdr:sp macro="" textlink="">
      <xdr:nvSpPr>
        <xdr:cNvPr id="370" name="楕円 369"/>
        <xdr:cNvSpPr/>
      </xdr:nvSpPr>
      <xdr:spPr>
        <a:xfrm>
          <a:off x="6098540" y="14377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163830</xdr:rowOff>
    </xdr:from>
    <xdr:to>
      <xdr:col>41</xdr:col>
      <xdr:colOff>50800</xdr:colOff>
      <xdr:row>86</xdr:row>
      <xdr:rowOff>7620</xdr:rowOff>
    </xdr:to>
    <xdr:cxnSp macro="">
      <xdr:nvCxnSpPr>
        <xdr:cNvPr id="371" name="直線コネクタ 370"/>
        <xdr:cNvCxnSpPr/>
      </xdr:nvCxnSpPr>
      <xdr:spPr>
        <a:xfrm flipV="1">
          <a:off x="6149340" y="14413230"/>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116857</xdr:rowOff>
    </xdr:from>
    <xdr:ext cx="469744" cy="259045"/>
    <xdr:sp macro="" textlink="">
      <xdr:nvSpPr>
        <xdr:cNvPr id="372" name="n_1aveValue【福祉施設】&#10;一人当たり面積"/>
        <xdr:cNvSpPr txBox="1"/>
      </xdr:nvSpPr>
      <xdr:spPr>
        <a:xfrm>
          <a:off x="8271587" y="1386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74947</xdr:rowOff>
    </xdr:from>
    <xdr:ext cx="469744" cy="259045"/>
    <xdr:sp macro="" textlink="">
      <xdr:nvSpPr>
        <xdr:cNvPr id="373" name="n_2aveValue【福祉施設】&#10;一人当たり面積"/>
        <xdr:cNvSpPr txBox="1"/>
      </xdr:nvSpPr>
      <xdr:spPr>
        <a:xfrm>
          <a:off x="750958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74947</xdr:rowOff>
    </xdr:from>
    <xdr:ext cx="469744" cy="259045"/>
    <xdr:sp macro="" textlink="">
      <xdr:nvSpPr>
        <xdr:cNvPr id="374" name="n_3aveValue【福祉施設】&#10;一人当たり面積"/>
        <xdr:cNvSpPr txBox="1"/>
      </xdr:nvSpPr>
      <xdr:spPr>
        <a:xfrm>
          <a:off x="67120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17797</xdr:rowOff>
    </xdr:from>
    <xdr:ext cx="469744" cy="259045"/>
    <xdr:sp macro="" textlink="">
      <xdr:nvSpPr>
        <xdr:cNvPr id="375" name="n_4aveValue【福祉施設】&#10;一人当たり面積"/>
        <xdr:cNvSpPr txBox="1"/>
      </xdr:nvSpPr>
      <xdr:spPr>
        <a:xfrm>
          <a:off x="5937327" y="1393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11447</xdr:rowOff>
    </xdr:from>
    <xdr:ext cx="469744" cy="259045"/>
    <xdr:sp macro="" textlink="">
      <xdr:nvSpPr>
        <xdr:cNvPr id="376" name="n_1mainValue【福祉施設】&#10;一人当たり面積"/>
        <xdr:cNvSpPr txBox="1"/>
      </xdr:nvSpPr>
      <xdr:spPr>
        <a:xfrm>
          <a:off x="8271587" y="1442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38116</xdr:rowOff>
    </xdr:from>
    <xdr:ext cx="469744" cy="259045"/>
    <xdr:sp macro="" textlink="">
      <xdr:nvSpPr>
        <xdr:cNvPr id="377" name="n_2mainValue【福祉施設】&#10;一人当たり面積"/>
        <xdr:cNvSpPr txBox="1"/>
      </xdr:nvSpPr>
      <xdr:spPr>
        <a:xfrm>
          <a:off x="7509587" y="1445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34307</xdr:rowOff>
    </xdr:from>
    <xdr:ext cx="469744" cy="259045"/>
    <xdr:sp macro="" textlink="">
      <xdr:nvSpPr>
        <xdr:cNvPr id="378" name="n_3mainValue【福祉施設】&#10;一人当たり面積"/>
        <xdr:cNvSpPr txBox="1"/>
      </xdr:nvSpPr>
      <xdr:spPr>
        <a:xfrm>
          <a:off x="67120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49547</xdr:rowOff>
    </xdr:from>
    <xdr:ext cx="469744" cy="259045"/>
    <xdr:sp macro="" textlink="">
      <xdr:nvSpPr>
        <xdr:cNvPr id="379" name="n_4mainValue【福祉施設】&#10;一人当たり面積"/>
        <xdr:cNvSpPr txBox="1"/>
      </xdr:nvSpPr>
      <xdr:spPr>
        <a:xfrm>
          <a:off x="5937327" y="1446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405" name="直線コネクタ 404"/>
        <xdr:cNvCxnSpPr/>
      </xdr:nvCxnSpPr>
      <xdr:spPr>
        <a:xfrm flipV="1">
          <a:off x="4086225" y="16861427"/>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408" name="【市民会館】&#10;有形固定資産減価償却率最大値テキスト"/>
        <xdr:cNvSpPr txBox="1"/>
      </xdr:nvSpPr>
      <xdr:spPr>
        <a:xfrm>
          <a:off x="4124960" y="166404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409" name="直線コネクタ 408"/>
        <xdr:cNvCxnSpPr/>
      </xdr:nvCxnSpPr>
      <xdr:spPr>
        <a:xfrm>
          <a:off x="4020820" y="168614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75672</xdr:rowOff>
    </xdr:from>
    <xdr:ext cx="405111" cy="259045"/>
    <xdr:sp macro="" textlink="">
      <xdr:nvSpPr>
        <xdr:cNvPr id="410" name="【市民会館】&#10;有形固定資産減価償却率平均値テキスト"/>
        <xdr:cNvSpPr txBox="1"/>
      </xdr:nvSpPr>
      <xdr:spPr>
        <a:xfrm>
          <a:off x="4124960" y="17510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1" name="フローチャート: 判断 410"/>
        <xdr:cNvSpPr/>
      </xdr:nvSpPr>
      <xdr:spPr>
        <a:xfrm>
          <a:off x="4036060" y="17531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412" name="フローチャート: 判断 411"/>
        <xdr:cNvSpPr/>
      </xdr:nvSpPr>
      <xdr:spPr>
        <a:xfrm>
          <a:off x="3312160" y="175105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13" name="フローチャート: 判断 412"/>
        <xdr:cNvSpPr/>
      </xdr:nvSpPr>
      <xdr:spPr>
        <a:xfrm>
          <a:off x="2514600" y="1750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414" name="フローチャート: 判断 413"/>
        <xdr:cNvSpPr/>
      </xdr:nvSpPr>
      <xdr:spPr>
        <a:xfrm>
          <a:off x="1739900" y="1745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415" name="フローチャート: 判断 414"/>
        <xdr:cNvSpPr/>
      </xdr:nvSpPr>
      <xdr:spPr>
        <a:xfrm>
          <a:off x="965200" y="175252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5806</xdr:rowOff>
    </xdr:from>
    <xdr:to>
      <xdr:col>24</xdr:col>
      <xdr:colOff>114300</xdr:colOff>
      <xdr:row>103</xdr:row>
      <xdr:rowOff>107406</xdr:rowOff>
    </xdr:to>
    <xdr:sp macro="" textlink="">
      <xdr:nvSpPr>
        <xdr:cNvPr id="421" name="楕円 420"/>
        <xdr:cNvSpPr/>
      </xdr:nvSpPr>
      <xdr:spPr>
        <a:xfrm>
          <a:off x="4036060" y="1727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28683</xdr:rowOff>
    </xdr:from>
    <xdr:ext cx="405111" cy="259045"/>
    <xdr:sp macro="" textlink="">
      <xdr:nvSpPr>
        <xdr:cNvPr id="422" name="【市民会館】&#10;有形固定資産減価償却率該当値テキスト"/>
        <xdr:cNvSpPr txBox="1"/>
      </xdr:nvSpPr>
      <xdr:spPr>
        <a:xfrm>
          <a:off x="4124960" y="1712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118473</xdr:rowOff>
    </xdr:from>
    <xdr:to>
      <xdr:col>20</xdr:col>
      <xdr:colOff>38100</xdr:colOff>
      <xdr:row>103</xdr:row>
      <xdr:rowOff>48623</xdr:rowOff>
    </xdr:to>
    <xdr:sp macro="" textlink="">
      <xdr:nvSpPr>
        <xdr:cNvPr id="423" name="楕円 422"/>
        <xdr:cNvSpPr/>
      </xdr:nvSpPr>
      <xdr:spPr>
        <a:xfrm>
          <a:off x="3312160" y="172177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169273</xdr:rowOff>
    </xdr:from>
    <xdr:to>
      <xdr:col>24</xdr:col>
      <xdr:colOff>63500</xdr:colOff>
      <xdr:row>103</xdr:row>
      <xdr:rowOff>56606</xdr:rowOff>
    </xdr:to>
    <xdr:cxnSp macro="">
      <xdr:nvCxnSpPr>
        <xdr:cNvPr id="424" name="直線コネクタ 423"/>
        <xdr:cNvCxnSpPr/>
      </xdr:nvCxnSpPr>
      <xdr:spPr>
        <a:xfrm>
          <a:off x="3355340" y="17268553"/>
          <a:ext cx="731520" cy="5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85816</xdr:rowOff>
    </xdr:from>
    <xdr:to>
      <xdr:col>15</xdr:col>
      <xdr:colOff>101600</xdr:colOff>
      <xdr:row>104</xdr:row>
      <xdr:rowOff>15966</xdr:rowOff>
    </xdr:to>
    <xdr:sp macro="" textlink="">
      <xdr:nvSpPr>
        <xdr:cNvPr id="425" name="楕円 424"/>
        <xdr:cNvSpPr/>
      </xdr:nvSpPr>
      <xdr:spPr>
        <a:xfrm>
          <a:off x="2514600" y="173527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169273</xdr:rowOff>
    </xdr:from>
    <xdr:to>
      <xdr:col>19</xdr:col>
      <xdr:colOff>177800</xdr:colOff>
      <xdr:row>103</xdr:row>
      <xdr:rowOff>136616</xdr:rowOff>
    </xdr:to>
    <xdr:cxnSp macro="">
      <xdr:nvCxnSpPr>
        <xdr:cNvPr id="426" name="直線コネクタ 425"/>
        <xdr:cNvCxnSpPr/>
      </xdr:nvCxnSpPr>
      <xdr:spPr>
        <a:xfrm flipV="1">
          <a:off x="2565400" y="17268553"/>
          <a:ext cx="789940" cy="13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111942</xdr:rowOff>
    </xdr:from>
    <xdr:to>
      <xdr:col>10</xdr:col>
      <xdr:colOff>165100</xdr:colOff>
      <xdr:row>104</xdr:row>
      <xdr:rowOff>42092</xdr:rowOff>
    </xdr:to>
    <xdr:sp macro="" textlink="">
      <xdr:nvSpPr>
        <xdr:cNvPr id="427" name="楕円 426"/>
        <xdr:cNvSpPr/>
      </xdr:nvSpPr>
      <xdr:spPr>
        <a:xfrm>
          <a:off x="1739900" y="173788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136616</xdr:rowOff>
    </xdr:from>
    <xdr:to>
      <xdr:col>15</xdr:col>
      <xdr:colOff>50800</xdr:colOff>
      <xdr:row>103</xdr:row>
      <xdr:rowOff>162742</xdr:rowOff>
    </xdr:to>
    <xdr:cxnSp macro="">
      <xdr:nvCxnSpPr>
        <xdr:cNvPr id="428" name="直線コネクタ 427"/>
        <xdr:cNvCxnSpPr/>
      </xdr:nvCxnSpPr>
      <xdr:spPr>
        <a:xfrm flipV="1">
          <a:off x="1790700" y="17403536"/>
          <a:ext cx="7747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77651</xdr:rowOff>
    </xdr:from>
    <xdr:to>
      <xdr:col>6</xdr:col>
      <xdr:colOff>38100</xdr:colOff>
      <xdr:row>104</xdr:row>
      <xdr:rowOff>7801</xdr:rowOff>
    </xdr:to>
    <xdr:sp macro="" textlink="">
      <xdr:nvSpPr>
        <xdr:cNvPr id="429" name="楕円 428"/>
        <xdr:cNvSpPr/>
      </xdr:nvSpPr>
      <xdr:spPr>
        <a:xfrm>
          <a:off x="965200" y="173445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128451</xdr:rowOff>
    </xdr:from>
    <xdr:to>
      <xdr:col>10</xdr:col>
      <xdr:colOff>114300</xdr:colOff>
      <xdr:row>103</xdr:row>
      <xdr:rowOff>162742</xdr:rowOff>
    </xdr:to>
    <xdr:cxnSp macro="">
      <xdr:nvCxnSpPr>
        <xdr:cNvPr id="430" name="直線コネクタ 429"/>
        <xdr:cNvCxnSpPr/>
      </xdr:nvCxnSpPr>
      <xdr:spPr>
        <a:xfrm>
          <a:off x="1008380" y="17395371"/>
          <a:ext cx="78232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431" name="n_1aveValue【市民会館】&#10;有形固定資産減価償却率"/>
        <xdr:cNvSpPr txBox="1"/>
      </xdr:nvSpPr>
      <xdr:spPr>
        <a:xfrm>
          <a:off x="3170564" y="17603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160582</xdr:rowOff>
    </xdr:from>
    <xdr:ext cx="405111" cy="259045"/>
    <xdr:sp macro="" textlink="">
      <xdr:nvSpPr>
        <xdr:cNvPr id="432" name="n_2aveValue【市民会館】&#10;有形固定資産減価償却率"/>
        <xdr:cNvSpPr txBox="1"/>
      </xdr:nvSpPr>
      <xdr:spPr>
        <a:xfrm>
          <a:off x="2385704" y="1759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114861</xdr:rowOff>
    </xdr:from>
    <xdr:ext cx="405111" cy="259045"/>
    <xdr:sp macro="" textlink="">
      <xdr:nvSpPr>
        <xdr:cNvPr id="433" name="n_3aveValue【市民会館】&#10;有形固定資産減価償却率"/>
        <xdr:cNvSpPr txBox="1"/>
      </xdr:nvSpPr>
      <xdr:spPr>
        <a:xfrm>
          <a:off x="1611004" y="17549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11991</xdr:rowOff>
    </xdr:from>
    <xdr:ext cx="405111" cy="259045"/>
    <xdr:sp macro="" textlink="">
      <xdr:nvSpPr>
        <xdr:cNvPr id="434" name="n_4aveValue【市民会館】&#10;有形固定資産減価償却率"/>
        <xdr:cNvSpPr txBox="1"/>
      </xdr:nvSpPr>
      <xdr:spPr>
        <a:xfrm>
          <a:off x="836304" y="1761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65150</xdr:rowOff>
    </xdr:from>
    <xdr:ext cx="405111" cy="259045"/>
    <xdr:sp macro="" textlink="">
      <xdr:nvSpPr>
        <xdr:cNvPr id="435" name="n_1mainValue【市民会館】&#10;有形固定資産減価償却率"/>
        <xdr:cNvSpPr txBox="1"/>
      </xdr:nvSpPr>
      <xdr:spPr>
        <a:xfrm>
          <a:off x="3170564" y="16996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32493</xdr:rowOff>
    </xdr:from>
    <xdr:ext cx="405111" cy="259045"/>
    <xdr:sp macro="" textlink="">
      <xdr:nvSpPr>
        <xdr:cNvPr id="436" name="n_2mainValue【市民会館】&#10;有形固定資産減価償却率"/>
        <xdr:cNvSpPr txBox="1"/>
      </xdr:nvSpPr>
      <xdr:spPr>
        <a:xfrm>
          <a:off x="2385704" y="1713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58619</xdr:rowOff>
    </xdr:from>
    <xdr:ext cx="405111" cy="259045"/>
    <xdr:sp macro="" textlink="">
      <xdr:nvSpPr>
        <xdr:cNvPr id="437" name="n_3mainValue【市民会館】&#10;有形固定資産減価償却率"/>
        <xdr:cNvSpPr txBox="1"/>
      </xdr:nvSpPr>
      <xdr:spPr>
        <a:xfrm>
          <a:off x="1611004" y="1715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24328</xdr:rowOff>
    </xdr:from>
    <xdr:ext cx="405111" cy="259045"/>
    <xdr:sp macro="" textlink="">
      <xdr:nvSpPr>
        <xdr:cNvPr id="438" name="n_4mainValue【市民会館】&#10;有形固定資産減価償却率"/>
        <xdr:cNvSpPr txBox="1"/>
      </xdr:nvSpPr>
      <xdr:spPr>
        <a:xfrm>
          <a:off x="836304" y="1712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9" name="直線コネクタ 448"/>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0" name="テキスト ボックス 449"/>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1" name="直線コネクタ 450"/>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2" name="テキスト ボックス 451"/>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3" name="直線コネクタ 452"/>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4" name="テキスト ボックス 453"/>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5" name="直線コネクタ 454"/>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6" name="テキスト ボックス 455"/>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8" name="テキスト ボックス 457"/>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460" name="直線コネクタ 459"/>
        <xdr:cNvCxnSpPr/>
      </xdr:nvCxnSpPr>
      <xdr:spPr>
        <a:xfrm flipV="1">
          <a:off x="9219565" y="17014698"/>
          <a:ext cx="0" cy="996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461" name="【市民会館】&#10;一人当たり面積最小値テキスト"/>
        <xdr:cNvSpPr txBox="1"/>
      </xdr:nvSpPr>
      <xdr:spPr>
        <a:xfrm>
          <a:off x="9258300" y="1801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462" name="直線コネクタ 461"/>
        <xdr:cNvCxnSpPr/>
      </xdr:nvCxnSpPr>
      <xdr:spPr>
        <a:xfrm>
          <a:off x="9154160" y="180113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63" name="【市民会館】&#10;一人当たり面積最大値テキスト"/>
        <xdr:cNvSpPr txBox="1"/>
      </xdr:nvSpPr>
      <xdr:spPr>
        <a:xfrm>
          <a:off x="9258300" y="16793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4" name="直線コネクタ 463"/>
        <xdr:cNvCxnSpPr/>
      </xdr:nvCxnSpPr>
      <xdr:spPr>
        <a:xfrm>
          <a:off x="9154160" y="170146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23131</xdr:rowOff>
    </xdr:from>
    <xdr:ext cx="469744" cy="259045"/>
    <xdr:sp macro="" textlink="">
      <xdr:nvSpPr>
        <xdr:cNvPr id="465" name="【市民会館】&#10;一人当たり面積平均値テキスト"/>
        <xdr:cNvSpPr txBox="1"/>
      </xdr:nvSpPr>
      <xdr:spPr>
        <a:xfrm>
          <a:off x="9258300" y="17457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466" name="フローチャート: 判断 465"/>
        <xdr:cNvSpPr/>
      </xdr:nvSpPr>
      <xdr:spPr>
        <a:xfrm>
          <a:off x="9192260" y="176024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67" name="フローチャート: 判断 466"/>
        <xdr:cNvSpPr/>
      </xdr:nvSpPr>
      <xdr:spPr>
        <a:xfrm>
          <a:off x="8445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68" name="フローチャート: 判断 467"/>
        <xdr:cNvSpPr/>
      </xdr:nvSpPr>
      <xdr:spPr>
        <a:xfrm>
          <a:off x="7670800" y="17616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xdr:rowOff>
    </xdr:from>
    <xdr:to>
      <xdr:col>41</xdr:col>
      <xdr:colOff>101600</xdr:colOff>
      <xdr:row>105</xdr:row>
      <xdr:rowOff>106426</xdr:rowOff>
    </xdr:to>
    <xdr:sp macro="" textlink="">
      <xdr:nvSpPr>
        <xdr:cNvPr id="469" name="フローチャート: 判断 468"/>
        <xdr:cNvSpPr/>
      </xdr:nvSpPr>
      <xdr:spPr>
        <a:xfrm>
          <a:off x="6873240" y="1760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45974</xdr:rowOff>
    </xdr:from>
    <xdr:to>
      <xdr:col>36</xdr:col>
      <xdr:colOff>165100</xdr:colOff>
      <xdr:row>105</xdr:row>
      <xdr:rowOff>147574</xdr:rowOff>
    </xdr:to>
    <xdr:sp macro="" textlink="">
      <xdr:nvSpPr>
        <xdr:cNvPr id="470" name="フローチャート: 判断 469"/>
        <xdr:cNvSpPr/>
      </xdr:nvSpPr>
      <xdr:spPr>
        <a:xfrm>
          <a:off x="6098540" y="176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476" name="楕円 475"/>
        <xdr:cNvSpPr/>
      </xdr:nvSpPr>
      <xdr:spPr>
        <a:xfrm>
          <a:off x="9192260" y="177952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3827</xdr:rowOff>
    </xdr:from>
    <xdr:ext cx="469744" cy="259045"/>
    <xdr:sp macro="" textlink="">
      <xdr:nvSpPr>
        <xdr:cNvPr id="477" name="【市民会館】&#10;一人当たり面積該当値テキスト"/>
        <xdr:cNvSpPr txBox="1"/>
      </xdr:nvSpPr>
      <xdr:spPr>
        <a:xfrm>
          <a:off x="9258300" y="177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29972</xdr:rowOff>
    </xdr:from>
    <xdr:to>
      <xdr:col>50</xdr:col>
      <xdr:colOff>165100</xdr:colOff>
      <xdr:row>106</xdr:row>
      <xdr:rowOff>131572</xdr:rowOff>
    </xdr:to>
    <xdr:sp macro="" textlink="">
      <xdr:nvSpPr>
        <xdr:cNvPr id="478" name="楕円 477"/>
        <xdr:cNvSpPr/>
      </xdr:nvSpPr>
      <xdr:spPr>
        <a:xfrm>
          <a:off x="8445500" y="1779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76200</xdr:rowOff>
    </xdr:from>
    <xdr:to>
      <xdr:col>55</xdr:col>
      <xdr:colOff>0</xdr:colOff>
      <xdr:row>106</xdr:row>
      <xdr:rowOff>80772</xdr:rowOff>
    </xdr:to>
    <xdr:cxnSp macro="">
      <xdr:nvCxnSpPr>
        <xdr:cNvPr id="479" name="直線コネクタ 478"/>
        <xdr:cNvCxnSpPr/>
      </xdr:nvCxnSpPr>
      <xdr:spPr>
        <a:xfrm flipV="1">
          <a:off x="8496300" y="17846040"/>
          <a:ext cx="7239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34544</xdr:rowOff>
    </xdr:from>
    <xdr:to>
      <xdr:col>46</xdr:col>
      <xdr:colOff>38100</xdr:colOff>
      <xdr:row>106</xdr:row>
      <xdr:rowOff>136144</xdr:rowOff>
    </xdr:to>
    <xdr:sp macro="" textlink="">
      <xdr:nvSpPr>
        <xdr:cNvPr id="480" name="楕円 479"/>
        <xdr:cNvSpPr/>
      </xdr:nvSpPr>
      <xdr:spPr>
        <a:xfrm>
          <a:off x="7670800" y="178043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80772</xdr:rowOff>
    </xdr:from>
    <xdr:to>
      <xdr:col>50</xdr:col>
      <xdr:colOff>114300</xdr:colOff>
      <xdr:row>106</xdr:row>
      <xdr:rowOff>85344</xdr:rowOff>
    </xdr:to>
    <xdr:cxnSp macro="">
      <xdr:nvCxnSpPr>
        <xdr:cNvPr id="481" name="直線コネクタ 480"/>
        <xdr:cNvCxnSpPr/>
      </xdr:nvCxnSpPr>
      <xdr:spPr>
        <a:xfrm flipV="1">
          <a:off x="7713980" y="17850612"/>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39115</xdr:rowOff>
    </xdr:from>
    <xdr:to>
      <xdr:col>41</xdr:col>
      <xdr:colOff>101600</xdr:colOff>
      <xdr:row>106</xdr:row>
      <xdr:rowOff>140715</xdr:rowOff>
    </xdr:to>
    <xdr:sp macro="" textlink="">
      <xdr:nvSpPr>
        <xdr:cNvPr id="482" name="楕円 481"/>
        <xdr:cNvSpPr/>
      </xdr:nvSpPr>
      <xdr:spPr>
        <a:xfrm>
          <a:off x="6873240" y="1780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85344</xdr:rowOff>
    </xdr:from>
    <xdr:to>
      <xdr:col>45</xdr:col>
      <xdr:colOff>177800</xdr:colOff>
      <xdr:row>106</xdr:row>
      <xdr:rowOff>89915</xdr:rowOff>
    </xdr:to>
    <xdr:cxnSp macro="">
      <xdr:nvCxnSpPr>
        <xdr:cNvPr id="483" name="直線コネクタ 482"/>
        <xdr:cNvCxnSpPr/>
      </xdr:nvCxnSpPr>
      <xdr:spPr>
        <a:xfrm flipV="1">
          <a:off x="6924040" y="17855184"/>
          <a:ext cx="78994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43687</xdr:rowOff>
    </xdr:from>
    <xdr:to>
      <xdr:col>36</xdr:col>
      <xdr:colOff>165100</xdr:colOff>
      <xdr:row>106</xdr:row>
      <xdr:rowOff>145287</xdr:rowOff>
    </xdr:to>
    <xdr:sp macro="" textlink="">
      <xdr:nvSpPr>
        <xdr:cNvPr id="484" name="楕円 483"/>
        <xdr:cNvSpPr/>
      </xdr:nvSpPr>
      <xdr:spPr>
        <a:xfrm>
          <a:off x="6098540" y="1781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89915</xdr:rowOff>
    </xdr:from>
    <xdr:to>
      <xdr:col>41</xdr:col>
      <xdr:colOff>50800</xdr:colOff>
      <xdr:row>106</xdr:row>
      <xdr:rowOff>94487</xdr:rowOff>
    </xdr:to>
    <xdr:cxnSp macro="">
      <xdr:nvCxnSpPr>
        <xdr:cNvPr id="485" name="直線コネクタ 484"/>
        <xdr:cNvCxnSpPr/>
      </xdr:nvCxnSpPr>
      <xdr:spPr>
        <a:xfrm flipV="1">
          <a:off x="6149340" y="17859755"/>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86" name="n_1aveValue【市民会館】&#10;一人当たり面積"/>
        <xdr:cNvSpPr txBox="1"/>
      </xdr:nvSpPr>
      <xdr:spPr>
        <a:xfrm>
          <a:off x="8271587" y="1739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87" name="n_2aveValue【市民会館】&#10;一人当たり面積"/>
        <xdr:cNvSpPr txBox="1"/>
      </xdr:nvSpPr>
      <xdr:spPr>
        <a:xfrm>
          <a:off x="7509587" y="1739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122953</xdr:rowOff>
    </xdr:from>
    <xdr:ext cx="469744" cy="259045"/>
    <xdr:sp macro="" textlink="">
      <xdr:nvSpPr>
        <xdr:cNvPr id="488" name="n_3aveValue【市民会館】&#10;一人当たり面積"/>
        <xdr:cNvSpPr txBox="1"/>
      </xdr:nvSpPr>
      <xdr:spPr>
        <a:xfrm>
          <a:off x="6712027" y="1738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164101</xdr:rowOff>
    </xdr:from>
    <xdr:ext cx="469744" cy="259045"/>
    <xdr:sp macro="" textlink="">
      <xdr:nvSpPr>
        <xdr:cNvPr id="489" name="n_4aveValue【市民会館】&#10;一人当たり面積"/>
        <xdr:cNvSpPr txBox="1"/>
      </xdr:nvSpPr>
      <xdr:spPr>
        <a:xfrm>
          <a:off x="5937327" y="1743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122699</xdr:rowOff>
    </xdr:from>
    <xdr:ext cx="469744" cy="259045"/>
    <xdr:sp macro="" textlink="">
      <xdr:nvSpPr>
        <xdr:cNvPr id="490" name="n_1mainValue【市民会館】&#10;一人当たり面積"/>
        <xdr:cNvSpPr txBox="1"/>
      </xdr:nvSpPr>
      <xdr:spPr>
        <a:xfrm>
          <a:off x="8271587" y="17892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127271</xdr:rowOff>
    </xdr:from>
    <xdr:ext cx="469744" cy="259045"/>
    <xdr:sp macro="" textlink="">
      <xdr:nvSpPr>
        <xdr:cNvPr id="491" name="n_2mainValue【市民会館】&#10;一人当たり面積"/>
        <xdr:cNvSpPr txBox="1"/>
      </xdr:nvSpPr>
      <xdr:spPr>
        <a:xfrm>
          <a:off x="7509587" y="1789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131842</xdr:rowOff>
    </xdr:from>
    <xdr:ext cx="469744" cy="259045"/>
    <xdr:sp macro="" textlink="">
      <xdr:nvSpPr>
        <xdr:cNvPr id="492" name="n_3mainValue【市民会館】&#10;一人当たり面積"/>
        <xdr:cNvSpPr txBox="1"/>
      </xdr:nvSpPr>
      <xdr:spPr>
        <a:xfrm>
          <a:off x="6712027" y="1790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136414</xdr:rowOff>
    </xdr:from>
    <xdr:ext cx="469744" cy="259045"/>
    <xdr:sp macro="" textlink="">
      <xdr:nvSpPr>
        <xdr:cNvPr id="493" name="n_4mainValue【市民会館】&#10;一人当たり面積"/>
        <xdr:cNvSpPr txBox="1"/>
      </xdr:nvSpPr>
      <xdr:spPr>
        <a:xfrm>
          <a:off x="5937327" y="17906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69669</xdr:rowOff>
    </xdr:to>
    <xdr:cxnSp macro="">
      <xdr:nvCxnSpPr>
        <xdr:cNvPr id="519" name="直線コネクタ 518"/>
        <xdr:cNvCxnSpPr/>
      </xdr:nvCxnSpPr>
      <xdr:spPr>
        <a:xfrm flipV="1">
          <a:off x="14375764" y="5644243"/>
          <a:ext cx="0" cy="14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73496</xdr:rowOff>
    </xdr:from>
    <xdr:ext cx="405111" cy="259045"/>
    <xdr:sp macro="" textlink="">
      <xdr:nvSpPr>
        <xdr:cNvPr id="520" name="【一般廃棄物処理施設】&#10;有形固定資産減価償却率最小値テキスト"/>
        <xdr:cNvSpPr txBox="1"/>
      </xdr:nvSpPr>
      <xdr:spPr>
        <a:xfrm>
          <a:off x="144145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69669</xdr:rowOff>
    </xdr:from>
    <xdr:to>
      <xdr:col>86</xdr:col>
      <xdr:colOff>25400</xdr:colOff>
      <xdr:row>42</xdr:row>
      <xdr:rowOff>69669</xdr:rowOff>
    </xdr:to>
    <xdr:cxnSp macro="">
      <xdr:nvCxnSpPr>
        <xdr:cNvPr id="521" name="直線コネクタ 520"/>
        <xdr:cNvCxnSpPr/>
      </xdr:nvCxnSpPr>
      <xdr:spPr>
        <a:xfrm>
          <a:off x="14287500" y="71105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2" name="【一般廃棄物処理施設】&#10;有形固定資産減価償却率最大値テキスト"/>
        <xdr:cNvSpPr txBox="1"/>
      </xdr:nvSpPr>
      <xdr:spPr>
        <a:xfrm>
          <a:off x="14414500" y="54232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3" name="直線コネクタ 522"/>
        <xdr:cNvCxnSpPr/>
      </xdr:nvCxnSpPr>
      <xdr:spPr>
        <a:xfrm>
          <a:off x="14287500" y="56442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34851</xdr:rowOff>
    </xdr:from>
    <xdr:ext cx="405111" cy="259045"/>
    <xdr:sp macro="" textlink="">
      <xdr:nvSpPr>
        <xdr:cNvPr id="524" name="【一般廃棄物処理施設】&#10;有形固定資産減価償却率平均値テキスト"/>
        <xdr:cNvSpPr txBox="1"/>
      </xdr:nvSpPr>
      <xdr:spPr>
        <a:xfrm>
          <a:off x="14414500" y="64051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525" name="フローチャート: 判断 524"/>
        <xdr:cNvSpPr/>
      </xdr:nvSpPr>
      <xdr:spPr>
        <a:xfrm>
          <a:off x="14325600" y="642674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15603</xdr:rowOff>
    </xdr:from>
    <xdr:to>
      <xdr:col>81</xdr:col>
      <xdr:colOff>101600</xdr:colOff>
      <xdr:row>38</xdr:row>
      <xdr:rowOff>117203</xdr:rowOff>
    </xdr:to>
    <xdr:sp macro="" textlink="">
      <xdr:nvSpPr>
        <xdr:cNvPr id="526" name="フローチャート: 判断 525"/>
        <xdr:cNvSpPr/>
      </xdr:nvSpPr>
      <xdr:spPr>
        <a:xfrm>
          <a:off x="13578840" y="638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7" name="フローチャート: 判断 526"/>
        <xdr:cNvSpPr/>
      </xdr:nvSpPr>
      <xdr:spPr>
        <a:xfrm>
          <a:off x="12804140" y="63456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528" name="フローチャート: 判断 527"/>
        <xdr:cNvSpPr/>
      </xdr:nvSpPr>
      <xdr:spPr>
        <a:xfrm>
          <a:off x="12029440" y="63374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529" name="フローチャート: 判断 528"/>
        <xdr:cNvSpPr/>
      </xdr:nvSpPr>
      <xdr:spPr>
        <a:xfrm>
          <a:off x="11231880" y="637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69487</xdr:rowOff>
    </xdr:from>
    <xdr:to>
      <xdr:col>85</xdr:col>
      <xdr:colOff>177800</xdr:colOff>
      <xdr:row>36</xdr:row>
      <xdr:rowOff>171087</xdr:rowOff>
    </xdr:to>
    <xdr:sp macro="" textlink="">
      <xdr:nvSpPr>
        <xdr:cNvPr id="535" name="楕円 534"/>
        <xdr:cNvSpPr/>
      </xdr:nvSpPr>
      <xdr:spPr>
        <a:xfrm>
          <a:off x="14325600" y="610452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92364</xdr:rowOff>
    </xdr:from>
    <xdr:ext cx="405111" cy="259045"/>
    <xdr:sp macro="" textlink="">
      <xdr:nvSpPr>
        <xdr:cNvPr id="536" name="【一般廃棄物処理施設】&#10;有形固定資産減価償却率該当値テキスト"/>
        <xdr:cNvSpPr txBox="1"/>
      </xdr:nvSpPr>
      <xdr:spPr>
        <a:xfrm>
          <a:off x="14414500" y="595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54792</xdr:rowOff>
    </xdr:from>
    <xdr:to>
      <xdr:col>81</xdr:col>
      <xdr:colOff>101600</xdr:colOff>
      <xdr:row>36</xdr:row>
      <xdr:rowOff>156392</xdr:rowOff>
    </xdr:to>
    <xdr:sp macro="" textlink="">
      <xdr:nvSpPr>
        <xdr:cNvPr id="537" name="楕円 536"/>
        <xdr:cNvSpPr/>
      </xdr:nvSpPr>
      <xdr:spPr>
        <a:xfrm>
          <a:off x="13578840" y="608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105592</xdr:rowOff>
    </xdr:from>
    <xdr:to>
      <xdr:col>85</xdr:col>
      <xdr:colOff>127000</xdr:colOff>
      <xdr:row>36</xdr:row>
      <xdr:rowOff>120287</xdr:rowOff>
    </xdr:to>
    <xdr:cxnSp macro="">
      <xdr:nvCxnSpPr>
        <xdr:cNvPr id="538" name="直線コネクタ 537"/>
        <xdr:cNvCxnSpPr/>
      </xdr:nvCxnSpPr>
      <xdr:spPr>
        <a:xfrm>
          <a:off x="13629640" y="6140632"/>
          <a:ext cx="74676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51526</xdr:rowOff>
    </xdr:from>
    <xdr:to>
      <xdr:col>76</xdr:col>
      <xdr:colOff>165100</xdr:colOff>
      <xdr:row>36</xdr:row>
      <xdr:rowOff>153126</xdr:rowOff>
    </xdr:to>
    <xdr:sp macro="" textlink="">
      <xdr:nvSpPr>
        <xdr:cNvPr id="539" name="楕円 538"/>
        <xdr:cNvSpPr/>
      </xdr:nvSpPr>
      <xdr:spPr>
        <a:xfrm>
          <a:off x="1280414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102326</xdr:rowOff>
    </xdr:from>
    <xdr:to>
      <xdr:col>81</xdr:col>
      <xdr:colOff>50800</xdr:colOff>
      <xdr:row>36</xdr:row>
      <xdr:rowOff>105592</xdr:rowOff>
    </xdr:to>
    <xdr:cxnSp macro="">
      <xdr:nvCxnSpPr>
        <xdr:cNvPr id="540" name="直線コネクタ 539"/>
        <xdr:cNvCxnSpPr/>
      </xdr:nvCxnSpPr>
      <xdr:spPr>
        <a:xfrm>
          <a:off x="12854940" y="6137366"/>
          <a:ext cx="7747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10704</xdr:rowOff>
    </xdr:from>
    <xdr:to>
      <xdr:col>72</xdr:col>
      <xdr:colOff>38100</xdr:colOff>
      <xdr:row>36</xdr:row>
      <xdr:rowOff>112304</xdr:rowOff>
    </xdr:to>
    <xdr:sp macro="" textlink="">
      <xdr:nvSpPr>
        <xdr:cNvPr id="541" name="楕円 540"/>
        <xdr:cNvSpPr/>
      </xdr:nvSpPr>
      <xdr:spPr>
        <a:xfrm>
          <a:off x="12029440" y="60457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61504</xdr:rowOff>
    </xdr:from>
    <xdr:to>
      <xdr:col>76</xdr:col>
      <xdr:colOff>114300</xdr:colOff>
      <xdr:row>36</xdr:row>
      <xdr:rowOff>102326</xdr:rowOff>
    </xdr:to>
    <xdr:cxnSp macro="">
      <xdr:nvCxnSpPr>
        <xdr:cNvPr id="542" name="直線コネクタ 541"/>
        <xdr:cNvCxnSpPr/>
      </xdr:nvCxnSpPr>
      <xdr:spPr>
        <a:xfrm>
          <a:off x="12072620" y="6096544"/>
          <a:ext cx="78232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71120</xdr:rowOff>
    </xdr:from>
    <xdr:to>
      <xdr:col>67</xdr:col>
      <xdr:colOff>101600</xdr:colOff>
      <xdr:row>36</xdr:row>
      <xdr:rowOff>1270</xdr:rowOff>
    </xdr:to>
    <xdr:sp macro="" textlink="">
      <xdr:nvSpPr>
        <xdr:cNvPr id="543" name="楕円 542"/>
        <xdr:cNvSpPr/>
      </xdr:nvSpPr>
      <xdr:spPr>
        <a:xfrm>
          <a:off x="11231880" y="5938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121920</xdr:rowOff>
    </xdr:from>
    <xdr:to>
      <xdr:col>71</xdr:col>
      <xdr:colOff>177800</xdr:colOff>
      <xdr:row>36</xdr:row>
      <xdr:rowOff>61504</xdr:rowOff>
    </xdr:to>
    <xdr:cxnSp macro="">
      <xdr:nvCxnSpPr>
        <xdr:cNvPr id="544" name="直線コネクタ 543"/>
        <xdr:cNvCxnSpPr/>
      </xdr:nvCxnSpPr>
      <xdr:spPr>
        <a:xfrm>
          <a:off x="11282680" y="5989320"/>
          <a:ext cx="789940" cy="10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108330</xdr:rowOff>
    </xdr:from>
    <xdr:ext cx="405111" cy="259045"/>
    <xdr:sp macro="" textlink="">
      <xdr:nvSpPr>
        <xdr:cNvPr id="545" name="n_1aveValue【一般廃棄物処理施設】&#10;有形固定資産減価償却率"/>
        <xdr:cNvSpPr txBox="1"/>
      </xdr:nvSpPr>
      <xdr:spPr>
        <a:xfrm>
          <a:off x="13437244" y="6478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64243</xdr:rowOff>
    </xdr:from>
    <xdr:ext cx="405111" cy="259045"/>
    <xdr:sp macro="" textlink="">
      <xdr:nvSpPr>
        <xdr:cNvPr id="546" name="n_2aveValue【一般廃棄物処理施設】&#10;有形固定資産減価償却率"/>
        <xdr:cNvSpPr txBox="1"/>
      </xdr:nvSpPr>
      <xdr:spPr>
        <a:xfrm>
          <a:off x="12675244" y="6434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56078</xdr:rowOff>
    </xdr:from>
    <xdr:ext cx="405111" cy="259045"/>
    <xdr:sp macro="" textlink="">
      <xdr:nvSpPr>
        <xdr:cNvPr id="547" name="n_3aveValue【一般廃棄物処理施設】&#10;有形固定資産減価償却率"/>
        <xdr:cNvSpPr txBox="1"/>
      </xdr:nvSpPr>
      <xdr:spPr>
        <a:xfrm>
          <a:off x="11900544" y="6426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96900</xdr:rowOff>
    </xdr:from>
    <xdr:ext cx="405111" cy="259045"/>
    <xdr:sp macro="" textlink="">
      <xdr:nvSpPr>
        <xdr:cNvPr id="548" name="n_4aveValue【一般廃棄物処理施設】&#10;有形固定資産減価償却率"/>
        <xdr:cNvSpPr txBox="1"/>
      </xdr:nvSpPr>
      <xdr:spPr>
        <a:xfrm>
          <a:off x="11102984" y="6467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1469</xdr:rowOff>
    </xdr:from>
    <xdr:ext cx="405111" cy="259045"/>
    <xdr:sp macro="" textlink="">
      <xdr:nvSpPr>
        <xdr:cNvPr id="549" name="n_1mainValue【一般廃棄物処理施設】&#10;有形固定資産減価償却率"/>
        <xdr:cNvSpPr txBox="1"/>
      </xdr:nvSpPr>
      <xdr:spPr>
        <a:xfrm>
          <a:off x="13437244" y="586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169653</xdr:rowOff>
    </xdr:from>
    <xdr:ext cx="405111" cy="259045"/>
    <xdr:sp macro="" textlink="">
      <xdr:nvSpPr>
        <xdr:cNvPr id="550" name="n_2mainValue【一般廃棄物処理施設】&#10;有形固定資産減価償却率"/>
        <xdr:cNvSpPr txBox="1"/>
      </xdr:nvSpPr>
      <xdr:spPr>
        <a:xfrm>
          <a:off x="12675244" y="58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128831</xdr:rowOff>
    </xdr:from>
    <xdr:ext cx="405111" cy="259045"/>
    <xdr:sp macro="" textlink="">
      <xdr:nvSpPr>
        <xdr:cNvPr id="551" name="n_3mainValue【一般廃棄物処理施設】&#10;有形固定資産減価償却率"/>
        <xdr:cNvSpPr txBox="1"/>
      </xdr:nvSpPr>
      <xdr:spPr>
        <a:xfrm>
          <a:off x="11900544" y="582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17797</xdr:rowOff>
    </xdr:from>
    <xdr:ext cx="405111" cy="259045"/>
    <xdr:sp macro="" textlink="">
      <xdr:nvSpPr>
        <xdr:cNvPr id="552" name="n_4mainValue【一般廃棄物処理施設】&#10;有形固定資産減価償却率"/>
        <xdr:cNvSpPr txBox="1"/>
      </xdr:nvSpPr>
      <xdr:spPr>
        <a:xfrm>
          <a:off x="11102984" y="57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20746</xdr:rowOff>
    </xdr:from>
    <xdr:to>
      <xdr:col>116</xdr:col>
      <xdr:colOff>62864</xdr:colOff>
      <xdr:row>41</xdr:row>
      <xdr:rowOff>121156</xdr:rowOff>
    </xdr:to>
    <xdr:cxnSp macro="">
      <xdr:nvCxnSpPr>
        <xdr:cNvPr id="574" name="直線コネクタ 573"/>
        <xdr:cNvCxnSpPr/>
      </xdr:nvCxnSpPr>
      <xdr:spPr>
        <a:xfrm flipV="1">
          <a:off x="19509104" y="5888146"/>
          <a:ext cx="0" cy="1106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124983</xdr:rowOff>
    </xdr:from>
    <xdr:ext cx="469744" cy="259045"/>
    <xdr:sp macro="" textlink="">
      <xdr:nvSpPr>
        <xdr:cNvPr id="575" name="【一般廃棄物処理施設】&#10;一人当たり有形固定資産（償却資産）額最小値テキスト"/>
        <xdr:cNvSpPr txBox="1"/>
      </xdr:nvSpPr>
      <xdr:spPr>
        <a:xfrm>
          <a:off x="19547840" y="699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121156</xdr:rowOff>
    </xdr:from>
    <xdr:to>
      <xdr:col>116</xdr:col>
      <xdr:colOff>152400</xdr:colOff>
      <xdr:row>41</xdr:row>
      <xdr:rowOff>121156</xdr:rowOff>
    </xdr:to>
    <xdr:cxnSp macro="">
      <xdr:nvCxnSpPr>
        <xdr:cNvPr id="576" name="直線コネクタ 575"/>
        <xdr:cNvCxnSpPr/>
      </xdr:nvCxnSpPr>
      <xdr:spPr>
        <a:xfrm>
          <a:off x="19443700" y="69943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138873</xdr:rowOff>
    </xdr:from>
    <xdr:ext cx="599010" cy="259045"/>
    <xdr:sp macro="" textlink="">
      <xdr:nvSpPr>
        <xdr:cNvPr id="577" name="【一般廃棄物処理施設】&#10;一人当たり有形固定資産（償却資産）額最大値テキスト"/>
        <xdr:cNvSpPr txBox="1"/>
      </xdr:nvSpPr>
      <xdr:spPr>
        <a:xfrm>
          <a:off x="19547840" y="5670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20746</xdr:rowOff>
    </xdr:from>
    <xdr:to>
      <xdr:col>116</xdr:col>
      <xdr:colOff>152400</xdr:colOff>
      <xdr:row>35</xdr:row>
      <xdr:rowOff>20746</xdr:rowOff>
    </xdr:to>
    <xdr:cxnSp macro="">
      <xdr:nvCxnSpPr>
        <xdr:cNvPr id="578" name="直線コネクタ 577"/>
        <xdr:cNvCxnSpPr/>
      </xdr:nvCxnSpPr>
      <xdr:spPr>
        <a:xfrm>
          <a:off x="19443700" y="58881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50257</xdr:rowOff>
    </xdr:from>
    <xdr:ext cx="534377" cy="259045"/>
    <xdr:sp macro="" textlink="">
      <xdr:nvSpPr>
        <xdr:cNvPr id="579" name="【一般廃棄物処理施設】&#10;一人当たり有形固定資産（償却資産）額平均値テキスト"/>
        <xdr:cNvSpPr txBox="1"/>
      </xdr:nvSpPr>
      <xdr:spPr>
        <a:xfrm>
          <a:off x="19547840" y="6420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27380</xdr:rowOff>
    </xdr:from>
    <xdr:to>
      <xdr:col>116</xdr:col>
      <xdr:colOff>114300</xdr:colOff>
      <xdr:row>39</xdr:row>
      <xdr:rowOff>128980</xdr:rowOff>
    </xdr:to>
    <xdr:sp macro="" textlink="">
      <xdr:nvSpPr>
        <xdr:cNvPr id="580" name="フローチャート: 判断 579"/>
        <xdr:cNvSpPr/>
      </xdr:nvSpPr>
      <xdr:spPr>
        <a:xfrm>
          <a:off x="19458940" y="656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30827</xdr:rowOff>
    </xdr:from>
    <xdr:to>
      <xdr:col>112</xdr:col>
      <xdr:colOff>38100</xdr:colOff>
      <xdr:row>39</xdr:row>
      <xdr:rowOff>132427</xdr:rowOff>
    </xdr:to>
    <xdr:sp macro="" textlink="">
      <xdr:nvSpPr>
        <xdr:cNvPr id="581" name="フローチャート: 判断 580"/>
        <xdr:cNvSpPr/>
      </xdr:nvSpPr>
      <xdr:spPr>
        <a:xfrm>
          <a:off x="18735040" y="656878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64788</xdr:rowOff>
    </xdr:from>
    <xdr:to>
      <xdr:col>107</xdr:col>
      <xdr:colOff>101600</xdr:colOff>
      <xdr:row>39</xdr:row>
      <xdr:rowOff>166388</xdr:rowOff>
    </xdr:to>
    <xdr:sp macro="" textlink="">
      <xdr:nvSpPr>
        <xdr:cNvPr id="582" name="フローチャート: 判断 581"/>
        <xdr:cNvSpPr/>
      </xdr:nvSpPr>
      <xdr:spPr>
        <a:xfrm>
          <a:off x="17937480" y="660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77278</xdr:rowOff>
    </xdr:from>
    <xdr:to>
      <xdr:col>102</xdr:col>
      <xdr:colOff>165100</xdr:colOff>
      <xdr:row>40</xdr:row>
      <xdr:rowOff>7428</xdr:rowOff>
    </xdr:to>
    <xdr:sp macro="" textlink="">
      <xdr:nvSpPr>
        <xdr:cNvPr id="583" name="フローチャート: 判断 582"/>
        <xdr:cNvSpPr/>
      </xdr:nvSpPr>
      <xdr:spPr>
        <a:xfrm>
          <a:off x="17162780" y="66152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140153</xdr:rowOff>
    </xdr:from>
    <xdr:to>
      <xdr:col>98</xdr:col>
      <xdr:colOff>38100</xdr:colOff>
      <xdr:row>40</xdr:row>
      <xdr:rowOff>70303</xdr:rowOff>
    </xdr:to>
    <xdr:sp macro="" textlink="">
      <xdr:nvSpPr>
        <xdr:cNvPr id="584" name="フローチャート: 判断 583"/>
        <xdr:cNvSpPr/>
      </xdr:nvSpPr>
      <xdr:spPr>
        <a:xfrm>
          <a:off x="16388080" y="66781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13160</xdr:rowOff>
    </xdr:from>
    <xdr:to>
      <xdr:col>116</xdr:col>
      <xdr:colOff>114300</xdr:colOff>
      <xdr:row>40</xdr:row>
      <xdr:rowOff>114760</xdr:rowOff>
    </xdr:to>
    <xdr:sp macro="" textlink="">
      <xdr:nvSpPr>
        <xdr:cNvPr id="590" name="楕円 589"/>
        <xdr:cNvSpPr/>
      </xdr:nvSpPr>
      <xdr:spPr>
        <a:xfrm>
          <a:off x="19458940" y="671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163037</xdr:rowOff>
    </xdr:from>
    <xdr:ext cx="534377" cy="259045"/>
    <xdr:sp macro="" textlink="">
      <xdr:nvSpPr>
        <xdr:cNvPr id="591" name="【一般廃棄物処理施設】&#10;一人当たり有形固定資産（償却資産）額該当値テキスト"/>
        <xdr:cNvSpPr txBox="1"/>
      </xdr:nvSpPr>
      <xdr:spPr>
        <a:xfrm>
          <a:off x="19547840" y="670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24408</xdr:rowOff>
    </xdr:from>
    <xdr:to>
      <xdr:col>112</xdr:col>
      <xdr:colOff>38100</xdr:colOff>
      <xdr:row>40</xdr:row>
      <xdr:rowOff>126008</xdr:rowOff>
    </xdr:to>
    <xdr:sp macro="" textlink="">
      <xdr:nvSpPr>
        <xdr:cNvPr id="592" name="楕円 591"/>
        <xdr:cNvSpPr/>
      </xdr:nvSpPr>
      <xdr:spPr>
        <a:xfrm>
          <a:off x="18735040" y="67300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63960</xdr:rowOff>
    </xdr:from>
    <xdr:to>
      <xdr:col>116</xdr:col>
      <xdr:colOff>63500</xdr:colOff>
      <xdr:row>40</xdr:row>
      <xdr:rowOff>75208</xdr:rowOff>
    </xdr:to>
    <xdr:cxnSp macro="">
      <xdr:nvCxnSpPr>
        <xdr:cNvPr id="593" name="直線コネクタ 592"/>
        <xdr:cNvCxnSpPr/>
      </xdr:nvCxnSpPr>
      <xdr:spPr>
        <a:xfrm flipV="1">
          <a:off x="18778220" y="6769560"/>
          <a:ext cx="731520" cy="1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28971</xdr:rowOff>
    </xdr:from>
    <xdr:to>
      <xdr:col>107</xdr:col>
      <xdr:colOff>101600</xdr:colOff>
      <xdr:row>40</xdr:row>
      <xdr:rowOff>130571</xdr:rowOff>
    </xdr:to>
    <xdr:sp macro="" textlink="">
      <xdr:nvSpPr>
        <xdr:cNvPr id="594" name="楕円 593"/>
        <xdr:cNvSpPr/>
      </xdr:nvSpPr>
      <xdr:spPr>
        <a:xfrm>
          <a:off x="17937480" y="673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75208</xdr:rowOff>
    </xdr:from>
    <xdr:to>
      <xdr:col>111</xdr:col>
      <xdr:colOff>177800</xdr:colOff>
      <xdr:row>40</xdr:row>
      <xdr:rowOff>79771</xdr:rowOff>
    </xdr:to>
    <xdr:cxnSp macro="">
      <xdr:nvCxnSpPr>
        <xdr:cNvPr id="595" name="直線コネクタ 594"/>
        <xdr:cNvCxnSpPr/>
      </xdr:nvCxnSpPr>
      <xdr:spPr>
        <a:xfrm flipV="1">
          <a:off x="17988280" y="6780808"/>
          <a:ext cx="789940" cy="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36295</xdr:rowOff>
    </xdr:from>
    <xdr:to>
      <xdr:col>102</xdr:col>
      <xdr:colOff>165100</xdr:colOff>
      <xdr:row>40</xdr:row>
      <xdr:rowOff>137895</xdr:rowOff>
    </xdr:to>
    <xdr:sp macro="" textlink="">
      <xdr:nvSpPr>
        <xdr:cNvPr id="596" name="楕円 595"/>
        <xdr:cNvSpPr/>
      </xdr:nvSpPr>
      <xdr:spPr>
        <a:xfrm>
          <a:off x="17162780" y="674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79771</xdr:rowOff>
    </xdr:from>
    <xdr:to>
      <xdr:col>107</xdr:col>
      <xdr:colOff>50800</xdr:colOff>
      <xdr:row>40</xdr:row>
      <xdr:rowOff>87095</xdr:rowOff>
    </xdr:to>
    <xdr:cxnSp macro="">
      <xdr:nvCxnSpPr>
        <xdr:cNvPr id="597" name="直線コネクタ 596"/>
        <xdr:cNvCxnSpPr/>
      </xdr:nvCxnSpPr>
      <xdr:spPr>
        <a:xfrm flipV="1">
          <a:off x="17213580" y="6785371"/>
          <a:ext cx="774700" cy="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78773</xdr:rowOff>
    </xdr:from>
    <xdr:to>
      <xdr:col>98</xdr:col>
      <xdr:colOff>38100</xdr:colOff>
      <xdr:row>41</xdr:row>
      <xdr:rowOff>8923</xdr:rowOff>
    </xdr:to>
    <xdr:sp macro="" textlink="">
      <xdr:nvSpPr>
        <xdr:cNvPr id="598" name="楕円 597"/>
        <xdr:cNvSpPr/>
      </xdr:nvSpPr>
      <xdr:spPr>
        <a:xfrm>
          <a:off x="16388080" y="67843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87095</xdr:rowOff>
    </xdr:from>
    <xdr:to>
      <xdr:col>102</xdr:col>
      <xdr:colOff>114300</xdr:colOff>
      <xdr:row>40</xdr:row>
      <xdr:rowOff>129573</xdr:rowOff>
    </xdr:to>
    <xdr:cxnSp macro="">
      <xdr:nvCxnSpPr>
        <xdr:cNvPr id="599" name="直線コネクタ 598"/>
        <xdr:cNvCxnSpPr/>
      </xdr:nvCxnSpPr>
      <xdr:spPr>
        <a:xfrm flipV="1">
          <a:off x="16431260" y="6792695"/>
          <a:ext cx="782320" cy="4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148954</xdr:rowOff>
    </xdr:from>
    <xdr:ext cx="534377" cy="259045"/>
    <xdr:sp macro="" textlink="">
      <xdr:nvSpPr>
        <xdr:cNvPr id="600" name="n_1aveValue【一般廃棄物処理施設】&#10;一人当たり有形固定資産（償却資産）額"/>
        <xdr:cNvSpPr txBox="1"/>
      </xdr:nvSpPr>
      <xdr:spPr>
        <a:xfrm>
          <a:off x="18528811" y="635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11465</xdr:rowOff>
    </xdr:from>
    <xdr:ext cx="534377" cy="259045"/>
    <xdr:sp macro="" textlink="">
      <xdr:nvSpPr>
        <xdr:cNvPr id="601" name="n_2aveValue【一般廃棄物処理施設】&#10;一人当たり有形固定資産（償却資産）額"/>
        <xdr:cNvSpPr txBox="1"/>
      </xdr:nvSpPr>
      <xdr:spPr>
        <a:xfrm>
          <a:off x="17766811" y="638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23955</xdr:rowOff>
    </xdr:from>
    <xdr:ext cx="534377" cy="259045"/>
    <xdr:sp macro="" textlink="">
      <xdr:nvSpPr>
        <xdr:cNvPr id="602" name="n_3aveValue【一般廃棄物処理施設】&#10;一人当たり有形固定資産（償却資産）額"/>
        <xdr:cNvSpPr txBox="1"/>
      </xdr:nvSpPr>
      <xdr:spPr>
        <a:xfrm>
          <a:off x="16969251" y="639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86830</xdr:rowOff>
    </xdr:from>
    <xdr:ext cx="534377" cy="259045"/>
    <xdr:sp macro="" textlink="">
      <xdr:nvSpPr>
        <xdr:cNvPr id="603" name="n_4aveValue【一般廃棄物処理施設】&#10;一人当たり有形固定資産（償却資産）額"/>
        <xdr:cNvSpPr txBox="1"/>
      </xdr:nvSpPr>
      <xdr:spPr>
        <a:xfrm>
          <a:off x="16194551" y="645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117135</xdr:rowOff>
    </xdr:from>
    <xdr:ext cx="534377" cy="259045"/>
    <xdr:sp macro="" textlink="">
      <xdr:nvSpPr>
        <xdr:cNvPr id="604" name="n_1mainValue【一般廃棄物処理施設】&#10;一人当たり有形固定資産（償却資産）額"/>
        <xdr:cNvSpPr txBox="1"/>
      </xdr:nvSpPr>
      <xdr:spPr>
        <a:xfrm>
          <a:off x="18528811" y="682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121698</xdr:rowOff>
    </xdr:from>
    <xdr:ext cx="534377" cy="259045"/>
    <xdr:sp macro="" textlink="">
      <xdr:nvSpPr>
        <xdr:cNvPr id="605" name="n_2mainValue【一般廃棄物処理施設】&#10;一人当たり有形固定資産（償却資産）額"/>
        <xdr:cNvSpPr txBox="1"/>
      </xdr:nvSpPr>
      <xdr:spPr>
        <a:xfrm>
          <a:off x="17766811" y="682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129022</xdr:rowOff>
    </xdr:from>
    <xdr:ext cx="534377" cy="259045"/>
    <xdr:sp macro="" textlink="">
      <xdr:nvSpPr>
        <xdr:cNvPr id="606" name="n_3mainValue【一般廃棄物処理施設】&#10;一人当たり有形固定資産（償却資産）額"/>
        <xdr:cNvSpPr txBox="1"/>
      </xdr:nvSpPr>
      <xdr:spPr>
        <a:xfrm>
          <a:off x="16969251" y="683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50</xdr:rowOff>
    </xdr:from>
    <xdr:ext cx="534377" cy="259045"/>
    <xdr:sp macro="" textlink="">
      <xdr:nvSpPr>
        <xdr:cNvPr id="607" name="n_4mainValue【一般廃棄物処理施設】&#10;一人当たり有形固定資産（償却資産）額"/>
        <xdr:cNvSpPr txBox="1"/>
      </xdr:nvSpPr>
      <xdr:spPr>
        <a:xfrm>
          <a:off x="16194551" y="68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0" name="テキスト ボックス 619"/>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0" name="テキスト ボックス 629"/>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104503</xdr:rowOff>
    </xdr:to>
    <xdr:cxnSp macro="">
      <xdr:nvCxnSpPr>
        <xdr:cNvPr id="633" name="直線コネクタ 632"/>
        <xdr:cNvCxnSpPr/>
      </xdr:nvCxnSpPr>
      <xdr:spPr>
        <a:xfrm flipV="1">
          <a:off x="14375764" y="9319804"/>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34" name="【保健センター・保健所】&#10;有形固定資産減価償却率最小値テキスト"/>
        <xdr:cNvSpPr txBox="1"/>
      </xdr:nvSpPr>
      <xdr:spPr>
        <a:xfrm>
          <a:off x="14414500" y="1083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35" name="直線コネクタ 634"/>
        <xdr:cNvCxnSpPr/>
      </xdr:nvCxnSpPr>
      <xdr:spPr>
        <a:xfrm>
          <a:off x="14287500" y="108334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340478" cy="259045"/>
    <xdr:sp macro="" textlink="">
      <xdr:nvSpPr>
        <xdr:cNvPr id="636" name="【保健センター・保健所】&#10;有形固定資産減価償却率最大値テキスト"/>
        <xdr:cNvSpPr txBox="1"/>
      </xdr:nvSpPr>
      <xdr:spPr>
        <a:xfrm>
          <a:off x="14414500" y="90988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37" name="直線コネクタ 636"/>
        <xdr:cNvCxnSpPr/>
      </xdr:nvCxnSpPr>
      <xdr:spPr>
        <a:xfrm>
          <a:off x="14287500" y="93198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45193</xdr:rowOff>
    </xdr:from>
    <xdr:ext cx="405111" cy="259045"/>
    <xdr:sp macro="" textlink="">
      <xdr:nvSpPr>
        <xdr:cNvPr id="638" name="【保健センター・保健所】&#10;有形固定資産減価償却率平均値テキスト"/>
        <xdr:cNvSpPr txBox="1"/>
      </xdr:nvSpPr>
      <xdr:spPr>
        <a:xfrm>
          <a:off x="14414500" y="99359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639" name="フローチャート: 判断 638"/>
        <xdr:cNvSpPr/>
      </xdr:nvSpPr>
      <xdr:spPr>
        <a:xfrm>
          <a:off x="14325600" y="995752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78196</xdr:rowOff>
    </xdr:from>
    <xdr:to>
      <xdr:col>81</xdr:col>
      <xdr:colOff>101600</xdr:colOff>
      <xdr:row>60</xdr:row>
      <xdr:rowOff>8346</xdr:rowOff>
    </xdr:to>
    <xdr:sp macro="" textlink="">
      <xdr:nvSpPr>
        <xdr:cNvPr id="640" name="フローチャート: 判断 639"/>
        <xdr:cNvSpPr/>
      </xdr:nvSpPr>
      <xdr:spPr>
        <a:xfrm>
          <a:off x="13578840" y="99689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641" name="フローチャート: 判断 640"/>
        <xdr:cNvSpPr/>
      </xdr:nvSpPr>
      <xdr:spPr>
        <a:xfrm>
          <a:off x="12804140" y="994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642" name="フローチャート: 判断 641"/>
        <xdr:cNvSpPr/>
      </xdr:nvSpPr>
      <xdr:spPr>
        <a:xfrm>
          <a:off x="12029440" y="992813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643" name="フローチャート: 判断 642"/>
        <xdr:cNvSpPr/>
      </xdr:nvSpPr>
      <xdr:spPr>
        <a:xfrm>
          <a:off x="11231880" y="989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30843</xdr:rowOff>
    </xdr:from>
    <xdr:to>
      <xdr:col>85</xdr:col>
      <xdr:colOff>177800</xdr:colOff>
      <xdr:row>59</xdr:row>
      <xdr:rowOff>132443</xdr:rowOff>
    </xdr:to>
    <xdr:sp macro="" textlink="">
      <xdr:nvSpPr>
        <xdr:cNvPr id="649" name="楕円 648"/>
        <xdr:cNvSpPr/>
      </xdr:nvSpPr>
      <xdr:spPr>
        <a:xfrm>
          <a:off x="14325600" y="992160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53720</xdr:rowOff>
    </xdr:from>
    <xdr:ext cx="405111" cy="259045"/>
    <xdr:sp macro="" textlink="">
      <xdr:nvSpPr>
        <xdr:cNvPr id="650" name="【保健センター・保健所】&#10;有形固定資産減価償却率該当値テキスト"/>
        <xdr:cNvSpPr txBox="1"/>
      </xdr:nvSpPr>
      <xdr:spPr>
        <a:xfrm>
          <a:off x="14414500" y="977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169635</xdr:rowOff>
    </xdr:from>
    <xdr:to>
      <xdr:col>81</xdr:col>
      <xdr:colOff>101600</xdr:colOff>
      <xdr:row>59</xdr:row>
      <xdr:rowOff>99785</xdr:rowOff>
    </xdr:to>
    <xdr:sp macro="" textlink="">
      <xdr:nvSpPr>
        <xdr:cNvPr id="651" name="楕円 650"/>
        <xdr:cNvSpPr/>
      </xdr:nvSpPr>
      <xdr:spPr>
        <a:xfrm>
          <a:off x="13578840" y="98927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48985</xdr:rowOff>
    </xdr:from>
    <xdr:to>
      <xdr:col>85</xdr:col>
      <xdr:colOff>127000</xdr:colOff>
      <xdr:row>59</xdr:row>
      <xdr:rowOff>81643</xdr:rowOff>
    </xdr:to>
    <xdr:cxnSp macro="">
      <xdr:nvCxnSpPr>
        <xdr:cNvPr id="652" name="直線コネクタ 651"/>
        <xdr:cNvCxnSpPr/>
      </xdr:nvCxnSpPr>
      <xdr:spPr>
        <a:xfrm>
          <a:off x="13629640" y="9939745"/>
          <a:ext cx="74676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136978</xdr:rowOff>
    </xdr:from>
    <xdr:to>
      <xdr:col>76</xdr:col>
      <xdr:colOff>165100</xdr:colOff>
      <xdr:row>59</xdr:row>
      <xdr:rowOff>67128</xdr:rowOff>
    </xdr:to>
    <xdr:sp macro="" textlink="">
      <xdr:nvSpPr>
        <xdr:cNvPr id="653" name="楕円 652"/>
        <xdr:cNvSpPr/>
      </xdr:nvSpPr>
      <xdr:spPr>
        <a:xfrm>
          <a:off x="12804140" y="98600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16328</xdr:rowOff>
    </xdr:from>
    <xdr:to>
      <xdr:col>81</xdr:col>
      <xdr:colOff>50800</xdr:colOff>
      <xdr:row>59</xdr:row>
      <xdr:rowOff>48985</xdr:rowOff>
    </xdr:to>
    <xdr:cxnSp macro="">
      <xdr:nvCxnSpPr>
        <xdr:cNvPr id="654" name="直線コネクタ 653"/>
        <xdr:cNvCxnSpPr/>
      </xdr:nvCxnSpPr>
      <xdr:spPr>
        <a:xfrm>
          <a:off x="12854940" y="9907088"/>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120650</xdr:rowOff>
    </xdr:from>
    <xdr:to>
      <xdr:col>72</xdr:col>
      <xdr:colOff>38100</xdr:colOff>
      <xdr:row>59</xdr:row>
      <xdr:rowOff>50800</xdr:rowOff>
    </xdr:to>
    <xdr:sp macro="" textlink="">
      <xdr:nvSpPr>
        <xdr:cNvPr id="655" name="楕円 654"/>
        <xdr:cNvSpPr/>
      </xdr:nvSpPr>
      <xdr:spPr>
        <a:xfrm>
          <a:off x="12029440" y="98437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0</xdr:rowOff>
    </xdr:from>
    <xdr:to>
      <xdr:col>76</xdr:col>
      <xdr:colOff>114300</xdr:colOff>
      <xdr:row>59</xdr:row>
      <xdr:rowOff>16328</xdr:rowOff>
    </xdr:to>
    <xdr:cxnSp macro="">
      <xdr:nvCxnSpPr>
        <xdr:cNvPr id="656" name="直線コネクタ 655"/>
        <xdr:cNvCxnSpPr/>
      </xdr:nvCxnSpPr>
      <xdr:spPr>
        <a:xfrm>
          <a:off x="12072620" y="9890760"/>
          <a:ext cx="78232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87993</xdr:rowOff>
    </xdr:from>
    <xdr:to>
      <xdr:col>67</xdr:col>
      <xdr:colOff>101600</xdr:colOff>
      <xdr:row>59</xdr:row>
      <xdr:rowOff>18143</xdr:rowOff>
    </xdr:to>
    <xdr:sp macro="" textlink="">
      <xdr:nvSpPr>
        <xdr:cNvPr id="657" name="楕円 656"/>
        <xdr:cNvSpPr/>
      </xdr:nvSpPr>
      <xdr:spPr>
        <a:xfrm>
          <a:off x="11231880" y="98111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138793</xdr:rowOff>
    </xdr:from>
    <xdr:to>
      <xdr:col>71</xdr:col>
      <xdr:colOff>177800</xdr:colOff>
      <xdr:row>59</xdr:row>
      <xdr:rowOff>0</xdr:rowOff>
    </xdr:to>
    <xdr:cxnSp macro="">
      <xdr:nvCxnSpPr>
        <xdr:cNvPr id="658" name="直線コネクタ 657"/>
        <xdr:cNvCxnSpPr/>
      </xdr:nvCxnSpPr>
      <xdr:spPr>
        <a:xfrm>
          <a:off x="11282680" y="9861913"/>
          <a:ext cx="78994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170923</xdr:rowOff>
    </xdr:from>
    <xdr:ext cx="405111" cy="259045"/>
    <xdr:sp macro="" textlink="">
      <xdr:nvSpPr>
        <xdr:cNvPr id="659" name="n_1aveValue【保健センター・保健所】&#10;有形固定資産減価償却率"/>
        <xdr:cNvSpPr txBox="1"/>
      </xdr:nvSpPr>
      <xdr:spPr>
        <a:xfrm>
          <a:off x="13437244" y="100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148062</xdr:rowOff>
    </xdr:from>
    <xdr:ext cx="405111" cy="259045"/>
    <xdr:sp macro="" textlink="">
      <xdr:nvSpPr>
        <xdr:cNvPr id="660" name="n_2aveValue【保健センター・保健所】&#10;有形固定資産減価償却率"/>
        <xdr:cNvSpPr txBox="1"/>
      </xdr:nvSpPr>
      <xdr:spPr>
        <a:xfrm>
          <a:off x="12675244" y="1003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130101</xdr:rowOff>
    </xdr:from>
    <xdr:ext cx="405111" cy="259045"/>
    <xdr:sp macro="" textlink="">
      <xdr:nvSpPr>
        <xdr:cNvPr id="661" name="n_3aveValue【保健センター・保健所】&#10;有形固定資産減価償却率"/>
        <xdr:cNvSpPr txBox="1"/>
      </xdr:nvSpPr>
      <xdr:spPr>
        <a:xfrm>
          <a:off x="11900544" y="10020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94178</xdr:rowOff>
    </xdr:from>
    <xdr:ext cx="405111" cy="259045"/>
    <xdr:sp macro="" textlink="">
      <xdr:nvSpPr>
        <xdr:cNvPr id="662" name="n_4aveValue【保健センター・保健所】&#10;有形固定資産減価償却率"/>
        <xdr:cNvSpPr txBox="1"/>
      </xdr:nvSpPr>
      <xdr:spPr>
        <a:xfrm>
          <a:off x="11102984" y="9984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116312</xdr:rowOff>
    </xdr:from>
    <xdr:ext cx="405111" cy="259045"/>
    <xdr:sp macro="" textlink="">
      <xdr:nvSpPr>
        <xdr:cNvPr id="663" name="n_1mainValue【保健センター・保健所】&#10;有形固定資産減価償却率"/>
        <xdr:cNvSpPr txBox="1"/>
      </xdr:nvSpPr>
      <xdr:spPr>
        <a:xfrm>
          <a:off x="13437244" y="967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83655</xdr:rowOff>
    </xdr:from>
    <xdr:ext cx="405111" cy="259045"/>
    <xdr:sp macro="" textlink="">
      <xdr:nvSpPr>
        <xdr:cNvPr id="664" name="n_2mainValue【保健センター・保健所】&#10;有形固定資産減価償却率"/>
        <xdr:cNvSpPr txBox="1"/>
      </xdr:nvSpPr>
      <xdr:spPr>
        <a:xfrm>
          <a:off x="12675244" y="963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67327</xdr:rowOff>
    </xdr:from>
    <xdr:ext cx="405111" cy="259045"/>
    <xdr:sp macro="" textlink="">
      <xdr:nvSpPr>
        <xdr:cNvPr id="665" name="n_3mainValue【保健センター・保健所】&#10;有形固定資産減価償却率"/>
        <xdr:cNvSpPr txBox="1"/>
      </xdr:nvSpPr>
      <xdr:spPr>
        <a:xfrm>
          <a:off x="119005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34670</xdr:rowOff>
    </xdr:from>
    <xdr:ext cx="405111" cy="259045"/>
    <xdr:sp macro="" textlink="">
      <xdr:nvSpPr>
        <xdr:cNvPr id="666" name="n_4mainValue【保健センター・保健所】&#10;有形固定資産減価償却率"/>
        <xdr:cNvSpPr txBox="1"/>
      </xdr:nvSpPr>
      <xdr:spPr>
        <a:xfrm>
          <a:off x="11102984" y="959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68580</xdr:rowOff>
    </xdr:from>
    <xdr:to>
      <xdr:col>116</xdr:col>
      <xdr:colOff>62864</xdr:colOff>
      <xdr:row>64</xdr:row>
      <xdr:rowOff>0</xdr:rowOff>
    </xdr:to>
    <xdr:cxnSp macro="">
      <xdr:nvCxnSpPr>
        <xdr:cNvPr id="690" name="直線コネクタ 689"/>
        <xdr:cNvCxnSpPr/>
      </xdr:nvCxnSpPr>
      <xdr:spPr>
        <a:xfrm flipV="1">
          <a:off x="19509104" y="94564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91" name="【保健センター・保健所】&#10;一人当たり面積最小値テキスト"/>
        <xdr:cNvSpPr txBox="1"/>
      </xdr:nvSpPr>
      <xdr:spPr>
        <a:xfrm>
          <a:off x="19547840"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92" name="直線コネクタ 691"/>
        <xdr:cNvCxnSpPr/>
      </xdr:nvCxnSpPr>
      <xdr:spPr>
        <a:xfrm>
          <a:off x="19443700" y="10728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15257</xdr:rowOff>
    </xdr:from>
    <xdr:ext cx="469744" cy="259045"/>
    <xdr:sp macro="" textlink="">
      <xdr:nvSpPr>
        <xdr:cNvPr id="693" name="【保健センター・保健所】&#10;一人当たり面積最大値テキスト"/>
        <xdr:cNvSpPr txBox="1"/>
      </xdr:nvSpPr>
      <xdr:spPr>
        <a:xfrm>
          <a:off x="19547840" y="923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694" name="直線コネクタ 693"/>
        <xdr:cNvCxnSpPr/>
      </xdr:nvCxnSpPr>
      <xdr:spPr>
        <a:xfrm>
          <a:off x="19443700" y="9456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695" name="【保健センター・保健所】&#10;一人当たり面積平均値テキスト"/>
        <xdr:cNvSpPr txBox="1"/>
      </xdr:nvSpPr>
      <xdr:spPr>
        <a:xfrm>
          <a:off x="19547840" y="10355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96" name="フローチャート: 判断 695"/>
        <xdr:cNvSpPr/>
      </xdr:nvSpPr>
      <xdr:spPr>
        <a:xfrm>
          <a:off x="19458940" y="10377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97" name="フローチャート: 判断 696"/>
        <xdr:cNvSpPr/>
      </xdr:nvSpPr>
      <xdr:spPr>
        <a:xfrm>
          <a:off x="18735040" y="103619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98" name="フローチャート: 判断 697"/>
        <xdr:cNvSpPr/>
      </xdr:nvSpPr>
      <xdr:spPr>
        <a:xfrm>
          <a:off x="17937480" y="10361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699" name="フローチャート: 判断 698"/>
        <xdr:cNvSpPr/>
      </xdr:nvSpPr>
      <xdr:spPr>
        <a:xfrm>
          <a:off x="17162780" y="10354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700" name="フローチャート: 判断 699"/>
        <xdr:cNvSpPr/>
      </xdr:nvSpPr>
      <xdr:spPr>
        <a:xfrm>
          <a:off x="16388080" y="10346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17780</xdr:rowOff>
    </xdr:from>
    <xdr:to>
      <xdr:col>116</xdr:col>
      <xdr:colOff>114300</xdr:colOff>
      <xdr:row>56</xdr:row>
      <xdr:rowOff>119380</xdr:rowOff>
    </xdr:to>
    <xdr:sp macro="" textlink="">
      <xdr:nvSpPr>
        <xdr:cNvPr id="706" name="楕円 705"/>
        <xdr:cNvSpPr/>
      </xdr:nvSpPr>
      <xdr:spPr>
        <a:xfrm>
          <a:off x="19458940" y="940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142257</xdr:rowOff>
    </xdr:from>
    <xdr:ext cx="469744" cy="259045"/>
    <xdr:sp macro="" textlink="">
      <xdr:nvSpPr>
        <xdr:cNvPr id="707" name="【保健センター・保健所】&#10;一人当たり面積該当値テキスト"/>
        <xdr:cNvSpPr txBox="1"/>
      </xdr:nvSpPr>
      <xdr:spPr>
        <a:xfrm>
          <a:off x="19547840" y="936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33020</xdr:rowOff>
    </xdr:from>
    <xdr:to>
      <xdr:col>112</xdr:col>
      <xdr:colOff>38100</xdr:colOff>
      <xdr:row>56</xdr:row>
      <xdr:rowOff>134620</xdr:rowOff>
    </xdr:to>
    <xdr:sp macro="" textlink="">
      <xdr:nvSpPr>
        <xdr:cNvPr id="708" name="楕円 707"/>
        <xdr:cNvSpPr/>
      </xdr:nvSpPr>
      <xdr:spPr>
        <a:xfrm>
          <a:off x="18735040" y="94208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68580</xdr:rowOff>
    </xdr:from>
    <xdr:to>
      <xdr:col>116</xdr:col>
      <xdr:colOff>63500</xdr:colOff>
      <xdr:row>56</xdr:row>
      <xdr:rowOff>83820</xdr:rowOff>
    </xdr:to>
    <xdr:cxnSp macro="">
      <xdr:nvCxnSpPr>
        <xdr:cNvPr id="709" name="直線コネクタ 708"/>
        <xdr:cNvCxnSpPr/>
      </xdr:nvCxnSpPr>
      <xdr:spPr>
        <a:xfrm flipV="1">
          <a:off x="18778220" y="9456420"/>
          <a:ext cx="7315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55880</xdr:rowOff>
    </xdr:from>
    <xdr:to>
      <xdr:col>107</xdr:col>
      <xdr:colOff>101600</xdr:colOff>
      <xdr:row>56</xdr:row>
      <xdr:rowOff>157480</xdr:rowOff>
    </xdr:to>
    <xdr:sp macro="" textlink="">
      <xdr:nvSpPr>
        <xdr:cNvPr id="710" name="楕円 709"/>
        <xdr:cNvSpPr/>
      </xdr:nvSpPr>
      <xdr:spPr>
        <a:xfrm>
          <a:off x="17937480" y="944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83820</xdr:rowOff>
    </xdr:from>
    <xdr:to>
      <xdr:col>111</xdr:col>
      <xdr:colOff>177800</xdr:colOff>
      <xdr:row>56</xdr:row>
      <xdr:rowOff>106680</xdr:rowOff>
    </xdr:to>
    <xdr:cxnSp macro="">
      <xdr:nvCxnSpPr>
        <xdr:cNvPr id="711" name="直線コネクタ 710"/>
        <xdr:cNvCxnSpPr/>
      </xdr:nvCxnSpPr>
      <xdr:spPr>
        <a:xfrm flipV="1">
          <a:off x="17988280" y="9471660"/>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10160</xdr:rowOff>
    </xdr:from>
    <xdr:to>
      <xdr:col>102</xdr:col>
      <xdr:colOff>165100</xdr:colOff>
      <xdr:row>56</xdr:row>
      <xdr:rowOff>111760</xdr:rowOff>
    </xdr:to>
    <xdr:sp macro="" textlink="">
      <xdr:nvSpPr>
        <xdr:cNvPr id="712" name="楕円 711"/>
        <xdr:cNvSpPr/>
      </xdr:nvSpPr>
      <xdr:spPr>
        <a:xfrm>
          <a:off x="1716278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60960</xdr:rowOff>
    </xdr:from>
    <xdr:to>
      <xdr:col>107</xdr:col>
      <xdr:colOff>50800</xdr:colOff>
      <xdr:row>56</xdr:row>
      <xdr:rowOff>106680</xdr:rowOff>
    </xdr:to>
    <xdr:cxnSp macro="">
      <xdr:nvCxnSpPr>
        <xdr:cNvPr id="713" name="直線コネクタ 712"/>
        <xdr:cNvCxnSpPr/>
      </xdr:nvCxnSpPr>
      <xdr:spPr>
        <a:xfrm>
          <a:off x="17213580" y="9448800"/>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33020</xdr:rowOff>
    </xdr:from>
    <xdr:to>
      <xdr:col>98</xdr:col>
      <xdr:colOff>38100</xdr:colOff>
      <xdr:row>56</xdr:row>
      <xdr:rowOff>134620</xdr:rowOff>
    </xdr:to>
    <xdr:sp macro="" textlink="">
      <xdr:nvSpPr>
        <xdr:cNvPr id="714" name="楕円 713"/>
        <xdr:cNvSpPr/>
      </xdr:nvSpPr>
      <xdr:spPr>
        <a:xfrm>
          <a:off x="16388080" y="94208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60960</xdr:rowOff>
    </xdr:from>
    <xdr:to>
      <xdr:col>102</xdr:col>
      <xdr:colOff>114300</xdr:colOff>
      <xdr:row>56</xdr:row>
      <xdr:rowOff>83820</xdr:rowOff>
    </xdr:to>
    <xdr:cxnSp macro="">
      <xdr:nvCxnSpPr>
        <xdr:cNvPr id="715" name="直線コネクタ 714"/>
        <xdr:cNvCxnSpPr/>
      </xdr:nvCxnSpPr>
      <xdr:spPr>
        <a:xfrm flipV="1">
          <a:off x="16431260" y="9448800"/>
          <a:ext cx="7823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57167</xdr:rowOff>
    </xdr:from>
    <xdr:ext cx="469744" cy="259045"/>
    <xdr:sp macro="" textlink="">
      <xdr:nvSpPr>
        <xdr:cNvPr id="716" name="n_1aveValue【保健センター・保健所】&#10;一人当たり面積"/>
        <xdr:cNvSpPr txBox="1"/>
      </xdr:nvSpPr>
      <xdr:spPr>
        <a:xfrm>
          <a:off x="18561127" y="1045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57167</xdr:rowOff>
    </xdr:from>
    <xdr:ext cx="469744" cy="259045"/>
    <xdr:sp macro="" textlink="">
      <xdr:nvSpPr>
        <xdr:cNvPr id="717" name="n_2aveValue【保健センター・保健所】&#10;一人当たり面積"/>
        <xdr:cNvSpPr txBox="1"/>
      </xdr:nvSpPr>
      <xdr:spPr>
        <a:xfrm>
          <a:off x="17776267" y="1045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49547</xdr:rowOff>
    </xdr:from>
    <xdr:ext cx="469744" cy="259045"/>
    <xdr:sp macro="" textlink="">
      <xdr:nvSpPr>
        <xdr:cNvPr id="718" name="n_3aveValue【保健センター・保健所】&#10;一人当たり面積"/>
        <xdr:cNvSpPr txBox="1"/>
      </xdr:nvSpPr>
      <xdr:spPr>
        <a:xfrm>
          <a:off x="1700156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41927</xdr:rowOff>
    </xdr:from>
    <xdr:ext cx="469744" cy="259045"/>
    <xdr:sp macro="" textlink="">
      <xdr:nvSpPr>
        <xdr:cNvPr id="719" name="n_4aveValue【保健センター・保健所】&#10;一人当たり面積"/>
        <xdr:cNvSpPr txBox="1"/>
      </xdr:nvSpPr>
      <xdr:spPr>
        <a:xfrm>
          <a:off x="16226867" y="1043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151147</xdr:rowOff>
    </xdr:from>
    <xdr:ext cx="469744" cy="259045"/>
    <xdr:sp macro="" textlink="">
      <xdr:nvSpPr>
        <xdr:cNvPr id="720" name="n_1mainValue【保健センター・保健所】&#10;一人当たり面積"/>
        <xdr:cNvSpPr txBox="1"/>
      </xdr:nvSpPr>
      <xdr:spPr>
        <a:xfrm>
          <a:off x="18561127" y="920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2557</xdr:rowOff>
    </xdr:from>
    <xdr:ext cx="469744" cy="259045"/>
    <xdr:sp macro="" textlink="">
      <xdr:nvSpPr>
        <xdr:cNvPr id="721" name="n_2mainValue【保健センター・保健所】&#10;一人当たり面積"/>
        <xdr:cNvSpPr txBox="1"/>
      </xdr:nvSpPr>
      <xdr:spPr>
        <a:xfrm>
          <a:off x="17776267" y="922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128287</xdr:rowOff>
    </xdr:from>
    <xdr:ext cx="469744" cy="259045"/>
    <xdr:sp macro="" textlink="">
      <xdr:nvSpPr>
        <xdr:cNvPr id="722" name="n_3mainValue【保健センター・保健所】&#10;一人当たり面積"/>
        <xdr:cNvSpPr txBox="1"/>
      </xdr:nvSpPr>
      <xdr:spPr>
        <a:xfrm>
          <a:off x="17001567" y="918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151147</xdr:rowOff>
    </xdr:from>
    <xdr:ext cx="469744" cy="259045"/>
    <xdr:sp macro="" textlink="">
      <xdr:nvSpPr>
        <xdr:cNvPr id="723" name="n_4mainValue【保健センター・保健所】&#10;一人当たり面積"/>
        <xdr:cNvSpPr txBox="1"/>
      </xdr:nvSpPr>
      <xdr:spPr>
        <a:xfrm>
          <a:off x="16226867" y="920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749" name="直線コネクタ 748"/>
        <xdr:cNvCxnSpPr/>
      </xdr:nvCxnSpPr>
      <xdr:spPr>
        <a:xfrm flipV="1">
          <a:off x="14375764" y="13140146"/>
          <a:ext cx="0" cy="1235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750" name="【消防施設】&#10;有形固定資産減価償却率最小値テキスト"/>
        <xdr:cNvSpPr txBox="1"/>
      </xdr:nvSpPr>
      <xdr:spPr>
        <a:xfrm>
          <a:off x="14414500" y="1437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751" name="直線コネクタ 750"/>
        <xdr:cNvCxnSpPr/>
      </xdr:nvCxnSpPr>
      <xdr:spPr>
        <a:xfrm>
          <a:off x="14287500" y="143756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52" name="【消防施設】&#10;有形固定資産減価償却率最大値テキスト"/>
        <xdr:cNvSpPr txBox="1"/>
      </xdr:nvSpPr>
      <xdr:spPr>
        <a:xfrm>
          <a:off x="14414500" y="12919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53" name="直線コネクタ 752"/>
        <xdr:cNvCxnSpPr/>
      </xdr:nvCxnSpPr>
      <xdr:spPr>
        <a:xfrm>
          <a:off x="14287500" y="131401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127743</xdr:rowOff>
    </xdr:from>
    <xdr:ext cx="405111" cy="259045"/>
    <xdr:sp macro="" textlink="">
      <xdr:nvSpPr>
        <xdr:cNvPr id="754" name="【消防施設】&#10;有形固定資産減価償却率平均値テキスト"/>
        <xdr:cNvSpPr txBox="1"/>
      </xdr:nvSpPr>
      <xdr:spPr>
        <a:xfrm>
          <a:off x="14414500" y="13706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755" name="フローチャート: 判断 754"/>
        <xdr:cNvSpPr/>
      </xdr:nvSpPr>
      <xdr:spPr>
        <a:xfrm>
          <a:off x="14325600" y="1385134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756" name="フローチャート: 判断 755"/>
        <xdr:cNvSpPr/>
      </xdr:nvSpPr>
      <xdr:spPr>
        <a:xfrm>
          <a:off x="13578840" y="138497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57" name="フローチャート: 判断 756"/>
        <xdr:cNvSpPr/>
      </xdr:nvSpPr>
      <xdr:spPr>
        <a:xfrm>
          <a:off x="12804140" y="138399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758" name="フローチャート: 判断 757"/>
        <xdr:cNvSpPr/>
      </xdr:nvSpPr>
      <xdr:spPr>
        <a:xfrm>
          <a:off x="12029440" y="138219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759" name="フローチャート: 判断 758"/>
        <xdr:cNvSpPr/>
      </xdr:nvSpPr>
      <xdr:spPr>
        <a:xfrm>
          <a:off x="11231880" y="139961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75474</xdr:rowOff>
    </xdr:from>
    <xdr:to>
      <xdr:col>85</xdr:col>
      <xdr:colOff>177800</xdr:colOff>
      <xdr:row>86</xdr:row>
      <xdr:rowOff>5624</xdr:rowOff>
    </xdr:to>
    <xdr:sp macro="" textlink="">
      <xdr:nvSpPr>
        <xdr:cNvPr id="765" name="楕円 764"/>
        <xdr:cNvSpPr/>
      </xdr:nvSpPr>
      <xdr:spPr>
        <a:xfrm>
          <a:off x="14325600" y="1432487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161851</xdr:rowOff>
    </xdr:from>
    <xdr:ext cx="405111" cy="259045"/>
    <xdr:sp macro="" textlink="">
      <xdr:nvSpPr>
        <xdr:cNvPr id="766" name="【消防施設】&#10;有形固定資産減価償却率該当値テキスト"/>
        <xdr:cNvSpPr txBox="1"/>
      </xdr:nvSpPr>
      <xdr:spPr>
        <a:xfrm>
          <a:off x="14414500" y="14243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64044</xdr:rowOff>
    </xdr:from>
    <xdr:to>
      <xdr:col>81</xdr:col>
      <xdr:colOff>101600</xdr:colOff>
      <xdr:row>85</xdr:row>
      <xdr:rowOff>165644</xdr:rowOff>
    </xdr:to>
    <xdr:sp macro="" textlink="">
      <xdr:nvSpPr>
        <xdr:cNvPr id="767" name="楕円 766"/>
        <xdr:cNvSpPr/>
      </xdr:nvSpPr>
      <xdr:spPr>
        <a:xfrm>
          <a:off x="13578840" y="1431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114844</xdr:rowOff>
    </xdr:from>
    <xdr:to>
      <xdr:col>85</xdr:col>
      <xdr:colOff>127000</xdr:colOff>
      <xdr:row>85</xdr:row>
      <xdr:rowOff>126274</xdr:rowOff>
    </xdr:to>
    <xdr:cxnSp macro="">
      <xdr:nvCxnSpPr>
        <xdr:cNvPr id="768" name="直線コネクタ 767"/>
        <xdr:cNvCxnSpPr/>
      </xdr:nvCxnSpPr>
      <xdr:spPr>
        <a:xfrm>
          <a:off x="13629640" y="14364244"/>
          <a:ext cx="74676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64044</xdr:rowOff>
    </xdr:from>
    <xdr:to>
      <xdr:col>76</xdr:col>
      <xdr:colOff>165100</xdr:colOff>
      <xdr:row>85</xdr:row>
      <xdr:rowOff>165644</xdr:rowOff>
    </xdr:to>
    <xdr:sp macro="" textlink="">
      <xdr:nvSpPr>
        <xdr:cNvPr id="769" name="楕円 768"/>
        <xdr:cNvSpPr/>
      </xdr:nvSpPr>
      <xdr:spPr>
        <a:xfrm>
          <a:off x="12804140" y="1431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114844</xdr:rowOff>
    </xdr:from>
    <xdr:to>
      <xdr:col>81</xdr:col>
      <xdr:colOff>50800</xdr:colOff>
      <xdr:row>85</xdr:row>
      <xdr:rowOff>114844</xdr:rowOff>
    </xdr:to>
    <xdr:cxnSp macro="">
      <xdr:nvCxnSpPr>
        <xdr:cNvPr id="770" name="直線コネクタ 769"/>
        <xdr:cNvCxnSpPr/>
      </xdr:nvCxnSpPr>
      <xdr:spPr>
        <a:xfrm>
          <a:off x="12854940" y="1436424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59145</xdr:rowOff>
    </xdr:from>
    <xdr:to>
      <xdr:col>72</xdr:col>
      <xdr:colOff>38100</xdr:colOff>
      <xdr:row>85</xdr:row>
      <xdr:rowOff>160745</xdr:rowOff>
    </xdr:to>
    <xdr:sp macro="" textlink="">
      <xdr:nvSpPr>
        <xdr:cNvPr id="771" name="楕円 770"/>
        <xdr:cNvSpPr/>
      </xdr:nvSpPr>
      <xdr:spPr>
        <a:xfrm>
          <a:off x="12029440" y="143085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109945</xdr:rowOff>
    </xdr:from>
    <xdr:to>
      <xdr:col>76</xdr:col>
      <xdr:colOff>114300</xdr:colOff>
      <xdr:row>85</xdr:row>
      <xdr:rowOff>114844</xdr:rowOff>
    </xdr:to>
    <xdr:cxnSp macro="">
      <xdr:nvCxnSpPr>
        <xdr:cNvPr id="772" name="直線コネクタ 771"/>
        <xdr:cNvCxnSpPr/>
      </xdr:nvCxnSpPr>
      <xdr:spPr>
        <a:xfrm>
          <a:off x="12072620" y="14359345"/>
          <a:ext cx="78232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19957</xdr:rowOff>
    </xdr:from>
    <xdr:to>
      <xdr:col>67</xdr:col>
      <xdr:colOff>101600</xdr:colOff>
      <xdr:row>82</xdr:row>
      <xdr:rowOff>121557</xdr:rowOff>
    </xdr:to>
    <xdr:sp macro="" textlink="">
      <xdr:nvSpPr>
        <xdr:cNvPr id="773" name="楕円 772"/>
        <xdr:cNvSpPr/>
      </xdr:nvSpPr>
      <xdr:spPr>
        <a:xfrm>
          <a:off x="11231880" y="1376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70757</xdr:rowOff>
    </xdr:from>
    <xdr:to>
      <xdr:col>71</xdr:col>
      <xdr:colOff>177800</xdr:colOff>
      <xdr:row>85</xdr:row>
      <xdr:rowOff>109945</xdr:rowOff>
    </xdr:to>
    <xdr:cxnSp macro="">
      <xdr:nvCxnSpPr>
        <xdr:cNvPr id="774" name="直線コネクタ 773"/>
        <xdr:cNvCxnSpPr/>
      </xdr:nvCxnSpPr>
      <xdr:spPr>
        <a:xfrm>
          <a:off x="11282680" y="13817237"/>
          <a:ext cx="789940" cy="54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49909</xdr:rowOff>
    </xdr:from>
    <xdr:ext cx="405111" cy="259045"/>
    <xdr:sp macro="" textlink="">
      <xdr:nvSpPr>
        <xdr:cNvPr id="775" name="n_1aveValue【消防施設】&#10;有形固定資産減価償却率"/>
        <xdr:cNvSpPr txBox="1"/>
      </xdr:nvSpPr>
      <xdr:spPr>
        <a:xfrm>
          <a:off x="13437244" y="13628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776" name="n_2aveValue【消防施設】&#10;有形固定資産減価償却率"/>
        <xdr:cNvSpPr txBox="1"/>
      </xdr:nvSpPr>
      <xdr:spPr>
        <a:xfrm>
          <a:off x="126752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22151</xdr:rowOff>
    </xdr:from>
    <xdr:ext cx="405111" cy="259045"/>
    <xdr:sp macro="" textlink="">
      <xdr:nvSpPr>
        <xdr:cNvPr id="777" name="n_3aveValue【消防施設】&#10;有形固定資産減価償却率"/>
        <xdr:cNvSpPr txBox="1"/>
      </xdr:nvSpPr>
      <xdr:spPr>
        <a:xfrm>
          <a:off x="11900544" y="1360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3283</xdr:rowOff>
    </xdr:from>
    <xdr:ext cx="405111" cy="259045"/>
    <xdr:sp macro="" textlink="">
      <xdr:nvSpPr>
        <xdr:cNvPr id="778" name="n_4aveValue【消防施設】&#10;有形固定資産減価償却率"/>
        <xdr:cNvSpPr txBox="1"/>
      </xdr:nvSpPr>
      <xdr:spPr>
        <a:xfrm>
          <a:off x="11102984" y="1408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156771</xdr:rowOff>
    </xdr:from>
    <xdr:ext cx="405111" cy="259045"/>
    <xdr:sp macro="" textlink="">
      <xdr:nvSpPr>
        <xdr:cNvPr id="779" name="n_1mainValue【消防施設】&#10;有形固定資産減価償却率"/>
        <xdr:cNvSpPr txBox="1"/>
      </xdr:nvSpPr>
      <xdr:spPr>
        <a:xfrm>
          <a:off x="13437244" y="14406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156771</xdr:rowOff>
    </xdr:from>
    <xdr:ext cx="405111" cy="259045"/>
    <xdr:sp macro="" textlink="">
      <xdr:nvSpPr>
        <xdr:cNvPr id="780" name="n_2mainValue【消防施設】&#10;有形固定資産減価償却率"/>
        <xdr:cNvSpPr txBox="1"/>
      </xdr:nvSpPr>
      <xdr:spPr>
        <a:xfrm>
          <a:off x="12675244" y="14406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151872</xdr:rowOff>
    </xdr:from>
    <xdr:ext cx="405111" cy="259045"/>
    <xdr:sp macro="" textlink="">
      <xdr:nvSpPr>
        <xdr:cNvPr id="781" name="n_3mainValue【消防施設】&#10;有形固定資産減価償却率"/>
        <xdr:cNvSpPr txBox="1"/>
      </xdr:nvSpPr>
      <xdr:spPr>
        <a:xfrm>
          <a:off x="11900544" y="1440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138084</xdr:rowOff>
    </xdr:from>
    <xdr:ext cx="405111" cy="259045"/>
    <xdr:sp macro="" textlink="">
      <xdr:nvSpPr>
        <xdr:cNvPr id="782" name="n_4mainValue【消防施設】&#10;有形固定資産減価償却率"/>
        <xdr:cNvSpPr txBox="1"/>
      </xdr:nvSpPr>
      <xdr:spPr>
        <a:xfrm>
          <a:off x="11102984" y="1354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3" name="直線コネクタ 792"/>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4" name="テキスト ボックス 793"/>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5" name="直線コネクタ 794"/>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6" name="テキスト ボックス 795"/>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7" name="直線コネクタ 796"/>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8" name="テキスト ボックス 797"/>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9" name="直線コネクタ 798"/>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0" name="テキスト ボックス 799"/>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804" name="直線コネクタ 803"/>
        <xdr:cNvCxnSpPr/>
      </xdr:nvCxnSpPr>
      <xdr:spPr>
        <a:xfrm flipV="1">
          <a:off x="19509104" y="13393673"/>
          <a:ext cx="0" cy="102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5" name="【消防施設】&#10;一人当たり面積最小値テキスト"/>
        <xdr:cNvSpPr txBox="1"/>
      </xdr:nvSpPr>
      <xdr:spPr>
        <a:xfrm>
          <a:off x="19547840" y="1442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6" name="直線コネクタ 805"/>
        <xdr:cNvCxnSpPr/>
      </xdr:nvCxnSpPr>
      <xdr:spPr>
        <a:xfrm>
          <a:off x="19443700" y="144231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807" name="【消防施設】&#10;一人当たり面積最大値テキスト"/>
        <xdr:cNvSpPr txBox="1"/>
      </xdr:nvSpPr>
      <xdr:spPr>
        <a:xfrm>
          <a:off x="19547840" y="1317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808" name="直線コネクタ 807"/>
        <xdr:cNvCxnSpPr/>
      </xdr:nvCxnSpPr>
      <xdr:spPr>
        <a:xfrm>
          <a:off x="19443700" y="133936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809" name="【消防施設】&#10;一人当たり面積平均値テキスト"/>
        <xdr:cNvSpPr txBox="1"/>
      </xdr:nvSpPr>
      <xdr:spPr>
        <a:xfrm>
          <a:off x="19547840" y="13936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10" name="フローチャート: 判断 809"/>
        <xdr:cNvSpPr/>
      </xdr:nvSpPr>
      <xdr:spPr>
        <a:xfrm>
          <a:off x="1945894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811" name="フローチャート: 判断 810"/>
        <xdr:cNvSpPr/>
      </xdr:nvSpPr>
      <xdr:spPr>
        <a:xfrm>
          <a:off x="18735040" y="1396314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812" name="フローチャート: 判断 811"/>
        <xdr:cNvSpPr/>
      </xdr:nvSpPr>
      <xdr:spPr>
        <a:xfrm>
          <a:off x="17937480" y="1395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813" name="フローチャート: 判断 812"/>
        <xdr:cNvSpPr/>
      </xdr:nvSpPr>
      <xdr:spPr>
        <a:xfrm>
          <a:off x="17162780" y="1397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14" name="フローチャート: 判断 813"/>
        <xdr:cNvSpPr/>
      </xdr:nvSpPr>
      <xdr:spPr>
        <a:xfrm>
          <a:off x="16388080" y="140042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28448</xdr:rowOff>
    </xdr:from>
    <xdr:to>
      <xdr:col>116</xdr:col>
      <xdr:colOff>114300</xdr:colOff>
      <xdr:row>82</xdr:row>
      <xdr:rowOff>130048</xdr:rowOff>
    </xdr:to>
    <xdr:sp macro="" textlink="">
      <xdr:nvSpPr>
        <xdr:cNvPr id="820" name="楕円 819"/>
        <xdr:cNvSpPr/>
      </xdr:nvSpPr>
      <xdr:spPr>
        <a:xfrm>
          <a:off x="19458940" y="1377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51325</xdr:rowOff>
    </xdr:from>
    <xdr:ext cx="469744" cy="259045"/>
    <xdr:sp macro="" textlink="">
      <xdr:nvSpPr>
        <xdr:cNvPr id="821" name="【消防施設】&#10;一人当たり面積該当値テキスト"/>
        <xdr:cNvSpPr txBox="1"/>
      </xdr:nvSpPr>
      <xdr:spPr>
        <a:xfrm>
          <a:off x="19547840" y="1363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23876</xdr:rowOff>
    </xdr:from>
    <xdr:to>
      <xdr:col>112</xdr:col>
      <xdr:colOff>38100</xdr:colOff>
      <xdr:row>82</xdr:row>
      <xdr:rowOff>125476</xdr:rowOff>
    </xdr:to>
    <xdr:sp macro="" textlink="">
      <xdr:nvSpPr>
        <xdr:cNvPr id="822" name="楕円 821"/>
        <xdr:cNvSpPr/>
      </xdr:nvSpPr>
      <xdr:spPr>
        <a:xfrm>
          <a:off x="18735040" y="137703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74676</xdr:rowOff>
    </xdr:from>
    <xdr:to>
      <xdr:col>116</xdr:col>
      <xdr:colOff>63500</xdr:colOff>
      <xdr:row>82</xdr:row>
      <xdr:rowOff>79248</xdr:rowOff>
    </xdr:to>
    <xdr:cxnSp macro="">
      <xdr:nvCxnSpPr>
        <xdr:cNvPr id="823" name="直線コネクタ 822"/>
        <xdr:cNvCxnSpPr/>
      </xdr:nvCxnSpPr>
      <xdr:spPr>
        <a:xfrm>
          <a:off x="18778220" y="13821156"/>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51308</xdr:rowOff>
    </xdr:from>
    <xdr:to>
      <xdr:col>107</xdr:col>
      <xdr:colOff>101600</xdr:colOff>
      <xdr:row>82</xdr:row>
      <xdr:rowOff>152908</xdr:rowOff>
    </xdr:to>
    <xdr:sp macro="" textlink="">
      <xdr:nvSpPr>
        <xdr:cNvPr id="824" name="楕円 823"/>
        <xdr:cNvSpPr/>
      </xdr:nvSpPr>
      <xdr:spPr>
        <a:xfrm>
          <a:off x="17937480" y="1379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74676</xdr:rowOff>
    </xdr:from>
    <xdr:to>
      <xdr:col>111</xdr:col>
      <xdr:colOff>177800</xdr:colOff>
      <xdr:row>82</xdr:row>
      <xdr:rowOff>102108</xdr:rowOff>
    </xdr:to>
    <xdr:cxnSp macro="">
      <xdr:nvCxnSpPr>
        <xdr:cNvPr id="825" name="直線コネクタ 824"/>
        <xdr:cNvCxnSpPr/>
      </xdr:nvCxnSpPr>
      <xdr:spPr>
        <a:xfrm flipV="1">
          <a:off x="17988280" y="13821156"/>
          <a:ext cx="78994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42163</xdr:rowOff>
    </xdr:from>
    <xdr:to>
      <xdr:col>102</xdr:col>
      <xdr:colOff>165100</xdr:colOff>
      <xdr:row>82</xdr:row>
      <xdr:rowOff>143763</xdr:rowOff>
    </xdr:to>
    <xdr:sp macro="" textlink="">
      <xdr:nvSpPr>
        <xdr:cNvPr id="826" name="楕円 825"/>
        <xdr:cNvSpPr/>
      </xdr:nvSpPr>
      <xdr:spPr>
        <a:xfrm>
          <a:off x="17162780" y="1378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92963</xdr:rowOff>
    </xdr:from>
    <xdr:to>
      <xdr:col>107</xdr:col>
      <xdr:colOff>50800</xdr:colOff>
      <xdr:row>82</xdr:row>
      <xdr:rowOff>102108</xdr:rowOff>
    </xdr:to>
    <xdr:cxnSp macro="">
      <xdr:nvCxnSpPr>
        <xdr:cNvPr id="827" name="直線コネクタ 826"/>
        <xdr:cNvCxnSpPr/>
      </xdr:nvCxnSpPr>
      <xdr:spPr>
        <a:xfrm>
          <a:off x="17213580" y="13839443"/>
          <a:ext cx="7747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46737</xdr:rowOff>
    </xdr:from>
    <xdr:to>
      <xdr:col>98</xdr:col>
      <xdr:colOff>38100</xdr:colOff>
      <xdr:row>82</xdr:row>
      <xdr:rowOff>148337</xdr:rowOff>
    </xdr:to>
    <xdr:sp macro="" textlink="">
      <xdr:nvSpPr>
        <xdr:cNvPr id="828" name="楕円 827"/>
        <xdr:cNvSpPr/>
      </xdr:nvSpPr>
      <xdr:spPr>
        <a:xfrm>
          <a:off x="16388080" y="1379321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92963</xdr:rowOff>
    </xdr:from>
    <xdr:to>
      <xdr:col>102</xdr:col>
      <xdr:colOff>114300</xdr:colOff>
      <xdr:row>82</xdr:row>
      <xdr:rowOff>97537</xdr:rowOff>
    </xdr:to>
    <xdr:cxnSp macro="">
      <xdr:nvCxnSpPr>
        <xdr:cNvPr id="829" name="直線コネクタ 828"/>
        <xdr:cNvCxnSpPr/>
      </xdr:nvCxnSpPr>
      <xdr:spPr>
        <a:xfrm flipV="1">
          <a:off x="16431260" y="13839443"/>
          <a:ext cx="78232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141749</xdr:rowOff>
    </xdr:from>
    <xdr:ext cx="469744" cy="259045"/>
    <xdr:sp macro="" textlink="">
      <xdr:nvSpPr>
        <xdr:cNvPr id="830" name="n_1aveValue【消防施設】&#10;一人当たり面積"/>
        <xdr:cNvSpPr txBox="1"/>
      </xdr:nvSpPr>
      <xdr:spPr>
        <a:xfrm>
          <a:off x="18561127" y="1405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132605</xdr:rowOff>
    </xdr:from>
    <xdr:ext cx="469744" cy="259045"/>
    <xdr:sp macro="" textlink="">
      <xdr:nvSpPr>
        <xdr:cNvPr id="831" name="n_2aveValue【消防施設】&#10;一人当たり面積"/>
        <xdr:cNvSpPr txBox="1"/>
      </xdr:nvSpPr>
      <xdr:spPr>
        <a:xfrm>
          <a:off x="17776267" y="1404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150892</xdr:rowOff>
    </xdr:from>
    <xdr:ext cx="469744" cy="259045"/>
    <xdr:sp macro="" textlink="">
      <xdr:nvSpPr>
        <xdr:cNvPr id="832" name="n_3aveValue【消防施設】&#10;一人当たり面積"/>
        <xdr:cNvSpPr txBox="1"/>
      </xdr:nvSpPr>
      <xdr:spPr>
        <a:xfrm>
          <a:off x="17001567" y="1406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11447</xdr:rowOff>
    </xdr:from>
    <xdr:ext cx="469744" cy="259045"/>
    <xdr:sp macro="" textlink="">
      <xdr:nvSpPr>
        <xdr:cNvPr id="833" name="n_4aveValue【消防施設】&#10;一人当たり面積"/>
        <xdr:cNvSpPr txBox="1"/>
      </xdr:nvSpPr>
      <xdr:spPr>
        <a:xfrm>
          <a:off x="16226867"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142003</xdr:rowOff>
    </xdr:from>
    <xdr:ext cx="469744" cy="259045"/>
    <xdr:sp macro="" textlink="">
      <xdr:nvSpPr>
        <xdr:cNvPr id="834" name="n_1mainValue【消防施設】&#10;一人当たり面積"/>
        <xdr:cNvSpPr txBox="1"/>
      </xdr:nvSpPr>
      <xdr:spPr>
        <a:xfrm>
          <a:off x="18561127" y="1355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169435</xdr:rowOff>
    </xdr:from>
    <xdr:ext cx="469744" cy="259045"/>
    <xdr:sp macro="" textlink="">
      <xdr:nvSpPr>
        <xdr:cNvPr id="835" name="n_2mainValue【消防施設】&#10;一人当たり面積"/>
        <xdr:cNvSpPr txBox="1"/>
      </xdr:nvSpPr>
      <xdr:spPr>
        <a:xfrm>
          <a:off x="17776267" y="1358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160290</xdr:rowOff>
    </xdr:from>
    <xdr:ext cx="469744" cy="259045"/>
    <xdr:sp macro="" textlink="">
      <xdr:nvSpPr>
        <xdr:cNvPr id="836" name="n_3mainValue【消防施設】&#10;一人当たり面積"/>
        <xdr:cNvSpPr txBox="1"/>
      </xdr:nvSpPr>
      <xdr:spPr>
        <a:xfrm>
          <a:off x="17001567" y="1357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164864</xdr:rowOff>
    </xdr:from>
    <xdr:ext cx="469744" cy="259045"/>
    <xdr:sp macro="" textlink="">
      <xdr:nvSpPr>
        <xdr:cNvPr id="837" name="n_4mainValue【消防施設】&#10;一人当たり面積"/>
        <xdr:cNvSpPr txBox="1"/>
      </xdr:nvSpPr>
      <xdr:spPr>
        <a:xfrm>
          <a:off x="16226867" y="1357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9" name="直線コネクタ 848"/>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0" name="テキスト ボックス 849"/>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1" name="直線コネクタ 850"/>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2" name="テキスト ボックス 851"/>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3" name="直線コネクタ 852"/>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4" name="テキスト ボックス 853"/>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5" name="直線コネクタ 854"/>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6" name="テキスト ボックス 855"/>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7" name="直線コネクタ 856"/>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8" name="テキスト ボックス 857"/>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9" name="直線コネクタ 858"/>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0" name="テキスト ボックス 859"/>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863" name="直線コネクタ 862"/>
        <xdr:cNvCxnSpPr/>
      </xdr:nvCxnSpPr>
      <xdr:spPr>
        <a:xfrm flipV="1">
          <a:off x="14375764" y="16749304"/>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64" name="【庁舎】&#10;有形固定資産減価償却率最小値テキスト"/>
        <xdr:cNvSpPr txBox="1"/>
      </xdr:nvSpPr>
      <xdr:spPr>
        <a:xfrm>
          <a:off x="14414500" y="1822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65" name="直線コネクタ 864"/>
        <xdr:cNvCxnSpPr/>
      </xdr:nvCxnSpPr>
      <xdr:spPr>
        <a:xfrm>
          <a:off x="14287500" y="182237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866" name="【庁舎】&#10;有形固定資産減価償却率最大値テキスト"/>
        <xdr:cNvSpPr txBox="1"/>
      </xdr:nvSpPr>
      <xdr:spPr>
        <a:xfrm>
          <a:off x="14414500" y="165283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867" name="直線コネクタ 866"/>
        <xdr:cNvCxnSpPr/>
      </xdr:nvCxnSpPr>
      <xdr:spPr>
        <a:xfrm>
          <a:off x="14287500" y="167493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103432</xdr:rowOff>
    </xdr:from>
    <xdr:ext cx="405111" cy="259045"/>
    <xdr:sp macro="" textlink="">
      <xdr:nvSpPr>
        <xdr:cNvPr id="868" name="【庁舎】&#10;有形固定資産減価償却率平均値テキスト"/>
        <xdr:cNvSpPr txBox="1"/>
      </xdr:nvSpPr>
      <xdr:spPr>
        <a:xfrm>
          <a:off x="14414500" y="1737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869" name="フローチャート: 判断 868"/>
        <xdr:cNvSpPr/>
      </xdr:nvSpPr>
      <xdr:spPr>
        <a:xfrm>
          <a:off x="14325600" y="1739192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870" name="フローチャート: 判断 869"/>
        <xdr:cNvSpPr/>
      </xdr:nvSpPr>
      <xdr:spPr>
        <a:xfrm>
          <a:off x="13578840" y="174131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71" name="フローチャート: 判断 870"/>
        <xdr:cNvSpPr/>
      </xdr:nvSpPr>
      <xdr:spPr>
        <a:xfrm>
          <a:off x="12804140" y="174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872" name="フローチャート: 判断 871"/>
        <xdr:cNvSpPr/>
      </xdr:nvSpPr>
      <xdr:spPr>
        <a:xfrm>
          <a:off x="12029440" y="174245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873" name="フローチャート: 判断 872"/>
        <xdr:cNvSpPr/>
      </xdr:nvSpPr>
      <xdr:spPr>
        <a:xfrm>
          <a:off x="11231880" y="17486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160927</xdr:rowOff>
    </xdr:from>
    <xdr:to>
      <xdr:col>85</xdr:col>
      <xdr:colOff>177800</xdr:colOff>
      <xdr:row>102</xdr:row>
      <xdr:rowOff>91077</xdr:rowOff>
    </xdr:to>
    <xdr:sp macro="" textlink="">
      <xdr:nvSpPr>
        <xdr:cNvPr id="879" name="楕円 878"/>
        <xdr:cNvSpPr/>
      </xdr:nvSpPr>
      <xdr:spPr>
        <a:xfrm>
          <a:off x="14325600" y="1709256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12354</xdr:rowOff>
    </xdr:from>
    <xdr:ext cx="405111" cy="259045"/>
    <xdr:sp macro="" textlink="">
      <xdr:nvSpPr>
        <xdr:cNvPr id="880" name="【庁舎】&#10;有形固定資産減価償却率該当値テキスト"/>
        <xdr:cNvSpPr txBox="1"/>
      </xdr:nvSpPr>
      <xdr:spPr>
        <a:xfrm>
          <a:off x="14414500" y="16943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126637</xdr:rowOff>
    </xdr:from>
    <xdr:to>
      <xdr:col>81</xdr:col>
      <xdr:colOff>101600</xdr:colOff>
      <xdr:row>102</xdr:row>
      <xdr:rowOff>56787</xdr:rowOff>
    </xdr:to>
    <xdr:sp macro="" textlink="">
      <xdr:nvSpPr>
        <xdr:cNvPr id="881" name="楕円 880"/>
        <xdr:cNvSpPr/>
      </xdr:nvSpPr>
      <xdr:spPr>
        <a:xfrm>
          <a:off x="13578840" y="170582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5987</xdr:rowOff>
    </xdr:from>
    <xdr:to>
      <xdr:col>85</xdr:col>
      <xdr:colOff>127000</xdr:colOff>
      <xdr:row>102</xdr:row>
      <xdr:rowOff>40277</xdr:rowOff>
    </xdr:to>
    <xdr:cxnSp macro="">
      <xdr:nvCxnSpPr>
        <xdr:cNvPr id="882" name="直線コネクタ 881"/>
        <xdr:cNvCxnSpPr/>
      </xdr:nvCxnSpPr>
      <xdr:spPr>
        <a:xfrm>
          <a:off x="13629640" y="17105267"/>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131536</xdr:rowOff>
    </xdr:from>
    <xdr:to>
      <xdr:col>76</xdr:col>
      <xdr:colOff>165100</xdr:colOff>
      <xdr:row>103</xdr:row>
      <xdr:rowOff>61686</xdr:rowOff>
    </xdr:to>
    <xdr:sp macro="" textlink="">
      <xdr:nvSpPr>
        <xdr:cNvPr id="883" name="楕円 882"/>
        <xdr:cNvSpPr/>
      </xdr:nvSpPr>
      <xdr:spPr>
        <a:xfrm>
          <a:off x="12804140" y="172308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5987</xdr:rowOff>
    </xdr:from>
    <xdr:to>
      <xdr:col>81</xdr:col>
      <xdr:colOff>50800</xdr:colOff>
      <xdr:row>103</xdr:row>
      <xdr:rowOff>10886</xdr:rowOff>
    </xdr:to>
    <xdr:cxnSp macro="">
      <xdr:nvCxnSpPr>
        <xdr:cNvPr id="884" name="直線コネクタ 883"/>
        <xdr:cNvCxnSpPr/>
      </xdr:nvCxnSpPr>
      <xdr:spPr>
        <a:xfrm flipV="1">
          <a:off x="12854940" y="17105267"/>
          <a:ext cx="774700" cy="17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13970</xdr:rowOff>
    </xdr:from>
    <xdr:to>
      <xdr:col>72</xdr:col>
      <xdr:colOff>38100</xdr:colOff>
      <xdr:row>103</xdr:row>
      <xdr:rowOff>115570</xdr:rowOff>
    </xdr:to>
    <xdr:sp macro="" textlink="">
      <xdr:nvSpPr>
        <xdr:cNvPr id="885" name="楕円 884"/>
        <xdr:cNvSpPr/>
      </xdr:nvSpPr>
      <xdr:spPr>
        <a:xfrm>
          <a:off x="12029440" y="172808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10886</xdr:rowOff>
    </xdr:from>
    <xdr:to>
      <xdr:col>76</xdr:col>
      <xdr:colOff>114300</xdr:colOff>
      <xdr:row>103</xdr:row>
      <xdr:rowOff>64770</xdr:rowOff>
    </xdr:to>
    <xdr:cxnSp macro="">
      <xdr:nvCxnSpPr>
        <xdr:cNvPr id="886" name="直線コネクタ 885"/>
        <xdr:cNvCxnSpPr/>
      </xdr:nvCxnSpPr>
      <xdr:spPr>
        <a:xfrm flipV="1">
          <a:off x="12072620" y="17277806"/>
          <a:ext cx="78232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146231</xdr:rowOff>
    </xdr:from>
    <xdr:to>
      <xdr:col>67</xdr:col>
      <xdr:colOff>101600</xdr:colOff>
      <xdr:row>103</xdr:row>
      <xdr:rowOff>76381</xdr:rowOff>
    </xdr:to>
    <xdr:sp macro="" textlink="">
      <xdr:nvSpPr>
        <xdr:cNvPr id="887" name="楕円 886"/>
        <xdr:cNvSpPr/>
      </xdr:nvSpPr>
      <xdr:spPr>
        <a:xfrm>
          <a:off x="11231880" y="172455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25581</xdr:rowOff>
    </xdr:from>
    <xdr:to>
      <xdr:col>71</xdr:col>
      <xdr:colOff>177800</xdr:colOff>
      <xdr:row>103</xdr:row>
      <xdr:rowOff>64770</xdr:rowOff>
    </xdr:to>
    <xdr:cxnSp macro="">
      <xdr:nvCxnSpPr>
        <xdr:cNvPr id="888" name="直線コネクタ 887"/>
        <xdr:cNvCxnSpPr/>
      </xdr:nvCxnSpPr>
      <xdr:spPr>
        <a:xfrm>
          <a:off x="11282680" y="17292501"/>
          <a:ext cx="78994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67508</xdr:rowOff>
    </xdr:from>
    <xdr:ext cx="405111" cy="259045"/>
    <xdr:sp macro="" textlink="">
      <xdr:nvSpPr>
        <xdr:cNvPr id="889" name="n_1aveValue【庁舎】&#10;有形固定資産減価償却率"/>
        <xdr:cNvSpPr txBox="1"/>
      </xdr:nvSpPr>
      <xdr:spPr>
        <a:xfrm>
          <a:off x="13437244" y="17502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98533</xdr:rowOff>
    </xdr:from>
    <xdr:ext cx="405111" cy="259045"/>
    <xdr:sp macro="" textlink="">
      <xdr:nvSpPr>
        <xdr:cNvPr id="890" name="n_2aveValue【庁舎】&#10;有形固定資産減価償却率"/>
        <xdr:cNvSpPr txBox="1"/>
      </xdr:nvSpPr>
      <xdr:spPr>
        <a:xfrm>
          <a:off x="12675244" y="17533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78939</xdr:rowOff>
    </xdr:from>
    <xdr:ext cx="405111" cy="259045"/>
    <xdr:sp macro="" textlink="">
      <xdr:nvSpPr>
        <xdr:cNvPr id="891" name="n_3aveValue【庁舎】&#10;有形固定資産減価償却率"/>
        <xdr:cNvSpPr txBox="1"/>
      </xdr:nvSpPr>
      <xdr:spPr>
        <a:xfrm>
          <a:off x="11900544" y="1751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144253</xdr:rowOff>
    </xdr:from>
    <xdr:ext cx="405111" cy="259045"/>
    <xdr:sp macro="" textlink="">
      <xdr:nvSpPr>
        <xdr:cNvPr id="892" name="n_4aveValue【庁舎】&#10;有形固定資産減価償却率"/>
        <xdr:cNvSpPr txBox="1"/>
      </xdr:nvSpPr>
      <xdr:spPr>
        <a:xfrm>
          <a:off x="11102984" y="1757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73314</xdr:rowOff>
    </xdr:from>
    <xdr:ext cx="405111" cy="259045"/>
    <xdr:sp macro="" textlink="">
      <xdr:nvSpPr>
        <xdr:cNvPr id="893" name="n_1mainValue【庁舎】&#10;有形固定資産減価償却率"/>
        <xdr:cNvSpPr txBox="1"/>
      </xdr:nvSpPr>
      <xdr:spPr>
        <a:xfrm>
          <a:off x="13437244" y="1683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78213</xdr:rowOff>
    </xdr:from>
    <xdr:ext cx="405111" cy="259045"/>
    <xdr:sp macro="" textlink="">
      <xdr:nvSpPr>
        <xdr:cNvPr id="894" name="n_2mainValue【庁舎】&#10;有形固定資産減価償却率"/>
        <xdr:cNvSpPr txBox="1"/>
      </xdr:nvSpPr>
      <xdr:spPr>
        <a:xfrm>
          <a:off x="12675244" y="17009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132097</xdr:rowOff>
    </xdr:from>
    <xdr:ext cx="405111" cy="259045"/>
    <xdr:sp macro="" textlink="">
      <xdr:nvSpPr>
        <xdr:cNvPr id="895" name="n_3mainValue【庁舎】&#10;有形固定資産減価償却率"/>
        <xdr:cNvSpPr txBox="1"/>
      </xdr:nvSpPr>
      <xdr:spPr>
        <a:xfrm>
          <a:off x="11900544" y="1706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92908</xdr:rowOff>
    </xdr:from>
    <xdr:ext cx="405111" cy="259045"/>
    <xdr:sp macro="" textlink="">
      <xdr:nvSpPr>
        <xdr:cNvPr id="896" name="n_4mainValue【庁舎】&#10;有形固定資産減価償却率"/>
        <xdr:cNvSpPr txBox="1"/>
      </xdr:nvSpPr>
      <xdr:spPr>
        <a:xfrm>
          <a:off x="11102984" y="17024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7" name="直線コネクタ 906"/>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8" name="テキスト ボックス 907"/>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9" name="直線コネクタ 908"/>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0" name="テキスト ボックス 909"/>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1" name="直線コネクタ 910"/>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2" name="テキスト ボックス 911"/>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3" name="直線コネクタ 912"/>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4" name="テキスト ボックス 913"/>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5" name="直線コネクタ 914"/>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6" name="テキスト ボックス 915"/>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7" name="直線コネクタ 916"/>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8" name="テキスト ボックス 917"/>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922" name="直線コネクタ 921"/>
        <xdr:cNvCxnSpPr/>
      </xdr:nvCxnSpPr>
      <xdr:spPr>
        <a:xfrm flipV="1">
          <a:off x="19509104" y="16827137"/>
          <a:ext cx="0" cy="138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923" name="【庁舎】&#10;一人当たり面積最小値テキスト"/>
        <xdr:cNvSpPr txBox="1"/>
      </xdr:nvSpPr>
      <xdr:spPr>
        <a:xfrm>
          <a:off x="19547840" y="1821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924" name="直線コネクタ 923"/>
        <xdr:cNvCxnSpPr/>
      </xdr:nvCxnSpPr>
      <xdr:spPr>
        <a:xfrm>
          <a:off x="19443700" y="182107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925" name="【庁舎】&#10;一人当たり面積最大値テキスト"/>
        <xdr:cNvSpPr txBox="1"/>
      </xdr:nvSpPr>
      <xdr:spPr>
        <a:xfrm>
          <a:off x="19547840" y="16606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926" name="直線コネクタ 925"/>
        <xdr:cNvCxnSpPr/>
      </xdr:nvCxnSpPr>
      <xdr:spPr>
        <a:xfrm>
          <a:off x="19443700" y="168271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33219</xdr:rowOff>
    </xdr:from>
    <xdr:ext cx="469744" cy="259045"/>
    <xdr:sp macro="" textlink="">
      <xdr:nvSpPr>
        <xdr:cNvPr id="927" name="【庁舎】&#10;一人当たり面積平均値テキスト"/>
        <xdr:cNvSpPr txBox="1"/>
      </xdr:nvSpPr>
      <xdr:spPr>
        <a:xfrm>
          <a:off x="19547840" y="17803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928" name="フローチャート: 判断 927"/>
        <xdr:cNvSpPr/>
      </xdr:nvSpPr>
      <xdr:spPr>
        <a:xfrm>
          <a:off x="19458940" y="1782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929" name="フローチャート: 判断 928"/>
        <xdr:cNvSpPr/>
      </xdr:nvSpPr>
      <xdr:spPr>
        <a:xfrm>
          <a:off x="18735040" y="178327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930" name="フローチャート: 判断 929"/>
        <xdr:cNvSpPr/>
      </xdr:nvSpPr>
      <xdr:spPr>
        <a:xfrm>
          <a:off x="17937480" y="1783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931" name="フローチャート: 判断 930"/>
        <xdr:cNvSpPr/>
      </xdr:nvSpPr>
      <xdr:spPr>
        <a:xfrm>
          <a:off x="17162780" y="1777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932" name="フローチャート: 判断 931"/>
        <xdr:cNvSpPr/>
      </xdr:nvSpPr>
      <xdr:spPr>
        <a:xfrm>
          <a:off x="16388080" y="178932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938" name="楕円 937"/>
        <xdr:cNvSpPr/>
      </xdr:nvSpPr>
      <xdr:spPr>
        <a:xfrm>
          <a:off x="1945894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25416</xdr:rowOff>
    </xdr:from>
    <xdr:ext cx="469744" cy="259045"/>
    <xdr:sp macro="" textlink="">
      <xdr:nvSpPr>
        <xdr:cNvPr id="939" name="【庁舎】&#10;一人当たり面積該当値テキスト"/>
        <xdr:cNvSpPr txBox="1"/>
      </xdr:nvSpPr>
      <xdr:spPr>
        <a:xfrm>
          <a:off x="19547840" y="1745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54792</xdr:rowOff>
    </xdr:from>
    <xdr:to>
      <xdr:col>112</xdr:col>
      <xdr:colOff>38100</xdr:colOff>
      <xdr:row>105</xdr:row>
      <xdr:rowOff>156392</xdr:rowOff>
    </xdr:to>
    <xdr:sp macro="" textlink="">
      <xdr:nvSpPr>
        <xdr:cNvPr id="940" name="楕円 939"/>
        <xdr:cNvSpPr/>
      </xdr:nvSpPr>
      <xdr:spPr>
        <a:xfrm>
          <a:off x="18735040" y="176569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53339</xdr:rowOff>
    </xdr:from>
    <xdr:to>
      <xdr:col>116</xdr:col>
      <xdr:colOff>63500</xdr:colOff>
      <xdr:row>105</xdr:row>
      <xdr:rowOff>105592</xdr:rowOff>
    </xdr:to>
    <xdr:cxnSp macro="">
      <xdr:nvCxnSpPr>
        <xdr:cNvPr id="941" name="直線コネクタ 940"/>
        <xdr:cNvCxnSpPr/>
      </xdr:nvCxnSpPr>
      <xdr:spPr>
        <a:xfrm flipV="1">
          <a:off x="18778220" y="17655539"/>
          <a:ext cx="73152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53158</xdr:rowOff>
    </xdr:from>
    <xdr:to>
      <xdr:col>107</xdr:col>
      <xdr:colOff>101600</xdr:colOff>
      <xdr:row>104</xdr:row>
      <xdr:rowOff>154758</xdr:rowOff>
    </xdr:to>
    <xdr:sp macro="" textlink="">
      <xdr:nvSpPr>
        <xdr:cNvPr id="942" name="楕円 941"/>
        <xdr:cNvSpPr/>
      </xdr:nvSpPr>
      <xdr:spPr>
        <a:xfrm>
          <a:off x="17937480" y="1748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103958</xdr:rowOff>
    </xdr:from>
    <xdr:to>
      <xdr:col>111</xdr:col>
      <xdr:colOff>177800</xdr:colOff>
      <xdr:row>105</xdr:row>
      <xdr:rowOff>105592</xdr:rowOff>
    </xdr:to>
    <xdr:cxnSp macro="">
      <xdr:nvCxnSpPr>
        <xdr:cNvPr id="943" name="直線コネクタ 942"/>
        <xdr:cNvCxnSpPr/>
      </xdr:nvCxnSpPr>
      <xdr:spPr>
        <a:xfrm>
          <a:off x="17988280" y="17538518"/>
          <a:ext cx="789940" cy="16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144599</xdr:rowOff>
    </xdr:from>
    <xdr:to>
      <xdr:col>102</xdr:col>
      <xdr:colOff>165100</xdr:colOff>
      <xdr:row>104</xdr:row>
      <xdr:rowOff>74749</xdr:rowOff>
    </xdr:to>
    <xdr:sp macro="" textlink="">
      <xdr:nvSpPr>
        <xdr:cNvPr id="944" name="楕円 943"/>
        <xdr:cNvSpPr/>
      </xdr:nvSpPr>
      <xdr:spPr>
        <a:xfrm>
          <a:off x="17162780" y="174115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23949</xdr:rowOff>
    </xdr:from>
    <xdr:to>
      <xdr:col>107</xdr:col>
      <xdr:colOff>50800</xdr:colOff>
      <xdr:row>104</xdr:row>
      <xdr:rowOff>103958</xdr:rowOff>
    </xdr:to>
    <xdr:cxnSp macro="">
      <xdr:nvCxnSpPr>
        <xdr:cNvPr id="945" name="直線コネクタ 944"/>
        <xdr:cNvCxnSpPr/>
      </xdr:nvCxnSpPr>
      <xdr:spPr>
        <a:xfrm>
          <a:off x="17213580" y="17458509"/>
          <a:ext cx="7747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12337</xdr:rowOff>
    </xdr:from>
    <xdr:to>
      <xdr:col>98</xdr:col>
      <xdr:colOff>38100</xdr:colOff>
      <xdr:row>104</xdr:row>
      <xdr:rowOff>113937</xdr:rowOff>
    </xdr:to>
    <xdr:sp macro="" textlink="">
      <xdr:nvSpPr>
        <xdr:cNvPr id="946" name="楕円 945"/>
        <xdr:cNvSpPr/>
      </xdr:nvSpPr>
      <xdr:spPr>
        <a:xfrm>
          <a:off x="16388080" y="174468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23949</xdr:rowOff>
    </xdr:from>
    <xdr:to>
      <xdr:col>102</xdr:col>
      <xdr:colOff>114300</xdr:colOff>
      <xdr:row>104</xdr:row>
      <xdr:rowOff>63137</xdr:rowOff>
    </xdr:to>
    <xdr:cxnSp macro="">
      <xdr:nvCxnSpPr>
        <xdr:cNvPr id="947" name="直線コネクタ 946"/>
        <xdr:cNvCxnSpPr/>
      </xdr:nvCxnSpPr>
      <xdr:spPr>
        <a:xfrm flipV="1">
          <a:off x="16431260" y="17458509"/>
          <a:ext cx="78232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155683</xdr:rowOff>
    </xdr:from>
    <xdr:ext cx="469744" cy="259045"/>
    <xdr:sp macro="" textlink="">
      <xdr:nvSpPr>
        <xdr:cNvPr id="948" name="n_1aveValue【庁舎】&#10;一人当たり面積"/>
        <xdr:cNvSpPr txBox="1"/>
      </xdr:nvSpPr>
      <xdr:spPr>
        <a:xfrm>
          <a:off x="18561127" y="1792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158948</xdr:rowOff>
    </xdr:from>
    <xdr:ext cx="469744" cy="259045"/>
    <xdr:sp macro="" textlink="">
      <xdr:nvSpPr>
        <xdr:cNvPr id="949" name="n_2aveValue【庁舎】&#10;一人当たり面積"/>
        <xdr:cNvSpPr txBox="1"/>
      </xdr:nvSpPr>
      <xdr:spPr>
        <a:xfrm>
          <a:off x="17776267" y="179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100165</xdr:rowOff>
    </xdr:from>
    <xdr:ext cx="469744" cy="259045"/>
    <xdr:sp macro="" textlink="">
      <xdr:nvSpPr>
        <xdr:cNvPr id="950" name="n_3aveValue【庁舎】&#10;一人当たり面積"/>
        <xdr:cNvSpPr txBox="1"/>
      </xdr:nvSpPr>
      <xdr:spPr>
        <a:xfrm>
          <a:off x="17001567" y="1787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44648</xdr:rowOff>
    </xdr:from>
    <xdr:ext cx="469744" cy="259045"/>
    <xdr:sp macro="" textlink="">
      <xdr:nvSpPr>
        <xdr:cNvPr id="951" name="n_4aveValue【庁舎】&#10;一人当たり面積"/>
        <xdr:cNvSpPr txBox="1"/>
      </xdr:nvSpPr>
      <xdr:spPr>
        <a:xfrm>
          <a:off x="16226867" y="1798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1469</xdr:rowOff>
    </xdr:from>
    <xdr:ext cx="469744" cy="259045"/>
    <xdr:sp macro="" textlink="">
      <xdr:nvSpPr>
        <xdr:cNvPr id="952" name="n_1mainValue【庁舎】&#10;一人当たり面積"/>
        <xdr:cNvSpPr txBox="1"/>
      </xdr:nvSpPr>
      <xdr:spPr>
        <a:xfrm>
          <a:off x="18561127" y="1743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171285</xdr:rowOff>
    </xdr:from>
    <xdr:ext cx="469744" cy="259045"/>
    <xdr:sp macro="" textlink="">
      <xdr:nvSpPr>
        <xdr:cNvPr id="953" name="n_2mainValue【庁舎】&#10;一人当たり面積"/>
        <xdr:cNvSpPr txBox="1"/>
      </xdr:nvSpPr>
      <xdr:spPr>
        <a:xfrm>
          <a:off x="17776267" y="17270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91276</xdr:rowOff>
    </xdr:from>
    <xdr:ext cx="469744" cy="259045"/>
    <xdr:sp macro="" textlink="">
      <xdr:nvSpPr>
        <xdr:cNvPr id="954" name="n_3mainValue【庁舎】&#10;一人当たり面積"/>
        <xdr:cNvSpPr txBox="1"/>
      </xdr:nvSpPr>
      <xdr:spPr>
        <a:xfrm>
          <a:off x="17001567" y="1719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130464</xdr:rowOff>
    </xdr:from>
    <xdr:ext cx="469744" cy="259045"/>
    <xdr:sp macro="" textlink="">
      <xdr:nvSpPr>
        <xdr:cNvPr id="955" name="n_4mainValue【庁舎】&#10;一人当たり面積"/>
        <xdr:cNvSpPr txBox="1"/>
      </xdr:nvSpPr>
      <xdr:spPr>
        <a:xfrm>
          <a:off x="16226867" y="1722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類似団体平均を大きく上回る分野が多い中で、合併後に新築したり、大規模改修して長寿命化を図ったりと、平均以下の水準となっている分野もある。特に、ごみ処理施設は、広域による一部事務組合を新設し、旧町からの４施設を計画的に除却したため、類似団体平均を大きく下回っている。また、市民体育館・市民プールも新設したため、同様に低い水準である。</a:t>
          </a:r>
        </a:p>
        <a:p>
          <a:r>
            <a:rPr kumimoji="1" lang="ja-JP" altLang="en-US" sz="1300">
              <a:latin typeface="ＭＳ Ｐゴシック" panose="020B0600070205080204" pitchFamily="50" charset="-128"/>
              <a:ea typeface="ＭＳ Ｐゴシック" panose="020B0600070205080204" pitchFamily="50" charset="-128"/>
            </a:rPr>
            <a:t>　保健センターの一人当たり面積が類似団体平均を大きく上回っているのも、合併前に旧町ごとにあった建物がそのまま残っているためである。支所機能を保健センター内に移転することで複合化を図ってきているが、人口減少が進む中においては高い水準が続く見込み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61,813
61,379
228.21
31,267,764
29,909,476
1,182,673
18,355,947
27,563,827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固定資産税（家屋・償却資産）</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の増により、基準財政収入額は増額となっている</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公債費の減に</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より、</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基準財政需要額も、</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減額</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となったことで、財政力指数は前年度と</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比較して減少している。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類似団体内で比較すると、引き続き低い水準であるため、定住促進対策に努め、人口減少を抑制し、税収の確保を図る。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34925</xdr:rowOff>
    </xdr:to>
    <xdr:cxnSp macro="">
      <xdr:nvCxnSpPr>
        <xdr:cNvPr id="69" name="直線コネクタ 68"/>
        <xdr:cNvCxnSpPr/>
      </xdr:nvCxnSpPr>
      <xdr:spPr>
        <a:xfrm>
          <a:off x="4114800" y="73871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2" name="直線コネクタ 71"/>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166158</xdr:rowOff>
    </xdr:from>
    <xdr:to>
      <xdr:col>15</xdr:col>
      <xdr:colOff>82550</xdr:colOff>
      <xdr:row>43</xdr:row>
      <xdr:rowOff>14817</xdr:rowOff>
    </xdr:to>
    <xdr:cxnSp macro="">
      <xdr:nvCxnSpPr>
        <xdr:cNvPr id="75" name="直線コネクタ 74"/>
        <xdr:cNvCxnSpPr/>
      </xdr:nvCxnSpPr>
      <xdr:spPr>
        <a:xfrm>
          <a:off x="2336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125942</xdr:rowOff>
    </xdr:from>
    <xdr:to>
      <xdr:col>11</xdr:col>
      <xdr:colOff>31750</xdr:colOff>
      <xdr:row>42</xdr:row>
      <xdr:rowOff>166158</xdr:rowOff>
    </xdr:to>
    <xdr:cxnSp macro="">
      <xdr:nvCxnSpPr>
        <xdr:cNvPr id="78" name="直線コネクタ 77"/>
        <xdr:cNvCxnSpPr/>
      </xdr:nvCxnSpPr>
      <xdr:spPr>
        <a:xfrm>
          <a:off x="1447800" y="73268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88" name="楕円 87"/>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127652</xdr:rowOff>
    </xdr:from>
    <xdr:ext cx="762000" cy="259045"/>
    <xdr:sp macro="" textlink="">
      <xdr:nvSpPr>
        <xdr:cNvPr id="89" name="財政力該当値テキスト"/>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115358</xdr:rowOff>
    </xdr:from>
    <xdr:to>
      <xdr:col>11</xdr:col>
      <xdr:colOff>82550</xdr:colOff>
      <xdr:row>43</xdr:row>
      <xdr:rowOff>45508</xdr:rowOff>
    </xdr:to>
    <xdr:sp macro="" textlink="">
      <xdr:nvSpPr>
        <xdr:cNvPr id="94" name="楕円 93"/>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95" name="テキスト ボックス 94"/>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96" name="楕円 95"/>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97" name="テキスト ボックス 96"/>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歳出では、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人件費、補助費等、公債費が減少しているものの、物件費、維持補修費、扶助費、繰出金で増加し</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経常支出全体では増額となっている。</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歳入では地方消費税交付金及び普通交付税が</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減少しているものの</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地方税、地方特例交付金が増加したことにより、経常収入全体では増額となり、</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経常収支比率は対前年度比</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92.7</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％となり、</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昨年度に引き続き、</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類似団体平均を下回った。普通交付税が合併算定替の逓減により減少していく中で、今後も良化した水準を維持するため、さらなる行財政改革を進め、財源の確保や経常経費の削減に努める。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103051</xdr:rowOff>
    </xdr:from>
    <xdr:to>
      <xdr:col>23</xdr:col>
      <xdr:colOff>133350</xdr:colOff>
      <xdr:row>63</xdr:row>
      <xdr:rowOff>7438</xdr:rowOff>
    </xdr:to>
    <xdr:cxnSp macro="">
      <xdr:nvCxnSpPr>
        <xdr:cNvPr id="134" name="直線コネクタ 133"/>
        <xdr:cNvCxnSpPr/>
      </xdr:nvCxnSpPr>
      <xdr:spPr>
        <a:xfrm>
          <a:off x="4114800" y="10732951"/>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107060</xdr:rowOff>
    </xdr:from>
    <xdr:ext cx="762000" cy="259045"/>
    <xdr:sp macro="" textlink="">
      <xdr:nvSpPr>
        <xdr:cNvPr id="135" name="財政構造の弾力性平均値テキスト"/>
        <xdr:cNvSpPr txBox="1"/>
      </xdr:nvSpPr>
      <xdr:spPr>
        <a:xfrm>
          <a:off x="5041900" y="1073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103051</xdr:rowOff>
    </xdr:from>
    <xdr:to>
      <xdr:col>19</xdr:col>
      <xdr:colOff>133350</xdr:colOff>
      <xdr:row>63</xdr:row>
      <xdr:rowOff>35016</xdr:rowOff>
    </xdr:to>
    <xdr:cxnSp macro="">
      <xdr:nvCxnSpPr>
        <xdr:cNvPr id="137" name="直線コネクタ 136"/>
        <xdr:cNvCxnSpPr/>
      </xdr:nvCxnSpPr>
      <xdr:spPr>
        <a:xfrm flipV="1">
          <a:off x="3225800" y="1073295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8544</xdr:rowOff>
    </xdr:from>
    <xdr:ext cx="736600" cy="259045"/>
    <xdr:sp macro="" textlink="">
      <xdr:nvSpPr>
        <xdr:cNvPr id="139" name="テキスト ボックス 138"/>
        <xdr:cNvSpPr txBox="1"/>
      </xdr:nvSpPr>
      <xdr:spPr>
        <a:xfrm>
          <a:off x="3733800" y="1080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35016</xdr:rowOff>
    </xdr:from>
    <xdr:to>
      <xdr:col>15</xdr:col>
      <xdr:colOff>82550</xdr:colOff>
      <xdr:row>64</xdr:row>
      <xdr:rowOff>29028</xdr:rowOff>
    </xdr:to>
    <xdr:cxnSp macro="">
      <xdr:nvCxnSpPr>
        <xdr:cNvPr id="140" name="直線コネクタ 139"/>
        <xdr:cNvCxnSpPr/>
      </xdr:nvCxnSpPr>
      <xdr:spPr>
        <a:xfrm flipV="1">
          <a:off x="2336800" y="10836366"/>
          <a:ext cx="889000" cy="16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157134</xdr:rowOff>
    </xdr:from>
    <xdr:ext cx="762000" cy="259045"/>
    <xdr:sp macro="" textlink="">
      <xdr:nvSpPr>
        <xdr:cNvPr id="142" name="テキスト ボックス 141"/>
        <xdr:cNvSpPr txBox="1"/>
      </xdr:nvSpPr>
      <xdr:spPr>
        <a:xfrm>
          <a:off x="2844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41910</xdr:rowOff>
    </xdr:from>
    <xdr:to>
      <xdr:col>11</xdr:col>
      <xdr:colOff>31750</xdr:colOff>
      <xdr:row>64</xdr:row>
      <xdr:rowOff>29028</xdr:rowOff>
    </xdr:to>
    <xdr:cxnSp macro="">
      <xdr:nvCxnSpPr>
        <xdr:cNvPr id="143" name="直線コネクタ 142"/>
        <xdr:cNvCxnSpPr/>
      </xdr:nvCxnSpPr>
      <xdr:spPr>
        <a:xfrm>
          <a:off x="1447800" y="10843260"/>
          <a:ext cx="889000" cy="15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88192</xdr:rowOff>
    </xdr:from>
    <xdr:ext cx="762000" cy="259045"/>
    <xdr:sp macro="" textlink="">
      <xdr:nvSpPr>
        <xdr:cNvPr id="145" name="テキスト ボックス 144"/>
        <xdr:cNvSpPr txBox="1"/>
      </xdr:nvSpPr>
      <xdr:spPr>
        <a:xfrm>
          <a:off x="1955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135544</xdr:rowOff>
    </xdr:from>
    <xdr:ext cx="762000" cy="259045"/>
    <xdr:sp macro="" textlink="">
      <xdr:nvSpPr>
        <xdr:cNvPr id="147" name="テキスト ボックス 146"/>
        <xdr:cNvSpPr txBox="1"/>
      </xdr:nvSpPr>
      <xdr:spPr>
        <a:xfrm>
          <a:off x="1066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128088</xdr:rowOff>
    </xdr:from>
    <xdr:to>
      <xdr:col>23</xdr:col>
      <xdr:colOff>184150</xdr:colOff>
      <xdr:row>63</xdr:row>
      <xdr:rowOff>58238</xdr:rowOff>
    </xdr:to>
    <xdr:sp macro="" textlink="">
      <xdr:nvSpPr>
        <xdr:cNvPr id="153" name="楕円 152"/>
        <xdr:cNvSpPr/>
      </xdr:nvSpPr>
      <xdr:spPr>
        <a:xfrm>
          <a:off x="49022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144615</xdr:rowOff>
    </xdr:from>
    <xdr:ext cx="762000" cy="259045"/>
    <xdr:sp macro="" textlink="">
      <xdr:nvSpPr>
        <xdr:cNvPr id="154" name="財政構造の弾力性該当値テキスト"/>
        <xdr:cNvSpPr txBox="1"/>
      </xdr:nvSpPr>
      <xdr:spPr>
        <a:xfrm>
          <a:off x="5041900" y="106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52251</xdr:rowOff>
    </xdr:from>
    <xdr:to>
      <xdr:col>19</xdr:col>
      <xdr:colOff>184150</xdr:colOff>
      <xdr:row>62</xdr:row>
      <xdr:rowOff>153851</xdr:rowOff>
    </xdr:to>
    <xdr:sp macro="" textlink="">
      <xdr:nvSpPr>
        <xdr:cNvPr id="155" name="楕円 154"/>
        <xdr:cNvSpPr/>
      </xdr:nvSpPr>
      <xdr:spPr>
        <a:xfrm>
          <a:off x="4064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164028</xdr:rowOff>
    </xdr:from>
    <xdr:ext cx="736600" cy="259045"/>
    <xdr:sp macro="" textlink="">
      <xdr:nvSpPr>
        <xdr:cNvPr id="156" name="テキスト ボックス 155"/>
        <xdr:cNvSpPr txBox="1"/>
      </xdr:nvSpPr>
      <xdr:spPr>
        <a:xfrm>
          <a:off x="3733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155666</xdr:rowOff>
    </xdr:from>
    <xdr:to>
      <xdr:col>15</xdr:col>
      <xdr:colOff>133350</xdr:colOff>
      <xdr:row>63</xdr:row>
      <xdr:rowOff>85816</xdr:rowOff>
    </xdr:to>
    <xdr:sp macro="" textlink="">
      <xdr:nvSpPr>
        <xdr:cNvPr id="157" name="楕円 156"/>
        <xdr:cNvSpPr/>
      </xdr:nvSpPr>
      <xdr:spPr>
        <a:xfrm>
          <a:off x="31750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70593</xdr:rowOff>
    </xdr:from>
    <xdr:ext cx="762000" cy="259045"/>
    <xdr:sp macro="" textlink="">
      <xdr:nvSpPr>
        <xdr:cNvPr id="158" name="テキスト ボックス 157"/>
        <xdr:cNvSpPr txBox="1"/>
      </xdr:nvSpPr>
      <xdr:spPr>
        <a:xfrm>
          <a:off x="2844800" y="1087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149678</xdr:rowOff>
    </xdr:from>
    <xdr:to>
      <xdr:col>11</xdr:col>
      <xdr:colOff>82550</xdr:colOff>
      <xdr:row>64</xdr:row>
      <xdr:rowOff>79828</xdr:rowOff>
    </xdr:to>
    <xdr:sp macro="" textlink="">
      <xdr:nvSpPr>
        <xdr:cNvPr id="159" name="楕円 158"/>
        <xdr:cNvSpPr/>
      </xdr:nvSpPr>
      <xdr:spPr>
        <a:xfrm>
          <a:off x="2286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64605</xdr:rowOff>
    </xdr:from>
    <xdr:ext cx="762000" cy="259045"/>
    <xdr:sp macro="" textlink="">
      <xdr:nvSpPr>
        <xdr:cNvPr id="160" name="テキスト ボックス 159"/>
        <xdr:cNvSpPr txBox="1"/>
      </xdr:nvSpPr>
      <xdr:spPr>
        <a:xfrm>
          <a:off x="1955800" y="1103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61" name="楕円 160"/>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77487</xdr:rowOff>
    </xdr:from>
    <xdr:ext cx="762000" cy="259045"/>
    <xdr:sp macro="" textlink="">
      <xdr:nvSpPr>
        <xdr:cNvPr id="162" name="テキスト ボックス 161"/>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[130,231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人件費、物件費及び維持補修費の合計額の人口</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人当たり金額は、依然として類似団体平均を下回っているが、対前年度比では</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7.8</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％増となった。定員適正化計画に基づく取組等により人件費は年々減少しているものの、物件費及び維持補修費が増加したことによる。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当市は、合併前の旧町ごとに保有していた施設等が多く、さらに老朽化も進んでいることから、今後も点検や更新、維持補修に多額の経費がかかることが見込まれるため、中長期的な視点に立った行財政運営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22778</xdr:rowOff>
    </xdr:from>
    <xdr:to>
      <xdr:col>23</xdr:col>
      <xdr:colOff>133350</xdr:colOff>
      <xdr:row>82</xdr:row>
      <xdr:rowOff>113990</xdr:rowOff>
    </xdr:to>
    <xdr:cxnSp macro="">
      <xdr:nvCxnSpPr>
        <xdr:cNvPr id="195" name="直線コネクタ 194"/>
        <xdr:cNvCxnSpPr/>
      </xdr:nvCxnSpPr>
      <xdr:spPr>
        <a:xfrm>
          <a:off x="4114800" y="14081678"/>
          <a:ext cx="838200" cy="9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157094</xdr:rowOff>
    </xdr:from>
    <xdr:ext cx="762000" cy="259045"/>
    <xdr:sp macro="" textlink="">
      <xdr:nvSpPr>
        <xdr:cNvPr id="196" name="人件費・物件費等の状況平均値テキスト"/>
        <xdr:cNvSpPr txBox="1"/>
      </xdr:nvSpPr>
      <xdr:spPr>
        <a:xfrm>
          <a:off x="5041900" y="14215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145515</xdr:rowOff>
    </xdr:from>
    <xdr:to>
      <xdr:col>19</xdr:col>
      <xdr:colOff>133350</xdr:colOff>
      <xdr:row>82</xdr:row>
      <xdr:rowOff>22778</xdr:rowOff>
    </xdr:to>
    <xdr:cxnSp macro="">
      <xdr:nvCxnSpPr>
        <xdr:cNvPr id="198" name="直線コネクタ 197"/>
        <xdr:cNvCxnSpPr/>
      </xdr:nvCxnSpPr>
      <xdr:spPr>
        <a:xfrm>
          <a:off x="3225800" y="14032965"/>
          <a:ext cx="889000" cy="4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58971</xdr:rowOff>
    </xdr:from>
    <xdr:ext cx="736600" cy="259045"/>
    <xdr:sp macro="" textlink="">
      <xdr:nvSpPr>
        <xdr:cNvPr id="200" name="テキスト ボックス 199"/>
        <xdr:cNvSpPr txBox="1"/>
      </xdr:nvSpPr>
      <xdr:spPr>
        <a:xfrm>
          <a:off x="3733800" y="1428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145515</xdr:rowOff>
    </xdr:from>
    <xdr:to>
      <xdr:col>15</xdr:col>
      <xdr:colOff>82550</xdr:colOff>
      <xdr:row>81</xdr:row>
      <xdr:rowOff>154877</xdr:rowOff>
    </xdr:to>
    <xdr:cxnSp macro="">
      <xdr:nvCxnSpPr>
        <xdr:cNvPr id="201" name="直線コネクタ 200"/>
        <xdr:cNvCxnSpPr/>
      </xdr:nvCxnSpPr>
      <xdr:spPr>
        <a:xfrm flipV="1">
          <a:off x="2336800" y="14032965"/>
          <a:ext cx="889000" cy="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53084</xdr:rowOff>
    </xdr:from>
    <xdr:ext cx="762000" cy="259045"/>
    <xdr:sp macro="" textlink="">
      <xdr:nvSpPr>
        <xdr:cNvPr id="203" name="テキスト ボックス 202"/>
        <xdr:cNvSpPr txBox="1"/>
      </xdr:nvSpPr>
      <xdr:spPr>
        <a:xfrm>
          <a:off x="2844800" y="1428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150775</xdr:rowOff>
    </xdr:from>
    <xdr:to>
      <xdr:col>11</xdr:col>
      <xdr:colOff>31750</xdr:colOff>
      <xdr:row>81</xdr:row>
      <xdr:rowOff>154877</xdr:rowOff>
    </xdr:to>
    <xdr:cxnSp macro="">
      <xdr:nvCxnSpPr>
        <xdr:cNvPr id="204" name="直線コネクタ 203"/>
        <xdr:cNvCxnSpPr/>
      </xdr:nvCxnSpPr>
      <xdr:spPr>
        <a:xfrm>
          <a:off x="1447800" y="14038225"/>
          <a:ext cx="8890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11068</xdr:rowOff>
    </xdr:from>
    <xdr:ext cx="762000" cy="259045"/>
    <xdr:sp macro="" textlink="">
      <xdr:nvSpPr>
        <xdr:cNvPr id="206" name="テキスト ボックス 205"/>
        <xdr:cNvSpPr txBox="1"/>
      </xdr:nvSpPr>
      <xdr:spPr>
        <a:xfrm>
          <a:off x="1955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121102</xdr:rowOff>
    </xdr:from>
    <xdr:ext cx="762000" cy="259045"/>
    <xdr:sp macro="" textlink="">
      <xdr:nvSpPr>
        <xdr:cNvPr id="208" name="テキスト ボックス 207"/>
        <xdr:cNvSpPr txBox="1"/>
      </xdr:nvSpPr>
      <xdr:spPr>
        <a:xfrm>
          <a:off x="1066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63190</xdr:rowOff>
    </xdr:from>
    <xdr:to>
      <xdr:col>23</xdr:col>
      <xdr:colOff>184150</xdr:colOff>
      <xdr:row>82</xdr:row>
      <xdr:rowOff>164790</xdr:rowOff>
    </xdr:to>
    <xdr:sp macro="" textlink="">
      <xdr:nvSpPr>
        <xdr:cNvPr id="214" name="楕円 213"/>
        <xdr:cNvSpPr/>
      </xdr:nvSpPr>
      <xdr:spPr>
        <a:xfrm>
          <a:off x="4902200" y="1412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79717</xdr:rowOff>
    </xdr:from>
    <xdr:ext cx="762000" cy="259045"/>
    <xdr:sp macro="" textlink="">
      <xdr:nvSpPr>
        <xdr:cNvPr id="215" name="人件費・物件費等の状況該当値テキスト"/>
        <xdr:cNvSpPr txBox="1"/>
      </xdr:nvSpPr>
      <xdr:spPr>
        <a:xfrm>
          <a:off x="5041900" y="1396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143428</xdr:rowOff>
    </xdr:from>
    <xdr:to>
      <xdr:col>19</xdr:col>
      <xdr:colOff>184150</xdr:colOff>
      <xdr:row>82</xdr:row>
      <xdr:rowOff>73578</xdr:rowOff>
    </xdr:to>
    <xdr:sp macro="" textlink="">
      <xdr:nvSpPr>
        <xdr:cNvPr id="216" name="楕円 215"/>
        <xdr:cNvSpPr/>
      </xdr:nvSpPr>
      <xdr:spPr>
        <a:xfrm>
          <a:off x="4064000" y="1403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83755</xdr:rowOff>
    </xdr:from>
    <xdr:ext cx="736600" cy="259045"/>
    <xdr:sp macro="" textlink="">
      <xdr:nvSpPr>
        <xdr:cNvPr id="217" name="テキスト ボックス 216"/>
        <xdr:cNvSpPr txBox="1"/>
      </xdr:nvSpPr>
      <xdr:spPr>
        <a:xfrm>
          <a:off x="3733800" y="13799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94715</xdr:rowOff>
    </xdr:from>
    <xdr:to>
      <xdr:col>15</xdr:col>
      <xdr:colOff>133350</xdr:colOff>
      <xdr:row>82</xdr:row>
      <xdr:rowOff>24865</xdr:rowOff>
    </xdr:to>
    <xdr:sp macro="" textlink="">
      <xdr:nvSpPr>
        <xdr:cNvPr id="218" name="楕円 217"/>
        <xdr:cNvSpPr/>
      </xdr:nvSpPr>
      <xdr:spPr>
        <a:xfrm>
          <a:off x="3175000" y="1398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35042</xdr:rowOff>
    </xdr:from>
    <xdr:ext cx="762000" cy="259045"/>
    <xdr:sp macro="" textlink="">
      <xdr:nvSpPr>
        <xdr:cNvPr id="219" name="テキスト ボックス 218"/>
        <xdr:cNvSpPr txBox="1"/>
      </xdr:nvSpPr>
      <xdr:spPr>
        <a:xfrm>
          <a:off x="2844800" y="1375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104077</xdr:rowOff>
    </xdr:from>
    <xdr:to>
      <xdr:col>11</xdr:col>
      <xdr:colOff>82550</xdr:colOff>
      <xdr:row>82</xdr:row>
      <xdr:rowOff>34227</xdr:rowOff>
    </xdr:to>
    <xdr:sp macro="" textlink="">
      <xdr:nvSpPr>
        <xdr:cNvPr id="220" name="楕円 219"/>
        <xdr:cNvSpPr/>
      </xdr:nvSpPr>
      <xdr:spPr>
        <a:xfrm>
          <a:off x="2286000" y="1399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44404</xdr:rowOff>
    </xdr:from>
    <xdr:ext cx="762000" cy="259045"/>
    <xdr:sp macro="" textlink="">
      <xdr:nvSpPr>
        <xdr:cNvPr id="221" name="テキスト ボックス 220"/>
        <xdr:cNvSpPr txBox="1"/>
      </xdr:nvSpPr>
      <xdr:spPr>
        <a:xfrm>
          <a:off x="1955800" y="13760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99975</xdr:rowOff>
    </xdr:from>
    <xdr:to>
      <xdr:col>7</xdr:col>
      <xdr:colOff>31750</xdr:colOff>
      <xdr:row>82</xdr:row>
      <xdr:rowOff>30125</xdr:rowOff>
    </xdr:to>
    <xdr:sp macro="" textlink="">
      <xdr:nvSpPr>
        <xdr:cNvPr id="222" name="楕円 221"/>
        <xdr:cNvSpPr/>
      </xdr:nvSpPr>
      <xdr:spPr>
        <a:xfrm>
          <a:off x="1397000" y="1398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40302</xdr:rowOff>
    </xdr:from>
    <xdr:ext cx="762000" cy="259045"/>
    <xdr:sp macro="" textlink="">
      <xdr:nvSpPr>
        <xdr:cNvPr id="223" name="テキスト ボックス 222"/>
        <xdr:cNvSpPr txBox="1"/>
      </xdr:nvSpPr>
      <xdr:spPr>
        <a:xfrm>
          <a:off x="1066800" y="1375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ポイント上回っているが、類似団体が前年度とより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ポイント増加したのに比べ、本市は前年度に比べると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ポイント減少しており、これは、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歳以上の昇給停止や若い世代の採用を積極的に行うなど総人件費の抑制を図った効果である。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今後も職員年齢構成の平準化や職務・職責に応じた給与水準の適正化を更に推進していく。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101600</xdr:rowOff>
    </xdr:to>
    <xdr:cxnSp macro="">
      <xdr:nvCxnSpPr>
        <xdr:cNvPr id="259" name="直線コネクタ 258"/>
        <xdr:cNvCxnSpPr/>
      </xdr:nvCxnSpPr>
      <xdr:spPr>
        <a:xfrm flipV="1">
          <a:off x="16179800" y="1481182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15620</xdr:rowOff>
    </xdr:from>
    <xdr:ext cx="762000" cy="259045"/>
    <xdr:sp macro="" textlink="">
      <xdr:nvSpPr>
        <xdr:cNvPr id="260" name="給与水準   （国との比較）平均値テキスト"/>
        <xdr:cNvSpPr txBox="1"/>
      </xdr:nvSpPr>
      <xdr:spPr>
        <a:xfrm>
          <a:off x="17106900" y="1458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170543</xdr:rowOff>
    </xdr:to>
    <xdr:cxnSp macro="">
      <xdr:nvCxnSpPr>
        <xdr:cNvPr id="262" name="直線コネクタ 261"/>
        <xdr:cNvCxnSpPr/>
      </xdr:nvCxnSpPr>
      <xdr:spPr>
        <a:xfrm flipV="1">
          <a:off x="15290800" y="148463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153307</xdr:rowOff>
    </xdr:from>
    <xdr:to>
      <xdr:col>72</xdr:col>
      <xdr:colOff>203200</xdr:colOff>
      <xdr:row>86</xdr:row>
      <xdr:rowOff>170543</xdr:rowOff>
    </xdr:to>
    <xdr:cxnSp macro="">
      <xdr:nvCxnSpPr>
        <xdr:cNvPr id="265" name="直線コネクタ 264"/>
        <xdr:cNvCxnSpPr/>
      </xdr:nvCxnSpPr>
      <xdr:spPr>
        <a:xfrm>
          <a:off x="14401800" y="1489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153307</xdr:rowOff>
    </xdr:from>
    <xdr:to>
      <xdr:col>68</xdr:col>
      <xdr:colOff>152400</xdr:colOff>
      <xdr:row>86</xdr:row>
      <xdr:rowOff>153307</xdr:rowOff>
    </xdr:to>
    <xdr:cxnSp macro="">
      <xdr:nvCxnSpPr>
        <xdr:cNvPr id="268" name="直線コネクタ 267"/>
        <xdr:cNvCxnSpPr/>
      </xdr:nvCxnSpPr>
      <xdr:spPr>
        <a:xfrm>
          <a:off x="13512800" y="1489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1" name="フローチャート: 判断 270"/>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145341</xdr:rowOff>
    </xdr:from>
    <xdr:ext cx="762000" cy="259045"/>
    <xdr:sp macro="" textlink="">
      <xdr:nvSpPr>
        <xdr:cNvPr id="272" name="テキスト ボックス 271"/>
        <xdr:cNvSpPr txBox="1"/>
      </xdr:nvSpPr>
      <xdr:spPr>
        <a:xfrm>
          <a:off x="13131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8" name="楕円 277"/>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79" name="給与水準   （国との比較）該当値テキスト"/>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80" name="楕円 279"/>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1" name="テキスト ボックス 280"/>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2" name="楕円 281"/>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83" name="テキスト ボックス 282"/>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102507</xdr:rowOff>
    </xdr:from>
    <xdr:to>
      <xdr:col>68</xdr:col>
      <xdr:colOff>203200</xdr:colOff>
      <xdr:row>87</xdr:row>
      <xdr:rowOff>32657</xdr:rowOff>
    </xdr:to>
    <xdr:sp macro="" textlink="">
      <xdr:nvSpPr>
        <xdr:cNvPr id="284" name="楕円 283"/>
        <xdr:cNvSpPr/>
      </xdr:nvSpPr>
      <xdr:spPr>
        <a:xfrm>
          <a:off x="14351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85" name="テキスト ボックス 284"/>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86" name="楕円 285"/>
        <xdr:cNvSpPr/>
      </xdr:nvSpPr>
      <xdr:spPr>
        <a:xfrm>
          <a:off x="13462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87" name="テキスト ボックス 286"/>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昨年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度と比べほぼ横ばいであるが、平成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次職員適正化計画を策定し、適正規模に留意しつつ、職員数削減と望ましい職員年齢構成の平準化を実施している。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今後も行政経営の観点から適正な人員管理を進めていく。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10220</xdr:rowOff>
    </xdr:from>
    <xdr:to>
      <xdr:col>81</xdr:col>
      <xdr:colOff>44450</xdr:colOff>
      <xdr:row>61</xdr:row>
      <xdr:rowOff>14817</xdr:rowOff>
    </xdr:to>
    <xdr:cxnSp macro="">
      <xdr:nvCxnSpPr>
        <xdr:cNvPr id="324" name="直線コネクタ 323"/>
        <xdr:cNvCxnSpPr/>
      </xdr:nvCxnSpPr>
      <xdr:spPr>
        <a:xfrm>
          <a:off x="16179800" y="10468670"/>
          <a:ext cx="8382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169592</xdr:rowOff>
    </xdr:from>
    <xdr:ext cx="762000" cy="259045"/>
    <xdr:sp macro="" textlink="">
      <xdr:nvSpPr>
        <xdr:cNvPr id="325" name="定員管理の状況平均値テキスト"/>
        <xdr:cNvSpPr txBox="1"/>
      </xdr:nvSpPr>
      <xdr:spPr>
        <a:xfrm>
          <a:off x="17106900" y="10456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167882</xdr:rowOff>
    </xdr:from>
    <xdr:to>
      <xdr:col>77</xdr:col>
      <xdr:colOff>44450</xdr:colOff>
      <xdr:row>61</xdr:row>
      <xdr:rowOff>10220</xdr:rowOff>
    </xdr:to>
    <xdr:cxnSp macro="">
      <xdr:nvCxnSpPr>
        <xdr:cNvPr id="327" name="直線コネクタ 326"/>
        <xdr:cNvCxnSpPr/>
      </xdr:nvCxnSpPr>
      <xdr:spPr>
        <a:xfrm>
          <a:off x="15290800" y="10454882"/>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9" name="テキスト ボックス 328"/>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167882</xdr:rowOff>
    </xdr:from>
    <xdr:to>
      <xdr:col>72</xdr:col>
      <xdr:colOff>203200</xdr:colOff>
      <xdr:row>61</xdr:row>
      <xdr:rowOff>1028</xdr:rowOff>
    </xdr:to>
    <xdr:cxnSp macro="">
      <xdr:nvCxnSpPr>
        <xdr:cNvPr id="330" name="直線コネクタ 329"/>
        <xdr:cNvCxnSpPr/>
      </xdr:nvCxnSpPr>
      <xdr:spPr>
        <a:xfrm flipV="1">
          <a:off x="14401800" y="10454882"/>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114740</xdr:rowOff>
    </xdr:from>
    <xdr:ext cx="762000" cy="259045"/>
    <xdr:sp macro="" textlink="">
      <xdr:nvSpPr>
        <xdr:cNvPr id="332" name="テキスト ボックス 331"/>
        <xdr:cNvSpPr txBox="1"/>
      </xdr:nvSpPr>
      <xdr:spPr>
        <a:xfrm>
          <a:off x="14909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158690</xdr:rowOff>
    </xdr:from>
    <xdr:to>
      <xdr:col>68</xdr:col>
      <xdr:colOff>152400</xdr:colOff>
      <xdr:row>61</xdr:row>
      <xdr:rowOff>1028</xdr:rowOff>
    </xdr:to>
    <xdr:cxnSp macro="">
      <xdr:nvCxnSpPr>
        <xdr:cNvPr id="333" name="直線コネクタ 332"/>
        <xdr:cNvCxnSpPr/>
      </xdr:nvCxnSpPr>
      <xdr:spPr>
        <a:xfrm>
          <a:off x="13512800" y="1044569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108995</xdr:rowOff>
    </xdr:from>
    <xdr:ext cx="762000" cy="259045"/>
    <xdr:sp macro="" textlink="">
      <xdr:nvSpPr>
        <xdr:cNvPr id="335" name="テキスト ボックス 334"/>
        <xdr:cNvSpPr txBox="1"/>
      </xdr:nvSpPr>
      <xdr:spPr>
        <a:xfrm>
          <a:off x="14020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6" name="フローチャート: 判断 335"/>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80269</xdr:rowOff>
    </xdr:from>
    <xdr:ext cx="762000" cy="259045"/>
    <xdr:sp macro="" textlink="">
      <xdr:nvSpPr>
        <xdr:cNvPr id="337" name="テキスト ボックス 336"/>
        <xdr:cNvSpPr txBox="1"/>
      </xdr:nvSpPr>
      <xdr:spPr>
        <a:xfrm>
          <a:off x="13131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135467</xdr:rowOff>
    </xdr:from>
    <xdr:to>
      <xdr:col>81</xdr:col>
      <xdr:colOff>95250</xdr:colOff>
      <xdr:row>61</xdr:row>
      <xdr:rowOff>65617</xdr:rowOff>
    </xdr:to>
    <xdr:sp macro="" textlink="">
      <xdr:nvSpPr>
        <xdr:cNvPr id="343" name="楕円 342"/>
        <xdr:cNvSpPr/>
      </xdr:nvSpPr>
      <xdr:spPr>
        <a:xfrm>
          <a:off x="169672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151994</xdr:rowOff>
    </xdr:from>
    <xdr:ext cx="762000" cy="259045"/>
    <xdr:sp macro="" textlink="">
      <xdr:nvSpPr>
        <xdr:cNvPr id="344" name="定員管理の状況該当値テキスト"/>
        <xdr:cNvSpPr txBox="1"/>
      </xdr:nvSpPr>
      <xdr:spPr>
        <a:xfrm>
          <a:off x="17106900" y="1026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130870</xdr:rowOff>
    </xdr:from>
    <xdr:to>
      <xdr:col>77</xdr:col>
      <xdr:colOff>95250</xdr:colOff>
      <xdr:row>61</xdr:row>
      <xdr:rowOff>61020</xdr:rowOff>
    </xdr:to>
    <xdr:sp macro="" textlink="">
      <xdr:nvSpPr>
        <xdr:cNvPr id="345" name="楕円 344"/>
        <xdr:cNvSpPr/>
      </xdr:nvSpPr>
      <xdr:spPr>
        <a:xfrm>
          <a:off x="16129000" y="104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71197</xdr:rowOff>
    </xdr:from>
    <xdr:ext cx="736600" cy="259045"/>
    <xdr:sp macro="" textlink="">
      <xdr:nvSpPr>
        <xdr:cNvPr id="346" name="テキスト ボックス 345"/>
        <xdr:cNvSpPr txBox="1"/>
      </xdr:nvSpPr>
      <xdr:spPr>
        <a:xfrm>
          <a:off x="15798800" y="10186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117082</xdr:rowOff>
    </xdr:from>
    <xdr:to>
      <xdr:col>73</xdr:col>
      <xdr:colOff>44450</xdr:colOff>
      <xdr:row>61</xdr:row>
      <xdr:rowOff>47232</xdr:rowOff>
    </xdr:to>
    <xdr:sp macro="" textlink="">
      <xdr:nvSpPr>
        <xdr:cNvPr id="347" name="楕円 346"/>
        <xdr:cNvSpPr/>
      </xdr:nvSpPr>
      <xdr:spPr>
        <a:xfrm>
          <a:off x="15240000" y="1040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57409</xdr:rowOff>
    </xdr:from>
    <xdr:ext cx="762000" cy="259045"/>
    <xdr:sp macro="" textlink="">
      <xdr:nvSpPr>
        <xdr:cNvPr id="348" name="テキスト ボックス 347"/>
        <xdr:cNvSpPr txBox="1"/>
      </xdr:nvSpPr>
      <xdr:spPr>
        <a:xfrm>
          <a:off x="14909800" y="1017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121678</xdr:rowOff>
    </xdr:from>
    <xdr:to>
      <xdr:col>68</xdr:col>
      <xdr:colOff>203200</xdr:colOff>
      <xdr:row>61</xdr:row>
      <xdr:rowOff>51828</xdr:rowOff>
    </xdr:to>
    <xdr:sp macro="" textlink="">
      <xdr:nvSpPr>
        <xdr:cNvPr id="349" name="楕円 348"/>
        <xdr:cNvSpPr/>
      </xdr:nvSpPr>
      <xdr:spPr>
        <a:xfrm>
          <a:off x="14351000" y="1040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62005</xdr:rowOff>
    </xdr:from>
    <xdr:ext cx="762000" cy="259045"/>
    <xdr:sp macro="" textlink="">
      <xdr:nvSpPr>
        <xdr:cNvPr id="350" name="テキスト ボックス 349"/>
        <xdr:cNvSpPr txBox="1"/>
      </xdr:nvSpPr>
      <xdr:spPr>
        <a:xfrm>
          <a:off x="14020800" y="1017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107890</xdr:rowOff>
    </xdr:from>
    <xdr:to>
      <xdr:col>64</xdr:col>
      <xdr:colOff>152400</xdr:colOff>
      <xdr:row>61</xdr:row>
      <xdr:rowOff>38040</xdr:rowOff>
    </xdr:to>
    <xdr:sp macro="" textlink="">
      <xdr:nvSpPr>
        <xdr:cNvPr id="351" name="楕円 350"/>
        <xdr:cNvSpPr/>
      </xdr:nvSpPr>
      <xdr:spPr>
        <a:xfrm>
          <a:off x="13462000" y="1039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48217</xdr:rowOff>
    </xdr:from>
    <xdr:ext cx="762000" cy="259045"/>
    <xdr:sp macro="" textlink="">
      <xdr:nvSpPr>
        <xdr:cNvPr id="352" name="テキスト ボックス 351"/>
        <xdr:cNvSpPr txBox="1"/>
      </xdr:nvSpPr>
      <xdr:spPr>
        <a:xfrm>
          <a:off x="13131800" y="1016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昨年度に引き続き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、定期償還額が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減少したことにより、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を下回った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合併特例債を活用した公共施設等の整備も一段落したことで、今後も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実質公債費比率は改善していく見込みである。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92528</xdr:rowOff>
    </xdr:from>
    <xdr:to>
      <xdr:col>81</xdr:col>
      <xdr:colOff>44450</xdr:colOff>
      <xdr:row>41</xdr:row>
      <xdr:rowOff>70455</xdr:rowOff>
    </xdr:to>
    <xdr:cxnSp macro="">
      <xdr:nvCxnSpPr>
        <xdr:cNvPr id="388" name="直線コネクタ 387"/>
        <xdr:cNvCxnSpPr/>
      </xdr:nvCxnSpPr>
      <xdr:spPr>
        <a:xfrm flipV="1">
          <a:off x="16179800" y="6950528"/>
          <a:ext cx="8382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71258</xdr:rowOff>
    </xdr:from>
    <xdr:ext cx="762000" cy="259045"/>
    <xdr:sp macro="" textlink="">
      <xdr:nvSpPr>
        <xdr:cNvPr id="389" name="公債費負担の状況平均値テキスト"/>
        <xdr:cNvSpPr txBox="1"/>
      </xdr:nvSpPr>
      <xdr:spPr>
        <a:xfrm>
          <a:off x="17106900" y="6929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70455</xdr:rowOff>
    </xdr:from>
    <xdr:to>
      <xdr:col>77</xdr:col>
      <xdr:colOff>44450</xdr:colOff>
      <xdr:row>42</xdr:row>
      <xdr:rowOff>48381</xdr:rowOff>
    </xdr:to>
    <xdr:cxnSp macro="">
      <xdr:nvCxnSpPr>
        <xdr:cNvPr id="391" name="直線コネクタ 390"/>
        <xdr:cNvCxnSpPr/>
      </xdr:nvCxnSpPr>
      <xdr:spPr>
        <a:xfrm flipV="1">
          <a:off x="15290800" y="7099905"/>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50999</xdr:rowOff>
    </xdr:from>
    <xdr:ext cx="736600" cy="259045"/>
    <xdr:sp macro="" textlink="">
      <xdr:nvSpPr>
        <xdr:cNvPr id="393" name="テキスト ボックス 392"/>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48381</xdr:rowOff>
    </xdr:from>
    <xdr:to>
      <xdr:col>72</xdr:col>
      <xdr:colOff>203200</xdr:colOff>
      <xdr:row>43</xdr:row>
      <xdr:rowOff>26307</xdr:rowOff>
    </xdr:to>
    <xdr:cxnSp macro="">
      <xdr:nvCxnSpPr>
        <xdr:cNvPr id="394" name="直線コネクタ 393"/>
        <xdr:cNvCxnSpPr/>
      </xdr:nvCxnSpPr>
      <xdr:spPr>
        <a:xfrm flipV="1">
          <a:off x="14401800" y="7249281"/>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73979</xdr:rowOff>
    </xdr:from>
    <xdr:ext cx="762000" cy="259045"/>
    <xdr:sp macro="" textlink="">
      <xdr:nvSpPr>
        <xdr:cNvPr id="396" name="テキスト ボックス 395"/>
        <xdr:cNvSpPr txBox="1"/>
      </xdr:nvSpPr>
      <xdr:spPr>
        <a:xfrm>
          <a:off x="14909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26307</xdr:rowOff>
    </xdr:from>
    <xdr:to>
      <xdr:col>68</xdr:col>
      <xdr:colOff>152400</xdr:colOff>
      <xdr:row>43</xdr:row>
      <xdr:rowOff>129722</xdr:rowOff>
    </xdr:to>
    <xdr:cxnSp macro="">
      <xdr:nvCxnSpPr>
        <xdr:cNvPr id="397" name="直線コネクタ 396"/>
        <xdr:cNvCxnSpPr/>
      </xdr:nvCxnSpPr>
      <xdr:spPr>
        <a:xfrm flipV="1">
          <a:off x="13512800" y="7398657"/>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99" name="テキスト ボックス 398"/>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0" name="フローチャート: 判断 399"/>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17434</xdr:rowOff>
    </xdr:from>
    <xdr:ext cx="762000" cy="259045"/>
    <xdr:sp macro="" textlink="">
      <xdr:nvSpPr>
        <xdr:cNvPr id="401" name="テキスト ボックス 400"/>
        <xdr:cNvSpPr txBox="1"/>
      </xdr:nvSpPr>
      <xdr:spPr>
        <a:xfrm>
          <a:off x="13131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407" name="楕円 406"/>
        <xdr:cNvSpPr/>
      </xdr:nvSpPr>
      <xdr:spPr>
        <a:xfrm>
          <a:off x="16967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58255</xdr:rowOff>
    </xdr:from>
    <xdr:ext cx="762000" cy="259045"/>
    <xdr:sp macro="" textlink="">
      <xdr:nvSpPr>
        <xdr:cNvPr id="408" name="公債費負担の状況該当値テキスト"/>
        <xdr:cNvSpPr txBox="1"/>
      </xdr:nvSpPr>
      <xdr:spPr>
        <a:xfrm>
          <a:off x="17106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19655</xdr:rowOff>
    </xdr:from>
    <xdr:to>
      <xdr:col>77</xdr:col>
      <xdr:colOff>95250</xdr:colOff>
      <xdr:row>41</xdr:row>
      <xdr:rowOff>121255</xdr:rowOff>
    </xdr:to>
    <xdr:sp macro="" textlink="">
      <xdr:nvSpPr>
        <xdr:cNvPr id="409" name="楕円 408"/>
        <xdr:cNvSpPr/>
      </xdr:nvSpPr>
      <xdr:spPr>
        <a:xfrm>
          <a:off x="16129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106032</xdr:rowOff>
    </xdr:from>
    <xdr:ext cx="736600" cy="259045"/>
    <xdr:sp macro="" textlink="">
      <xdr:nvSpPr>
        <xdr:cNvPr id="410" name="テキスト ボックス 409"/>
        <xdr:cNvSpPr txBox="1"/>
      </xdr:nvSpPr>
      <xdr:spPr>
        <a:xfrm>
          <a:off x="15798800" y="713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169031</xdr:rowOff>
    </xdr:from>
    <xdr:to>
      <xdr:col>73</xdr:col>
      <xdr:colOff>44450</xdr:colOff>
      <xdr:row>42</xdr:row>
      <xdr:rowOff>99181</xdr:rowOff>
    </xdr:to>
    <xdr:sp macro="" textlink="">
      <xdr:nvSpPr>
        <xdr:cNvPr id="411" name="楕円 410"/>
        <xdr:cNvSpPr/>
      </xdr:nvSpPr>
      <xdr:spPr>
        <a:xfrm>
          <a:off x="15240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83958</xdr:rowOff>
    </xdr:from>
    <xdr:ext cx="762000" cy="259045"/>
    <xdr:sp macro="" textlink="">
      <xdr:nvSpPr>
        <xdr:cNvPr id="412" name="テキスト ボックス 411"/>
        <xdr:cNvSpPr txBox="1"/>
      </xdr:nvSpPr>
      <xdr:spPr>
        <a:xfrm>
          <a:off x="14909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146957</xdr:rowOff>
    </xdr:from>
    <xdr:to>
      <xdr:col>68</xdr:col>
      <xdr:colOff>203200</xdr:colOff>
      <xdr:row>43</xdr:row>
      <xdr:rowOff>77107</xdr:rowOff>
    </xdr:to>
    <xdr:sp macro="" textlink="">
      <xdr:nvSpPr>
        <xdr:cNvPr id="413" name="楕円 412"/>
        <xdr:cNvSpPr/>
      </xdr:nvSpPr>
      <xdr:spPr>
        <a:xfrm>
          <a:off x="14351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61884</xdr:rowOff>
    </xdr:from>
    <xdr:ext cx="762000" cy="259045"/>
    <xdr:sp macro="" textlink="">
      <xdr:nvSpPr>
        <xdr:cNvPr id="414" name="テキスト ボックス 413"/>
        <xdr:cNvSpPr txBox="1"/>
      </xdr:nvSpPr>
      <xdr:spPr>
        <a:xfrm>
          <a:off x="14020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78922</xdr:rowOff>
    </xdr:from>
    <xdr:to>
      <xdr:col>64</xdr:col>
      <xdr:colOff>152400</xdr:colOff>
      <xdr:row>44</xdr:row>
      <xdr:rowOff>9072</xdr:rowOff>
    </xdr:to>
    <xdr:sp macro="" textlink="">
      <xdr:nvSpPr>
        <xdr:cNvPr id="415" name="楕円 414"/>
        <xdr:cNvSpPr/>
      </xdr:nvSpPr>
      <xdr:spPr>
        <a:xfrm>
          <a:off x="13462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165299</xdr:rowOff>
    </xdr:from>
    <xdr:ext cx="762000" cy="259045"/>
    <xdr:sp macro="" textlink="">
      <xdr:nvSpPr>
        <xdr:cNvPr id="416" name="テキスト ボックス 415"/>
        <xdr:cNvSpPr txBox="1"/>
      </xdr:nvSpPr>
      <xdr:spPr>
        <a:xfrm>
          <a:off x="13131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昨年度に引き続き</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、地方債現在高が減少したため、</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将来負担比率が算定されないマイナス値</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が継続している</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合併特例債の借入もピークを過ぎ、今後も地方債の償還額が借入額を上回る見込みのため、将来負担比率「</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％」が続くものと考える。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新規事業等の実施についても、後世に過大な負担を残さないように、必要性や効果を検証し、活用できる財源等の総点検を図り、財政の健全化に努める。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165705</xdr:rowOff>
    </xdr:from>
    <xdr:to>
      <xdr:col>68</xdr:col>
      <xdr:colOff>152400</xdr:colOff>
      <xdr:row>16</xdr:row>
      <xdr:rowOff>3205</xdr:rowOff>
    </xdr:to>
    <xdr:cxnSp macro="">
      <xdr:nvCxnSpPr>
        <xdr:cNvPr id="452" name="直線コネクタ 451"/>
        <xdr:cNvCxnSpPr/>
      </xdr:nvCxnSpPr>
      <xdr:spPr>
        <a:xfrm flipV="1">
          <a:off x="13512800" y="2566005"/>
          <a:ext cx="889000" cy="18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97323</xdr:rowOff>
    </xdr:from>
    <xdr:ext cx="762000" cy="259045"/>
    <xdr:sp macro="" textlink="">
      <xdr:nvSpPr>
        <xdr:cNvPr id="453" name="将来負担の状況平均値テキスト"/>
        <xdr:cNvSpPr txBox="1"/>
      </xdr:nvSpPr>
      <xdr:spPr>
        <a:xfrm>
          <a:off x="17106900" y="249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4" name="フローチャート: 判断 453"/>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5" name="フローチャート: 判断 454"/>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94299</xdr:rowOff>
    </xdr:from>
    <xdr:ext cx="736600" cy="259045"/>
    <xdr:sp macro="" textlink="">
      <xdr:nvSpPr>
        <xdr:cNvPr id="456" name="テキスト ボックス 455"/>
        <xdr:cNvSpPr txBox="1"/>
      </xdr:nvSpPr>
      <xdr:spPr>
        <a:xfrm>
          <a:off x="15798800" y="232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37677</xdr:rowOff>
    </xdr:from>
    <xdr:to>
      <xdr:col>73</xdr:col>
      <xdr:colOff>44450</xdr:colOff>
      <xdr:row>15</xdr:row>
      <xdr:rowOff>139277</xdr:rowOff>
    </xdr:to>
    <xdr:sp macro="" textlink="">
      <xdr:nvSpPr>
        <xdr:cNvPr id="457" name="フローチャート: 判断 456"/>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149454</xdr:rowOff>
    </xdr:from>
    <xdr:ext cx="762000" cy="259045"/>
    <xdr:sp macro="" textlink="">
      <xdr:nvSpPr>
        <xdr:cNvPr id="458" name="テキスト ボックス 457"/>
        <xdr:cNvSpPr txBox="1"/>
      </xdr:nvSpPr>
      <xdr:spPr>
        <a:xfrm>
          <a:off x="14909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64105</xdr:rowOff>
    </xdr:from>
    <xdr:to>
      <xdr:col>68</xdr:col>
      <xdr:colOff>203200</xdr:colOff>
      <xdr:row>15</xdr:row>
      <xdr:rowOff>165705</xdr:rowOff>
    </xdr:to>
    <xdr:sp macro="" textlink="">
      <xdr:nvSpPr>
        <xdr:cNvPr id="459" name="フローチャート: 判断 458"/>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150482</xdr:rowOff>
    </xdr:from>
    <xdr:ext cx="762000" cy="259045"/>
    <xdr:sp macro="" textlink="">
      <xdr:nvSpPr>
        <xdr:cNvPr id="460" name="テキスト ボックス 459"/>
        <xdr:cNvSpPr txBox="1"/>
      </xdr:nvSpPr>
      <xdr:spPr>
        <a:xfrm>
          <a:off x="14020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61" name="フローチャート: 判断 460"/>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53720</xdr:rowOff>
    </xdr:from>
    <xdr:ext cx="762000" cy="259045"/>
    <xdr:sp macro="" textlink="">
      <xdr:nvSpPr>
        <xdr:cNvPr id="462" name="テキスト ボックス 461"/>
        <xdr:cNvSpPr txBox="1"/>
      </xdr:nvSpPr>
      <xdr:spPr>
        <a:xfrm>
          <a:off x="13131800" y="279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114905</xdr:rowOff>
    </xdr:from>
    <xdr:to>
      <xdr:col>68</xdr:col>
      <xdr:colOff>203200</xdr:colOff>
      <xdr:row>15</xdr:row>
      <xdr:rowOff>45055</xdr:rowOff>
    </xdr:to>
    <xdr:sp macro="" textlink="">
      <xdr:nvSpPr>
        <xdr:cNvPr id="468" name="楕円 467"/>
        <xdr:cNvSpPr/>
      </xdr:nvSpPr>
      <xdr:spPr>
        <a:xfrm>
          <a:off x="14351000" y="251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55232</xdr:rowOff>
    </xdr:from>
    <xdr:ext cx="762000" cy="259045"/>
    <xdr:sp macro="" textlink="">
      <xdr:nvSpPr>
        <xdr:cNvPr id="469" name="テキスト ボックス 468"/>
        <xdr:cNvSpPr txBox="1"/>
      </xdr:nvSpPr>
      <xdr:spPr>
        <a:xfrm>
          <a:off x="14020800" y="228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123855</xdr:rowOff>
    </xdr:from>
    <xdr:to>
      <xdr:col>64</xdr:col>
      <xdr:colOff>152400</xdr:colOff>
      <xdr:row>16</xdr:row>
      <xdr:rowOff>54005</xdr:rowOff>
    </xdr:to>
    <xdr:sp macro="" textlink="">
      <xdr:nvSpPr>
        <xdr:cNvPr id="470" name="楕円 469"/>
        <xdr:cNvSpPr/>
      </xdr:nvSpPr>
      <xdr:spPr>
        <a:xfrm>
          <a:off x="13462000" y="269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64182</xdr:rowOff>
    </xdr:from>
    <xdr:ext cx="762000" cy="259045"/>
    <xdr:sp macro="" textlink="">
      <xdr:nvSpPr>
        <xdr:cNvPr id="471" name="テキスト ボックス 470"/>
        <xdr:cNvSpPr txBox="1"/>
      </xdr:nvSpPr>
      <xdr:spPr>
        <a:xfrm>
          <a:off x="13131800" y="2464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61,813
61,379
228.21
31,267,764
29,909,476
1,182,673
18,355,947
27,563,827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人事院勧告による給与引上げがあったが、採用による総人件費の抑制や退職手当負担金を償還したことによる削減効果により、数値は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年度とほぼ横ばいで類似団体平均値を下回った。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今後も職員適正化計画に基づく適正な人員管理と業務の平準化を図り、人件費の抑制・適正化に努める。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92710</xdr:rowOff>
    </xdr:from>
    <xdr:to>
      <xdr:col>24</xdr:col>
      <xdr:colOff>25400</xdr:colOff>
      <xdr:row>35</xdr:row>
      <xdr:rowOff>107950</xdr:rowOff>
    </xdr:to>
    <xdr:cxnSp macro="">
      <xdr:nvCxnSpPr>
        <xdr:cNvPr id="66" name="直線コネクタ 65"/>
        <xdr:cNvCxnSpPr/>
      </xdr:nvCxnSpPr>
      <xdr:spPr>
        <a:xfrm>
          <a:off x="3987800" y="60934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35</xdr:row>
      <xdr:rowOff>123190</xdr:rowOff>
    </xdr:to>
    <xdr:cxnSp macro="">
      <xdr:nvCxnSpPr>
        <xdr:cNvPr id="69" name="直線コネクタ 68"/>
        <xdr:cNvCxnSpPr/>
      </xdr:nvCxnSpPr>
      <xdr:spPr>
        <a:xfrm flipV="1">
          <a:off x="3098800" y="6093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71" name="テキスト ボックス 70"/>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123190</xdr:rowOff>
    </xdr:from>
    <xdr:to>
      <xdr:col>15</xdr:col>
      <xdr:colOff>98425</xdr:colOff>
      <xdr:row>36</xdr:row>
      <xdr:rowOff>35560</xdr:rowOff>
    </xdr:to>
    <xdr:cxnSp macro="">
      <xdr:nvCxnSpPr>
        <xdr:cNvPr id="72" name="直線コネクタ 71"/>
        <xdr:cNvCxnSpPr/>
      </xdr:nvCxnSpPr>
      <xdr:spPr>
        <a:xfrm flipV="1">
          <a:off x="2209800" y="61239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4" name="テキスト ボックス 73"/>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27940</xdr:rowOff>
    </xdr:from>
    <xdr:to>
      <xdr:col>11</xdr:col>
      <xdr:colOff>9525</xdr:colOff>
      <xdr:row>36</xdr:row>
      <xdr:rowOff>35560</xdr:rowOff>
    </xdr:to>
    <xdr:cxnSp macro="">
      <xdr:nvCxnSpPr>
        <xdr:cNvPr id="75" name="直線コネクタ 74"/>
        <xdr:cNvCxnSpPr/>
      </xdr:nvCxnSpPr>
      <xdr:spPr>
        <a:xfrm>
          <a:off x="1320800" y="6200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85" name="楕円 84"/>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73677</xdr:rowOff>
    </xdr:from>
    <xdr:ext cx="762000" cy="259045"/>
    <xdr:sp macro="" textlink="">
      <xdr:nvSpPr>
        <xdr:cNvPr id="86" name="人件費該当値テキスト"/>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41910</xdr:rowOff>
    </xdr:from>
    <xdr:to>
      <xdr:col>20</xdr:col>
      <xdr:colOff>38100</xdr:colOff>
      <xdr:row>35</xdr:row>
      <xdr:rowOff>143510</xdr:rowOff>
    </xdr:to>
    <xdr:sp macro="" textlink="">
      <xdr:nvSpPr>
        <xdr:cNvPr id="87" name="楕円 86"/>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153687</xdr:rowOff>
    </xdr:from>
    <xdr:ext cx="736600" cy="259045"/>
    <xdr:sp macro="" textlink="">
      <xdr:nvSpPr>
        <xdr:cNvPr id="88" name="テキスト ボックス 87"/>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72390</xdr:rowOff>
    </xdr:from>
    <xdr:to>
      <xdr:col>15</xdr:col>
      <xdr:colOff>149225</xdr:colOff>
      <xdr:row>36</xdr:row>
      <xdr:rowOff>2540</xdr:rowOff>
    </xdr:to>
    <xdr:sp macro="" textlink="">
      <xdr:nvSpPr>
        <xdr:cNvPr id="89" name="楕円 88"/>
        <xdr:cNvSpPr/>
      </xdr:nvSpPr>
      <xdr:spPr>
        <a:xfrm>
          <a:off x="3048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12717</xdr:rowOff>
    </xdr:from>
    <xdr:ext cx="762000" cy="259045"/>
    <xdr:sp macro="" textlink="">
      <xdr:nvSpPr>
        <xdr:cNvPr id="90" name="テキスト ボックス 89"/>
        <xdr:cNvSpPr txBox="1"/>
      </xdr:nvSpPr>
      <xdr:spPr>
        <a:xfrm>
          <a:off x="2717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91" name="楕円 90"/>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92" name="テキスト ボックス 91"/>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93" name="楕円 92"/>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94" name="テキスト ボックス 93"/>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物件費に係る経常収支比率は、類似団体平均を大きく下回っている。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今後も、旧町ごとに保有していた施設の統廃合による維持管理費の削減、照明等のＬＥＤ化など行財政改革に取り組み、物件費の抑制に努める。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106426</xdr:rowOff>
    </xdr:from>
    <xdr:to>
      <xdr:col>82</xdr:col>
      <xdr:colOff>107950</xdr:colOff>
      <xdr:row>13</xdr:row>
      <xdr:rowOff>143002</xdr:rowOff>
    </xdr:to>
    <xdr:cxnSp macro="">
      <xdr:nvCxnSpPr>
        <xdr:cNvPr id="125" name="直線コネクタ 124"/>
        <xdr:cNvCxnSpPr/>
      </xdr:nvCxnSpPr>
      <xdr:spPr>
        <a:xfrm>
          <a:off x="15671800" y="23352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87139</xdr:rowOff>
    </xdr:from>
    <xdr:ext cx="762000" cy="259045"/>
    <xdr:sp macro="" textlink="">
      <xdr:nvSpPr>
        <xdr:cNvPr id="126" name="物件費平均値テキスト"/>
        <xdr:cNvSpPr txBox="1"/>
      </xdr:nvSpPr>
      <xdr:spPr>
        <a:xfrm>
          <a:off x="16598900" y="2658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106426</xdr:rowOff>
    </xdr:from>
    <xdr:to>
      <xdr:col>78</xdr:col>
      <xdr:colOff>69850</xdr:colOff>
      <xdr:row>13</xdr:row>
      <xdr:rowOff>124714</xdr:rowOff>
    </xdr:to>
    <xdr:cxnSp macro="">
      <xdr:nvCxnSpPr>
        <xdr:cNvPr id="128" name="直線コネクタ 127"/>
        <xdr:cNvCxnSpPr/>
      </xdr:nvCxnSpPr>
      <xdr:spPr>
        <a:xfrm flipV="1">
          <a:off x="14782800" y="23352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30" name="テキスト ボックス 129"/>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124714</xdr:rowOff>
    </xdr:from>
    <xdr:to>
      <xdr:col>73</xdr:col>
      <xdr:colOff>180975</xdr:colOff>
      <xdr:row>13</xdr:row>
      <xdr:rowOff>161290</xdr:rowOff>
    </xdr:to>
    <xdr:cxnSp macro="">
      <xdr:nvCxnSpPr>
        <xdr:cNvPr id="131" name="直線コネクタ 130"/>
        <xdr:cNvCxnSpPr/>
      </xdr:nvCxnSpPr>
      <xdr:spPr>
        <a:xfrm flipV="1">
          <a:off x="13893800" y="23535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146575</xdr:rowOff>
    </xdr:from>
    <xdr:ext cx="762000" cy="259045"/>
    <xdr:sp macro="" textlink="">
      <xdr:nvSpPr>
        <xdr:cNvPr id="133" name="テキスト ボックス 132"/>
        <xdr:cNvSpPr txBox="1"/>
      </xdr:nvSpPr>
      <xdr:spPr>
        <a:xfrm>
          <a:off x="14401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152146</xdr:rowOff>
    </xdr:from>
    <xdr:to>
      <xdr:col>69</xdr:col>
      <xdr:colOff>92075</xdr:colOff>
      <xdr:row>13</xdr:row>
      <xdr:rowOff>161290</xdr:rowOff>
    </xdr:to>
    <xdr:cxnSp macro="">
      <xdr:nvCxnSpPr>
        <xdr:cNvPr id="134" name="直線コネクタ 133"/>
        <xdr:cNvCxnSpPr/>
      </xdr:nvCxnSpPr>
      <xdr:spPr>
        <a:xfrm>
          <a:off x="13004800" y="23809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119143</xdr:rowOff>
    </xdr:from>
    <xdr:ext cx="762000" cy="259045"/>
    <xdr:sp macro="" textlink="">
      <xdr:nvSpPr>
        <xdr:cNvPr id="136" name="テキスト ボックス 135"/>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38" name="テキスト ボックス 137"/>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92202</xdr:rowOff>
    </xdr:from>
    <xdr:to>
      <xdr:col>82</xdr:col>
      <xdr:colOff>158750</xdr:colOff>
      <xdr:row>14</xdr:row>
      <xdr:rowOff>22352</xdr:rowOff>
    </xdr:to>
    <xdr:sp macro="" textlink="">
      <xdr:nvSpPr>
        <xdr:cNvPr id="144" name="楕円 143"/>
        <xdr:cNvSpPr/>
      </xdr:nvSpPr>
      <xdr:spPr>
        <a:xfrm>
          <a:off x="16459200" y="23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108729</xdr:rowOff>
    </xdr:from>
    <xdr:ext cx="762000" cy="259045"/>
    <xdr:sp macro="" textlink="">
      <xdr:nvSpPr>
        <xdr:cNvPr id="145" name="物件費該当値テキスト"/>
        <xdr:cNvSpPr txBox="1"/>
      </xdr:nvSpPr>
      <xdr:spPr>
        <a:xfrm>
          <a:off x="16598900" y="216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55626</xdr:rowOff>
    </xdr:from>
    <xdr:to>
      <xdr:col>78</xdr:col>
      <xdr:colOff>120650</xdr:colOff>
      <xdr:row>13</xdr:row>
      <xdr:rowOff>157226</xdr:rowOff>
    </xdr:to>
    <xdr:sp macro="" textlink="">
      <xdr:nvSpPr>
        <xdr:cNvPr id="146" name="楕円 145"/>
        <xdr:cNvSpPr/>
      </xdr:nvSpPr>
      <xdr:spPr>
        <a:xfrm>
          <a:off x="15621000" y="228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167403</xdr:rowOff>
    </xdr:from>
    <xdr:ext cx="736600" cy="259045"/>
    <xdr:sp macro="" textlink="">
      <xdr:nvSpPr>
        <xdr:cNvPr id="147" name="テキスト ボックス 146"/>
        <xdr:cNvSpPr txBox="1"/>
      </xdr:nvSpPr>
      <xdr:spPr>
        <a:xfrm>
          <a:off x="15290800" y="205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73914</xdr:rowOff>
    </xdr:from>
    <xdr:to>
      <xdr:col>74</xdr:col>
      <xdr:colOff>31750</xdr:colOff>
      <xdr:row>14</xdr:row>
      <xdr:rowOff>4064</xdr:rowOff>
    </xdr:to>
    <xdr:sp macro="" textlink="">
      <xdr:nvSpPr>
        <xdr:cNvPr id="148" name="楕円 147"/>
        <xdr:cNvSpPr/>
      </xdr:nvSpPr>
      <xdr:spPr>
        <a:xfrm>
          <a:off x="14732000" y="230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14241</xdr:rowOff>
    </xdr:from>
    <xdr:ext cx="762000" cy="259045"/>
    <xdr:sp macro="" textlink="">
      <xdr:nvSpPr>
        <xdr:cNvPr id="149" name="テキスト ボックス 148"/>
        <xdr:cNvSpPr txBox="1"/>
      </xdr:nvSpPr>
      <xdr:spPr>
        <a:xfrm>
          <a:off x="14401800" y="207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110490</xdr:rowOff>
    </xdr:from>
    <xdr:to>
      <xdr:col>69</xdr:col>
      <xdr:colOff>142875</xdr:colOff>
      <xdr:row>14</xdr:row>
      <xdr:rowOff>40640</xdr:rowOff>
    </xdr:to>
    <xdr:sp macro="" textlink="">
      <xdr:nvSpPr>
        <xdr:cNvPr id="150" name="楕円 149"/>
        <xdr:cNvSpPr/>
      </xdr:nvSpPr>
      <xdr:spPr>
        <a:xfrm>
          <a:off x="13843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50817</xdr:rowOff>
    </xdr:from>
    <xdr:ext cx="762000" cy="259045"/>
    <xdr:sp macro="" textlink="">
      <xdr:nvSpPr>
        <xdr:cNvPr id="151" name="テキスト ボックス 150"/>
        <xdr:cNvSpPr txBox="1"/>
      </xdr:nvSpPr>
      <xdr:spPr>
        <a:xfrm>
          <a:off x="13512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101346</xdr:rowOff>
    </xdr:from>
    <xdr:to>
      <xdr:col>65</xdr:col>
      <xdr:colOff>53975</xdr:colOff>
      <xdr:row>14</xdr:row>
      <xdr:rowOff>31496</xdr:rowOff>
    </xdr:to>
    <xdr:sp macro="" textlink="">
      <xdr:nvSpPr>
        <xdr:cNvPr id="152" name="楕円 151"/>
        <xdr:cNvSpPr/>
      </xdr:nvSpPr>
      <xdr:spPr>
        <a:xfrm>
          <a:off x="12954000" y="23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41673</xdr:rowOff>
    </xdr:from>
    <xdr:ext cx="762000" cy="259045"/>
    <xdr:sp macro="" textlink="">
      <xdr:nvSpPr>
        <xdr:cNvPr id="153" name="テキスト ボックス 152"/>
        <xdr:cNvSpPr txBox="1"/>
      </xdr:nvSpPr>
      <xdr:spPr>
        <a:xfrm>
          <a:off x="12623800" y="20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扶助費に係る経常収支比率は、類似団体平均を若干下回っているものの、</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昨年</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度より</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ポイント増えている。これは、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障害者への給付費が増加したこと、</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子どものための教育保育給付費</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が増加した</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ことなどが要因である。今後も、</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障害福祉、</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子育て支援だけでなく生活保護等の社会保障施策に対する給付費は年々増加する見込みであるため、事務の効率化や適正な制度の運用に努める。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39370</xdr:rowOff>
    </xdr:from>
    <xdr:to>
      <xdr:col>24</xdr:col>
      <xdr:colOff>25400</xdr:colOff>
      <xdr:row>55</xdr:row>
      <xdr:rowOff>54610</xdr:rowOff>
    </xdr:to>
    <xdr:cxnSp macro="">
      <xdr:nvCxnSpPr>
        <xdr:cNvPr id="186" name="直線コネクタ 185"/>
        <xdr:cNvCxnSpPr/>
      </xdr:nvCxnSpPr>
      <xdr:spPr>
        <a:xfrm>
          <a:off x="3987800" y="94691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36847</xdr:rowOff>
    </xdr:from>
    <xdr:ext cx="762000" cy="259045"/>
    <xdr:sp macro="" textlink="">
      <xdr:nvSpPr>
        <xdr:cNvPr id="187" name="扶助費平均値テキスト"/>
        <xdr:cNvSpPr txBox="1"/>
      </xdr:nvSpPr>
      <xdr:spPr>
        <a:xfrm>
          <a:off x="4914900" y="9466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39370</xdr:rowOff>
    </xdr:to>
    <xdr:cxnSp macro="">
      <xdr:nvCxnSpPr>
        <xdr:cNvPr id="189" name="直線コネクタ 188"/>
        <xdr:cNvCxnSpPr/>
      </xdr:nvCxnSpPr>
      <xdr:spPr>
        <a:xfrm>
          <a:off x="3098800" y="9423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113047</xdr:rowOff>
    </xdr:from>
    <xdr:ext cx="736600" cy="259045"/>
    <xdr:sp macro="" textlink="">
      <xdr:nvSpPr>
        <xdr:cNvPr id="191" name="テキスト ボックス 190"/>
        <xdr:cNvSpPr txBox="1"/>
      </xdr:nvSpPr>
      <xdr:spPr>
        <a:xfrm>
          <a:off x="3606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149860</xdr:rowOff>
    </xdr:from>
    <xdr:to>
      <xdr:col>15</xdr:col>
      <xdr:colOff>98425</xdr:colOff>
      <xdr:row>54</xdr:row>
      <xdr:rowOff>165100</xdr:rowOff>
    </xdr:to>
    <xdr:cxnSp macro="">
      <xdr:nvCxnSpPr>
        <xdr:cNvPr id="192" name="直線コネクタ 191"/>
        <xdr:cNvCxnSpPr/>
      </xdr:nvCxnSpPr>
      <xdr:spPr>
        <a:xfrm>
          <a:off x="2209800" y="9408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149860</xdr:rowOff>
    </xdr:from>
    <xdr:to>
      <xdr:col>11</xdr:col>
      <xdr:colOff>9525</xdr:colOff>
      <xdr:row>54</xdr:row>
      <xdr:rowOff>165100</xdr:rowOff>
    </xdr:to>
    <xdr:cxnSp macro="">
      <xdr:nvCxnSpPr>
        <xdr:cNvPr id="195" name="直線コネクタ 194"/>
        <xdr:cNvCxnSpPr/>
      </xdr:nvCxnSpPr>
      <xdr:spPr>
        <a:xfrm flipV="1">
          <a:off x="1320800" y="9408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7" name="テキスト ボックス 196"/>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199" name="テキスト ボックス 198"/>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xdr:rowOff>
    </xdr:from>
    <xdr:to>
      <xdr:col>24</xdr:col>
      <xdr:colOff>76200</xdr:colOff>
      <xdr:row>55</xdr:row>
      <xdr:rowOff>105410</xdr:rowOff>
    </xdr:to>
    <xdr:sp macro="" textlink="">
      <xdr:nvSpPr>
        <xdr:cNvPr id="205" name="楕円 204"/>
        <xdr:cNvSpPr/>
      </xdr:nvSpPr>
      <xdr:spPr>
        <a:xfrm>
          <a:off x="4775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20337</xdr:rowOff>
    </xdr:from>
    <xdr:ext cx="762000" cy="259045"/>
    <xdr:sp macro="" textlink="">
      <xdr:nvSpPr>
        <xdr:cNvPr id="206" name="扶助費該当値テキスト"/>
        <xdr:cNvSpPr txBox="1"/>
      </xdr:nvSpPr>
      <xdr:spPr>
        <a:xfrm>
          <a:off x="49149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160020</xdr:rowOff>
    </xdr:from>
    <xdr:to>
      <xdr:col>20</xdr:col>
      <xdr:colOff>38100</xdr:colOff>
      <xdr:row>55</xdr:row>
      <xdr:rowOff>90170</xdr:rowOff>
    </xdr:to>
    <xdr:sp macro="" textlink="">
      <xdr:nvSpPr>
        <xdr:cNvPr id="207" name="楕円 206"/>
        <xdr:cNvSpPr/>
      </xdr:nvSpPr>
      <xdr:spPr>
        <a:xfrm>
          <a:off x="3937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100347</xdr:rowOff>
    </xdr:from>
    <xdr:ext cx="736600" cy="259045"/>
    <xdr:sp macro="" textlink="">
      <xdr:nvSpPr>
        <xdr:cNvPr id="208" name="テキスト ボックス 207"/>
        <xdr:cNvSpPr txBox="1"/>
      </xdr:nvSpPr>
      <xdr:spPr>
        <a:xfrm>
          <a:off x="3606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09" name="楕円 208"/>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10" name="テキスト ボックス 209"/>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99060</xdr:rowOff>
    </xdr:from>
    <xdr:to>
      <xdr:col>11</xdr:col>
      <xdr:colOff>60325</xdr:colOff>
      <xdr:row>55</xdr:row>
      <xdr:rowOff>29210</xdr:rowOff>
    </xdr:to>
    <xdr:sp macro="" textlink="">
      <xdr:nvSpPr>
        <xdr:cNvPr id="211" name="楕円 210"/>
        <xdr:cNvSpPr/>
      </xdr:nvSpPr>
      <xdr:spPr>
        <a:xfrm>
          <a:off x="2159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39387</xdr:rowOff>
    </xdr:from>
    <xdr:ext cx="762000" cy="259045"/>
    <xdr:sp macro="" textlink="">
      <xdr:nvSpPr>
        <xdr:cNvPr id="212" name="テキスト ボックス 211"/>
        <xdr:cNvSpPr txBox="1"/>
      </xdr:nvSpPr>
      <xdr:spPr>
        <a:xfrm>
          <a:off x="1828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13" name="楕円 212"/>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214" name="テキスト ボックス 213"/>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維持補修費に係る経常収支比率は、</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昨年度</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比較して</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0.2</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％増加している。これは</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、老朽化施設を多く抱えているため、</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修繕費等が増加していることが要因である。</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老朽化施設の</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集約・統合を図り、大幅な増額とならないよう努める。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繰出金に係る経常収支比率は、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昨</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年度から微増している。高齢化が進む中で、介護保険事業勘定特別会計への繰出金が年々増加しているためである。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78015</xdr:rowOff>
    </xdr:from>
    <xdr:to>
      <xdr:col>82</xdr:col>
      <xdr:colOff>107950</xdr:colOff>
      <xdr:row>56</xdr:row>
      <xdr:rowOff>130266</xdr:rowOff>
    </xdr:to>
    <xdr:cxnSp macro="">
      <xdr:nvCxnSpPr>
        <xdr:cNvPr id="249" name="直線コネクタ 248"/>
        <xdr:cNvCxnSpPr/>
      </xdr:nvCxnSpPr>
      <xdr:spPr>
        <a:xfrm>
          <a:off x="15671800" y="9679215"/>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37210</xdr:rowOff>
    </xdr:from>
    <xdr:ext cx="762000" cy="259045"/>
    <xdr:sp macro="" textlink="">
      <xdr:nvSpPr>
        <xdr:cNvPr id="250" name="その他平均値テキスト"/>
        <xdr:cNvSpPr txBox="1"/>
      </xdr:nvSpPr>
      <xdr:spPr>
        <a:xfrm>
          <a:off x="16598900" y="946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45357</xdr:rowOff>
    </xdr:from>
    <xdr:to>
      <xdr:col>78</xdr:col>
      <xdr:colOff>69850</xdr:colOff>
      <xdr:row>56</xdr:row>
      <xdr:rowOff>78015</xdr:rowOff>
    </xdr:to>
    <xdr:cxnSp macro="">
      <xdr:nvCxnSpPr>
        <xdr:cNvPr id="252" name="直線コネクタ 251"/>
        <xdr:cNvCxnSpPr/>
      </xdr:nvCxnSpPr>
      <xdr:spPr>
        <a:xfrm>
          <a:off x="14782800" y="9646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4" name="テキスト ボックス 253"/>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45357</xdr:rowOff>
    </xdr:from>
    <xdr:to>
      <xdr:col>73</xdr:col>
      <xdr:colOff>180975</xdr:colOff>
      <xdr:row>56</xdr:row>
      <xdr:rowOff>51888</xdr:rowOff>
    </xdr:to>
    <xdr:cxnSp macro="">
      <xdr:nvCxnSpPr>
        <xdr:cNvPr id="255" name="直線コネクタ 254"/>
        <xdr:cNvCxnSpPr/>
      </xdr:nvCxnSpPr>
      <xdr:spPr>
        <a:xfrm flipV="1">
          <a:off x="13893800" y="96465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57" name="テキスト ボックス 256"/>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6169</xdr:rowOff>
    </xdr:from>
    <xdr:to>
      <xdr:col>69</xdr:col>
      <xdr:colOff>92075</xdr:colOff>
      <xdr:row>56</xdr:row>
      <xdr:rowOff>51888</xdr:rowOff>
    </xdr:to>
    <xdr:cxnSp macro="">
      <xdr:nvCxnSpPr>
        <xdr:cNvPr id="258" name="直線コネクタ 257"/>
        <xdr:cNvCxnSpPr/>
      </xdr:nvCxnSpPr>
      <xdr:spPr>
        <a:xfrm>
          <a:off x="13004800" y="960736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120123</xdr:rowOff>
    </xdr:from>
    <xdr:ext cx="762000" cy="259045"/>
    <xdr:sp macro="" textlink="">
      <xdr:nvSpPr>
        <xdr:cNvPr id="260" name="テキスト ボックス 259"/>
        <xdr:cNvSpPr txBox="1"/>
      </xdr:nvSpPr>
      <xdr:spPr>
        <a:xfrm>
          <a:off x="13512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2" name="テキスト ボックス 261"/>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79466</xdr:rowOff>
    </xdr:from>
    <xdr:to>
      <xdr:col>82</xdr:col>
      <xdr:colOff>158750</xdr:colOff>
      <xdr:row>57</xdr:row>
      <xdr:rowOff>9616</xdr:rowOff>
    </xdr:to>
    <xdr:sp macro="" textlink="">
      <xdr:nvSpPr>
        <xdr:cNvPr id="268" name="楕円 267"/>
        <xdr:cNvSpPr/>
      </xdr:nvSpPr>
      <xdr:spPr>
        <a:xfrm>
          <a:off x="16459200" y="968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51543</xdr:rowOff>
    </xdr:from>
    <xdr:ext cx="762000" cy="259045"/>
    <xdr:sp macro="" textlink="">
      <xdr:nvSpPr>
        <xdr:cNvPr id="269" name="その他該当値テキスト"/>
        <xdr:cNvSpPr txBox="1"/>
      </xdr:nvSpPr>
      <xdr:spPr>
        <a:xfrm>
          <a:off x="16598900" y="965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27215</xdr:rowOff>
    </xdr:from>
    <xdr:to>
      <xdr:col>78</xdr:col>
      <xdr:colOff>120650</xdr:colOff>
      <xdr:row>56</xdr:row>
      <xdr:rowOff>128815</xdr:rowOff>
    </xdr:to>
    <xdr:sp macro="" textlink="">
      <xdr:nvSpPr>
        <xdr:cNvPr id="270" name="楕円 269"/>
        <xdr:cNvSpPr/>
      </xdr:nvSpPr>
      <xdr:spPr>
        <a:xfrm>
          <a:off x="15621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138992</xdr:rowOff>
    </xdr:from>
    <xdr:ext cx="736600" cy="259045"/>
    <xdr:sp macro="" textlink="">
      <xdr:nvSpPr>
        <xdr:cNvPr id="271" name="テキスト ボックス 270"/>
        <xdr:cNvSpPr txBox="1"/>
      </xdr:nvSpPr>
      <xdr:spPr>
        <a:xfrm>
          <a:off x="15290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166007</xdr:rowOff>
    </xdr:from>
    <xdr:to>
      <xdr:col>74</xdr:col>
      <xdr:colOff>31750</xdr:colOff>
      <xdr:row>56</xdr:row>
      <xdr:rowOff>96157</xdr:rowOff>
    </xdr:to>
    <xdr:sp macro="" textlink="">
      <xdr:nvSpPr>
        <xdr:cNvPr id="272" name="楕円 271"/>
        <xdr:cNvSpPr/>
      </xdr:nvSpPr>
      <xdr:spPr>
        <a:xfrm>
          <a:off x="14732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106334</xdr:rowOff>
    </xdr:from>
    <xdr:ext cx="762000" cy="259045"/>
    <xdr:sp macro="" textlink="">
      <xdr:nvSpPr>
        <xdr:cNvPr id="273" name="テキスト ボックス 272"/>
        <xdr:cNvSpPr txBox="1"/>
      </xdr:nvSpPr>
      <xdr:spPr>
        <a:xfrm>
          <a:off x="14401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1088</xdr:rowOff>
    </xdr:from>
    <xdr:to>
      <xdr:col>69</xdr:col>
      <xdr:colOff>142875</xdr:colOff>
      <xdr:row>56</xdr:row>
      <xdr:rowOff>102688</xdr:rowOff>
    </xdr:to>
    <xdr:sp macro="" textlink="">
      <xdr:nvSpPr>
        <xdr:cNvPr id="274" name="楕円 273"/>
        <xdr:cNvSpPr/>
      </xdr:nvSpPr>
      <xdr:spPr>
        <a:xfrm>
          <a:off x="13843000" y="9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112865</xdr:rowOff>
    </xdr:from>
    <xdr:ext cx="762000" cy="259045"/>
    <xdr:sp macro="" textlink="">
      <xdr:nvSpPr>
        <xdr:cNvPr id="275" name="テキスト ボックス 274"/>
        <xdr:cNvSpPr txBox="1"/>
      </xdr:nvSpPr>
      <xdr:spPr>
        <a:xfrm>
          <a:off x="13512800" y="93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126819</xdr:rowOff>
    </xdr:from>
    <xdr:to>
      <xdr:col>65</xdr:col>
      <xdr:colOff>53975</xdr:colOff>
      <xdr:row>56</xdr:row>
      <xdr:rowOff>56969</xdr:rowOff>
    </xdr:to>
    <xdr:sp macro="" textlink="">
      <xdr:nvSpPr>
        <xdr:cNvPr id="276" name="楕円 275"/>
        <xdr:cNvSpPr/>
      </xdr:nvSpPr>
      <xdr:spPr>
        <a:xfrm>
          <a:off x="129540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67146</xdr:rowOff>
    </xdr:from>
    <xdr:ext cx="762000" cy="259045"/>
    <xdr:sp macro="" textlink="">
      <xdr:nvSpPr>
        <xdr:cNvPr id="277" name="テキスト ボックス 276"/>
        <xdr:cNvSpPr txBox="1"/>
      </xdr:nvSpPr>
      <xdr:spPr>
        <a:xfrm>
          <a:off x="12623800" y="932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補助費等に係る経常収支比率は、類似団体平均を上回っている。これは、一部事務組合に対する負担金が多額になっていることによるものである。各組合の財政状況を注視し、財政運営の健全化に向けて指導していく。</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また、下水道事業会計の法適化</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により、今後も補助費等は大きく増加する見込みである。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36</xdr:row>
      <xdr:rowOff>149860</xdr:rowOff>
    </xdr:to>
    <xdr:cxnSp macro="">
      <xdr:nvCxnSpPr>
        <xdr:cNvPr id="307" name="直線コネクタ 306"/>
        <xdr:cNvCxnSpPr/>
      </xdr:nvCxnSpPr>
      <xdr:spPr>
        <a:xfrm>
          <a:off x="15671800" y="63174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1287</xdr:rowOff>
    </xdr:from>
    <xdr:ext cx="762000" cy="259045"/>
    <xdr:sp macro="" textlink="">
      <xdr:nvSpPr>
        <xdr:cNvPr id="308" name="補助費等平均値テキスト"/>
        <xdr:cNvSpPr txBox="1"/>
      </xdr:nvSpPr>
      <xdr:spPr>
        <a:xfrm>
          <a:off x="16598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36</xdr:row>
      <xdr:rowOff>145288</xdr:rowOff>
    </xdr:to>
    <xdr:cxnSp macro="">
      <xdr:nvCxnSpPr>
        <xdr:cNvPr id="310" name="直線コネクタ 309"/>
        <xdr:cNvCxnSpPr/>
      </xdr:nvCxnSpPr>
      <xdr:spPr>
        <a:xfrm>
          <a:off x="14782800" y="6317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12" name="テキスト ボックス 311"/>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36</xdr:row>
      <xdr:rowOff>145288</xdr:rowOff>
    </xdr:to>
    <xdr:cxnSp macro="">
      <xdr:nvCxnSpPr>
        <xdr:cNvPr id="313" name="直線コネクタ 312"/>
        <xdr:cNvCxnSpPr/>
      </xdr:nvCxnSpPr>
      <xdr:spPr>
        <a:xfrm>
          <a:off x="13893800" y="63083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15" name="テキスト ボックス 314"/>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136144</xdr:rowOff>
    </xdr:to>
    <xdr:cxnSp macro="">
      <xdr:nvCxnSpPr>
        <xdr:cNvPr id="316" name="直線コネクタ 315"/>
        <xdr:cNvCxnSpPr/>
      </xdr:nvCxnSpPr>
      <xdr:spPr>
        <a:xfrm>
          <a:off x="13004800" y="62534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18" name="テキスト ボックス 317"/>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20" name="テキスト ボックス 319"/>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26" name="楕円 325"/>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71137</xdr:rowOff>
    </xdr:from>
    <xdr:ext cx="762000" cy="259045"/>
    <xdr:sp macro="" textlink="">
      <xdr:nvSpPr>
        <xdr:cNvPr id="327" name="補助費等該当値テキスト"/>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28" name="楕円 327"/>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29" name="テキスト ボックス 328"/>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94488</xdr:rowOff>
    </xdr:from>
    <xdr:to>
      <xdr:col>74</xdr:col>
      <xdr:colOff>31750</xdr:colOff>
      <xdr:row>37</xdr:row>
      <xdr:rowOff>24638</xdr:rowOff>
    </xdr:to>
    <xdr:sp macro="" textlink="">
      <xdr:nvSpPr>
        <xdr:cNvPr id="330" name="楕円 329"/>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31" name="テキスト ボックス 330"/>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85344</xdr:rowOff>
    </xdr:from>
    <xdr:to>
      <xdr:col>69</xdr:col>
      <xdr:colOff>142875</xdr:colOff>
      <xdr:row>37</xdr:row>
      <xdr:rowOff>15494</xdr:rowOff>
    </xdr:to>
    <xdr:sp macro="" textlink="">
      <xdr:nvSpPr>
        <xdr:cNvPr id="332" name="楕円 331"/>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33" name="テキスト ボックス 332"/>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4" name="楕円 333"/>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35" name="テキスト ボックス 334"/>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公債費に係る経常収支比率は、類似団体平均を上回っているが、</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市債の償還が進んだことによる元利償還金の減少</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により、昨年度に引き続き改善している。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市町村合併後の大規模な施設整備事業に充当した合併特例債等の償還がピークを過ぎ、今後は借入額も減ることから、公債費は年々減少する見込みである。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7801</xdr:rowOff>
    </xdr:from>
    <xdr:to>
      <xdr:col>24</xdr:col>
      <xdr:colOff>25400</xdr:colOff>
      <xdr:row>79</xdr:row>
      <xdr:rowOff>46989</xdr:rowOff>
    </xdr:to>
    <xdr:cxnSp macro="">
      <xdr:nvCxnSpPr>
        <xdr:cNvPr id="370" name="直線コネクタ 369"/>
        <xdr:cNvCxnSpPr/>
      </xdr:nvCxnSpPr>
      <xdr:spPr>
        <a:xfrm flipV="1">
          <a:off x="3987800" y="13552351"/>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1"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46989</xdr:rowOff>
    </xdr:from>
    <xdr:to>
      <xdr:col>19</xdr:col>
      <xdr:colOff>187325</xdr:colOff>
      <xdr:row>80</xdr:row>
      <xdr:rowOff>6169</xdr:rowOff>
    </xdr:to>
    <xdr:cxnSp macro="">
      <xdr:nvCxnSpPr>
        <xdr:cNvPr id="373" name="直線コネクタ 372"/>
        <xdr:cNvCxnSpPr/>
      </xdr:nvCxnSpPr>
      <xdr:spPr>
        <a:xfrm flipV="1">
          <a:off x="3098800" y="13591539"/>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11628</xdr:rowOff>
    </xdr:from>
    <xdr:ext cx="736600" cy="259045"/>
    <xdr:sp macro="" textlink="">
      <xdr:nvSpPr>
        <xdr:cNvPr id="375" name="テキスト ボックス 374"/>
        <xdr:cNvSpPr txBox="1"/>
      </xdr:nvSpPr>
      <xdr:spPr>
        <a:xfrm>
          <a:off x="3606800" y="13041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6169</xdr:rowOff>
    </xdr:from>
    <xdr:to>
      <xdr:col>15</xdr:col>
      <xdr:colOff>98425</xdr:colOff>
      <xdr:row>80</xdr:row>
      <xdr:rowOff>84545</xdr:rowOff>
    </xdr:to>
    <xdr:cxnSp macro="">
      <xdr:nvCxnSpPr>
        <xdr:cNvPr id="376" name="直線コネクタ 375"/>
        <xdr:cNvCxnSpPr/>
      </xdr:nvCxnSpPr>
      <xdr:spPr>
        <a:xfrm flipV="1">
          <a:off x="2209800" y="13722169"/>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18159</xdr:rowOff>
    </xdr:from>
    <xdr:ext cx="762000" cy="259045"/>
    <xdr:sp macro="" textlink="">
      <xdr:nvSpPr>
        <xdr:cNvPr id="378" name="テキスト ボックス 377"/>
        <xdr:cNvSpPr txBox="1"/>
      </xdr:nvSpPr>
      <xdr:spPr>
        <a:xfrm>
          <a:off x="2717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58420</xdr:rowOff>
    </xdr:from>
    <xdr:to>
      <xdr:col>11</xdr:col>
      <xdr:colOff>9525</xdr:colOff>
      <xdr:row>80</xdr:row>
      <xdr:rowOff>84545</xdr:rowOff>
    </xdr:to>
    <xdr:cxnSp macro="">
      <xdr:nvCxnSpPr>
        <xdr:cNvPr id="379" name="直線コネクタ 378"/>
        <xdr:cNvCxnSpPr/>
      </xdr:nvCxnSpPr>
      <xdr:spPr>
        <a:xfrm>
          <a:off x="1320800" y="1377442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11628</xdr:rowOff>
    </xdr:from>
    <xdr:ext cx="762000" cy="259045"/>
    <xdr:sp macro="" textlink="">
      <xdr:nvSpPr>
        <xdr:cNvPr id="381" name="テキスト ボックス 380"/>
        <xdr:cNvSpPr txBox="1"/>
      </xdr:nvSpPr>
      <xdr:spPr>
        <a:xfrm>
          <a:off x="1828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143890</xdr:rowOff>
    </xdr:from>
    <xdr:ext cx="762000" cy="259045"/>
    <xdr:sp macro="" textlink="">
      <xdr:nvSpPr>
        <xdr:cNvPr id="383" name="テキスト ボックス 382"/>
        <xdr:cNvSpPr txBox="1"/>
      </xdr:nvSpPr>
      <xdr:spPr>
        <a:xfrm>
          <a:off x="939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128451</xdr:rowOff>
    </xdr:from>
    <xdr:to>
      <xdr:col>24</xdr:col>
      <xdr:colOff>76200</xdr:colOff>
      <xdr:row>79</xdr:row>
      <xdr:rowOff>58601</xdr:rowOff>
    </xdr:to>
    <xdr:sp macro="" textlink="">
      <xdr:nvSpPr>
        <xdr:cNvPr id="389" name="楕円 388"/>
        <xdr:cNvSpPr/>
      </xdr:nvSpPr>
      <xdr:spPr>
        <a:xfrm>
          <a:off x="4775200" y="1350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100528</xdr:rowOff>
    </xdr:from>
    <xdr:ext cx="762000" cy="259045"/>
    <xdr:sp macro="" textlink="">
      <xdr:nvSpPr>
        <xdr:cNvPr id="390" name="公債費該当値テキスト"/>
        <xdr:cNvSpPr txBox="1"/>
      </xdr:nvSpPr>
      <xdr:spPr>
        <a:xfrm>
          <a:off x="4914900" y="1347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167639</xdr:rowOff>
    </xdr:from>
    <xdr:to>
      <xdr:col>20</xdr:col>
      <xdr:colOff>38100</xdr:colOff>
      <xdr:row>79</xdr:row>
      <xdr:rowOff>97789</xdr:rowOff>
    </xdr:to>
    <xdr:sp macro="" textlink="">
      <xdr:nvSpPr>
        <xdr:cNvPr id="391" name="楕円 390"/>
        <xdr:cNvSpPr/>
      </xdr:nvSpPr>
      <xdr:spPr>
        <a:xfrm>
          <a:off x="3937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82566</xdr:rowOff>
    </xdr:from>
    <xdr:ext cx="736600" cy="259045"/>
    <xdr:sp macro="" textlink="">
      <xdr:nvSpPr>
        <xdr:cNvPr id="392" name="テキスト ボックス 391"/>
        <xdr:cNvSpPr txBox="1"/>
      </xdr:nvSpPr>
      <xdr:spPr>
        <a:xfrm>
          <a:off x="3606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126819</xdr:rowOff>
    </xdr:from>
    <xdr:to>
      <xdr:col>15</xdr:col>
      <xdr:colOff>149225</xdr:colOff>
      <xdr:row>80</xdr:row>
      <xdr:rowOff>56969</xdr:rowOff>
    </xdr:to>
    <xdr:sp macro="" textlink="">
      <xdr:nvSpPr>
        <xdr:cNvPr id="393" name="楕円 392"/>
        <xdr:cNvSpPr/>
      </xdr:nvSpPr>
      <xdr:spPr>
        <a:xfrm>
          <a:off x="3048000" y="1367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41746</xdr:rowOff>
    </xdr:from>
    <xdr:ext cx="762000" cy="259045"/>
    <xdr:sp macro="" textlink="">
      <xdr:nvSpPr>
        <xdr:cNvPr id="394" name="テキスト ボックス 393"/>
        <xdr:cNvSpPr txBox="1"/>
      </xdr:nvSpPr>
      <xdr:spPr>
        <a:xfrm>
          <a:off x="2717800" y="1375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33745</xdr:rowOff>
    </xdr:from>
    <xdr:to>
      <xdr:col>11</xdr:col>
      <xdr:colOff>60325</xdr:colOff>
      <xdr:row>80</xdr:row>
      <xdr:rowOff>135345</xdr:rowOff>
    </xdr:to>
    <xdr:sp macro="" textlink="">
      <xdr:nvSpPr>
        <xdr:cNvPr id="395" name="楕円 394"/>
        <xdr:cNvSpPr/>
      </xdr:nvSpPr>
      <xdr:spPr>
        <a:xfrm>
          <a:off x="2159000" y="137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120122</xdr:rowOff>
    </xdr:from>
    <xdr:ext cx="762000" cy="259045"/>
    <xdr:sp macro="" textlink="">
      <xdr:nvSpPr>
        <xdr:cNvPr id="396" name="テキスト ボックス 395"/>
        <xdr:cNvSpPr txBox="1"/>
      </xdr:nvSpPr>
      <xdr:spPr>
        <a:xfrm>
          <a:off x="1828800" y="1383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7620</xdr:rowOff>
    </xdr:from>
    <xdr:to>
      <xdr:col>6</xdr:col>
      <xdr:colOff>171450</xdr:colOff>
      <xdr:row>80</xdr:row>
      <xdr:rowOff>109220</xdr:rowOff>
    </xdr:to>
    <xdr:sp macro="" textlink="">
      <xdr:nvSpPr>
        <xdr:cNvPr id="397" name="楕円 396"/>
        <xdr:cNvSpPr/>
      </xdr:nvSpPr>
      <xdr:spPr>
        <a:xfrm>
          <a:off x="1270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93997</xdr:rowOff>
    </xdr:from>
    <xdr:ext cx="762000" cy="259045"/>
    <xdr:sp macro="" textlink="">
      <xdr:nvSpPr>
        <xdr:cNvPr id="398" name="テキスト ボックス 397"/>
        <xdr:cNvSpPr txBox="1"/>
      </xdr:nvSpPr>
      <xdr:spPr>
        <a:xfrm>
          <a:off x="939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公債費以外に係る経常収支比率は、類似団体平均を</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3.7</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ポイント下回っているものの、</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昨</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ポイント増えている。これは、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物件費、維持補修費、扶助費</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と繰出金が増加したことが要因である。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社会保障費は今後も増加が続く見込みであるため、行財政改革をさらに推進し、人件費、物件費、</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維持補修費</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の抑制に努める。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147574</xdr:rowOff>
    </xdr:from>
    <xdr:to>
      <xdr:col>82</xdr:col>
      <xdr:colOff>107950</xdr:colOff>
      <xdr:row>76</xdr:row>
      <xdr:rowOff>53848</xdr:rowOff>
    </xdr:to>
    <xdr:cxnSp macro="">
      <xdr:nvCxnSpPr>
        <xdr:cNvPr id="429" name="直線コネクタ 428"/>
        <xdr:cNvCxnSpPr/>
      </xdr:nvCxnSpPr>
      <xdr:spPr>
        <a:xfrm>
          <a:off x="15671800" y="1300632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0" name="公債費以外平均値テキスト"/>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124714</xdr:rowOff>
    </xdr:from>
    <xdr:to>
      <xdr:col>78</xdr:col>
      <xdr:colOff>69850</xdr:colOff>
      <xdr:row>75</xdr:row>
      <xdr:rowOff>147574</xdr:rowOff>
    </xdr:to>
    <xdr:cxnSp macro="">
      <xdr:nvCxnSpPr>
        <xdr:cNvPr id="432" name="直線コネクタ 431"/>
        <xdr:cNvCxnSpPr/>
      </xdr:nvCxnSpPr>
      <xdr:spPr>
        <a:xfrm>
          <a:off x="14782800" y="129834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55135</xdr:rowOff>
    </xdr:from>
    <xdr:ext cx="736600" cy="259045"/>
    <xdr:sp macro="" textlink="">
      <xdr:nvSpPr>
        <xdr:cNvPr id="434" name="テキスト ボックス 433"/>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124714</xdr:rowOff>
    </xdr:from>
    <xdr:to>
      <xdr:col>73</xdr:col>
      <xdr:colOff>180975</xdr:colOff>
      <xdr:row>76</xdr:row>
      <xdr:rowOff>8128</xdr:rowOff>
    </xdr:to>
    <xdr:cxnSp macro="">
      <xdr:nvCxnSpPr>
        <xdr:cNvPr id="435" name="直線コネクタ 434"/>
        <xdr:cNvCxnSpPr/>
      </xdr:nvCxnSpPr>
      <xdr:spPr>
        <a:xfrm flipV="1">
          <a:off x="13893800" y="129834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18559</xdr:rowOff>
    </xdr:from>
    <xdr:ext cx="762000" cy="259045"/>
    <xdr:sp macro="" textlink="">
      <xdr:nvSpPr>
        <xdr:cNvPr id="437" name="テキスト ボックス 436"/>
        <xdr:cNvSpPr txBox="1"/>
      </xdr:nvSpPr>
      <xdr:spPr>
        <a:xfrm>
          <a:off x="14401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92710</xdr:rowOff>
    </xdr:from>
    <xdr:to>
      <xdr:col>69</xdr:col>
      <xdr:colOff>92075</xdr:colOff>
      <xdr:row>76</xdr:row>
      <xdr:rowOff>8128</xdr:rowOff>
    </xdr:to>
    <xdr:cxnSp macro="">
      <xdr:nvCxnSpPr>
        <xdr:cNvPr id="438" name="直線コネクタ 437"/>
        <xdr:cNvCxnSpPr/>
      </xdr:nvCxnSpPr>
      <xdr:spPr>
        <a:xfrm>
          <a:off x="13004800" y="129514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148862</xdr:rowOff>
    </xdr:from>
    <xdr:ext cx="762000" cy="259045"/>
    <xdr:sp macro="" textlink="">
      <xdr:nvSpPr>
        <xdr:cNvPr id="440" name="テキスト ボックス 439"/>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2" name="テキスト ボックス 441"/>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xdr:rowOff>
    </xdr:from>
    <xdr:to>
      <xdr:col>82</xdr:col>
      <xdr:colOff>158750</xdr:colOff>
      <xdr:row>76</xdr:row>
      <xdr:rowOff>104648</xdr:rowOff>
    </xdr:to>
    <xdr:sp macro="" textlink="">
      <xdr:nvSpPr>
        <xdr:cNvPr id="448" name="楕円 447"/>
        <xdr:cNvSpPr/>
      </xdr:nvSpPr>
      <xdr:spPr>
        <a:xfrm>
          <a:off x="16459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19575</xdr:rowOff>
    </xdr:from>
    <xdr:ext cx="762000" cy="259045"/>
    <xdr:sp macro="" textlink="">
      <xdr:nvSpPr>
        <xdr:cNvPr id="449" name="公債費以外該当値テキスト"/>
        <xdr:cNvSpPr txBox="1"/>
      </xdr:nvSpPr>
      <xdr:spPr>
        <a:xfrm>
          <a:off x="16598900" y="128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96774</xdr:rowOff>
    </xdr:from>
    <xdr:to>
      <xdr:col>78</xdr:col>
      <xdr:colOff>120650</xdr:colOff>
      <xdr:row>76</xdr:row>
      <xdr:rowOff>26924</xdr:rowOff>
    </xdr:to>
    <xdr:sp macro="" textlink="">
      <xdr:nvSpPr>
        <xdr:cNvPr id="450" name="楕円 449"/>
        <xdr:cNvSpPr/>
      </xdr:nvSpPr>
      <xdr:spPr>
        <a:xfrm>
          <a:off x="15621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37101</xdr:rowOff>
    </xdr:from>
    <xdr:ext cx="736600" cy="259045"/>
    <xdr:sp macro="" textlink="">
      <xdr:nvSpPr>
        <xdr:cNvPr id="451" name="テキスト ボックス 450"/>
        <xdr:cNvSpPr txBox="1"/>
      </xdr:nvSpPr>
      <xdr:spPr>
        <a:xfrm>
          <a:off x="15290800" y="1272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73914</xdr:rowOff>
    </xdr:from>
    <xdr:to>
      <xdr:col>74</xdr:col>
      <xdr:colOff>31750</xdr:colOff>
      <xdr:row>76</xdr:row>
      <xdr:rowOff>4065</xdr:rowOff>
    </xdr:to>
    <xdr:sp macro="" textlink="">
      <xdr:nvSpPr>
        <xdr:cNvPr id="452" name="楕円 451"/>
        <xdr:cNvSpPr/>
      </xdr:nvSpPr>
      <xdr:spPr>
        <a:xfrm>
          <a:off x="14732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14241</xdr:rowOff>
    </xdr:from>
    <xdr:ext cx="762000" cy="259045"/>
    <xdr:sp macro="" textlink="">
      <xdr:nvSpPr>
        <xdr:cNvPr id="453" name="テキスト ボックス 452"/>
        <xdr:cNvSpPr txBox="1"/>
      </xdr:nvSpPr>
      <xdr:spPr>
        <a:xfrm>
          <a:off x="14401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128778</xdr:rowOff>
    </xdr:from>
    <xdr:to>
      <xdr:col>69</xdr:col>
      <xdr:colOff>142875</xdr:colOff>
      <xdr:row>76</xdr:row>
      <xdr:rowOff>58928</xdr:rowOff>
    </xdr:to>
    <xdr:sp macro="" textlink="">
      <xdr:nvSpPr>
        <xdr:cNvPr id="454" name="楕円 453"/>
        <xdr:cNvSpPr/>
      </xdr:nvSpPr>
      <xdr:spPr>
        <a:xfrm>
          <a:off x="13843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69105</xdr:rowOff>
    </xdr:from>
    <xdr:ext cx="762000" cy="259045"/>
    <xdr:sp macro="" textlink="">
      <xdr:nvSpPr>
        <xdr:cNvPr id="455" name="テキスト ボックス 454"/>
        <xdr:cNvSpPr txBox="1"/>
      </xdr:nvSpPr>
      <xdr:spPr>
        <a:xfrm>
          <a:off x="13512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56" name="楕円 455"/>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57" name="テキスト ボックス 456"/>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66791</xdr:rowOff>
    </xdr:from>
    <xdr:to>
      <xdr:col>29</xdr:col>
      <xdr:colOff>127000</xdr:colOff>
      <xdr:row>16</xdr:row>
      <xdr:rowOff>99269</xdr:rowOff>
    </xdr:to>
    <xdr:cxnSp macro="">
      <xdr:nvCxnSpPr>
        <xdr:cNvPr id="52" name="直線コネクタ 51"/>
        <xdr:cNvCxnSpPr/>
      </xdr:nvCxnSpPr>
      <xdr:spPr bwMode="auto">
        <a:xfrm flipV="1">
          <a:off x="5003800" y="2857616"/>
          <a:ext cx="647700" cy="32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51568</xdr:rowOff>
    </xdr:from>
    <xdr:ext cx="762000" cy="259045"/>
    <xdr:sp macro="" textlink="">
      <xdr:nvSpPr>
        <xdr:cNvPr id="53" name="人口1人当たり決算額の推移平均値テキスト130"/>
        <xdr:cNvSpPr txBox="1"/>
      </xdr:nvSpPr>
      <xdr:spPr>
        <a:xfrm>
          <a:off x="5740400" y="2842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99269</xdr:rowOff>
    </xdr:from>
    <xdr:to>
      <xdr:col>26</xdr:col>
      <xdr:colOff>50800</xdr:colOff>
      <xdr:row>16</xdr:row>
      <xdr:rowOff>127452</xdr:rowOff>
    </xdr:to>
    <xdr:cxnSp macro="">
      <xdr:nvCxnSpPr>
        <xdr:cNvPr id="55" name="直線コネクタ 54"/>
        <xdr:cNvCxnSpPr/>
      </xdr:nvCxnSpPr>
      <xdr:spPr bwMode="auto">
        <a:xfrm flipV="1">
          <a:off x="4305300" y="2890094"/>
          <a:ext cx="698500" cy="28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155501</xdr:rowOff>
    </xdr:from>
    <xdr:ext cx="736600" cy="259045"/>
    <xdr:sp macro="" textlink="">
      <xdr:nvSpPr>
        <xdr:cNvPr id="57" name="テキスト ボックス 56"/>
        <xdr:cNvSpPr txBox="1"/>
      </xdr:nvSpPr>
      <xdr:spPr>
        <a:xfrm>
          <a:off x="4622800" y="2946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127452</xdr:rowOff>
    </xdr:from>
    <xdr:to>
      <xdr:col>22</xdr:col>
      <xdr:colOff>114300</xdr:colOff>
      <xdr:row>16</xdr:row>
      <xdr:rowOff>153937</xdr:rowOff>
    </xdr:to>
    <xdr:cxnSp macro="">
      <xdr:nvCxnSpPr>
        <xdr:cNvPr id="58" name="直線コネクタ 57"/>
        <xdr:cNvCxnSpPr/>
      </xdr:nvCxnSpPr>
      <xdr:spPr bwMode="auto">
        <a:xfrm flipV="1">
          <a:off x="3606800" y="2918277"/>
          <a:ext cx="698500" cy="26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8700</xdr:rowOff>
    </xdr:from>
    <xdr:ext cx="762000" cy="259045"/>
    <xdr:sp macro="" textlink="">
      <xdr:nvSpPr>
        <xdr:cNvPr id="60" name="テキスト ボックス 59"/>
        <xdr:cNvSpPr txBox="1"/>
      </xdr:nvSpPr>
      <xdr:spPr>
        <a:xfrm>
          <a:off x="3924300" y="262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85830</xdr:rowOff>
    </xdr:from>
    <xdr:to>
      <xdr:col>18</xdr:col>
      <xdr:colOff>177800</xdr:colOff>
      <xdr:row>16</xdr:row>
      <xdr:rowOff>153937</xdr:rowOff>
    </xdr:to>
    <xdr:cxnSp macro="">
      <xdr:nvCxnSpPr>
        <xdr:cNvPr id="61" name="直線コネクタ 60"/>
        <xdr:cNvCxnSpPr/>
      </xdr:nvCxnSpPr>
      <xdr:spPr bwMode="auto">
        <a:xfrm>
          <a:off x="2908300" y="2876655"/>
          <a:ext cx="698500" cy="68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24637</xdr:rowOff>
    </xdr:from>
    <xdr:ext cx="762000" cy="259045"/>
    <xdr:sp macro="" textlink="">
      <xdr:nvSpPr>
        <xdr:cNvPr id="63" name="テキスト ボックス 62"/>
        <xdr:cNvSpPr txBox="1"/>
      </xdr:nvSpPr>
      <xdr:spPr>
        <a:xfrm>
          <a:off x="32258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4413</xdr:rowOff>
    </xdr:from>
    <xdr:ext cx="762000" cy="259045"/>
    <xdr:sp macro="" textlink="">
      <xdr:nvSpPr>
        <xdr:cNvPr id="65" name="テキスト ボックス 64"/>
        <xdr:cNvSpPr txBox="1"/>
      </xdr:nvSpPr>
      <xdr:spPr>
        <a:xfrm>
          <a:off x="2527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15991</xdr:rowOff>
    </xdr:from>
    <xdr:to>
      <xdr:col>29</xdr:col>
      <xdr:colOff>177800</xdr:colOff>
      <xdr:row>16</xdr:row>
      <xdr:rowOff>117591</xdr:rowOff>
    </xdr:to>
    <xdr:sp macro="" textlink="">
      <xdr:nvSpPr>
        <xdr:cNvPr id="71" name="楕円 70"/>
        <xdr:cNvSpPr/>
      </xdr:nvSpPr>
      <xdr:spPr bwMode="auto">
        <a:xfrm>
          <a:off x="5600700" y="2806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32518</xdr:rowOff>
    </xdr:from>
    <xdr:ext cx="762000" cy="259045"/>
    <xdr:sp macro="" textlink="">
      <xdr:nvSpPr>
        <xdr:cNvPr id="72" name="人口1人当たり決算額の推移該当値テキスト130"/>
        <xdr:cNvSpPr txBox="1"/>
      </xdr:nvSpPr>
      <xdr:spPr>
        <a:xfrm>
          <a:off x="5740400" y="2651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48469</xdr:rowOff>
    </xdr:from>
    <xdr:to>
      <xdr:col>26</xdr:col>
      <xdr:colOff>101600</xdr:colOff>
      <xdr:row>16</xdr:row>
      <xdr:rowOff>150069</xdr:rowOff>
    </xdr:to>
    <xdr:sp macro="" textlink="">
      <xdr:nvSpPr>
        <xdr:cNvPr id="73" name="楕円 72"/>
        <xdr:cNvSpPr/>
      </xdr:nvSpPr>
      <xdr:spPr bwMode="auto">
        <a:xfrm>
          <a:off x="4953000" y="2839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160246</xdr:rowOff>
    </xdr:from>
    <xdr:ext cx="736600" cy="259045"/>
    <xdr:sp macro="" textlink="">
      <xdr:nvSpPr>
        <xdr:cNvPr id="74" name="テキスト ボックス 73"/>
        <xdr:cNvSpPr txBox="1"/>
      </xdr:nvSpPr>
      <xdr:spPr>
        <a:xfrm>
          <a:off x="4622800" y="2608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76652</xdr:rowOff>
    </xdr:from>
    <xdr:to>
      <xdr:col>22</xdr:col>
      <xdr:colOff>165100</xdr:colOff>
      <xdr:row>17</xdr:row>
      <xdr:rowOff>6802</xdr:rowOff>
    </xdr:to>
    <xdr:sp macro="" textlink="">
      <xdr:nvSpPr>
        <xdr:cNvPr id="75" name="楕円 74"/>
        <xdr:cNvSpPr/>
      </xdr:nvSpPr>
      <xdr:spPr bwMode="auto">
        <a:xfrm>
          <a:off x="4254500" y="2867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163029</xdr:rowOff>
    </xdr:from>
    <xdr:ext cx="762000" cy="259045"/>
    <xdr:sp macro="" textlink="">
      <xdr:nvSpPr>
        <xdr:cNvPr id="76" name="テキスト ボックス 75"/>
        <xdr:cNvSpPr txBox="1"/>
      </xdr:nvSpPr>
      <xdr:spPr>
        <a:xfrm>
          <a:off x="3924300" y="295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103137</xdr:rowOff>
    </xdr:from>
    <xdr:to>
      <xdr:col>19</xdr:col>
      <xdr:colOff>38100</xdr:colOff>
      <xdr:row>17</xdr:row>
      <xdr:rowOff>33287</xdr:rowOff>
    </xdr:to>
    <xdr:sp macro="" textlink="">
      <xdr:nvSpPr>
        <xdr:cNvPr id="77" name="楕円 76"/>
        <xdr:cNvSpPr/>
      </xdr:nvSpPr>
      <xdr:spPr bwMode="auto">
        <a:xfrm>
          <a:off x="3556000" y="2893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18064</xdr:rowOff>
    </xdr:from>
    <xdr:ext cx="762000" cy="259045"/>
    <xdr:sp macro="" textlink="">
      <xdr:nvSpPr>
        <xdr:cNvPr id="78" name="テキスト ボックス 77"/>
        <xdr:cNvSpPr txBox="1"/>
      </xdr:nvSpPr>
      <xdr:spPr>
        <a:xfrm>
          <a:off x="3225800" y="298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35030</xdr:rowOff>
    </xdr:from>
    <xdr:to>
      <xdr:col>15</xdr:col>
      <xdr:colOff>101600</xdr:colOff>
      <xdr:row>16</xdr:row>
      <xdr:rowOff>136630</xdr:rowOff>
    </xdr:to>
    <xdr:sp macro="" textlink="">
      <xdr:nvSpPr>
        <xdr:cNvPr id="79" name="楕円 78"/>
        <xdr:cNvSpPr/>
      </xdr:nvSpPr>
      <xdr:spPr bwMode="auto">
        <a:xfrm>
          <a:off x="2857500" y="2825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146807</xdr:rowOff>
    </xdr:from>
    <xdr:ext cx="762000" cy="259045"/>
    <xdr:sp macro="" textlink="">
      <xdr:nvSpPr>
        <xdr:cNvPr id="80" name="テキスト ボックス 79"/>
        <xdr:cNvSpPr txBox="1"/>
      </xdr:nvSpPr>
      <xdr:spPr>
        <a:xfrm>
          <a:off x="2527300" y="259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167485</xdr:rowOff>
    </xdr:from>
    <xdr:to>
      <xdr:col>29</xdr:col>
      <xdr:colOff>127000</xdr:colOff>
      <xdr:row>37</xdr:row>
      <xdr:rowOff>2756</xdr:rowOff>
    </xdr:to>
    <xdr:cxnSp macro="">
      <xdr:nvCxnSpPr>
        <xdr:cNvPr id="112" name="直線コネクタ 111"/>
        <xdr:cNvCxnSpPr/>
      </xdr:nvCxnSpPr>
      <xdr:spPr bwMode="auto">
        <a:xfrm>
          <a:off x="5003800" y="7120735"/>
          <a:ext cx="647700" cy="6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259445</xdr:rowOff>
    </xdr:from>
    <xdr:ext cx="762000" cy="259045"/>
    <xdr:sp macro="" textlink="">
      <xdr:nvSpPr>
        <xdr:cNvPr id="113" name="人口1人当たり決算額の推移平均値テキスト445"/>
        <xdr:cNvSpPr txBox="1"/>
      </xdr:nvSpPr>
      <xdr:spPr>
        <a:xfrm>
          <a:off x="5740400" y="6869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82606</xdr:rowOff>
    </xdr:from>
    <xdr:to>
      <xdr:col>26</xdr:col>
      <xdr:colOff>50800</xdr:colOff>
      <xdr:row>36</xdr:row>
      <xdr:rowOff>167485</xdr:rowOff>
    </xdr:to>
    <xdr:cxnSp macro="">
      <xdr:nvCxnSpPr>
        <xdr:cNvPr id="115" name="直線コネクタ 114"/>
        <xdr:cNvCxnSpPr/>
      </xdr:nvCxnSpPr>
      <xdr:spPr bwMode="auto">
        <a:xfrm>
          <a:off x="4305300" y="7035856"/>
          <a:ext cx="698500" cy="84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194035</xdr:rowOff>
    </xdr:from>
    <xdr:ext cx="736600" cy="259045"/>
    <xdr:sp macro="" textlink="">
      <xdr:nvSpPr>
        <xdr:cNvPr id="117" name="テキスト ボックス 116"/>
        <xdr:cNvSpPr txBox="1"/>
      </xdr:nvSpPr>
      <xdr:spPr>
        <a:xfrm>
          <a:off x="4622800" y="6804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335163</xdr:rowOff>
    </xdr:from>
    <xdr:to>
      <xdr:col>22</xdr:col>
      <xdr:colOff>114300</xdr:colOff>
      <xdr:row>36</xdr:row>
      <xdr:rowOff>82606</xdr:rowOff>
    </xdr:to>
    <xdr:cxnSp macro="">
      <xdr:nvCxnSpPr>
        <xdr:cNvPr id="118" name="直線コネクタ 117"/>
        <xdr:cNvCxnSpPr/>
      </xdr:nvCxnSpPr>
      <xdr:spPr bwMode="auto">
        <a:xfrm>
          <a:off x="3606800" y="6945513"/>
          <a:ext cx="698500" cy="90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144632</xdr:rowOff>
    </xdr:from>
    <xdr:ext cx="762000" cy="259045"/>
    <xdr:sp macro="" textlink="">
      <xdr:nvSpPr>
        <xdr:cNvPr id="120" name="テキスト ボックス 119"/>
        <xdr:cNvSpPr txBox="1"/>
      </xdr:nvSpPr>
      <xdr:spPr>
        <a:xfrm>
          <a:off x="3924300" y="709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310269</xdr:rowOff>
    </xdr:from>
    <xdr:to>
      <xdr:col>18</xdr:col>
      <xdr:colOff>177800</xdr:colOff>
      <xdr:row>35</xdr:row>
      <xdr:rowOff>335163</xdr:rowOff>
    </xdr:to>
    <xdr:cxnSp macro="">
      <xdr:nvCxnSpPr>
        <xdr:cNvPr id="121" name="直線コネクタ 120"/>
        <xdr:cNvCxnSpPr/>
      </xdr:nvCxnSpPr>
      <xdr:spPr bwMode="auto">
        <a:xfrm>
          <a:off x="2908300" y="6920619"/>
          <a:ext cx="698500" cy="24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140449</xdr:rowOff>
    </xdr:from>
    <xdr:ext cx="762000" cy="259045"/>
    <xdr:sp macro="" textlink="">
      <xdr:nvSpPr>
        <xdr:cNvPr id="123" name="テキスト ボックス 122"/>
        <xdr:cNvSpPr txBox="1"/>
      </xdr:nvSpPr>
      <xdr:spPr>
        <a:xfrm>
          <a:off x="32258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121360</xdr:rowOff>
    </xdr:from>
    <xdr:ext cx="762000" cy="259045"/>
    <xdr:sp macro="" textlink="">
      <xdr:nvSpPr>
        <xdr:cNvPr id="125" name="テキスト ボックス 124"/>
        <xdr:cNvSpPr txBox="1"/>
      </xdr:nvSpPr>
      <xdr:spPr>
        <a:xfrm>
          <a:off x="2527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123406</xdr:rowOff>
    </xdr:from>
    <xdr:to>
      <xdr:col>29</xdr:col>
      <xdr:colOff>177800</xdr:colOff>
      <xdr:row>37</xdr:row>
      <xdr:rowOff>53556</xdr:rowOff>
    </xdr:to>
    <xdr:sp macro="" textlink="">
      <xdr:nvSpPr>
        <xdr:cNvPr id="131" name="楕円 130"/>
        <xdr:cNvSpPr/>
      </xdr:nvSpPr>
      <xdr:spPr bwMode="auto">
        <a:xfrm>
          <a:off x="5600700" y="7076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95483</xdr:rowOff>
    </xdr:from>
    <xdr:ext cx="762000" cy="259045"/>
    <xdr:sp macro="" textlink="">
      <xdr:nvSpPr>
        <xdr:cNvPr id="132" name="人口1人当たり決算額の推移該当値テキスト445"/>
        <xdr:cNvSpPr txBox="1"/>
      </xdr:nvSpPr>
      <xdr:spPr>
        <a:xfrm>
          <a:off x="5740400" y="7048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116685</xdr:rowOff>
    </xdr:from>
    <xdr:to>
      <xdr:col>26</xdr:col>
      <xdr:colOff>101600</xdr:colOff>
      <xdr:row>37</xdr:row>
      <xdr:rowOff>46835</xdr:rowOff>
    </xdr:to>
    <xdr:sp macro="" textlink="">
      <xdr:nvSpPr>
        <xdr:cNvPr id="133" name="楕円 132"/>
        <xdr:cNvSpPr/>
      </xdr:nvSpPr>
      <xdr:spPr bwMode="auto">
        <a:xfrm>
          <a:off x="4953000" y="7069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31612</xdr:rowOff>
    </xdr:from>
    <xdr:ext cx="736600" cy="259045"/>
    <xdr:sp macro="" textlink="">
      <xdr:nvSpPr>
        <xdr:cNvPr id="134" name="テキスト ボックス 133"/>
        <xdr:cNvSpPr txBox="1"/>
      </xdr:nvSpPr>
      <xdr:spPr>
        <a:xfrm>
          <a:off x="4622800" y="715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31806</xdr:rowOff>
    </xdr:from>
    <xdr:to>
      <xdr:col>22</xdr:col>
      <xdr:colOff>165100</xdr:colOff>
      <xdr:row>36</xdr:row>
      <xdr:rowOff>133406</xdr:rowOff>
    </xdr:to>
    <xdr:sp macro="" textlink="">
      <xdr:nvSpPr>
        <xdr:cNvPr id="135" name="楕円 134"/>
        <xdr:cNvSpPr/>
      </xdr:nvSpPr>
      <xdr:spPr bwMode="auto">
        <a:xfrm>
          <a:off x="4254500" y="6985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143583</xdr:rowOff>
    </xdr:from>
    <xdr:ext cx="762000" cy="259045"/>
    <xdr:sp macro="" textlink="">
      <xdr:nvSpPr>
        <xdr:cNvPr id="136" name="テキスト ボックス 135"/>
        <xdr:cNvSpPr txBox="1"/>
      </xdr:nvSpPr>
      <xdr:spPr>
        <a:xfrm>
          <a:off x="3924300" y="675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284363</xdr:rowOff>
    </xdr:from>
    <xdr:to>
      <xdr:col>19</xdr:col>
      <xdr:colOff>38100</xdr:colOff>
      <xdr:row>36</xdr:row>
      <xdr:rowOff>43063</xdr:rowOff>
    </xdr:to>
    <xdr:sp macro="" textlink="">
      <xdr:nvSpPr>
        <xdr:cNvPr id="137" name="楕円 136"/>
        <xdr:cNvSpPr/>
      </xdr:nvSpPr>
      <xdr:spPr bwMode="auto">
        <a:xfrm>
          <a:off x="3556000" y="6894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53240</xdr:rowOff>
    </xdr:from>
    <xdr:ext cx="762000" cy="259045"/>
    <xdr:sp macro="" textlink="">
      <xdr:nvSpPr>
        <xdr:cNvPr id="138" name="テキスト ボックス 137"/>
        <xdr:cNvSpPr txBox="1"/>
      </xdr:nvSpPr>
      <xdr:spPr>
        <a:xfrm>
          <a:off x="3225800" y="666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259469</xdr:rowOff>
    </xdr:from>
    <xdr:to>
      <xdr:col>15</xdr:col>
      <xdr:colOff>101600</xdr:colOff>
      <xdr:row>36</xdr:row>
      <xdr:rowOff>18169</xdr:rowOff>
    </xdr:to>
    <xdr:sp macro="" textlink="">
      <xdr:nvSpPr>
        <xdr:cNvPr id="139" name="楕円 138"/>
        <xdr:cNvSpPr/>
      </xdr:nvSpPr>
      <xdr:spPr bwMode="auto">
        <a:xfrm>
          <a:off x="2857500" y="6869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28346</xdr:rowOff>
    </xdr:from>
    <xdr:ext cx="762000" cy="259045"/>
    <xdr:sp macro="" textlink="">
      <xdr:nvSpPr>
        <xdr:cNvPr id="140" name="テキスト ボックス 139"/>
        <xdr:cNvSpPr txBox="1"/>
      </xdr:nvSpPr>
      <xdr:spPr>
        <a:xfrm>
          <a:off x="2527300" y="663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61,813
61,379
228.21
31,267,764
29,909,476
1,182,673
18,355,947
27,563,827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157384</xdr:rowOff>
    </xdr:from>
    <xdr:to>
      <xdr:col>24</xdr:col>
      <xdr:colOff>63500</xdr:colOff>
      <xdr:row>36</xdr:row>
      <xdr:rowOff>157988</xdr:rowOff>
    </xdr:to>
    <xdr:cxnSp macro="">
      <xdr:nvCxnSpPr>
        <xdr:cNvPr id="63" name="直線コネクタ 62"/>
        <xdr:cNvCxnSpPr/>
      </xdr:nvCxnSpPr>
      <xdr:spPr>
        <a:xfrm flipV="1">
          <a:off x="3797300" y="6329584"/>
          <a:ext cx="8382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44552</xdr:rowOff>
    </xdr:from>
    <xdr:ext cx="534377" cy="259045"/>
    <xdr:sp macro="" textlink="">
      <xdr:nvSpPr>
        <xdr:cNvPr id="64" name="人件費平均値テキスト"/>
        <xdr:cNvSpPr txBox="1"/>
      </xdr:nvSpPr>
      <xdr:spPr>
        <a:xfrm>
          <a:off x="4686300" y="604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152028</xdr:rowOff>
    </xdr:from>
    <xdr:to>
      <xdr:col>19</xdr:col>
      <xdr:colOff>177800</xdr:colOff>
      <xdr:row>36</xdr:row>
      <xdr:rowOff>157988</xdr:rowOff>
    </xdr:to>
    <xdr:cxnSp macro="">
      <xdr:nvCxnSpPr>
        <xdr:cNvPr id="66" name="直線コネクタ 65"/>
        <xdr:cNvCxnSpPr/>
      </xdr:nvCxnSpPr>
      <xdr:spPr>
        <a:xfrm>
          <a:off x="2908300" y="6324228"/>
          <a:ext cx="889000" cy="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144129</xdr:rowOff>
    </xdr:from>
    <xdr:ext cx="534377" cy="259045"/>
    <xdr:sp macro="" textlink="">
      <xdr:nvSpPr>
        <xdr:cNvPr id="68" name="テキスト ボックス 67"/>
        <xdr:cNvSpPr txBox="1"/>
      </xdr:nvSpPr>
      <xdr:spPr>
        <a:xfrm>
          <a:off x="3530111" y="597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123225</xdr:rowOff>
    </xdr:from>
    <xdr:to>
      <xdr:col>15</xdr:col>
      <xdr:colOff>50800</xdr:colOff>
      <xdr:row>36</xdr:row>
      <xdr:rowOff>152028</xdr:rowOff>
    </xdr:to>
    <xdr:cxnSp macro="">
      <xdr:nvCxnSpPr>
        <xdr:cNvPr id="69" name="直線コネクタ 68"/>
        <xdr:cNvCxnSpPr/>
      </xdr:nvCxnSpPr>
      <xdr:spPr>
        <a:xfrm>
          <a:off x="2019300" y="6295425"/>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144521</xdr:rowOff>
    </xdr:from>
    <xdr:ext cx="534377" cy="259045"/>
    <xdr:sp macro="" textlink="">
      <xdr:nvSpPr>
        <xdr:cNvPr id="71" name="テキスト ボックス 70"/>
        <xdr:cNvSpPr txBox="1"/>
      </xdr:nvSpPr>
      <xdr:spPr>
        <a:xfrm>
          <a:off x="2641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115289</xdr:rowOff>
    </xdr:from>
    <xdr:to>
      <xdr:col>10</xdr:col>
      <xdr:colOff>114300</xdr:colOff>
      <xdr:row>36</xdr:row>
      <xdr:rowOff>123225</xdr:rowOff>
    </xdr:to>
    <xdr:cxnSp macro="">
      <xdr:nvCxnSpPr>
        <xdr:cNvPr id="72" name="直線コネクタ 71"/>
        <xdr:cNvCxnSpPr/>
      </xdr:nvCxnSpPr>
      <xdr:spPr>
        <a:xfrm>
          <a:off x="1130300" y="6287489"/>
          <a:ext cx="8890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150971</xdr:rowOff>
    </xdr:from>
    <xdr:ext cx="534377" cy="259045"/>
    <xdr:sp macro="" textlink="">
      <xdr:nvSpPr>
        <xdr:cNvPr id="74" name="テキスト ボックス 73"/>
        <xdr:cNvSpPr txBox="1"/>
      </xdr:nvSpPr>
      <xdr:spPr>
        <a:xfrm>
          <a:off x="1752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153159</xdr:rowOff>
    </xdr:from>
    <xdr:ext cx="534377" cy="259045"/>
    <xdr:sp macro="" textlink="">
      <xdr:nvSpPr>
        <xdr:cNvPr id="76" name="テキスト ボックス 75"/>
        <xdr:cNvSpPr txBox="1"/>
      </xdr:nvSpPr>
      <xdr:spPr>
        <a:xfrm>
          <a:off x="863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106584</xdr:rowOff>
    </xdr:from>
    <xdr:to>
      <xdr:col>24</xdr:col>
      <xdr:colOff>114300</xdr:colOff>
      <xdr:row>37</xdr:row>
      <xdr:rowOff>36734</xdr:rowOff>
    </xdr:to>
    <xdr:sp macro="" textlink="">
      <xdr:nvSpPr>
        <xdr:cNvPr id="82" name="楕円 81"/>
        <xdr:cNvSpPr/>
      </xdr:nvSpPr>
      <xdr:spPr>
        <a:xfrm>
          <a:off x="4584700" y="627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85011</xdr:rowOff>
    </xdr:from>
    <xdr:ext cx="534377" cy="259045"/>
    <xdr:sp macro="" textlink="">
      <xdr:nvSpPr>
        <xdr:cNvPr id="83" name="人件費該当値テキスト"/>
        <xdr:cNvSpPr txBox="1"/>
      </xdr:nvSpPr>
      <xdr:spPr>
        <a:xfrm>
          <a:off x="4686300" y="625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107188</xdr:rowOff>
    </xdr:from>
    <xdr:to>
      <xdr:col>20</xdr:col>
      <xdr:colOff>38100</xdr:colOff>
      <xdr:row>37</xdr:row>
      <xdr:rowOff>37338</xdr:rowOff>
    </xdr:to>
    <xdr:sp macro="" textlink="">
      <xdr:nvSpPr>
        <xdr:cNvPr id="84" name="楕円 83"/>
        <xdr:cNvSpPr/>
      </xdr:nvSpPr>
      <xdr:spPr>
        <a:xfrm>
          <a:off x="3746500" y="627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28465</xdr:rowOff>
    </xdr:from>
    <xdr:ext cx="534377" cy="259045"/>
    <xdr:sp macro="" textlink="">
      <xdr:nvSpPr>
        <xdr:cNvPr id="85" name="テキスト ボックス 84"/>
        <xdr:cNvSpPr txBox="1"/>
      </xdr:nvSpPr>
      <xdr:spPr>
        <a:xfrm>
          <a:off x="3530111" y="637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101228</xdr:rowOff>
    </xdr:from>
    <xdr:to>
      <xdr:col>15</xdr:col>
      <xdr:colOff>101600</xdr:colOff>
      <xdr:row>37</xdr:row>
      <xdr:rowOff>31378</xdr:rowOff>
    </xdr:to>
    <xdr:sp macro="" textlink="">
      <xdr:nvSpPr>
        <xdr:cNvPr id="86" name="楕円 85"/>
        <xdr:cNvSpPr/>
      </xdr:nvSpPr>
      <xdr:spPr>
        <a:xfrm>
          <a:off x="2857500" y="627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22505</xdr:rowOff>
    </xdr:from>
    <xdr:ext cx="534377" cy="259045"/>
    <xdr:sp macro="" textlink="">
      <xdr:nvSpPr>
        <xdr:cNvPr id="87" name="テキスト ボックス 86"/>
        <xdr:cNvSpPr txBox="1"/>
      </xdr:nvSpPr>
      <xdr:spPr>
        <a:xfrm>
          <a:off x="2641111" y="636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72425</xdr:rowOff>
    </xdr:from>
    <xdr:to>
      <xdr:col>10</xdr:col>
      <xdr:colOff>165100</xdr:colOff>
      <xdr:row>37</xdr:row>
      <xdr:rowOff>2575</xdr:rowOff>
    </xdr:to>
    <xdr:sp macro="" textlink="">
      <xdr:nvSpPr>
        <xdr:cNvPr id="88" name="楕円 87"/>
        <xdr:cNvSpPr/>
      </xdr:nvSpPr>
      <xdr:spPr>
        <a:xfrm>
          <a:off x="1968500" y="624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165152</xdr:rowOff>
    </xdr:from>
    <xdr:ext cx="534377" cy="259045"/>
    <xdr:sp macro="" textlink="">
      <xdr:nvSpPr>
        <xdr:cNvPr id="89" name="テキスト ボックス 88"/>
        <xdr:cNvSpPr txBox="1"/>
      </xdr:nvSpPr>
      <xdr:spPr>
        <a:xfrm>
          <a:off x="1752111" y="633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64489</xdr:rowOff>
    </xdr:from>
    <xdr:to>
      <xdr:col>6</xdr:col>
      <xdr:colOff>38100</xdr:colOff>
      <xdr:row>36</xdr:row>
      <xdr:rowOff>166089</xdr:rowOff>
    </xdr:to>
    <xdr:sp macro="" textlink="">
      <xdr:nvSpPr>
        <xdr:cNvPr id="90" name="楕円 89"/>
        <xdr:cNvSpPr/>
      </xdr:nvSpPr>
      <xdr:spPr>
        <a:xfrm>
          <a:off x="1079500" y="623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157216</xdr:rowOff>
    </xdr:from>
    <xdr:ext cx="534377" cy="259045"/>
    <xdr:sp macro="" textlink="">
      <xdr:nvSpPr>
        <xdr:cNvPr id="91" name="テキスト ボックス 90"/>
        <xdr:cNvSpPr txBox="1"/>
      </xdr:nvSpPr>
      <xdr:spPr>
        <a:xfrm>
          <a:off x="863111" y="632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71496</xdr:rowOff>
    </xdr:from>
    <xdr:to>
      <xdr:col>24</xdr:col>
      <xdr:colOff>63500</xdr:colOff>
      <xdr:row>58</xdr:row>
      <xdr:rowOff>28273</xdr:rowOff>
    </xdr:to>
    <xdr:cxnSp macro="">
      <xdr:nvCxnSpPr>
        <xdr:cNvPr id="123" name="直線コネクタ 122"/>
        <xdr:cNvCxnSpPr/>
      </xdr:nvCxnSpPr>
      <xdr:spPr>
        <a:xfrm flipV="1">
          <a:off x="3797300" y="9844146"/>
          <a:ext cx="838200" cy="12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119778</xdr:rowOff>
    </xdr:from>
    <xdr:ext cx="534377" cy="259045"/>
    <xdr:sp macro="" textlink="">
      <xdr:nvSpPr>
        <xdr:cNvPr id="124" name="物件費平均値テキスト"/>
        <xdr:cNvSpPr txBox="1"/>
      </xdr:nvSpPr>
      <xdr:spPr>
        <a:xfrm>
          <a:off x="4686300" y="954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28273</xdr:rowOff>
    </xdr:from>
    <xdr:to>
      <xdr:col>19</xdr:col>
      <xdr:colOff>177800</xdr:colOff>
      <xdr:row>58</xdr:row>
      <xdr:rowOff>93196</xdr:rowOff>
    </xdr:to>
    <xdr:cxnSp macro="">
      <xdr:nvCxnSpPr>
        <xdr:cNvPr id="126" name="直線コネクタ 125"/>
        <xdr:cNvCxnSpPr/>
      </xdr:nvCxnSpPr>
      <xdr:spPr>
        <a:xfrm flipV="1">
          <a:off x="2908300" y="9972373"/>
          <a:ext cx="889000" cy="6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117987</xdr:rowOff>
    </xdr:from>
    <xdr:ext cx="534377" cy="259045"/>
    <xdr:sp macro="" textlink="">
      <xdr:nvSpPr>
        <xdr:cNvPr id="128" name="テキスト ボックス 127"/>
        <xdr:cNvSpPr txBox="1"/>
      </xdr:nvSpPr>
      <xdr:spPr>
        <a:xfrm>
          <a:off x="3530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46954</xdr:rowOff>
    </xdr:from>
    <xdr:to>
      <xdr:col>15</xdr:col>
      <xdr:colOff>50800</xdr:colOff>
      <xdr:row>58</xdr:row>
      <xdr:rowOff>93196</xdr:rowOff>
    </xdr:to>
    <xdr:cxnSp macro="">
      <xdr:nvCxnSpPr>
        <xdr:cNvPr id="129" name="直線コネクタ 128"/>
        <xdr:cNvCxnSpPr/>
      </xdr:nvCxnSpPr>
      <xdr:spPr>
        <a:xfrm>
          <a:off x="2019300" y="9991054"/>
          <a:ext cx="889000" cy="4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143476</xdr:rowOff>
    </xdr:from>
    <xdr:ext cx="534377" cy="259045"/>
    <xdr:sp macro="" textlink="">
      <xdr:nvSpPr>
        <xdr:cNvPr id="131" name="テキスト ボックス 130"/>
        <xdr:cNvSpPr txBox="1"/>
      </xdr:nvSpPr>
      <xdr:spPr>
        <a:xfrm>
          <a:off x="2641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46954</xdr:rowOff>
    </xdr:from>
    <xdr:to>
      <xdr:col>10</xdr:col>
      <xdr:colOff>114300</xdr:colOff>
      <xdr:row>58</xdr:row>
      <xdr:rowOff>110961</xdr:rowOff>
    </xdr:to>
    <xdr:cxnSp macro="">
      <xdr:nvCxnSpPr>
        <xdr:cNvPr id="132" name="直線コネクタ 131"/>
        <xdr:cNvCxnSpPr/>
      </xdr:nvCxnSpPr>
      <xdr:spPr>
        <a:xfrm flipV="1">
          <a:off x="1130300" y="9991054"/>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2250</xdr:rowOff>
    </xdr:from>
    <xdr:ext cx="534377" cy="259045"/>
    <xdr:sp macro="" textlink="">
      <xdr:nvSpPr>
        <xdr:cNvPr id="134" name="テキスト ボックス 133"/>
        <xdr:cNvSpPr txBox="1"/>
      </xdr:nvSpPr>
      <xdr:spPr>
        <a:xfrm>
          <a:off x="1752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142301</xdr:rowOff>
    </xdr:from>
    <xdr:ext cx="534377" cy="259045"/>
    <xdr:sp macro="" textlink="">
      <xdr:nvSpPr>
        <xdr:cNvPr id="136" name="テキスト ボックス 135"/>
        <xdr:cNvSpPr txBox="1"/>
      </xdr:nvSpPr>
      <xdr:spPr>
        <a:xfrm>
          <a:off x="863111" y="94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20696</xdr:rowOff>
    </xdr:from>
    <xdr:to>
      <xdr:col>24</xdr:col>
      <xdr:colOff>114300</xdr:colOff>
      <xdr:row>57</xdr:row>
      <xdr:rowOff>122296</xdr:rowOff>
    </xdr:to>
    <xdr:sp macro="" textlink="">
      <xdr:nvSpPr>
        <xdr:cNvPr id="142" name="楕円 141"/>
        <xdr:cNvSpPr/>
      </xdr:nvSpPr>
      <xdr:spPr>
        <a:xfrm>
          <a:off x="4584700" y="979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170573</xdr:rowOff>
    </xdr:from>
    <xdr:ext cx="534377" cy="259045"/>
    <xdr:sp macro="" textlink="">
      <xdr:nvSpPr>
        <xdr:cNvPr id="143" name="物件費該当値テキスト"/>
        <xdr:cNvSpPr txBox="1"/>
      </xdr:nvSpPr>
      <xdr:spPr>
        <a:xfrm>
          <a:off x="4686300" y="977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148923</xdr:rowOff>
    </xdr:from>
    <xdr:to>
      <xdr:col>20</xdr:col>
      <xdr:colOff>38100</xdr:colOff>
      <xdr:row>58</xdr:row>
      <xdr:rowOff>79073</xdr:rowOff>
    </xdr:to>
    <xdr:sp macro="" textlink="">
      <xdr:nvSpPr>
        <xdr:cNvPr id="144" name="楕円 143"/>
        <xdr:cNvSpPr/>
      </xdr:nvSpPr>
      <xdr:spPr>
        <a:xfrm>
          <a:off x="3746500" y="992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70200</xdr:rowOff>
    </xdr:from>
    <xdr:ext cx="534377" cy="259045"/>
    <xdr:sp macro="" textlink="">
      <xdr:nvSpPr>
        <xdr:cNvPr id="145" name="テキスト ボックス 144"/>
        <xdr:cNvSpPr txBox="1"/>
      </xdr:nvSpPr>
      <xdr:spPr>
        <a:xfrm>
          <a:off x="3530111" y="1001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42396</xdr:rowOff>
    </xdr:from>
    <xdr:to>
      <xdr:col>15</xdr:col>
      <xdr:colOff>101600</xdr:colOff>
      <xdr:row>58</xdr:row>
      <xdr:rowOff>143996</xdr:rowOff>
    </xdr:to>
    <xdr:sp macro="" textlink="">
      <xdr:nvSpPr>
        <xdr:cNvPr id="146" name="楕円 145"/>
        <xdr:cNvSpPr/>
      </xdr:nvSpPr>
      <xdr:spPr>
        <a:xfrm>
          <a:off x="2857500" y="998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135123</xdr:rowOff>
    </xdr:from>
    <xdr:ext cx="534377" cy="259045"/>
    <xdr:sp macro="" textlink="">
      <xdr:nvSpPr>
        <xdr:cNvPr id="147" name="テキスト ボックス 146"/>
        <xdr:cNvSpPr txBox="1"/>
      </xdr:nvSpPr>
      <xdr:spPr>
        <a:xfrm>
          <a:off x="2641111" y="1007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167604</xdr:rowOff>
    </xdr:from>
    <xdr:to>
      <xdr:col>10</xdr:col>
      <xdr:colOff>165100</xdr:colOff>
      <xdr:row>58</xdr:row>
      <xdr:rowOff>97754</xdr:rowOff>
    </xdr:to>
    <xdr:sp macro="" textlink="">
      <xdr:nvSpPr>
        <xdr:cNvPr id="148" name="楕円 147"/>
        <xdr:cNvSpPr/>
      </xdr:nvSpPr>
      <xdr:spPr>
        <a:xfrm>
          <a:off x="1968500" y="994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88881</xdr:rowOff>
    </xdr:from>
    <xdr:ext cx="534377" cy="259045"/>
    <xdr:sp macro="" textlink="">
      <xdr:nvSpPr>
        <xdr:cNvPr id="149" name="テキスト ボックス 148"/>
        <xdr:cNvSpPr txBox="1"/>
      </xdr:nvSpPr>
      <xdr:spPr>
        <a:xfrm>
          <a:off x="1752111" y="1003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60161</xdr:rowOff>
    </xdr:from>
    <xdr:to>
      <xdr:col>6</xdr:col>
      <xdr:colOff>38100</xdr:colOff>
      <xdr:row>58</xdr:row>
      <xdr:rowOff>161761</xdr:rowOff>
    </xdr:to>
    <xdr:sp macro="" textlink="">
      <xdr:nvSpPr>
        <xdr:cNvPr id="150" name="楕円 149"/>
        <xdr:cNvSpPr/>
      </xdr:nvSpPr>
      <xdr:spPr>
        <a:xfrm>
          <a:off x="1079500" y="1000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152888</xdr:rowOff>
    </xdr:from>
    <xdr:ext cx="534377" cy="259045"/>
    <xdr:sp macro="" textlink="">
      <xdr:nvSpPr>
        <xdr:cNvPr id="151" name="テキスト ボックス 150"/>
        <xdr:cNvSpPr txBox="1"/>
      </xdr:nvSpPr>
      <xdr:spPr>
        <a:xfrm>
          <a:off x="863111" y="1009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113959</xdr:rowOff>
    </xdr:from>
    <xdr:to>
      <xdr:col>24</xdr:col>
      <xdr:colOff>63500</xdr:colOff>
      <xdr:row>77</xdr:row>
      <xdr:rowOff>155794</xdr:rowOff>
    </xdr:to>
    <xdr:cxnSp macro="">
      <xdr:nvCxnSpPr>
        <xdr:cNvPr id="178" name="直線コネクタ 177"/>
        <xdr:cNvCxnSpPr/>
      </xdr:nvCxnSpPr>
      <xdr:spPr>
        <a:xfrm flipV="1">
          <a:off x="3797300" y="13315609"/>
          <a:ext cx="838200" cy="4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8724</xdr:rowOff>
    </xdr:from>
    <xdr:ext cx="469744" cy="259045"/>
    <xdr:sp macro="" textlink="">
      <xdr:nvSpPr>
        <xdr:cNvPr id="179" name="維持補修費平均値テキスト"/>
        <xdr:cNvSpPr txBox="1"/>
      </xdr:nvSpPr>
      <xdr:spPr>
        <a:xfrm>
          <a:off x="4686300" y="13038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155794</xdr:rowOff>
    </xdr:from>
    <xdr:to>
      <xdr:col>19</xdr:col>
      <xdr:colOff>177800</xdr:colOff>
      <xdr:row>78</xdr:row>
      <xdr:rowOff>254</xdr:rowOff>
    </xdr:to>
    <xdr:cxnSp macro="">
      <xdr:nvCxnSpPr>
        <xdr:cNvPr id="181" name="直線コネクタ 180"/>
        <xdr:cNvCxnSpPr/>
      </xdr:nvCxnSpPr>
      <xdr:spPr>
        <a:xfrm flipV="1">
          <a:off x="2908300" y="13357444"/>
          <a:ext cx="889000" cy="1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3" name="テキスト ボックス 182"/>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254</xdr:rowOff>
    </xdr:from>
    <xdr:to>
      <xdr:col>15</xdr:col>
      <xdr:colOff>50800</xdr:colOff>
      <xdr:row>78</xdr:row>
      <xdr:rowOff>28142</xdr:rowOff>
    </xdr:to>
    <xdr:cxnSp macro="">
      <xdr:nvCxnSpPr>
        <xdr:cNvPr id="184" name="直線コネクタ 183"/>
        <xdr:cNvCxnSpPr/>
      </xdr:nvCxnSpPr>
      <xdr:spPr>
        <a:xfrm flipV="1">
          <a:off x="2019300" y="13373354"/>
          <a:ext cx="889000" cy="2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6" name="テキスト ボックス 185"/>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4049</xdr:rowOff>
    </xdr:from>
    <xdr:to>
      <xdr:col>10</xdr:col>
      <xdr:colOff>114300</xdr:colOff>
      <xdr:row>78</xdr:row>
      <xdr:rowOff>28142</xdr:rowOff>
    </xdr:to>
    <xdr:cxnSp macro="">
      <xdr:nvCxnSpPr>
        <xdr:cNvPr id="187" name="直線コネクタ 186"/>
        <xdr:cNvCxnSpPr/>
      </xdr:nvCxnSpPr>
      <xdr:spPr>
        <a:xfrm>
          <a:off x="1130300" y="13377149"/>
          <a:ext cx="889000" cy="2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70918</xdr:rowOff>
    </xdr:from>
    <xdr:ext cx="469744" cy="259045"/>
    <xdr:sp macro="" textlink="">
      <xdr:nvSpPr>
        <xdr:cNvPr id="189" name="テキスト ボックス 188"/>
        <xdr:cNvSpPr txBox="1"/>
      </xdr:nvSpPr>
      <xdr:spPr>
        <a:xfrm>
          <a:off x="1784428" y="1292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122353</xdr:rowOff>
    </xdr:from>
    <xdr:ext cx="469744" cy="259045"/>
    <xdr:sp macro="" textlink="">
      <xdr:nvSpPr>
        <xdr:cNvPr id="191" name="テキスト ボックス 190"/>
        <xdr:cNvSpPr txBox="1"/>
      </xdr:nvSpPr>
      <xdr:spPr>
        <a:xfrm>
          <a:off x="895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63159</xdr:rowOff>
    </xdr:from>
    <xdr:to>
      <xdr:col>24</xdr:col>
      <xdr:colOff>114300</xdr:colOff>
      <xdr:row>77</xdr:row>
      <xdr:rowOff>164759</xdr:rowOff>
    </xdr:to>
    <xdr:sp macro="" textlink="">
      <xdr:nvSpPr>
        <xdr:cNvPr id="197" name="楕円 196"/>
        <xdr:cNvSpPr/>
      </xdr:nvSpPr>
      <xdr:spPr>
        <a:xfrm>
          <a:off x="4584700" y="1326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41586</xdr:rowOff>
    </xdr:from>
    <xdr:ext cx="469744" cy="259045"/>
    <xdr:sp macro="" textlink="">
      <xdr:nvSpPr>
        <xdr:cNvPr id="198" name="維持補修費該当値テキスト"/>
        <xdr:cNvSpPr txBox="1"/>
      </xdr:nvSpPr>
      <xdr:spPr>
        <a:xfrm>
          <a:off x="4686300" y="1324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104994</xdr:rowOff>
    </xdr:from>
    <xdr:to>
      <xdr:col>20</xdr:col>
      <xdr:colOff>38100</xdr:colOff>
      <xdr:row>78</xdr:row>
      <xdr:rowOff>35144</xdr:rowOff>
    </xdr:to>
    <xdr:sp macro="" textlink="">
      <xdr:nvSpPr>
        <xdr:cNvPr id="199" name="楕円 198"/>
        <xdr:cNvSpPr/>
      </xdr:nvSpPr>
      <xdr:spPr>
        <a:xfrm>
          <a:off x="3746500" y="1330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26271</xdr:rowOff>
    </xdr:from>
    <xdr:ext cx="469744" cy="259045"/>
    <xdr:sp macro="" textlink="">
      <xdr:nvSpPr>
        <xdr:cNvPr id="200" name="テキスト ボックス 199"/>
        <xdr:cNvSpPr txBox="1"/>
      </xdr:nvSpPr>
      <xdr:spPr>
        <a:xfrm>
          <a:off x="3562428" y="1339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120904</xdr:rowOff>
    </xdr:from>
    <xdr:to>
      <xdr:col>15</xdr:col>
      <xdr:colOff>101600</xdr:colOff>
      <xdr:row>78</xdr:row>
      <xdr:rowOff>51054</xdr:rowOff>
    </xdr:to>
    <xdr:sp macro="" textlink="">
      <xdr:nvSpPr>
        <xdr:cNvPr id="201" name="楕円 200"/>
        <xdr:cNvSpPr/>
      </xdr:nvSpPr>
      <xdr:spPr>
        <a:xfrm>
          <a:off x="2857500" y="1332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42181</xdr:rowOff>
    </xdr:from>
    <xdr:ext cx="469744" cy="259045"/>
    <xdr:sp macro="" textlink="">
      <xdr:nvSpPr>
        <xdr:cNvPr id="202" name="テキスト ボックス 201"/>
        <xdr:cNvSpPr txBox="1"/>
      </xdr:nvSpPr>
      <xdr:spPr>
        <a:xfrm>
          <a:off x="2673428" y="134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148792</xdr:rowOff>
    </xdr:from>
    <xdr:to>
      <xdr:col>10</xdr:col>
      <xdr:colOff>165100</xdr:colOff>
      <xdr:row>78</xdr:row>
      <xdr:rowOff>78942</xdr:rowOff>
    </xdr:to>
    <xdr:sp macro="" textlink="">
      <xdr:nvSpPr>
        <xdr:cNvPr id="203" name="楕円 202"/>
        <xdr:cNvSpPr/>
      </xdr:nvSpPr>
      <xdr:spPr>
        <a:xfrm>
          <a:off x="1968500" y="1335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70069</xdr:rowOff>
    </xdr:from>
    <xdr:ext cx="469744" cy="259045"/>
    <xdr:sp macro="" textlink="">
      <xdr:nvSpPr>
        <xdr:cNvPr id="204" name="テキスト ボックス 203"/>
        <xdr:cNvSpPr txBox="1"/>
      </xdr:nvSpPr>
      <xdr:spPr>
        <a:xfrm>
          <a:off x="1784428" y="1344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124699</xdr:rowOff>
    </xdr:from>
    <xdr:to>
      <xdr:col>6</xdr:col>
      <xdr:colOff>38100</xdr:colOff>
      <xdr:row>78</xdr:row>
      <xdr:rowOff>54849</xdr:rowOff>
    </xdr:to>
    <xdr:sp macro="" textlink="">
      <xdr:nvSpPr>
        <xdr:cNvPr id="205" name="楕円 204"/>
        <xdr:cNvSpPr/>
      </xdr:nvSpPr>
      <xdr:spPr>
        <a:xfrm>
          <a:off x="1079500" y="1332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45976</xdr:rowOff>
    </xdr:from>
    <xdr:ext cx="469744" cy="259045"/>
    <xdr:sp macro="" textlink="">
      <xdr:nvSpPr>
        <xdr:cNvPr id="206" name="テキスト ボックス 205"/>
        <xdr:cNvSpPr txBox="1"/>
      </xdr:nvSpPr>
      <xdr:spPr>
        <a:xfrm>
          <a:off x="895428" y="1341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26099</xdr:rowOff>
    </xdr:from>
    <xdr:to>
      <xdr:col>24</xdr:col>
      <xdr:colOff>63500</xdr:colOff>
      <xdr:row>97</xdr:row>
      <xdr:rowOff>80353</xdr:rowOff>
    </xdr:to>
    <xdr:cxnSp macro="">
      <xdr:nvCxnSpPr>
        <xdr:cNvPr id="236" name="直線コネクタ 235"/>
        <xdr:cNvCxnSpPr/>
      </xdr:nvCxnSpPr>
      <xdr:spPr>
        <a:xfrm flipV="1">
          <a:off x="3797300" y="16656749"/>
          <a:ext cx="838200" cy="5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14177</xdr:rowOff>
    </xdr:from>
    <xdr:ext cx="599010" cy="259045"/>
    <xdr:sp macro="" textlink="">
      <xdr:nvSpPr>
        <xdr:cNvPr id="237" name="扶助費平均値テキスト"/>
        <xdr:cNvSpPr txBox="1"/>
      </xdr:nvSpPr>
      <xdr:spPr>
        <a:xfrm>
          <a:off x="4686300" y="16301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78282</xdr:rowOff>
    </xdr:from>
    <xdr:to>
      <xdr:col>19</xdr:col>
      <xdr:colOff>177800</xdr:colOff>
      <xdr:row>97</xdr:row>
      <xdr:rowOff>80353</xdr:rowOff>
    </xdr:to>
    <xdr:cxnSp macro="">
      <xdr:nvCxnSpPr>
        <xdr:cNvPr id="239" name="直線コネクタ 238"/>
        <xdr:cNvCxnSpPr/>
      </xdr:nvCxnSpPr>
      <xdr:spPr>
        <a:xfrm>
          <a:off x="2908300" y="16708932"/>
          <a:ext cx="889000" cy="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160024</xdr:rowOff>
    </xdr:from>
    <xdr:ext cx="534377" cy="259045"/>
    <xdr:sp macro="" textlink="">
      <xdr:nvSpPr>
        <xdr:cNvPr id="241" name="テキスト ボックス 240"/>
        <xdr:cNvSpPr txBox="1"/>
      </xdr:nvSpPr>
      <xdr:spPr>
        <a:xfrm>
          <a:off x="3530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78282</xdr:rowOff>
    </xdr:from>
    <xdr:to>
      <xdr:col>15</xdr:col>
      <xdr:colOff>50800</xdr:colOff>
      <xdr:row>97</xdr:row>
      <xdr:rowOff>108356</xdr:rowOff>
    </xdr:to>
    <xdr:cxnSp macro="">
      <xdr:nvCxnSpPr>
        <xdr:cNvPr id="242" name="直線コネクタ 241"/>
        <xdr:cNvCxnSpPr/>
      </xdr:nvCxnSpPr>
      <xdr:spPr>
        <a:xfrm flipV="1">
          <a:off x="2019300" y="16708932"/>
          <a:ext cx="889000" cy="3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162196</xdr:rowOff>
    </xdr:from>
    <xdr:ext cx="534377" cy="259045"/>
    <xdr:sp macro="" textlink="">
      <xdr:nvSpPr>
        <xdr:cNvPr id="244" name="テキスト ボックス 243"/>
        <xdr:cNvSpPr txBox="1"/>
      </xdr:nvSpPr>
      <xdr:spPr>
        <a:xfrm>
          <a:off x="2641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108356</xdr:rowOff>
    </xdr:from>
    <xdr:to>
      <xdr:col>10</xdr:col>
      <xdr:colOff>114300</xdr:colOff>
      <xdr:row>97</xdr:row>
      <xdr:rowOff>165608</xdr:rowOff>
    </xdr:to>
    <xdr:cxnSp macro="">
      <xdr:nvCxnSpPr>
        <xdr:cNvPr id="245" name="直線コネクタ 244"/>
        <xdr:cNvCxnSpPr/>
      </xdr:nvCxnSpPr>
      <xdr:spPr>
        <a:xfrm flipV="1">
          <a:off x="1130300" y="16739006"/>
          <a:ext cx="889000" cy="5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24719</xdr:rowOff>
    </xdr:from>
    <xdr:ext cx="534377" cy="259045"/>
    <xdr:sp macro="" textlink="">
      <xdr:nvSpPr>
        <xdr:cNvPr id="247" name="テキスト ボックス 246"/>
        <xdr:cNvSpPr txBox="1"/>
      </xdr:nvSpPr>
      <xdr:spPr>
        <a:xfrm>
          <a:off x="1752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103548</xdr:rowOff>
    </xdr:from>
    <xdr:ext cx="534377" cy="259045"/>
    <xdr:sp macro="" textlink="">
      <xdr:nvSpPr>
        <xdr:cNvPr id="249" name="テキスト ボックス 248"/>
        <xdr:cNvSpPr txBox="1"/>
      </xdr:nvSpPr>
      <xdr:spPr>
        <a:xfrm>
          <a:off x="863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146749</xdr:rowOff>
    </xdr:from>
    <xdr:to>
      <xdr:col>24</xdr:col>
      <xdr:colOff>114300</xdr:colOff>
      <xdr:row>97</xdr:row>
      <xdr:rowOff>76899</xdr:rowOff>
    </xdr:to>
    <xdr:sp macro="" textlink="">
      <xdr:nvSpPr>
        <xdr:cNvPr id="255" name="楕円 254"/>
        <xdr:cNvSpPr/>
      </xdr:nvSpPr>
      <xdr:spPr>
        <a:xfrm>
          <a:off x="4584700" y="1660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125176</xdr:rowOff>
    </xdr:from>
    <xdr:ext cx="534377" cy="259045"/>
    <xdr:sp macro="" textlink="">
      <xdr:nvSpPr>
        <xdr:cNvPr id="256" name="扶助費該当値テキスト"/>
        <xdr:cNvSpPr txBox="1"/>
      </xdr:nvSpPr>
      <xdr:spPr>
        <a:xfrm>
          <a:off x="4686300" y="1658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29553</xdr:rowOff>
    </xdr:from>
    <xdr:to>
      <xdr:col>20</xdr:col>
      <xdr:colOff>38100</xdr:colOff>
      <xdr:row>97</xdr:row>
      <xdr:rowOff>131153</xdr:rowOff>
    </xdr:to>
    <xdr:sp macro="" textlink="">
      <xdr:nvSpPr>
        <xdr:cNvPr id="257" name="楕円 256"/>
        <xdr:cNvSpPr/>
      </xdr:nvSpPr>
      <xdr:spPr>
        <a:xfrm>
          <a:off x="3746500" y="1666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122280</xdr:rowOff>
    </xdr:from>
    <xdr:ext cx="534377" cy="259045"/>
    <xdr:sp macro="" textlink="">
      <xdr:nvSpPr>
        <xdr:cNvPr id="258" name="テキスト ボックス 257"/>
        <xdr:cNvSpPr txBox="1"/>
      </xdr:nvSpPr>
      <xdr:spPr>
        <a:xfrm>
          <a:off x="3530111" y="1675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27482</xdr:rowOff>
    </xdr:from>
    <xdr:to>
      <xdr:col>15</xdr:col>
      <xdr:colOff>101600</xdr:colOff>
      <xdr:row>97</xdr:row>
      <xdr:rowOff>129082</xdr:rowOff>
    </xdr:to>
    <xdr:sp macro="" textlink="">
      <xdr:nvSpPr>
        <xdr:cNvPr id="259" name="楕円 258"/>
        <xdr:cNvSpPr/>
      </xdr:nvSpPr>
      <xdr:spPr>
        <a:xfrm>
          <a:off x="2857500" y="1665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120209</xdr:rowOff>
    </xdr:from>
    <xdr:ext cx="534377" cy="259045"/>
    <xdr:sp macro="" textlink="">
      <xdr:nvSpPr>
        <xdr:cNvPr id="260" name="テキスト ボックス 259"/>
        <xdr:cNvSpPr txBox="1"/>
      </xdr:nvSpPr>
      <xdr:spPr>
        <a:xfrm>
          <a:off x="2641111" y="1675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57556</xdr:rowOff>
    </xdr:from>
    <xdr:to>
      <xdr:col>10</xdr:col>
      <xdr:colOff>165100</xdr:colOff>
      <xdr:row>97</xdr:row>
      <xdr:rowOff>159156</xdr:rowOff>
    </xdr:to>
    <xdr:sp macro="" textlink="">
      <xdr:nvSpPr>
        <xdr:cNvPr id="261" name="楕円 260"/>
        <xdr:cNvSpPr/>
      </xdr:nvSpPr>
      <xdr:spPr>
        <a:xfrm>
          <a:off x="1968500" y="1668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150283</xdr:rowOff>
    </xdr:from>
    <xdr:ext cx="534377" cy="259045"/>
    <xdr:sp macro="" textlink="">
      <xdr:nvSpPr>
        <xdr:cNvPr id="262" name="テキスト ボックス 261"/>
        <xdr:cNvSpPr txBox="1"/>
      </xdr:nvSpPr>
      <xdr:spPr>
        <a:xfrm>
          <a:off x="1752111" y="167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114808</xdr:rowOff>
    </xdr:from>
    <xdr:to>
      <xdr:col>6</xdr:col>
      <xdr:colOff>38100</xdr:colOff>
      <xdr:row>98</xdr:row>
      <xdr:rowOff>44958</xdr:rowOff>
    </xdr:to>
    <xdr:sp macro="" textlink="">
      <xdr:nvSpPr>
        <xdr:cNvPr id="263" name="楕円 262"/>
        <xdr:cNvSpPr/>
      </xdr:nvSpPr>
      <xdr:spPr>
        <a:xfrm>
          <a:off x="1079500" y="167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36085</xdr:rowOff>
    </xdr:from>
    <xdr:ext cx="534377" cy="259045"/>
    <xdr:sp macro="" textlink="">
      <xdr:nvSpPr>
        <xdr:cNvPr id="264" name="テキスト ボックス 263"/>
        <xdr:cNvSpPr txBox="1"/>
      </xdr:nvSpPr>
      <xdr:spPr>
        <a:xfrm>
          <a:off x="863111" y="1683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72415</xdr:rowOff>
    </xdr:from>
    <xdr:to>
      <xdr:col>55</xdr:col>
      <xdr:colOff>0</xdr:colOff>
      <xdr:row>35</xdr:row>
      <xdr:rowOff>132410</xdr:rowOff>
    </xdr:to>
    <xdr:cxnSp macro="">
      <xdr:nvCxnSpPr>
        <xdr:cNvPr id="293" name="直線コネクタ 292"/>
        <xdr:cNvCxnSpPr/>
      </xdr:nvCxnSpPr>
      <xdr:spPr>
        <a:xfrm flipV="1">
          <a:off x="9639300" y="6073165"/>
          <a:ext cx="838200" cy="5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9047</xdr:rowOff>
    </xdr:from>
    <xdr:ext cx="534377" cy="259045"/>
    <xdr:sp macro="" textlink="">
      <xdr:nvSpPr>
        <xdr:cNvPr id="294" name="補助費等平均値テキスト"/>
        <xdr:cNvSpPr txBox="1"/>
      </xdr:nvSpPr>
      <xdr:spPr>
        <a:xfrm>
          <a:off x="10528300" y="583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132410</xdr:rowOff>
    </xdr:from>
    <xdr:to>
      <xdr:col>50</xdr:col>
      <xdr:colOff>114300</xdr:colOff>
      <xdr:row>35</xdr:row>
      <xdr:rowOff>139395</xdr:rowOff>
    </xdr:to>
    <xdr:cxnSp macro="">
      <xdr:nvCxnSpPr>
        <xdr:cNvPr id="296" name="直線コネクタ 295"/>
        <xdr:cNvCxnSpPr/>
      </xdr:nvCxnSpPr>
      <xdr:spPr>
        <a:xfrm flipV="1">
          <a:off x="8750300" y="6133160"/>
          <a:ext cx="88900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152417</xdr:rowOff>
    </xdr:from>
    <xdr:ext cx="534377" cy="259045"/>
    <xdr:sp macro="" textlink="">
      <xdr:nvSpPr>
        <xdr:cNvPr id="298" name="テキスト ボックス 297"/>
        <xdr:cNvSpPr txBox="1"/>
      </xdr:nvSpPr>
      <xdr:spPr>
        <a:xfrm>
          <a:off x="9372111" y="58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90919</xdr:rowOff>
    </xdr:from>
    <xdr:to>
      <xdr:col>45</xdr:col>
      <xdr:colOff>177800</xdr:colOff>
      <xdr:row>35</xdr:row>
      <xdr:rowOff>139395</xdr:rowOff>
    </xdr:to>
    <xdr:cxnSp macro="">
      <xdr:nvCxnSpPr>
        <xdr:cNvPr id="299" name="直線コネクタ 298"/>
        <xdr:cNvCxnSpPr/>
      </xdr:nvCxnSpPr>
      <xdr:spPr>
        <a:xfrm>
          <a:off x="7861300" y="6091669"/>
          <a:ext cx="889000" cy="4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163656</xdr:rowOff>
    </xdr:from>
    <xdr:ext cx="534377" cy="259045"/>
    <xdr:sp macro="" textlink="">
      <xdr:nvSpPr>
        <xdr:cNvPr id="301" name="テキスト ボックス 300"/>
        <xdr:cNvSpPr txBox="1"/>
      </xdr:nvSpPr>
      <xdr:spPr>
        <a:xfrm>
          <a:off x="8483111" y="582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101435</xdr:rowOff>
    </xdr:from>
    <xdr:to>
      <xdr:col>41</xdr:col>
      <xdr:colOff>50800</xdr:colOff>
      <xdr:row>35</xdr:row>
      <xdr:rowOff>90919</xdr:rowOff>
    </xdr:to>
    <xdr:cxnSp macro="">
      <xdr:nvCxnSpPr>
        <xdr:cNvPr id="302" name="直線コネクタ 301"/>
        <xdr:cNvCxnSpPr/>
      </xdr:nvCxnSpPr>
      <xdr:spPr>
        <a:xfrm>
          <a:off x="6972300" y="5930735"/>
          <a:ext cx="889000" cy="16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143832</xdr:rowOff>
    </xdr:from>
    <xdr:ext cx="534377" cy="259045"/>
    <xdr:sp macro="" textlink="">
      <xdr:nvSpPr>
        <xdr:cNvPr id="304" name="テキスト ボックス 303"/>
        <xdr:cNvSpPr txBox="1"/>
      </xdr:nvSpPr>
      <xdr:spPr>
        <a:xfrm>
          <a:off x="7594111" y="614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139438</xdr:rowOff>
    </xdr:from>
    <xdr:ext cx="534377" cy="259045"/>
    <xdr:sp macro="" textlink="">
      <xdr:nvSpPr>
        <xdr:cNvPr id="306" name="テキスト ボックス 305"/>
        <xdr:cNvSpPr txBox="1"/>
      </xdr:nvSpPr>
      <xdr:spPr>
        <a:xfrm>
          <a:off x="6705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21615</xdr:rowOff>
    </xdr:from>
    <xdr:to>
      <xdr:col>55</xdr:col>
      <xdr:colOff>50800</xdr:colOff>
      <xdr:row>35</xdr:row>
      <xdr:rowOff>123215</xdr:rowOff>
    </xdr:to>
    <xdr:sp macro="" textlink="">
      <xdr:nvSpPr>
        <xdr:cNvPr id="312" name="楕円 311"/>
        <xdr:cNvSpPr/>
      </xdr:nvSpPr>
      <xdr:spPr>
        <a:xfrm>
          <a:off x="10426700" y="60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42</xdr:rowOff>
    </xdr:from>
    <xdr:ext cx="534377" cy="259045"/>
    <xdr:sp macro="" textlink="">
      <xdr:nvSpPr>
        <xdr:cNvPr id="313" name="補助費等該当値テキスト"/>
        <xdr:cNvSpPr txBox="1"/>
      </xdr:nvSpPr>
      <xdr:spPr>
        <a:xfrm>
          <a:off x="10528300" y="600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81610</xdr:rowOff>
    </xdr:from>
    <xdr:to>
      <xdr:col>50</xdr:col>
      <xdr:colOff>165100</xdr:colOff>
      <xdr:row>36</xdr:row>
      <xdr:rowOff>11760</xdr:rowOff>
    </xdr:to>
    <xdr:sp macro="" textlink="">
      <xdr:nvSpPr>
        <xdr:cNvPr id="314" name="楕円 313"/>
        <xdr:cNvSpPr/>
      </xdr:nvSpPr>
      <xdr:spPr>
        <a:xfrm>
          <a:off x="9588500" y="60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2887</xdr:rowOff>
    </xdr:from>
    <xdr:ext cx="534377" cy="259045"/>
    <xdr:sp macro="" textlink="">
      <xdr:nvSpPr>
        <xdr:cNvPr id="315" name="テキスト ボックス 314"/>
        <xdr:cNvSpPr txBox="1"/>
      </xdr:nvSpPr>
      <xdr:spPr>
        <a:xfrm>
          <a:off x="9372111" y="617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88595</xdr:rowOff>
    </xdr:from>
    <xdr:to>
      <xdr:col>46</xdr:col>
      <xdr:colOff>38100</xdr:colOff>
      <xdr:row>36</xdr:row>
      <xdr:rowOff>18745</xdr:rowOff>
    </xdr:to>
    <xdr:sp macro="" textlink="">
      <xdr:nvSpPr>
        <xdr:cNvPr id="316" name="楕円 315"/>
        <xdr:cNvSpPr/>
      </xdr:nvSpPr>
      <xdr:spPr>
        <a:xfrm>
          <a:off x="8699500" y="608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9872</xdr:rowOff>
    </xdr:from>
    <xdr:ext cx="534377" cy="259045"/>
    <xdr:sp macro="" textlink="">
      <xdr:nvSpPr>
        <xdr:cNvPr id="317" name="テキスト ボックス 316"/>
        <xdr:cNvSpPr txBox="1"/>
      </xdr:nvSpPr>
      <xdr:spPr>
        <a:xfrm>
          <a:off x="8483111" y="618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40119</xdr:rowOff>
    </xdr:from>
    <xdr:to>
      <xdr:col>41</xdr:col>
      <xdr:colOff>101600</xdr:colOff>
      <xdr:row>35</xdr:row>
      <xdr:rowOff>141719</xdr:rowOff>
    </xdr:to>
    <xdr:sp macro="" textlink="">
      <xdr:nvSpPr>
        <xdr:cNvPr id="318" name="楕円 317"/>
        <xdr:cNvSpPr/>
      </xdr:nvSpPr>
      <xdr:spPr>
        <a:xfrm>
          <a:off x="7810500" y="604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158246</xdr:rowOff>
    </xdr:from>
    <xdr:ext cx="534377" cy="259045"/>
    <xdr:sp macro="" textlink="">
      <xdr:nvSpPr>
        <xdr:cNvPr id="319" name="テキスト ボックス 318"/>
        <xdr:cNvSpPr txBox="1"/>
      </xdr:nvSpPr>
      <xdr:spPr>
        <a:xfrm>
          <a:off x="7594111" y="581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50635</xdr:rowOff>
    </xdr:from>
    <xdr:to>
      <xdr:col>36</xdr:col>
      <xdr:colOff>165100</xdr:colOff>
      <xdr:row>34</xdr:row>
      <xdr:rowOff>152235</xdr:rowOff>
    </xdr:to>
    <xdr:sp macro="" textlink="">
      <xdr:nvSpPr>
        <xdr:cNvPr id="320" name="楕円 319"/>
        <xdr:cNvSpPr/>
      </xdr:nvSpPr>
      <xdr:spPr>
        <a:xfrm>
          <a:off x="6921500" y="587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168762</xdr:rowOff>
    </xdr:from>
    <xdr:ext cx="534377" cy="259045"/>
    <xdr:sp macro="" textlink="">
      <xdr:nvSpPr>
        <xdr:cNvPr id="321" name="テキスト ボックス 320"/>
        <xdr:cNvSpPr txBox="1"/>
      </xdr:nvSpPr>
      <xdr:spPr>
        <a:xfrm>
          <a:off x="6705111" y="565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16382</xdr:rowOff>
    </xdr:from>
    <xdr:to>
      <xdr:col>55</xdr:col>
      <xdr:colOff>0</xdr:colOff>
      <xdr:row>56</xdr:row>
      <xdr:rowOff>60827</xdr:rowOff>
    </xdr:to>
    <xdr:cxnSp macro="">
      <xdr:nvCxnSpPr>
        <xdr:cNvPr id="346" name="直線コネクタ 345"/>
        <xdr:cNvCxnSpPr/>
      </xdr:nvCxnSpPr>
      <xdr:spPr>
        <a:xfrm flipV="1">
          <a:off x="9639300" y="9617582"/>
          <a:ext cx="838200" cy="4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110828</xdr:rowOff>
    </xdr:from>
    <xdr:ext cx="534377" cy="259045"/>
    <xdr:sp macro="" textlink="">
      <xdr:nvSpPr>
        <xdr:cNvPr id="347" name="普通建設事業費平均値テキスト"/>
        <xdr:cNvSpPr txBox="1"/>
      </xdr:nvSpPr>
      <xdr:spPr>
        <a:xfrm>
          <a:off x="10528300" y="936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60827</xdr:rowOff>
    </xdr:from>
    <xdr:to>
      <xdr:col>50</xdr:col>
      <xdr:colOff>114300</xdr:colOff>
      <xdr:row>56</xdr:row>
      <xdr:rowOff>139700</xdr:rowOff>
    </xdr:to>
    <xdr:cxnSp macro="">
      <xdr:nvCxnSpPr>
        <xdr:cNvPr id="349" name="直線コネクタ 348"/>
        <xdr:cNvCxnSpPr/>
      </xdr:nvCxnSpPr>
      <xdr:spPr>
        <a:xfrm flipV="1">
          <a:off x="8750300" y="9662027"/>
          <a:ext cx="889000" cy="7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40235</xdr:rowOff>
    </xdr:from>
    <xdr:ext cx="534377" cy="259045"/>
    <xdr:sp macro="" textlink="">
      <xdr:nvSpPr>
        <xdr:cNvPr id="351" name="テキスト ボックス 350"/>
        <xdr:cNvSpPr txBox="1"/>
      </xdr:nvSpPr>
      <xdr:spPr>
        <a:xfrm>
          <a:off x="9372111" y="92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127956</xdr:rowOff>
    </xdr:from>
    <xdr:to>
      <xdr:col>45</xdr:col>
      <xdr:colOff>177800</xdr:colOff>
      <xdr:row>56</xdr:row>
      <xdr:rowOff>139700</xdr:rowOff>
    </xdr:to>
    <xdr:cxnSp macro="">
      <xdr:nvCxnSpPr>
        <xdr:cNvPr id="352" name="直線コネクタ 351"/>
        <xdr:cNvCxnSpPr/>
      </xdr:nvCxnSpPr>
      <xdr:spPr>
        <a:xfrm>
          <a:off x="7861300" y="9729156"/>
          <a:ext cx="889000" cy="1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32062</xdr:rowOff>
    </xdr:from>
    <xdr:ext cx="534377" cy="259045"/>
    <xdr:sp macro="" textlink="">
      <xdr:nvSpPr>
        <xdr:cNvPr id="354" name="テキスト ボックス 353"/>
        <xdr:cNvSpPr txBox="1"/>
      </xdr:nvSpPr>
      <xdr:spPr>
        <a:xfrm>
          <a:off x="8483111" y="92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129567</xdr:rowOff>
    </xdr:from>
    <xdr:to>
      <xdr:col>41</xdr:col>
      <xdr:colOff>50800</xdr:colOff>
      <xdr:row>56</xdr:row>
      <xdr:rowOff>127956</xdr:rowOff>
    </xdr:to>
    <xdr:cxnSp macro="">
      <xdr:nvCxnSpPr>
        <xdr:cNvPr id="355" name="直線コネクタ 354"/>
        <xdr:cNvCxnSpPr/>
      </xdr:nvCxnSpPr>
      <xdr:spPr>
        <a:xfrm>
          <a:off x="6972300" y="9559317"/>
          <a:ext cx="889000" cy="16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50899</xdr:rowOff>
    </xdr:from>
    <xdr:ext cx="534377" cy="259045"/>
    <xdr:sp macro="" textlink="">
      <xdr:nvSpPr>
        <xdr:cNvPr id="357" name="テキスト ボックス 356"/>
        <xdr:cNvSpPr txBox="1"/>
      </xdr:nvSpPr>
      <xdr:spPr>
        <a:xfrm>
          <a:off x="7594111" y="93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79885</xdr:rowOff>
    </xdr:from>
    <xdr:ext cx="534377" cy="259045"/>
    <xdr:sp macro="" textlink="">
      <xdr:nvSpPr>
        <xdr:cNvPr id="359" name="テキスト ボックス 358"/>
        <xdr:cNvSpPr txBox="1"/>
      </xdr:nvSpPr>
      <xdr:spPr>
        <a:xfrm>
          <a:off x="6705111" y="91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137032</xdr:rowOff>
    </xdr:from>
    <xdr:to>
      <xdr:col>55</xdr:col>
      <xdr:colOff>50800</xdr:colOff>
      <xdr:row>56</xdr:row>
      <xdr:rowOff>67182</xdr:rowOff>
    </xdr:to>
    <xdr:sp macro="" textlink="">
      <xdr:nvSpPr>
        <xdr:cNvPr id="365" name="楕円 364"/>
        <xdr:cNvSpPr/>
      </xdr:nvSpPr>
      <xdr:spPr>
        <a:xfrm>
          <a:off x="10426700" y="956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115459</xdr:rowOff>
    </xdr:from>
    <xdr:ext cx="534377" cy="259045"/>
    <xdr:sp macro="" textlink="">
      <xdr:nvSpPr>
        <xdr:cNvPr id="366" name="普通建設事業費該当値テキスト"/>
        <xdr:cNvSpPr txBox="1"/>
      </xdr:nvSpPr>
      <xdr:spPr>
        <a:xfrm>
          <a:off x="10528300" y="954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10027</xdr:rowOff>
    </xdr:from>
    <xdr:to>
      <xdr:col>50</xdr:col>
      <xdr:colOff>165100</xdr:colOff>
      <xdr:row>56</xdr:row>
      <xdr:rowOff>111627</xdr:rowOff>
    </xdr:to>
    <xdr:sp macro="" textlink="">
      <xdr:nvSpPr>
        <xdr:cNvPr id="367" name="楕円 366"/>
        <xdr:cNvSpPr/>
      </xdr:nvSpPr>
      <xdr:spPr>
        <a:xfrm>
          <a:off x="9588500" y="961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102754</xdr:rowOff>
    </xdr:from>
    <xdr:ext cx="534377" cy="259045"/>
    <xdr:sp macro="" textlink="">
      <xdr:nvSpPr>
        <xdr:cNvPr id="368" name="テキスト ボックス 367"/>
        <xdr:cNvSpPr txBox="1"/>
      </xdr:nvSpPr>
      <xdr:spPr>
        <a:xfrm>
          <a:off x="9372111" y="970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88900</xdr:rowOff>
    </xdr:from>
    <xdr:to>
      <xdr:col>46</xdr:col>
      <xdr:colOff>38100</xdr:colOff>
      <xdr:row>57</xdr:row>
      <xdr:rowOff>19050</xdr:rowOff>
    </xdr:to>
    <xdr:sp macro="" textlink="">
      <xdr:nvSpPr>
        <xdr:cNvPr id="369" name="楕円 368"/>
        <xdr:cNvSpPr/>
      </xdr:nvSpPr>
      <xdr:spPr>
        <a:xfrm>
          <a:off x="86995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10177</xdr:rowOff>
    </xdr:from>
    <xdr:ext cx="534377" cy="259045"/>
    <xdr:sp macro="" textlink="">
      <xdr:nvSpPr>
        <xdr:cNvPr id="370" name="テキスト ボックス 369"/>
        <xdr:cNvSpPr txBox="1"/>
      </xdr:nvSpPr>
      <xdr:spPr>
        <a:xfrm>
          <a:off x="8483111" y="97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77156</xdr:rowOff>
    </xdr:from>
    <xdr:to>
      <xdr:col>41</xdr:col>
      <xdr:colOff>101600</xdr:colOff>
      <xdr:row>57</xdr:row>
      <xdr:rowOff>7306</xdr:rowOff>
    </xdr:to>
    <xdr:sp macro="" textlink="">
      <xdr:nvSpPr>
        <xdr:cNvPr id="371" name="楕円 370"/>
        <xdr:cNvSpPr/>
      </xdr:nvSpPr>
      <xdr:spPr>
        <a:xfrm>
          <a:off x="7810500" y="967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169883</xdr:rowOff>
    </xdr:from>
    <xdr:ext cx="534377" cy="259045"/>
    <xdr:sp macro="" textlink="">
      <xdr:nvSpPr>
        <xdr:cNvPr id="372" name="テキスト ボックス 371"/>
        <xdr:cNvSpPr txBox="1"/>
      </xdr:nvSpPr>
      <xdr:spPr>
        <a:xfrm>
          <a:off x="7594111" y="97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78767</xdr:rowOff>
    </xdr:from>
    <xdr:to>
      <xdr:col>36</xdr:col>
      <xdr:colOff>165100</xdr:colOff>
      <xdr:row>56</xdr:row>
      <xdr:rowOff>8917</xdr:rowOff>
    </xdr:to>
    <xdr:sp macro="" textlink="">
      <xdr:nvSpPr>
        <xdr:cNvPr id="373" name="楕円 372"/>
        <xdr:cNvSpPr/>
      </xdr:nvSpPr>
      <xdr:spPr>
        <a:xfrm>
          <a:off x="6921500" y="950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44</xdr:rowOff>
    </xdr:from>
    <xdr:ext cx="534377" cy="259045"/>
    <xdr:sp macro="" textlink="">
      <xdr:nvSpPr>
        <xdr:cNvPr id="374" name="テキスト ボックス 373"/>
        <xdr:cNvSpPr txBox="1"/>
      </xdr:nvSpPr>
      <xdr:spPr>
        <a:xfrm>
          <a:off x="6705111" y="960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121362</xdr:rowOff>
    </xdr:from>
    <xdr:to>
      <xdr:col>55</xdr:col>
      <xdr:colOff>0</xdr:colOff>
      <xdr:row>78</xdr:row>
      <xdr:rowOff>125006</xdr:rowOff>
    </xdr:to>
    <xdr:cxnSp macro="">
      <xdr:nvCxnSpPr>
        <xdr:cNvPr id="403" name="直線コネクタ 402"/>
        <xdr:cNvCxnSpPr/>
      </xdr:nvCxnSpPr>
      <xdr:spPr>
        <a:xfrm>
          <a:off x="9639300" y="13494462"/>
          <a:ext cx="838200" cy="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144823</xdr:rowOff>
    </xdr:from>
    <xdr:ext cx="534377" cy="259045"/>
    <xdr:sp macro="" textlink="">
      <xdr:nvSpPr>
        <xdr:cNvPr id="404" name="普通建設事業費 （ うち新規整備　）平均値テキスト"/>
        <xdr:cNvSpPr txBox="1"/>
      </xdr:nvSpPr>
      <xdr:spPr>
        <a:xfrm>
          <a:off x="10528300" y="131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66396</xdr:rowOff>
    </xdr:from>
    <xdr:to>
      <xdr:col>50</xdr:col>
      <xdr:colOff>114300</xdr:colOff>
      <xdr:row>78</xdr:row>
      <xdr:rowOff>121362</xdr:rowOff>
    </xdr:to>
    <xdr:cxnSp macro="">
      <xdr:nvCxnSpPr>
        <xdr:cNvPr id="406" name="直線コネクタ 405"/>
        <xdr:cNvCxnSpPr/>
      </xdr:nvCxnSpPr>
      <xdr:spPr>
        <a:xfrm>
          <a:off x="8750300" y="13439496"/>
          <a:ext cx="889000" cy="5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22789</xdr:rowOff>
    </xdr:from>
    <xdr:ext cx="534377" cy="259045"/>
    <xdr:sp macro="" textlink="">
      <xdr:nvSpPr>
        <xdr:cNvPr id="408" name="テキスト ボックス 407"/>
        <xdr:cNvSpPr txBox="1"/>
      </xdr:nvSpPr>
      <xdr:spPr>
        <a:xfrm>
          <a:off x="9372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66396</xdr:rowOff>
    </xdr:from>
    <xdr:to>
      <xdr:col>45</xdr:col>
      <xdr:colOff>177800</xdr:colOff>
      <xdr:row>78</xdr:row>
      <xdr:rowOff>96546</xdr:rowOff>
    </xdr:to>
    <xdr:cxnSp macro="">
      <xdr:nvCxnSpPr>
        <xdr:cNvPr id="409" name="直線コネクタ 408"/>
        <xdr:cNvCxnSpPr/>
      </xdr:nvCxnSpPr>
      <xdr:spPr>
        <a:xfrm flipV="1">
          <a:off x="7861300" y="13439496"/>
          <a:ext cx="889000" cy="3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55287</xdr:rowOff>
    </xdr:from>
    <xdr:ext cx="534377" cy="259045"/>
    <xdr:sp macro="" textlink="">
      <xdr:nvSpPr>
        <xdr:cNvPr id="411" name="テキスト ボックス 410"/>
        <xdr:cNvSpPr txBox="1"/>
      </xdr:nvSpPr>
      <xdr:spPr>
        <a:xfrm>
          <a:off x="8483111" y="130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158318</xdr:rowOff>
    </xdr:from>
    <xdr:to>
      <xdr:col>41</xdr:col>
      <xdr:colOff>50800</xdr:colOff>
      <xdr:row>78</xdr:row>
      <xdr:rowOff>96546</xdr:rowOff>
    </xdr:to>
    <xdr:cxnSp macro="">
      <xdr:nvCxnSpPr>
        <xdr:cNvPr id="412" name="直線コネクタ 411"/>
        <xdr:cNvCxnSpPr/>
      </xdr:nvCxnSpPr>
      <xdr:spPr>
        <a:xfrm>
          <a:off x="6972300" y="12845618"/>
          <a:ext cx="889000" cy="6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20693</xdr:rowOff>
    </xdr:from>
    <xdr:ext cx="534377" cy="259045"/>
    <xdr:sp macro="" textlink="">
      <xdr:nvSpPr>
        <xdr:cNvPr id="414" name="テキスト ボックス 413"/>
        <xdr:cNvSpPr txBox="1"/>
      </xdr:nvSpPr>
      <xdr:spPr>
        <a:xfrm>
          <a:off x="7594111" y="130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8678</xdr:rowOff>
    </xdr:from>
    <xdr:ext cx="534377" cy="259045"/>
    <xdr:sp macro="" textlink="">
      <xdr:nvSpPr>
        <xdr:cNvPr id="416" name="テキスト ボックス 415"/>
        <xdr:cNvSpPr txBox="1"/>
      </xdr:nvSpPr>
      <xdr:spPr>
        <a:xfrm>
          <a:off x="6705111" y="1303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74206</xdr:rowOff>
    </xdr:from>
    <xdr:to>
      <xdr:col>55</xdr:col>
      <xdr:colOff>50800</xdr:colOff>
      <xdr:row>79</xdr:row>
      <xdr:rowOff>4356</xdr:rowOff>
    </xdr:to>
    <xdr:sp macro="" textlink="">
      <xdr:nvSpPr>
        <xdr:cNvPr id="422" name="楕円 421"/>
        <xdr:cNvSpPr/>
      </xdr:nvSpPr>
      <xdr:spPr>
        <a:xfrm>
          <a:off x="10426700" y="1344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160583</xdr:rowOff>
    </xdr:from>
    <xdr:ext cx="469744" cy="259045"/>
    <xdr:sp macro="" textlink="">
      <xdr:nvSpPr>
        <xdr:cNvPr id="423" name="普通建設事業費 （ うち新規整備　）該当値テキスト"/>
        <xdr:cNvSpPr txBox="1"/>
      </xdr:nvSpPr>
      <xdr:spPr>
        <a:xfrm>
          <a:off x="10528300" y="1336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70562</xdr:rowOff>
    </xdr:from>
    <xdr:to>
      <xdr:col>50</xdr:col>
      <xdr:colOff>165100</xdr:colOff>
      <xdr:row>79</xdr:row>
      <xdr:rowOff>712</xdr:rowOff>
    </xdr:to>
    <xdr:sp macro="" textlink="">
      <xdr:nvSpPr>
        <xdr:cNvPr id="424" name="楕円 423"/>
        <xdr:cNvSpPr/>
      </xdr:nvSpPr>
      <xdr:spPr>
        <a:xfrm>
          <a:off x="9588500" y="1344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163289</xdr:rowOff>
    </xdr:from>
    <xdr:ext cx="469744" cy="259045"/>
    <xdr:sp macro="" textlink="">
      <xdr:nvSpPr>
        <xdr:cNvPr id="425" name="テキスト ボックス 424"/>
        <xdr:cNvSpPr txBox="1"/>
      </xdr:nvSpPr>
      <xdr:spPr>
        <a:xfrm>
          <a:off x="9404428" y="1353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15596</xdr:rowOff>
    </xdr:from>
    <xdr:to>
      <xdr:col>46</xdr:col>
      <xdr:colOff>38100</xdr:colOff>
      <xdr:row>78</xdr:row>
      <xdr:rowOff>117196</xdr:rowOff>
    </xdr:to>
    <xdr:sp macro="" textlink="">
      <xdr:nvSpPr>
        <xdr:cNvPr id="426" name="楕円 425"/>
        <xdr:cNvSpPr/>
      </xdr:nvSpPr>
      <xdr:spPr>
        <a:xfrm>
          <a:off x="8699500" y="133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108323</xdr:rowOff>
    </xdr:from>
    <xdr:ext cx="534377" cy="259045"/>
    <xdr:sp macro="" textlink="">
      <xdr:nvSpPr>
        <xdr:cNvPr id="427" name="テキスト ボックス 426"/>
        <xdr:cNvSpPr txBox="1"/>
      </xdr:nvSpPr>
      <xdr:spPr>
        <a:xfrm>
          <a:off x="8483111" y="1348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45746</xdr:rowOff>
    </xdr:from>
    <xdr:to>
      <xdr:col>41</xdr:col>
      <xdr:colOff>101600</xdr:colOff>
      <xdr:row>78</xdr:row>
      <xdr:rowOff>147346</xdr:rowOff>
    </xdr:to>
    <xdr:sp macro="" textlink="">
      <xdr:nvSpPr>
        <xdr:cNvPr id="428" name="楕円 427"/>
        <xdr:cNvSpPr/>
      </xdr:nvSpPr>
      <xdr:spPr>
        <a:xfrm>
          <a:off x="7810500" y="1341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138473</xdr:rowOff>
    </xdr:from>
    <xdr:ext cx="469744" cy="259045"/>
    <xdr:sp macro="" textlink="">
      <xdr:nvSpPr>
        <xdr:cNvPr id="429" name="テキスト ボックス 428"/>
        <xdr:cNvSpPr txBox="1"/>
      </xdr:nvSpPr>
      <xdr:spPr>
        <a:xfrm>
          <a:off x="7626428" y="1351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107518</xdr:rowOff>
    </xdr:from>
    <xdr:to>
      <xdr:col>36</xdr:col>
      <xdr:colOff>165100</xdr:colOff>
      <xdr:row>75</xdr:row>
      <xdr:rowOff>37668</xdr:rowOff>
    </xdr:to>
    <xdr:sp macro="" textlink="">
      <xdr:nvSpPr>
        <xdr:cNvPr id="430" name="楕円 429"/>
        <xdr:cNvSpPr/>
      </xdr:nvSpPr>
      <xdr:spPr>
        <a:xfrm>
          <a:off x="6921500" y="1279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54195</xdr:rowOff>
    </xdr:from>
    <xdr:ext cx="534377" cy="259045"/>
    <xdr:sp macro="" textlink="">
      <xdr:nvSpPr>
        <xdr:cNvPr id="431" name="テキスト ボックス 430"/>
        <xdr:cNvSpPr txBox="1"/>
      </xdr:nvSpPr>
      <xdr:spPr>
        <a:xfrm>
          <a:off x="6705111" y="1257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161069</xdr:rowOff>
    </xdr:from>
    <xdr:to>
      <xdr:col>55</xdr:col>
      <xdr:colOff>0</xdr:colOff>
      <xdr:row>97</xdr:row>
      <xdr:rowOff>136238</xdr:rowOff>
    </xdr:to>
    <xdr:cxnSp macro="">
      <xdr:nvCxnSpPr>
        <xdr:cNvPr id="462" name="直線コネクタ 461"/>
        <xdr:cNvCxnSpPr/>
      </xdr:nvCxnSpPr>
      <xdr:spPr>
        <a:xfrm flipV="1">
          <a:off x="9639300" y="16620269"/>
          <a:ext cx="838200" cy="14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102695</xdr:rowOff>
    </xdr:from>
    <xdr:ext cx="534377" cy="259045"/>
    <xdr:sp macro="" textlink="">
      <xdr:nvSpPr>
        <xdr:cNvPr id="463" name="普通建設事業費 （ うち更新整備　）平均値テキスト"/>
        <xdr:cNvSpPr txBox="1"/>
      </xdr:nvSpPr>
      <xdr:spPr>
        <a:xfrm>
          <a:off x="10528300" y="1656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136238</xdr:rowOff>
    </xdr:from>
    <xdr:to>
      <xdr:col>50</xdr:col>
      <xdr:colOff>114300</xdr:colOff>
      <xdr:row>98</xdr:row>
      <xdr:rowOff>40117</xdr:rowOff>
    </xdr:to>
    <xdr:cxnSp macro="">
      <xdr:nvCxnSpPr>
        <xdr:cNvPr id="465" name="直線コネクタ 464"/>
        <xdr:cNvCxnSpPr/>
      </xdr:nvCxnSpPr>
      <xdr:spPr>
        <a:xfrm flipV="1">
          <a:off x="8750300" y="16766888"/>
          <a:ext cx="889000" cy="7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108033</xdr:rowOff>
    </xdr:from>
    <xdr:ext cx="534377" cy="259045"/>
    <xdr:sp macro="" textlink="">
      <xdr:nvSpPr>
        <xdr:cNvPr id="467" name="テキスト ボックス 466"/>
        <xdr:cNvSpPr txBox="1"/>
      </xdr:nvSpPr>
      <xdr:spPr>
        <a:xfrm>
          <a:off x="9372111" y="1639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21633</xdr:rowOff>
    </xdr:from>
    <xdr:to>
      <xdr:col>45</xdr:col>
      <xdr:colOff>177800</xdr:colOff>
      <xdr:row>98</xdr:row>
      <xdr:rowOff>40117</xdr:rowOff>
    </xdr:to>
    <xdr:cxnSp macro="">
      <xdr:nvCxnSpPr>
        <xdr:cNvPr id="468" name="直線コネクタ 467"/>
        <xdr:cNvCxnSpPr/>
      </xdr:nvCxnSpPr>
      <xdr:spPr>
        <a:xfrm>
          <a:off x="7861300" y="16823733"/>
          <a:ext cx="889000" cy="1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85389</xdr:rowOff>
    </xdr:from>
    <xdr:ext cx="534377" cy="259045"/>
    <xdr:sp macro="" textlink="">
      <xdr:nvSpPr>
        <xdr:cNvPr id="470" name="テキスト ボックス 469"/>
        <xdr:cNvSpPr txBox="1"/>
      </xdr:nvSpPr>
      <xdr:spPr>
        <a:xfrm>
          <a:off x="8483111" y="163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21633</xdr:rowOff>
    </xdr:from>
    <xdr:to>
      <xdr:col>41</xdr:col>
      <xdr:colOff>50800</xdr:colOff>
      <xdr:row>99</xdr:row>
      <xdr:rowOff>7308</xdr:rowOff>
    </xdr:to>
    <xdr:cxnSp macro="">
      <xdr:nvCxnSpPr>
        <xdr:cNvPr id="471" name="直線コネクタ 470"/>
        <xdr:cNvCxnSpPr/>
      </xdr:nvCxnSpPr>
      <xdr:spPr>
        <a:xfrm flipV="1">
          <a:off x="6972300" y="16823733"/>
          <a:ext cx="889000" cy="15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129706</xdr:rowOff>
    </xdr:from>
    <xdr:ext cx="534377" cy="259045"/>
    <xdr:sp macro="" textlink="">
      <xdr:nvSpPr>
        <xdr:cNvPr id="473" name="テキスト ボックス 472"/>
        <xdr:cNvSpPr txBox="1"/>
      </xdr:nvSpPr>
      <xdr:spPr>
        <a:xfrm>
          <a:off x="7594111" y="164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41608</xdr:rowOff>
    </xdr:from>
    <xdr:ext cx="534377" cy="259045"/>
    <xdr:sp macro="" textlink="">
      <xdr:nvSpPr>
        <xdr:cNvPr id="475" name="テキスト ボックス 474"/>
        <xdr:cNvSpPr txBox="1"/>
      </xdr:nvSpPr>
      <xdr:spPr>
        <a:xfrm>
          <a:off x="6705111" y="165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110269</xdr:rowOff>
    </xdr:from>
    <xdr:to>
      <xdr:col>55</xdr:col>
      <xdr:colOff>50800</xdr:colOff>
      <xdr:row>97</xdr:row>
      <xdr:rowOff>40419</xdr:rowOff>
    </xdr:to>
    <xdr:sp macro="" textlink="">
      <xdr:nvSpPr>
        <xdr:cNvPr id="481" name="楕円 480"/>
        <xdr:cNvSpPr/>
      </xdr:nvSpPr>
      <xdr:spPr>
        <a:xfrm>
          <a:off x="10426700" y="1656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133146</xdr:rowOff>
    </xdr:from>
    <xdr:ext cx="534377" cy="259045"/>
    <xdr:sp macro="" textlink="">
      <xdr:nvSpPr>
        <xdr:cNvPr id="482" name="普通建設事業費 （ うち更新整備　）該当値テキスト"/>
        <xdr:cNvSpPr txBox="1"/>
      </xdr:nvSpPr>
      <xdr:spPr>
        <a:xfrm>
          <a:off x="10528300" y="1642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85438</xdr:rowOff>
    </xdr:from>
    <xdr:to>
      <xdr:col>50</xdr:col>
      <xdr:colOff>165100</xdr:colOff>
      <xdr:row>98</xdr:row>
      <xdr:rowOff>15588</xdr:rowOff>
    </xdr:to>
    <xdr:sp macro="" textlink="">
      <xdr:nvSpPr>
        <xdr:cNvPr id="483" name="楕円 482"/>
        <xdr:cNvSpPr/>
      </xdr:nvSpPr>
      <xdr:spPr>
        <a:xfrm>
          <a:off x="9588500" y="1671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6715</xdr:rowOff>
    </xdr:from>
    <xdr:ext cx="534377" cy="259045"/>
    <xdr:sp macro="" textlink="">
      <xdr:nvSpPr>
        <xdr:cNvPr id="484" name="テキスト ボックス 483"/>
        <xdr:cNvSpPr txBox="1"/>
      </xdr:nvSpPr>
      <xdr:spPr>
        <a:xfrm>
          <a:off x="9372111" y="1680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160767</xdr:rowOff>
    </xdr:from>
    <xdr:to>
      <xdr:col>46</xdr:col>
      <xdr:colOff>38100</xdr:colOff>
      <xdr:row>98</xdr:row>
      <xdr:rowOff>90917</xdr:rowOff>
    </xdr:to>
    <xdr:sp macro="" textlink="">
      <xdr:nvSpPr>
        <xdr:cNvPr id="485" name="楕円 484"/>
        <xdr:cNvSpPr/>
      </xdr:nvSpPr>
      <xdr:spPr>
        <a:xfrm>
          <a:off x="8699500" y="1679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82044</xdr:rowOff>
    </xdr:from>
    <xdr:ext cx="534377" cy="259045"/>
    <xdr:sp macro="" textlink="">
      <xdr:nvSpPr>
        <xdr:cNvPr id="486" name="テキスト ボックス 485"/>
        <xdr:cNvSpPr txBox="1"/>
      </xdr:nvSpPr>
      <xdr:spPr>
        <a:xfrm>
          <a:off x="8483111" y="1688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142283</xdr:rowOff>
    </xdr:from>
    <xdr:to>
      <xdr:col>41</xdr:col>
      <xdr:colOff>101600</xdr:colOff>
      <xdr:row>98</xdr:row>
      <xdr:rowOff>72433</xdr:rowOff>
    </xdr:to>
    <xdr:sp macro="" textlink="">
      <xdr:nvSpPr>
        <xdr:cNvPr id="487" name="楕円 486"/>
        <xdr:cNvSpPr/>
      </xdr:nvSpPr>
      <xdr:spPr>
        <a:xfrm>
          <a:off x="7810500" y="1677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63560</xdr:rowOff>
    </xdr:from>
    <xdr:ext cx="534377" cy="259045"/>
    <xdr:sp macro="" textlink="">
      <xdr:nvSpPr>
        <xdr:cNvPr id="488" name="テキスト ボックス 487"/>
        <xdr:cNvSpPr txBox="1"/>
      </xdr:nvSpPr>
      <xdr:spPr>
        <a:xfrm>
          <a:off x="7594111" y="1686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127958</xdr:rowOff>
    </xdr:from>
    <xdr:to>
      <xdr:col>36</xdr:col>
      <xdr:colOff>165100</xdr:colOff>
      <xdr:row>99</xdr:row>
      <xdr:rowOff>58108</xdr:rowOff>
    </xdr:to>
    <xdr:sp macro="" textlink="">
      <xdr:nvSpPr>
        <xdr:cNvPr id="489" name="楕円 488"/>
        <xdr:cNvSpPr/>
      </xdr:nvSpPr>
      <xdr:spPr>
        <a:xfrm>
          <a:off x="6921500" y="1693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49235</xdr:rowOff>
    </xdr:from>
    <xdr:ext cx="469744" cy="259045"/>
    <xdr:sp macro="" textlink="">
      <xdr:nvSpPr>
        <xdr:cNvPr id="490" name="テキスト ボックス 489"/>
        <xdr:cNvSpPr txBox="1"/>
      </xdr:nvSpPr>
      <xdr:spPr>
        <a:xfrm>
          <a:off x="6737428" y="17022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49240</xdr:rowOff>
    </xdr:from>
    <xdr:to>
      <xdr:col>85</xdr:col>
      <xdr:colOff>127000</xdr:colOff>
      <xdr:row>39</xdr:row>
      <xdr:rowOff>60027</xdr:rowOff>
    </xdr:to>
    <xdr:cxnSp macro="">
      <xdr:nvCxnSpPr>
        <xdr:cNvPr id="521" name="直線コネクタ 520"/>
        <xdr:cNvCxnSpPr/>
      </xdr:nvCxnSpPr>
      <xdr:spPr>
        <a:xfrm>
          <a:off x="15481300" y="6735790"/>
          <a:ext cx="838200" cy="1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157943</xdr:rowOff>
    </xdr:from>
    <xdr:ext cx="469744" cy="259045"/>
    <xdr:sp macro="" textlink="">
      <xdr:nvSpPr>
        <xdr:cNvPr id="522" name="災害復旧事業費平均値テキスト"/>
        <xdr:cNvSpPr txBox="1"/>
      </xdr:nvSpPr>
      <xdr:spPr>
        <a:xfrm>
          <a:off x="16370300" y="6501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49240</xdr:rowOff>
    </xdr:from>
    <xdr:to>
      <xdr:col>81</xdr:col>
      <xdr:colOff>50800</xdr:colOff>
      <xdr:row>39</xdr:row>
      <xdr:rowOff>84455</xdr:rowOff>
    </xdr:to>
    <xdr:cxnSp macro="">
      <xdr:nvCxnSpPr>
        <xdr:cNvPr id="524" name="直線コネクタ 523"/>
        <xdr:cNvCxnSpPr/>
      </xdr:nvCxnSpPr>
      <xdr:spPr>
        <a:xfrm flipV="1">
          <a:off x="14592300" y="6735790"/>
          <a:ext cx="889000" cy="3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102111</xdr:rowOff>
    </xdr:from>
    <xdr:ext cx="469744" cy="259045"/>
    <xdr:sp macro="" textlink="">
      <xdr:nvSpPr>
        <xdr:cNvPr id="526" name="テキスト ボックス 525"/>
        <xdr:cNvSpPr txBox="1"/>
      </xdr:nvSpPr>
      <xdr:spPr>
        <a:xfrm>
          <a:off x="15246428" y="64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84455</xdr:rowOff>
    </xdr:from>
    <xdr:to>
      <xdr:col>76</xdr:col>
      <xdr:colOff>114300</xdr:colOff>
      <xdr:row>39</xdr:row>
      <xdr:rowOff>98693</xdr:rowOff>
    </xdr:to>
    <xdr:cxnSp macro="">
      <xdr:nvCxnSpPr>
        <xdr:cNvPr id="527" name="直線コネクタ 526"/>
        <xdr:cNvCxnSpPr/>
      </xdr:nvCxnSpPr>
      <xdr:spPr>
        <a:xfrm flipV="1">
          <a:off x="13703300" y="6771005"/>
          <a:ext cx="889000" cy="1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126048</xdr:rowOff>
    </xdr:from>
    <xdr:ext cx="469744" cy="259045"/>
    <xdr:sp macro="" textlink="">
      <xdr:nvSpPr>
        <xdr:cNvPr id="529" name="テキスト ボックス 528"/>
        <xdr:cNvSpPr txBox="1"/>
      </xdr:nvSpPr>
      <xdr:spPr>
        <a:xfrm>
          <a:off x="14357428" y="64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97779</xdr:rowOff>
    </xdr:from>
    <xdr:to>
      <xdr:col>71</xdr:col>
      <xdr:colOff>177800</xdr:colOff>
      <xdr:row>39</xdr:row>
      <xdr:rowOff>98693</xdr:rowOff>
    </xdr:to>
    <xdr:cxnSp macro="">
      <xdr:nvCxnSpPr>
        <xdr:cNvPr id="530" name="直線コネクタ 529"/>
        <xdr:cNvCxnSpPr/>
      </xdr:nvCxnSpPr>
      <xdr:spPr>
        <a:xfrm>
          <a:off x="12814300" y="6784329"/>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138730</xdr:rowOff>
    </xdr:from>
    <xdr:ext cx="469744" cy="259045"/>
    <xdr:sp macro="" textlink="">
      <xdr:nvSpPr>
        <xdr:cNvPr id="532" name="テキスト ボックス 531"/>
        <xdr:cNvSpPr txBox="1"/>
      </xdr:nvSpPr>
      <xdr:spPr>
        <a:xfrm>
          <a:off x="13468428" y="648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3" name="フローチャート: 判断 532"/>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99193</xdr:rowOff>
    </xdr:from>
    <xdr:ext cx="469744" cy="259045"/>
    <xdr:sp macro="" textlink="">
      <xdr:nvSpPr>
        <xdr:cNvPr id="534" name="テキスト ボックス 533"/>
        <xdr:cNvSpPr txBox="1"/>
      </xdr:nvSpPr>
      <xdr:spPr>
        <a:xfrm>
          <a:off x="12579428" y="64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9227</xdr:rowOff>
    </xdr:from>
    <xdr:to>
      <xdr:col>85</xdr:col>
      <xdr:colOff>177800</xdr:colOff>
      <xdr:row>39</xdr:row>
      <xdr:rowOff>110827</xdr:rowOff>
    </xdr:to>
    <xdr:sp macro="" textlink="">
      <xdr:nvSpPr>
        <xdr:cNvPr id="540" name="楕円 539"/>
        <xdr:cNvSpPr/>
      </xdr:nvSpPr>
      <xdr:spPr>
        <a:xfrm>
          <a:off x="16268700" y="669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113493</xdr:rowOff>
    </xdr:from>
    <xdr:ext cx="469744" cy="259045"/>
    <xdr:sp macro="" textlink="">
      <xdr:nvSpPr>
        <xdr:cNvPr id="541" name="災害復旧事業費該当値テキスト"/>
        <xdr:cNvSpPr txBox="1"/>
      </xdr:nvSpPr>
      <xdr:spPr>
        <a:xfrm>
          <a:off x="16370300" y="662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169890</xdr:rowOff>
    </xdr:from>
    <xdr:to>
      <xdr:col>81</xdr:col>
      <xdr:colOff>101600</xdr:colOff>
      <xdr:row>39</xdr:row>
      <xdr:rowOff>100040</xdr:rowOff>
    </xdr:to>
    <xdr:sp macro="" textlink="">
      <xdr:nvSpPr>
        <xdr:cNvPr id="542" name="楕円 541"/>
        <xdr:cNvSpPr/>
      </xdr:nvSpPr>
      <xdr:spPr>
        <a:xfrm>
          <a:off x="15430500" y="668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91167</xdr:rowOff>
    </xdr:from>
    <xdr:ext cx="469744" cy="259045"/>
    <xdr:sp macro="" textlink="">
      <xdr:nvSpPr>
        <xdr:cNvPr id="543" name="テキスト ボックス 542"/>
        <xdr:cNvSpPr txBox="1"/>
      </xdr:nvSpPr>
      <xdr:spPr>
        <a:xfrm>
          <a:off x="15246428" y="677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33655</xdr:rowOff>
    </xdr:from>
    <xdr:to>
      <xdr:col>76</xdr:col>
      <xdr:colOff>165100</xdr:colOff>
      <xdr:row>39</xdr:row>
      <xdr:rowOff>135255</xdr:rowOff>
    </xdr:to>
    <xdr:sp macro="" textlink="">
      <xdr:nvSpPr>
        <xdr:cNvPr id="544" name="楕円 543"/>
        <xdr:cNvSpPr/>
      </xdr:nvSpPr>
      <xdr:spPr>
        <a:xfrm>
          <a:off x="14541500" y="672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126382</xdr:rowOff>
    </xdr:from>
    <xdr:ext cx="469744" cy="259045"/>
    <xdr:sp macro="" textlink="">
      <xdr:nvSpPr>
        <xdr:cNvPr id="545" name="テキスト ボックス 544"/>
        <xdr:cNvSpPr txBox="1"/>
      </xdr:nvSpPr>
      <xdr:spPr>
        <a:xfrm>
          <a:off x="14357428" y="681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47893</xdr:rowOff>
    </xdr:from>
    <xdr:to>
      <xdr:col>72</xdr:col>
      <xdr:colOff>38100</xdr:colOff>
      <xdr:row>39</xdr:row>
      <xdr:rowOff>149493</xdr:rowOff>
    </xdr:to>
    <xdr:sp macro="" textlink="">
      <xdr:nvSpPr>
        <xdr:cNvPr id="546" name="楕円 545"/>
        <xdr:cNvSpPr/>
      </xdr:nvSpPr>
      <xdr:spPr>
        <a:xfrm>
          <a:off x="13652500" y="673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140620</xdr:rowOff>
    </xdr:from>
    <xdr:ext cx="313932" cy="259045"/>
    <xdr:sp macro="" textlink="">
      <xdr:nvSpPr>
        <xdr:cNvPr id="547" name="テキスト ボックス 546"/>
        <xdr:cNvSpPr txBox="1"/>
      </xdr:nvSpPr>
      <xdr:spPr>
        <a:xfrm>
          <a:off x="13546333" y="6827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46979</xdr:rowOff>
    </xdr:from>
    <xdr:to>
      <xdr:col>67</xdr:col>
      <xdr:colOff>101600</xdr:colOff>
      <xdr:row>39</xdr:row>
      <xdr:rowOff>148579</xdr:rowOff>
    </xdr:to>
    <xdr:sp macro="" textlink="">
      <xdr:nvSpPr>
        <xdr:cNvPr id="548" name="楕円 547"/>
        <xdr:cNvSpPr/>
      </xdr:nvSpPr>
      <xdr:spPr>
        <a:xfrm>
          <a:off x="12763500" y="673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139706</xdr:rowOff>
    </xdr:from>
    <xdr:ext cx="378565" cy="259045"/>
    <xdr:sp macro="" textlink="">
      <xdr:nvSpPr>
        <xdr:cNvPr id="549" name="テキスト ボックス 548"/>
        <xdr:cNvSpPr txBox="1"/>
      </xdr:nvSpPr>
      <xdr:spPr>
        <a:xfrm>
          <a:off x="12625017" y="6826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40754</xdr:rowOff>
    </xdr:from>
    <xdr:to>
      <xdr:col>85</xdr:col>
      <xdr:colOff>127000</xdr:colOff>
      <xdr:row>74</xdr:row>
      <xdr:rowOff>63386</xdr:rowOff>
    </xdr:to>
    <xdr:cxnSp macro="">
      <xdr:nvCxnSpPr>
        <xdr:cNvPr id="627" name="直線コネクタ 626"/>
        <xdr:cNvCxnSpPr/>
      </xdr:nvCxnSpPr>
      <xdr:spPr>
        <a:xfrm>
          <a:off x="15481300" y="12728054"/>
          <a:ext cx="8382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136517</xdr:rowOff>
    </xdr:from>
    <xdr:ext cx="534377" cy="259045"/>
    <xdr:sp macro="" textlink="">
      <xdr:nvSpPr>
        <xdr:cNvPr id="628" name="公債費平均値テキスト"/>
        <xdr:cNvSpPr txBox="1"/>
      </xdr:nvSpPr>
      <xdr:spPr>
        <a:xfrm>
          <a:off x="16370300" y="12823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63526</xdr:rowOff>
    </xdr:from>
    <xdr:to>
      <xdr:col>81</xdr:col>
      <xdr:colOff>50800</xdr:colOff>
      <xdr:row>74</xdr:row>
      <xdr:rowOff>40754</xdr:rowOff>
    </xdr:to>
    <xdr:cxnSp macro="">
      <xdr:nvCxnSpPr>
        <xdr:cNvPr id="630" name="直線コネクタ 629"/>
        <xdr:cNvCxnSpPr/>
      </xdr:nvCxnSpPr>
      <xdr:spPr>
        <a:xfrm>
          <a:off x="14592300" y="12407926"/>
          <a:ext cx="889000" cy="32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83621</xdr:rowOff>
    </xdr:from>
    <xdr:ext cx="534377" cy="259045"/>
    <xdr:sp macro="" textlink="">
      <xdr:nvSpPr>
        <xdr:cNvPr id="632" name="テキスト ボックス 631"/>
        <xdr:cNvSpPr txBox="1"/>
      </xdr:nvSpPr>
      <xdr:spPr>
        <a:xfrm>
          <a:off x="15214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63526</xdr:rowOff>
    </xdr:from>
    <xdr:to>
      <xdr:col>76</xdr:col>
      <xdr:colOff>114300</xdr:colOff>
      <xdr:row>72</xdr:row>
      <xdr:rowOff>118859</xdr:rowOff>
    </xdr:to>
    <xdr:cxnSp macro="">
      <xdr:nvCxnSpPr>
        <xdr:cNvPr id="633" name="直線コネクタ 632"/>
        <xdr:cNvCxnSpPr/>
      </xdr:nvCxnSpPr>
      <xdr:spPr>
        <a:xfrm flipV="1">
          <a:off x="13703300" y="12407926"/>
          <a:ext cx="889000" cy="5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71137</xdr:rowOff>
    </xdr:from>
    <xdr:ext cx="534377" cy="259045"/>
    <xdr:sp macro="" textlink="">
      <xdr:nvSpPr>
        <xdr:cNvPr id="635" name="テキスト ボックス 634"/>
        <xdr:cNvSpPr txBox="1"/>
      </xdr:nvSpPr>
      <xdr:spPr>
        <a:xfrm>
          <a:off x="14325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118859</xdr:rowOff>
    </xdr:from>
    <xdr:to>
      <xdr:col>71</xdr:col>
      <xdr:colOff>177800</xdr:colOff>
      <xdr:row>73</xdr:row>
      <xdr:rowOff>135928</xdr:rowOff>
    </xdr:to>
    <xdr:cxnSp macro="">
      <xdr:nvCxnSpPr>
        <xdr:cNvPr id="636" name="直線コネクタ 635"/>
        <xdr:cNvCxnSpPr/>
      </xdr:nvCxnSpPr>
      <xdr:spPr>
        <a:xfrm flipV="1">
          <a:off x="12814300" y="12463259"/>
          <a:ext cx="889000" cy="18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68711</xdr:rowOff>
    </xdr:from>
    <xdr:ext cx="534377" cy="259045"/>
    <xdr:sp macro="" textlink="">
      <xdr:nvSpPr>
        <xdr:cNvPr id="638" name="テキスト ボックス 637"/>
        <xdr:cNvSpPr txBox="1"/>
      </xdr:nvSpPr>
      <xdr:spPr>
        <a:xfrm>
          <a:off x="13436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9" name="フローチャート: 判断 638"/>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107104</xdr:rowOff>
    </xdr:from>
    <xdr:ext cx="534377" cy="259045"/>
    <xdr:sp macro="" textlink="">
      <xdr:nvSpPr>
        <xdr:cNvPr id="640" name="テキスト ボックス 639"/>
        <xdr:cNvSpPr txBox="1"/>
      </xdr:nvSpPr>
      <xdr:spPr>
        <a:xfrm>
          <a:off x="12547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12586</xdr:rowOff>
    </xdr:from>
    <xdr:to>
      <xdr:col>85</xdr:col>
      <xdr:colOff>177800</xdr:colOff>
      <xdr:row>74</xdr:row>
      <xdr:rowOff>114186</xdr:rowOff>
    </xdr:to>
    <xdr:sp macro="" textlink="">
      <xdr:nvSpPr>
        <xdr:cNvPr id="646" name="楕円 645"/>
        <xdr:cNvSpPr/>
      </xdr:nvSpPr>
      <xdr:spPr>
        <a:xfrm>
          <a:off x="16268700" y="126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35463</xdr:rowOff>
    </xdr:from>
    <xdr:ext cx="534377" cy="259045"/>
    <xdr:sp macro="" textlink="">
      <xdr:nvSpPr>
        <xdr:cNvPr id="647" name="公債費該当値テキスト"/>
        <xdr:cNvSpPr txBox="1"/>
      </xdr:nvSpPr>
      <xdr:spPr>
        <a:xfrm>
          <a:off x="16370300" y="1255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161404</xdr:rowOff>
    </xdr:from>
    <xdr:to>
      <xdr:col>81</xdr:col>
      <xdr:colOff>101600</xdr:colOff>
      <xdr:row>74</xdr:row>
      <xdr:rowOff>91554</xdr:rowOff>
    </xdr:to>
    <xdr:sp macro="" textlink="">
      <xdr:nvSpPr>
        <xdr:cNvPr id="648" name="楕円 647"/>
        <xdr:cNvSpPr/>
      </xdr:nvSpPr>
      <xdr:spPr>
        <a:xfrm>
          <a:off x="15430500" y="1267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108081</xdr:rowOff>
    </xdr:from>
    <xdr:ext cx="534377" cy="259045"/>
    <xdr:sp macro="" textlink="">
      <xdr:nvSpPr>
        <xdr:cNvPr id="649" name="テキスト ボックス 648"/>
        <xdr:cNvSpPr txBox="1"/>
      </xdr:nvSpPr>
      <xdr:spPr>
        <a:xfrm>
          <a:off x="15214111" y="1245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12726</xdr:rowOff>
    </xdr:from>
    <xdr:to>
      <xdr:col>76</xdr:col>
      <xdr:colOff>165100</xdr:colOff>
      <xdr:row>72</xdr:row>
      <xdr:rowOff>114326</xdr:rowOff>
    </xdr:to>
    <xdr:sp macro="" textlink="">
      <xdr:nvSpPr>
        <xdr:cNvPr id="650" name="楕円 649"/>
        <xdr:cNvSpPr/>
      </xdr:nvSpPr>
      <xdr:spPr>
        <a:xfrm>
          <a:off x="14541500" y="1235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130853</xdr:rowOff>
    </xdr:from>
    <xdr:ext cx="534377" cy="259045"/>
    <xdr:sp macro="" textlink="">
      <xdr:nvSpPr>
        <xdr:cNvPr id="651" name="テキスト ボックス 650"/>
        <xdr:cNvSpPr txBox="1"/>
      </xdr:nvSpPr>
      <xdr:spPr>
        <a:xfrm>
          <a:off x="14325111" y="1213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68059</xdr:rowOff>
    </xdr:from>
    <xdr:to>
      <xdr:col>72</xdr:col>
      <xdr:colOff>38100</xdr:colOff>
      <xdr:row>72</xdr:row>
      <xdr:rowOff>169659</xdr:rowOff>
    </xdr:to>
    <xdr:sp macro="" textlink="">
      <xdr:nvSpPr>
        <xdr:cNvPr id="652" name="楕円 651"/>
        <xdr:cNvSpPr/>
      </xdr:nvSpPr>
      <xdr:spPr>
        <a:xfrm>
          <a:off x="13652500" y="1241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14736</xdr:rowOff>
    </xdr:from>
    <xdr:ext cx="534377" cy="259045"/>
    <xdr:sp macro="" textlink="">
      <xdr:nvSpPr>
        <xdr:cNvPr id="653" name="テキスト ボックス 652"/>
        <xdr:cNvSpPr txBox="1"/>
      </xdr:nvSpPr>
      <xdr:spPr>
        <a:xfrm>
          <a:off x="13436111" y="1218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85128</xdr:rowOff>
    </xdr:from>
    <xdr:to>
      <xdr:col>67</xdr:col>
      <xdr:colOff>101600</xdr:colOff>
      <xdr:row>74</xdr:row>
      <xdr:rowOff>15278</xdr:rowOff>
    </xdr:to>
    <xdr:sp macro="" textlink="">
      <xdr:nvSpPr>
        <xdr:cNvPr id="654" name="楕円 653"/>
        <xdr:cNvSpPr/>
      </xdr:nvSpPr>
      <xdr:spPr>
        <a:xfrm>
          <a:off x="12763500" y="1260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31805</xdr:rowOff>
    </xdr:from>
    <xdr:ext cx="534377" cy="259045"/>
    <xdr:sp macro="" textlink="">
      <xdr:nvSpPr>
        <xdr:cNvPr id="655" name="テキスト ボックス 654"/>
        <xdr:cNvSpPr txBox="1"/>
      </xdr:nvSpPr>
      <xdr:spPr>
        <a:xfrm>
          <a:off x="12547111" y="1237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135905</xdr:rowOff>
    </xdr:from>
    <xdr:to>
      <xdr:col>85</xdr:col>
      <xdr:colOff>127000</xdr:colOff>
      <xdr:row>96</xdr:row>
      <xdr:rowOff>74183</xdr:rowOff>
    </xdr:to>
    <xdr:cxnSp macro="">
      <xdr:nvCxnSpPr>
        <xdr:cNvPr id="682" name="直線コネクタ 681"/>
        <xdr:cNvCxnSpPr/>
      </xdr:nvCxnSpPr>
      <xdr:spPr>
        <a:xfrm>
          <a:off x="15481300" y="16423655"/>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77866</xdr:rowOff>
    </xdr:from>
    <xdr:ext cx="534377" cy="259045"/>
    <xdr:sp macro="" textlink="">
      <xdr:nvSpPr>
        <xdr:cNvPr id="683" name="積立金平均値テキスト"/>
        <xdr:cNvSpPr txBox="1"/>
      </xdr:nvSpPr>
      <xdr:spPr>
        <a:xfrm>
          <a:off x="16370300" y="16537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8575</xdr:rowOff>
    </xdr:from>
    <xdr:to>
      <xdr:col>81</xdr:col>
      <xdr:colOff>50800</xdr:colOff>
      <xdr:row>95</xdr:row>
      <xdr:rowOff>135905</xdr:rowOff>
    </xdr:to>
    <xdr:cxnSp macro="">
      <xdr:nvCxnSpPr>
        <xdr:cNvPr id="685" name="直線コネクタ 684"/>
        <xdr:cNvCxnSpPr/>
      </xdr:nvCxnSpPr>
      <xdr:spPr>
        <a:xfrm>
          <a:off x="14592300" y="16124875"/>
          <a:ext cx="889000" cy="29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13400</xdr:rowOff>
    </xdr:from>
    <xdr:ext cx="534377" cy="259045"/>
    <xdr:sp macro="" textlink="">
      <xdr:nvSpPr>
        <xdr:cNvPr id="687" name="テキスト ボックス 686"/>
        <xdr:cNvSpPr txBox="1"/>
      </xdr:nvSpPr>
      <xdr:spPr>
        <a:xfrm>
          <a:off x="15214111" y="166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8575</xdr:rowOff>
    </xdr:from>
    <xdr:to>
      <xdr:col>76</xdr:col>
      <xdr:colOff>114300</xdr:colOff>
      <xdr:row>97</xdr:row>
      <xdr:rowOff>86596</xdr:rowOff>
    </xdr:to>
    <xdr:cxnSp macro="">
      <xdr:nvCxnSpPr>
        <xdr:cNvPr id="688" name="直線コネクタ 687"/>
        <xdr:cNvCxnSpPr/>
      </xdr:nvCxnSpPr>
      <xdr:spPr>
        <a:xfrm flipV="1">
          <a:off x="13703300" y="16124875"/>
          <a:ext cx="889000" cy="59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149212</xdr:rowOff>
    </xdr:from>
    <xdr:ext cx="534377" cy="259045"/>
    <xdr:sp macro="" textlink="">
      <xdr:nvSpPr>
        <xdr:cNvPr id="690" name="テキスト ボックス 689"/>
        <xdr:cNvSpPr txBox="1"/>
      </xdr:nvSpPr>
      <xdr:spPr>
        <a:xfrm>
          <a:off x="14325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86596</xdr:rowOff>
    </xdr:from>
    <xdr:to>
      <xdr:col>71</xdr:col>
      <xdr:colOff>177800</xdr:colOff>
      <xdr:row>97</xdr:row>
      <xdr:rowOff>100884</xdr:rowOff>
    </xdr:to>
    <xdr:cxnSp macro="">
      <xdr:nvCxnSpPr>
        <xdr:cNvPr id="691" name="直線コネクタ 690"/>
        <xdr:cNvCxnSpPr/>
      </xdr:nvCxnSpPr>
      <xdr:spPr>
        <a:xfrm flipV="1">
          <a:off x="12814300" y="16717246"/>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28901</xdr:rowOff>
    </xdr:from>
    <xdr:ext cx="534377" cy="259045"/>
    <xdr:sp macro="" textlink="">
      <xdr:nvSpPr>
        <xdr:cNvPr id="693" name="テキスト ボックス 692"/>
        <xdr:cNvSpPr txBox="1"/>
      </xdr:nvSpPr>
      <xdr:spPr>
        <a:xfrm>
          <a:off x="13436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4" name="フローチャート: 判断 693"/>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35668</xdr:rowOff>
    </xdr:from>
    <xdr:ext cx="534377" cy="259045"/>
    <xdr:sp macro="" textlink="">
      <xdr:nvSpPr>
        <xdr:cNvPr id="695" name="テキスト ボックス 694"/>
        <xdr:cNvSpPr txBox="1"/>
      </xdr:nvSpPr>
      <xdr:spPr>
        <a:xfrm>
          <a:off x="12547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23383</xdr:rowOff>
    </xdr:from>
    <xdr:to>
      <xdr:col>85</xdr:col>
      <xdr:colOff>177800</xdr:colOff>
      <xdr:row>96</xdr:row>
      <xdr:rowOff>124983</xdr:rowOff>
    </xdr:to>
    <xdr:sp macro="" textlink="">
      <xdr:nvSpPr>
        <xdr:cNvPr id="701" name="楕円 700"/>
        <xdr:cNvSpPr/>
      </xdr:nvSpPr>
      <xdr:spPr>
        <a:xfrm>
          <a:off x="16268700" y="1648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46260</xdr:rowOff>
    </xdr:from>
    <xdr:ext cx="534377" cy="259045"/>
    <xdr:sp macro="" textlink="">
      <xdr:nvSpPr>
        <xdr:cNvPr id="702" name="積立金該当値テキスト"/>
        <xdr:cNvSpPr txBox="1"/>
      </xdr:nvSpPr>
      <xdr:spPr>
        <a:xfrm>
          <a:off x="16370300" y="1633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85105</xdr:rowOff>
    </xdr:from>
    <xdr:to>
      <xdr:col>81</xdr:col>
      <xdr:colOff>101600</xdr:colOff>
      <xdr:row>96</xdr:row>
      <xdr:rowOff>15255</xdr:rowOff>
    </xdr:to>
    <xdr:sp macro="" textlink="">
      <xdr:nvSpPr>
        <xdr:cNvPr id="703" name="楕円 702"/>
        <xdr:cNvSpPr/>
      </xdr:nvSpPr>
      <xdr:spPr>
        <a:xfrm>
          <a:off x="15430500" y="1637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31782</xdr:rowOff>
    </xdr:from>
    <xdr:ext cx="534377" cy="259045"/>
    <xdr:sp macro="" textlink="">
      <xdr:nvSpPr>
        <xdr:cNvPr id="704" name="テキスト ボックス 703"/>
        <xdr:cNvSpPr txBox="1"/>
      </xdr:nvSpPr>
      <xdr:spPr>
        <a:xfrm>
          <a:off x="15214111" y="1614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129225</xdr:rowOff>
    </xdr:from>
    <xdr:to>
      <xdr:col>76</xdr:col>
      <xdr:colOff>165100</xdr:colOff>
      <xdr:row>94</xdr:row>
      <xdr:rowOff>59375</xdr:rowOff>
    </xdr:to>
    <xdr:sp macro="" textlink="">
      <xdr:nvSpPr>
        <xdr:cNvPr id="705" name="楕円 704"/>
        <xdr:cNvSpPr/>
      </xdr:nvSpPr>
      <xdr:spPr>
        <a:xfrm>
          <a:off x="14541500" y="1607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75902</xdr:rowOff>
    </xdr:from>
    <xdr:ext cx="534377" cy="259045"/>
    <xdr:sp macro="" textlink="">
      <xdr:nvSpPr>
        <xdr:cNvPr id="706" name="テキスト ボックス 705"/>
        <xdr:cNvSpPr txBox="1"/>
      </xdr:nvSpPr>
      <xdr:spPr>
        <a:xfrm>
          <a:off x="14325111" y="1584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35796</xdr:rowOff>
    </xdr:from>
    <xdr:to>
      <xdr:col>72</xdr:col>
      <xdr:colOff>38100</xdr:colOff>
      <xdr:row>97</xdr:row>
      <xdr:rowOff>137396</xdr:rowOff>
    </xdr:to>
    <xdr:sp macro="" textlink="">
      <xdr:nvSpPr>
        <xdr:cNvPr id="707" name="楕円 706"/>
        <xdr:cNvSpPr/>
      </xdr:nvSpPr>
      <xdr:spPr>
        <a:xfrm>
          <a:off x="13652500" y="1666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128523</xdr:rowOff>
    </xdr:from>
    <xdr:ext cx="469744" cy="259045"/>
    <xdr:sp macro="" textlink="">
      <xdr:nvSpPr>
        <xdr:cNvPr id="708" name="テキスト ボックス 707"/>
        <xdr:cNvSpPr txBox="1"/>
      </xdr:nvSpPr>
      <xdr:spPr>
        <a:xfrm>
          <a:off x="13468428" y="1675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50084</xdr:rowOff>
    </xdr:from>
    <xdr:to>
      <xdr:col>67</xdr:col>
      <xdr:colOff>101600</xdr:colOff>
      <xdr:row>97</xdr:row>
      <xdr:rowOff>151684</xdr:rowOff>
    </xdr:to>
    <xdr:sp macro="" textlink="">
      <xdr:nvSpPr>
        <xdr:cNvPr id="709" name="楕円 708"/>
        <xdr:cNvSpPr/>
      </xdr:nvSpPr>
      <xdr:spPr>
        <a:xfrm>
          <a:off x="12763500" y="1668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142811</xdr:rowOff>
    </xdr:from>
    <xdr:ext cx="469744" cy="259045"/>
    <xdr:sp macro="" textlink="">
      <xdr:nvSpPr>
        <xdr:cNvPr id="710" name="テキスト ボックス 709"/>
        <xdr:cNvSpPr txBox="1"/>
      </xdr:nvSpPr>
      <xdr:spPr>
        <a:xfrm>
          <a:off x="12579428" y="1677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111615</xdr:rowOff>
    </xdr:from>
    <xdr:to>
      <xdr:col>116</xdr:col>
      <xdr:colOff>63500</xdr:colOff>
      <xdr:row>38</xdr:row>
      <xdr:rowOff>76345</xdr:rowOff>
    </xdr:to>
    <xdr:cxnSp macro="">
      <xdr:nvCxnSpPr>
        <xdr:cNvPr id="741" name="直線コネクタ 740"/>
        <xdr:cNvCxnSpPr/>
      </xdr:nvCxnSpPr>
      <xdr:spPr>
        <a:xfrm>
          <a:off x="21323300" y="6455265"/>
          <a:ext cx="838200" cy="13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155320</xdr:rowOff>
    </xdr:from>
    <xdr:ext cx="469744" cy="259045"/>
    <xdr:sp macro="" textlink="">
      <xdr:nvSpPr>
        <xdr:cNvPr id="742" name="投資及び出資金平均値テキスト"/>
        <xdr:cNvSpPr txBox="1"/>
      </xdr:nvSpPr>
      <xdr:spPr>
        <a:xfrm>
          <a:off x="22212300" y="632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111615</xdr:rowOff>
    </xdr:from>
    <xdr:to>
      <xdr:col>111</xdr:col>
      <xdr:colOff>177800</xdr:colOff>
      <xdr:row>39</xdr:row>
      <xdr:rowOff>31496</xdr:rowOff>
    </xdr:to>
    <xdr:cxnSp macro="">
      <xdr:nvCxnSpPr>
        <xdr:cNvPr id="744" name="直線コネクタ 743"/>
        <xdr:cNvCxnSpPr/>
      </xdr:nvCxnSpPr>
      <xdr:spPr>
        <a:xfrm flipV="1">
          <a:off x="20434300" y="6455265"/>
          <a:ext cx="889000" cy="26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88119</xdr:rowOff>
    </xdr:from>
    <xdr:ext cx="469744" cy="259045"/>
    <xdr:sp macro="" textlink="">
      <xdr:nvSpPr>
        <xdr:cNvPr id="746" name="テキスト ボックス 745"/>
        <xdr:cNvSpPr txBox="1"/>
      </xdr:nvSpPr>
      <xdr:spPr>
        <a:xfrm>
          <a:off x="21088428" y="660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31496</xdr:rowOff>
    </xdr:from>
    <xdr:to>
      <xdr:col>107</xdr:col>
      <xdr:colOff>50800</xdr:colOff>
      <xdr:row>39</xdr:row>
      <xdr:rowOff>66657</xdr:rowOff>
    </xdr:to>
    <xdr:cxnSp macro="">
      <xdr:nvCxnSpPr>
        <xdr:cNvPr id="747" name="直線コネクタ 746"/>
        <xdr:cNvCxnSpPr/>
      </xdr:nvCxnSpPr>
      <xdr:spPr>
        <a:xfrm flipV="1">
          <a:off x="19545300" y="6718046"/>
          <a:ext cx="889000" cy="3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141169</xdr:rowOff>
    </xdr:from>
    <xdr:ext cx="469744" cy="259045"/>
    <xdr:sp macro="" textlink="">
      <xdr:nvSpPr>
        <xdr:cNvPr id="749" name="テキスト ボックス 748"/>
        <xdr:cNvSpPr txBox="1"/>
      </xdr:nvSpPr>
      <xdr:spPr>
        <a:xfrm>
          <a:off x="20199428" y="631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66657</xdr:rowOff>
    </xdr:from>
    <xdr:to>
      <xdr:col>102</xdr:col>
      <xdr:colOff>114300</xdr:colOff>
      <xdr:row>39</xdr:row>
      <xdr:rowOff>67419</xdr:rowOff>
    </xdr:to>
    <xdr:cxnSp macro="">
      <xdr:nvCxnSpPr>
        <xdr:cNvPr id="750" name="直線コネクタ 749"/>
        <xdr:cNvCxnSpPr/>
      </xdr:nvCxnSpPr>
      <xdr:spPr>
        <a:xfrm flipV="1">
          <a:off x="18656300" y="675320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150421</xdr:rowOff>
    </xdr:from>
    <xdr:ext cx="469744" cy="259045"/>
    <xdr:sp macro="" textlink="">
      <xdr:nvSpPr>
        <xdr:cNvPr id="752" name="テキスト ボックス 751"/>
        <xdr:cNvSpPr txBox="1"/>
      </xdr:nvSpPr>
      <xdr:spPr>
        <a:xfrm>
          <a:off x="19310428" y="63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3" name="フローチャート: 判断 752"/>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137685</xdr:rowOff>
    </xdr:from>
    <xdr:ext cx="469744" cy="259045"/>
    <xdr:sp macro="" textlink="">
      <xdr:nvSpPr>
        <xdr:cNvPr id="754" name="テキスト ボックス 753"/>
        <xdr:cNvSpPr txBox="1"/>
      </xdr:nvSpPr>
      <xdr:spPr>
        <a:xfrm>
          <a:off x="18421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25545</xdr:rowOff>
    </xdr:from>
    <xdr:to>
      <xdr:col>116</xdr:col>
      <xdr:colOff>114300</xdr:colOff>
      <xdr:row>38</xdr:row>
      <xdr:rowOff>127145</xdr:rowOff>
    </xdr:to>
    <xdr:sp macro="" textlink="">
      <xdr:nvSpPr>
        <xdr:cNvPr id="760" name="楕円 759"/>
        <xdr:cNvSpPr/>
      </xdr:nvSpPr>
      <xdr:spPr>
        <a:xfrm>
          <a:off x="22110700" y="654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3972</xdr:rowOff>
    </xdr:from>
    <xdr:ext cx="469744" cy="259045"/>
    <xdr:sp macro="" textlink="">
      <xdr:nvSpPr>
        <xdr:cNvPr id="761" name="投資及び出資金該当値テキスト"/>
        <xdr:cNvSpPr txBox="1"/>
      </xdr:nvSpPr>
      <xdr:spPr>
        <a:xfrm>
          <a:off x="22212300" y="651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60815</xdr:rowOff>
    </xdr:from>
    <xdr:to>
      <xdr:col>112</xdr:col>
      <xdr:colOff>38100</xdr:colOff>
      <xdr:row>37</xdr:row>
      <xdr:rowOff>162415</xdr:rowOff>
    </xdr:to>
    <xdr:sp macro="" textlink="">
      <xdr:nvSpPr>
        <xdr:cNvPr id="762" name="楕円 761"/>
        <xdr:cNvSpPr/>
      </xdr:nvSpPr>
      <xdr:spPr>
        <a:xfrm>
          <a:off x="21272500" y="640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7492</xdr:rowOff>
    </xdr:from>
    <xdr:ext cx="469744" cy="259045"/>
    <xdr:sp macro="" textlink="">
      <xdr:nvSpPr>
        <xdr:cNvPr id="763" name="テキスト ボックス 762"/>
        <xdr:cNvSpPr txBox="1"/>
      </xdr:nvSpPr>
      <xdr:spPr>
        <a:xfrm>
          <a:off x="21088428" y="6179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152146</xdr:rowOff>
    </xdr:from>
    <xdr:to>
      <xdr:col>107</xdr:col>
      <xdr:colOff>101600</xdr:colOff>
      <xdr:row>39</xdr:row>
      <xdr:rowOff>82296</xdr:rowOff>
    </xdr:to>
    <xdr:sp macro="" textlink="">
      <xdr:nvSpPr>
        <xdr:cNvPr id="764" name="楕円 763"/>
        <xdr:cNvSpPr/>
      </xdr:nvSpPr>
      <xdr:spPr>
        <a:xfrm>
          <a:off x="20383500" y="66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73423</xdr:rowOff>
    </xdr:from>
    <xdr:ext cx="378565" cy="259045"/>
    <xdr:sp macro="" textlink="">
      <xdr:nvSpPr>
        <xdr:cNvPr id="765" name="テキスト ボックス 764"/>
        <xdr:cNvSpPr txBox="1"/>
      </xdr:nvSpPr>
      <xdr:spPr>
        <a:xfrm>
          <a:off x="20245017" y="6759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15857</xdr:rowOff>
    </xdr:from>
    <xdr:to>
      <xdr:col>102</xdr:col>
      <xdr:colOff>165100</xdr:colOff>
      <xdr:row>39</xdr:row>
      <xdr:rowOff>117457</xdr:rowOff>
    </xdr:to>
    <xdr:sp macro="" textlink="">
      <xdr:nvSpPr>
        <xdr:cNvPr id="766" name="楕円 765"/>
        <xdr:cNvSpPr/>
      </xdr:nvSpPr>
      <xdr:spPr>
        <a:xfrm>
          <a:off x="19494500" y="670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108584</xdr:rowOff>
    </xdr:from>
    <xdr:ext cx="378565" cy="259045"/>
    <xdr:sp macro="" textlink="">
      <xdr:nvSpPr>
        <xdr:cNvPr id="767" name="テキスト ボックス 766"/>
        <xdr:cNvSpPr txBox="1"/>
      </xdr:nvSpPr>
      <xdr:spPr>
        <a:xfrm>
          <a:off x="19356017" y="6795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16619</xdr:rowOff>
    </xdr:from>
    <xdr:to>
      <xdr:col>98</xdr:col>
      <xdr:colOff>38100</xdr:colOff>
      <xdr:row>39</xdr:row>
      <xdr:rowOff>118219</xdr:rowOff>
    </xdr:to>
    <xdr:sp macro="" textlink="">
      <xdr:nvSpPr>
        <xdr:cNvPr id="768" name="楕円 767"/>
        <xdr:cNvSpPr/>
      </xdr:nvSpPr>
      <xdr:spPr>
        <a:xfrm>
          <a:off x="18605500" y="670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109346</xdr:rowOff>
    </xdr:from>
    <xdr:ext cx="378565" cy="259045"/>
    <xdr:sp macro="" textlink="">
      <xdr:nvSpPr>
        <xdr:cNvPr id="769" name="テキスト ボックス 768"/>
        <xdr:cNvSpPr txBox="1"/>
      </xdr:nvSpPr>
      <xdr:spPr>
        <a:xfrm>
          <a:off x="18467017" y="6795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8" name="直線コネクタ 79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156925</xdr:rowOff>
    </xdr:from>
    <xdr:ext cx="469744" cy="259045"/>
    <xdr:sp macro="" textlink="">
      <xdr:nvSpPr>
        <xdr:cNvPr id="799" name="貸付金平均値テキスト"/>
        <xdr:cNvSpPr txBox="1"/>
      </xdr:nvSpPr>
      <xdr:spPr>
        <a:xfrm>
          <a:off x="22212300" y="9758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1" name="直線コネクタ 80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75620</xdr:rowOff>
    </xdr:from>
    <xdr:ext cx="469744" cy="259045"/>
    <xdr:sp macro="" textlink="">
      <xdr:nvSpPr>
        <xdr:cNvPr id="803" name="テキスト ボックス 802"/>
        <xdr:cNvSpPr txBox="1"/>
      </xdr:nvSpPr>
      <xdr:spPr>
        <a:xfrm>
          <a:off x="21088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86131</xdr:rowOff>
    </xdr:from>
    <xdr:to>
      <xdr:col>107</xdr:col>
      <xdr:colOff>50800</xdr:colOff>
      <xdr:row>59</xdr:row>
      <xdr:rowOff>44450</xdr:rowOff>
    </xdr:to>
    <xdr:cxnSp macro="">
      <xdr:nvCxnSpPr>
        <xdr:cNvPr id="804" name="直線コネクタ 803"/>
        <xdr:cNvCxnSpPr/>
      </xdr:nvCxnSpPr>
      <xdr:spPr>
        <a:xfrm>
          <a:off x="19545300" y="9858781"/>
          <a:ext cx="889000" cy="30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67695</xdr:rowOff>
    </xdr:from>
    <xdr:ext cx="469744" cy="259045"/>
    <xdr:sp macro="" textlink="">
      <xdr:nvSpPr>
        <xdr:cNvPr id="806" name="テキスト ボックス 805"/>
        <xdr:cNvSpPr txBox="1"/>
      </xdr:nvSpPr>
      <xdr:spPr>
        <a:xfrm>
          <a:off x="20199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92151</xdr:rowOff>
    </xdr:from>
    <xdr:to>
      <xdr:col>102</xdr:col>
      <xdr:colOff>114300</xdr:colOff>
      <xdr:row>57</xdr:row>
      <xdr:rowOff>86131</xdr:rowOff>
    </xdr:to>
    <xdr:cxnSp macro="">
      <xdr:nvCxnSpPr>
        <xdr:cNvPr id="807" name="直線コネクタ 806"/>
        <xdr:cNvCxnSpPr/>
      </xdr:nvCxnSpPr>
      <xdr:spPr>
        <a:xfrm>
          <a:off x="18656300" y="9693351"/>
          <a:ext cx="889000" cy="1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29646</xdr:rowOff>
    </xdr:from>
    <xdr:ext cx="469744" cy="259045"/>
    <xdr:sp macro="" textlink="">
      <xdr:nvSpPr>
        <xdr:cNvPr id="809" name="テキスト ボックス 808"/>
        <xdr:cNvSpPr txBox="1"/>
      </xdr:nvSpPr>
      <xdr:spPr>
        <a:xfrm>
          <a:off x="19310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0" name="フローチャート: 判断 809"/>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8767</xdr:rowOff>
    </xdr:from>
    <xdr:ext cx="469744" cy="259045"/>
    <xdr:sp macro="" textlink="">
      <xdr:nvSpPr>
        <xdr:cNvPr id="811" name="テキスト ボックス 810"/>
        <xdr:cNvSpPr txBox="1"/>
      </xdr:nvSpPr>
      <xdr:spPr>
        <a:xfrm>
          <a:off x="18421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楕円 81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8"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9" name="楕円 81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1" name="楕円 82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2" name="テキスト ボックス 821"/>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35331</xdr:rowOff>
    </xdr:from>
    <xdr:to>
      <xdr:col>102</xdr:col>
      <xdr:colOff>165100</xdr:colOff>
      <xdr:row>57</xdr:row>
      <xdr:rowOff>136931</xdr:rowOff>
    </xdr:to>
    <xdr:sp macro="" textlink="">
      <xdr:nvSpPr>
        <xdr:cNvPr id="823" name="楕円 822"/>
        <xdr:cNvSpPr/>
      </xdr:nvSpPr>
      <xdr:spPr>
        <a:xfrm>
          <a:off x="19494500" y="980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153458</xdr:rowOff>
    </xdr:from>
    <xdr:ext cx="469744" cy="259045"/>
    <xdr:sp macro="" textlink="">
      <xdr:nvSpPr>
        <xdr:cNvPr id="824" name="テキスト ボックス 823"/>
        <xdr:cNvSpPr txBox="1"/>
      </xdr:nvSpPr>
      <xdr:spPr>
        <a:xfrm>
          <a:off x="19310428" y="958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41351</xdr:rowOff>
    </xdr:from>
    <xdr:to>
      <xdr:col>98</xdr:col>
      <xdr:colOff>38100</xdr:colOff>
      <xdr:row>56</xdr:row>
      <xdr:rowOff>142951</xdr:rowOff>
    </xdr:to>
    <xdr:sp macro="" textlink="">
      <xdr:nvSpPr>
        <xdr:cNvPr id="825" name="楕円 824"/>
        <xdr:cNvSpPr/>
      </xdr:nvSpPr>
      <xdr:spPr>
        <a:xfrm>
          <a:off x="18605500" y="964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159478</xdr:rowOff>
    </xdr:from>
    <xdr:ext cx="534377" cy="259045"/>
    <xdr:sp macro="" textlink="">
      <xdr:nvSpPr>
        <xdr:cNvPr id="826" name="テキスト ボックス 825"/>
        <xdr:cNvSpPr txBox="1"/>
      </xdr:nvSpPr>
      <xdr:spPr>
        <a:xfrm>
          <a:off x="18389111" y="941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7950</xdr:rowOff>
    </xdr:from>
    <xdr:to>
      <xdr:col>116</xdr:col>
      <xdr:colOff>63500</xdr:colOff>
      <xdr:row>75</xdr:row>
      <xdr:rowOff>53728</xdr:rowOff>
    </xdr:to>
    <xdr:cxnSp macro="">
      <xdr:nvCxnSpPr>
        <xdr:cNvPr id="856" name="直線コネクタ 855"/>
        <xdr:cNvCxnSpPr/>
      </xdr:nvCxnSpPr>
      <xdr:spPr>
        <a:xfrm flipV="1">
          <a:off x="21323300" y="12866700"/>
          <a:ext cx="838200" cy="4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113809</xdr:rowOff>
    </xdr:from>
    <xdr:ext cx="534377" cy="259045"/>
    <xdr:sp macro="" textlink="">
      <xdr:nvSpPr>
        <xdr:cNvPr id="857" name="繰出金平均値テキスト"/>
        <xdr:cNvSpPr txBox="1"/>
      </xdr:nvSpPr>
      <xdr:spPr>
        <a:xfrm>
          <a:off x="22212300" y="12972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53728</xdr:rowOff>
    </xdr:from>
    <xdr:to>
      <xdr:col>111</xdr:col>
      <xdr:colOff>177800</xdr:colOff>
      <xdr:row>75</xdr:row>
      <xdr:rowOff>70396</xdr:rowOff>
    </xdr:to>
    <xdr:cxnSp macro="">
      <xdr:nvCxnSpPr>
        <xdr:cNvPr id="859" name="直線コネクタ 858"/>
        <xdr:cNvCxnSpPr/>
      </xdr:nvCxnSpPr>
      <xdr:spPr>
        <a:xfrm flipV="1">
          <a:off x="20434300" y="12912478"/>
          <a:ext cx="889000" cy="1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54258</xdr:rowOff>
    </xdr:from>
    <xdr:ext cx="534377" cy="259045"/>
    <xdr:sp macro="" textlink="">
      <xdr:nvSpPr>
        <xdr:cNvPr id="861" name="テキスト ボックス 860"/>
        <xdr:cNvSpPr txBox="1"/>
      </xdr:nvSpPr>
      <xdr:spPr>
        <a:xfrm>
          <a:off x="21056111" y="1308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34106</xdr:rowOff>
    </xdr:from>
    <xdr:to>
      <xdr:col>107</xdr:col>
      <xdr:colOff>50800</xdr:colOff>
      <xdr:row>75</xdr:row>
      <xdr:rowOff>70396</xdr:rowOff>
    </xdr:to>
    <xdr:cxnSp macro="">
      <xdr:nvCxnSpPr>
        <xdr:cNvPr id="862" name="直線コネクタ 861"/>
        <xdr:cNvCxnSpPr/>
      </xdr:nvCxnSpPr>
      <xdr:spPr>
        <a:xfrm>
          <a:off x="19545300" y="12892856"/>
          <a:ext cx="889000" cy="3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26446</xdr:rowOff>
    </xdr:from>
    <xdr:ext cx="534377" cy="259045"/>
    <xdr:sp macro="" textlink="">
      <xdr:nvSpPr>
        <xdr:cNvPr id="864" name="テキスト ボックス 863"/>
        <xdr:cNvSpPr txBox="1"/>
      </xdr:nvSpPr>
      <xdr:spPr>
        <a:xfrm>
          <a:off x="20167111" y="130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34106</xdr:rowOff>
    </xdr:from>
    <xdr:to>
      <xdr:col>102</xdr:col>
      <xdr:colOff>114300</xdr:colOff>
      <xdr:row>75</xdr:row>
      <xdr:rowOff>101067</xdr:rowOff>
    </xdr:to>
    <xdr:cxnSp macro="">
      <xdr:nvCxnSpPr>
        <xdr:cNvPr id="865" name="直線コネクタ 864"/>
        <xdr:cNvCxnSpPr/>
      </xdr:nvCxnSpPr>
      <xdr:spPr>
        <a:xfrm flipV="1">
          <a:off x="18656300" y="12892856"/>
          <a:ext cx="889000" cy="6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16006</xdr:rowOff>
    </xdr:from>
    <xdr:ext cx="534377" cy="259045"/>
    <xdr:sp macro="" textlink="">
      <xdr:nvSpPr>
        <xdr:cNvPr id="867" name="テキスト ボックス 866"/>
        <xdr:cNvSpPr txBox="1"/>
      </xdr:nvSpPr>
      <xdr:spPr>
        <a:xfrm>
          <a:off x="19278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8" name="フローチャート: 判断 867"/>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171017</xdr:rowOff>
    </xdr:from>
    <xdr:ext cx="534377" cy="259045"/>
    <xdr:sp macro="" textlink="">
      <xdr:nvSpPr>
        <xdr:cNvPr id="869" name="テキスト ボックス 868"/>
        <xdr:cNvSpPr txBox="1"/>
      </xdr:nvSpPr>
      <xdr:spPr>
        <a:xfrm>
          <a:off x="18389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128600</xdr:rowOff>
    </xdr:from>
    <xdr:to>
      <xdr:col>116</xdr:col>
      <xdr:colOff>114300</xdr:colOff>
      <xdr:row>75</xdr:row>
      <xdr:rowOff>58750</xdr:rowOff>
    </xdr:to>
    <xdr:sp macro="" textlink="">
      <xdr:nvSpPr>
        <xdr:cNvPr id="875" name="楕円 874"/>
        <xdr:cNvSpPr/>
      </xdr:nvSpPr>
      <xdr:spPr>
        <a:xfrm>
          <a:off x="22110700" y="128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151477</xdr:rowOff>
    </xdr:from>
    <xdr:ext cx="534377" cy="259045"/>
    <xdr:sp macro="" textlink="">
      <xdr:nvSpPr>
        <xdr:cNvPr id="876" name="繰出金該当値テキスト"/>
        <xdr:cNvSpPr txBox="1"/>
      </xdr:nvSpPr>
      <xdr:spPr>
        <a:xfrm>
          <a:off x="22212300" y="1266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2928</xdr:rowOff>
    </xdr:from>
    <xdr:to>
      <xdr:col>112</xdr:col>
      <xdr:colOff>38100</xdr:colOff>
      <xdr:row>75</xdr:row>
      <xdr:rowOff>104528</xdr:rowOff>
    </xdr:to>
    <xdr:sp macro="" textlink="">
      <xdr:nvSpPr>
        <xdr:cNvPr id="877" name="楕円 876"/>
        <xdr:cNvSpPr/>
      </xdr:nvSpPr>
      <xdr:spPr>
        <a:xfrm>
          <a:off x="21272500" y="128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121055</xdr:rowOff>
    </xdr:from>
    <xdr:ext cx="534377" cy="259045"/>
    <xdr:sp macro="" textlink="">
      <xdr:nvSpPr>
        <xdr:cNvPr id="878" name="テキスト ボックス 877"/>
        <xdr:cNvSpPr txBox="1"/>
      </xdr:nvSpPr>
      <xdr:spPr>
        <a:xfrm>
          <a:off x="21056111" y="1263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19596</xdr:rowOff>
    </xdr:from>
    <xdr:to>
      <xdr:col>107</xdr:col>
      <xdr:colOff>101600</xdr:colOff>
      <xdr:row>75</xdr:row>
      <xdr:rowOff>121196</xdr:rowOff>
    </xdr:to>
    <xdr:sp macro="" textlink="">
      <xdr:nvSpPr>
        <xdr:cNvPr id="879" name="楕円 878"/>
        <xdr:cNvSpPr/>
      </xdr:nvSpPr>
      <xdr:spPr>
        <a:xfrm>
          <a:off x="20383500" y="1287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137723</xdr:rowOff>
    </xdr:from>
    <xdr:ext cx="534377" cy="259045"/>
    <xdr:sp macro="" textlink="">
      <xdr:nvSpPr>
        <xdr:cNvPr id="880" name="テキスト ボックス 879"/>
        <xdr:cNvSpPr txBox="1"/>
      </xdr:nvSpPr>
      <xdr:spPr>
        <a:xfrm>
          <a:off x="20167111" y="1265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154756</xdr:rowOff>
    </xdr:from>
    <xdr:to>
      <xdr:col>102</xdr:col>
      <xdr:colOff>165100</xdr:colOff>
      <xdr:row>75</xdr:row>
      <xdr:rowOff>84906</xdr:rowOff>
    </xdr:to>
    <xdr:sp macro="" textlink="">
      <xdr:nvSpPr>
        <xdr:cNvPr id="881" name="楕円 880"/>
        <xdr:cNvSpPr/>
      </xdr:nvSpPr>
      <xdr:spPr>
        <a:xfrm>
          <a:off x="19494500" y="1284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101433</xdr:rowOff>
    </xdr:from>
    <xdr:ext cx="534377" cy="259045"/>
    <xdr:sp macro="" textlink="">
      <xdr:nvSpPr>
        <xdr:cNvPr id="882" name="テキスト ボックス 881"/>
        <xdr:cNvSpPr txBox="1"/>
      </xdr:nvSpPr>
      <xdr:spPr>
        <a:xfrm>
          <a:off x="19278111" y="1261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50267</xdr:rowOff>
    </xdr:from>
    <xdr:to>
      <xdr:col>98</xdr:col>
      <xdr:colOff>38100</xdr:colOff>
      <xdr:row>75</xdr:row>
      <xdr:rowOff>151867</xdr:rowOff>
    </xdr:to>
    <xdr:sp macro="" textlink="">
      <xdr:nvSpPr>
        <xdr:cNvPr id="883" name="楕円 882"/>
        <xdr:cNvSpPr/>
      </xdr:nvSpPr>
      <xdr:spPr>
        <a:xfrm>
          <a:off x="18605500" y="1290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168394</xdr:rowOff>
    </xdr:from>
    <xdr:ext cx="534377" cy="259045"/>
    <xdr:sp macro="" textlink="">
      <xdr:nvSpPr>
        <xdr:cNvPr id="884" name="テキスト ボックス 883"/>
        <xdr:cNvSpPr txBox="1"/>
      </xdr:nvSpPr>
      <xdr:spPr>
        <a:xfrm>
          <a:off x="18389111" y="1268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物件費は、類似団体平均を下回っているが、情報系システム構築委託料やふるさとまちづくり寄附金特産品等贈呈事業委託料などにより増加し、住民一人当たり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62,677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補助費等は、類似団体平均を上回っており、プレミアム付き商品券事業負担金、紀の川フルーツ観光局補助金などが増加したことにより、住民一人当たり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51,798</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円となった。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普通建設事業費は、</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類似団体平均を下回っているが、昨年度に引き続き合併特例債を活用した大型事業である荒川中学校改築工事を行ったことから増加し、</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住民一人当たり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61,578</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円となっ</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た</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公債費は、類似団体平均を上回っているが、市債の償還が進んだ</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ことにより</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、定期償還額が減少し、住民一人当たり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66,009</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円となっ</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た</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積立金は、</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類似団体平均を上回っているが、特定目的基金の積立額が減額したことにより減少し、住民一人当たり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17,866</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円となった。</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61,813
61,379
228.21
31,267,764
29,909,476
1,182,673
18,355,947
27,563,827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155245</xdr:rowOff>
    </xdr:from>
    <xdr:to>
      <xdr:col>24</xdr:col>
      <xdr:colOff>63500</xdr:colOff>
      <xdr:row>33</xdr:row>
      <xdr:rowOff>165760</xdr:rowOff>
    </xdr:to>
    <xdr:cxnSp macro="">
      <xdr:nvCxnSpPr>
        <xdr:cNvPr id="59" name="直線コネクタ 58"/>
        <xdr:cNvCxnSpPr/>
      </xdr:nvCxnSpPr>
      <xdr:spPr>
        <a:xfrm flipV="1">
          <a:off x="3797300" y="5813095"/>
          <a:ext cx="8382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72813</xdr:rowOff>
    </xdr:from>
    <xdr:ext cx="469744" cy="259045"/>
    <xdr:sp macro="" textlink="">
      <xdr:nvSpPr>
        <xdr:cNvPr id="60" name="議会費平均値テキスト"/>
        <xdr:cNvSpPr txBox="1"/>
      </xdr:nvSpPr>
      <xdr:spPr>
        <a:xfrm>
          <a:off x="4686300" y="5902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165760</xdr:rowOff>
    </xdr:from>
    <xdr:to>
      <xdr:col>19</xdr:col>
      <xdr:colOff>177800</xdr:colOff>
      <xdr:row>34</xdr:row>
      <xdr:rowOff>90780</xdr:rowOff>
    </xdr:to>
    <xdr:cxnSp macro="">
      <xdr:nvCxnSpPr>
        <xdr:cNvPr id="62" name="直線コネクタ 61"/>
        <xdr:cNvCxnSpPr/>
      </xdr:nvCxnSpPr>
      <xdr:spPr>
        <a:xfrm flipV="1">
          <a:off x="2908300" y="5823610"/>
          <a:ext cx="889000" cy="9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5148</xdr:rowOff>
    </xdr:from>
    <xdr:ext cx="469744" cy="259045"/>
    <xdr:sp macro="" textlink="">
      <xdr:nvSpPr>
        <xdr:cNvPr id="64" name="テキスト ボックス 63"/>
        <xdr:cNvSpPr txBox="1"/>
      </xdr:nvSpPr>
      <xdr:spPr>
        <a:xfrm>
          <a:off x="3562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90780</xdr:rowOff>
    </xdr:from>
    <xdr:to>
      <xdr:col>15</xdr:col>
      <xdr:colOff>50800</xdr:colOff>
      <xdr:row>34</xdr:row>
      <xdr:rowOff>104496</xdr:rowOff>
    </xdr:to>
    <xdr:cxnSp macro="">
      <xdr:nvCxnSpPr>
        <xdr:cNvPr id="65" name="直線コネクタ 64"/>
        <xdr:cNvCxnSpPr/>
      </xdr:nvCxnSpPr>
      <xdr:spPr>
        <a:xfrm flipV="1">
          <a:off x="2019300" y="59200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164711</xdr:rowOff>
    </xdr:from>
    <xdr:ext cx="469744" cy="259045"/>
    <xdr:sp macro="" textlink="">
      <xdr:nvSpPr>
        <xdr:cNvPr id="67" name="テキスト ボックス 66"/>
        <xdr:cNvSpPr txBox="1"/>
      </xdr:nvSpPr>
      <xdr:spPr>
        <a:xfrm>
          <a:off x="2673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5283</xdr:rowOff>
    </xdr:from>
    <xdr:to>
      <xdr:col>10</xdr:col>
      <xdr:colOff>114300</xdr:colOff>
      <xdr:row>34</xdr:row>
      <xdr:rowOff>104496</xdr:rowOff>
    </xdr:to>
    <xdr:cxnSp macro="">
      <xdr:nvCxnSpPr>
        <xdr:cNvPr id="68" name="直線コネクタ 67"/>
        <xdr:cNvCxnSpPr/>
      </xdr:nvCxnSpPr>
      <xdr:spPr>
        <a:xfrm>
          <a:off x="1130300" y="5834583"/>
          <a:ext cx="889000" cy="9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7434</xdr:rowOff>
    </xdr:from>
    <xdr:ext cx="469744" cy="259045"/>
    <xdr:sp macro="" textlink="">
      <xdr:nvSpPr>
        <xdr:cNvPr id="70" name="テキスト ボックス 69"/>
        <xdr:cNvSpPr txBox="1"/>
      </xdr:nvSpPr>
      <xdr:spPr>
        <a:xfrm>
          <a:off x="1784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39692</xdr:rowOff>
    </xdr:from>
    <xdr:ext cx="469744" cy="259045"/>
    <xdr:sp macro="" textlink="">
      <xdr:nvSpPr>
        <xdr:cNvPr id="72" name="テキスト ボックス 71"/>
        <xdr:cNvSpPr txBox="1"/>
      </xdr:nvSpPr>
      <xdr:spPr>
        <a:xfrm>
          <a:off x="895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104445</xdr:rowOff>
    </xdr:from>
    <xdr:to>
      <xdr:col>24</xdr:col>
      <xdr:colOff>114300</xdr:colOff>
      <xdr:row>34</xdr:row>
      <xdr:rowOff>34595</xdr:rowOff>
    </xdr:to>
    <xdr:sp macro="" textlink="">
      <xdr:nvSpPr>
        <xdr:cNvPr id="78" name="楕円 77"/>
        <xdr:cNvSpPr/>
      </xdr:nvSpPr>
      <xdr:spPr>
        <a:xfrm>
          <a:off x="4584700" y="576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127322</xdr:rowOff>
    </xdr:from>
    <xdr:ext cx="469744" cy="259045"/>
    <xdr:sp macro="" textlink="">
      <xdr:nvSpPr>
        <xdr:cNvPr id="79" name="議会費該当値テキスト"/>
        <xdr:cNvSpPr txBox="1"/>
      </xdr:nvSpPr>
      <xdr:spPr>
        <a:xfrm>
          <a:off x="4686300" y="5613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114960</xdr:rowOff>
    </xdr:from>
    <xdr:to>
      <xdr:col>20</xdr:col>
      <xdr:colOff>38100</xdr:colOff>
      <xdr:row>34</xdr:row>
      <xdr:rowOff>45110</xdr:rowOff>
    </xdr:to>
    <xdr:sp macro="" textlink="">
      <xdr:nvSpPr>
        <xdr:cNvPr id="80" name="楕円 79"/>
        <xdr:cNvSpPr/>
      </xdr:nvSpPr>
      <xdr:spPr>
        <a:xfrm>
          <a:off x="3746500" y="57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61637</xdr:rowOff>
    </xdr:from>
    <xdr:ext cx="469744" cy="259045"/>
    <xdr:sp macro="" textlink="">
      <xdr:nvSpPr>
        <xdr:cNvPr id="81" name="テキスト ボックス 80"/>
        <xdr:cNvSpPr txBox="1"/>
      </xdr:nvSpPr>
      <xdr:spPr>
        <a:xfrm>
          <a:off x="3562428" y="554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39980</xdr:rowOff>
    </xdr:from>
    <xdr:to>
      <xdr:col>15</xdr:col>
      <xdr:colOff>101600</xdr:colOff>
      <xdr:row>34</xdr:row>
      <xdr:rowOff>141580</xdr:rowOff>
    </xdr:to>
    <xdr:sp macro="" textlink="">
      <xdr:nvSpPr>
        <xdr:cNvPr id="82" name="楕円 81"/>
        <xdr:cNvSpPr/>
      </xdr:nvSpPr>
      <xdr:spPr>
        <a:xfrm>
          <a:off x="2857500" y="58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158107</xdr:rowOff>
    </xdr:from>
    <xdr:ext cx="469744" cy="259045"/>
    <xdr:sp macro="" textlink="">
      <xdr:nvSpPr>
        <xdr:cNvPr id="83" name="テキスト ボックス 82"/>
        <xdr:cNvSpPr txBox="1"/>
      </xdr:nvSpPr>
      <xdr:spPr>
        <a:xfrm>
          <a:off x="2673428" y="564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53696</xdr:rowOff>
    </xdr:from>
    <xdr:to>
      <xdr:col>10</xdr:col>
      <xdr:colOff>165100</xdr:colOff>
      <xdr:row>34</xdr:row>
      <xdr:rowOff>155296</xdr:rowOff>
    </xdr:to>
    <xdr:sp macro="" textlink="">
      <xdr:nvSpPr>
        <xdr:cNvPr id="84" name="楕円 83"/>
        <xdr:cNvSpPr/>
      </xdr:nvSpPr>
      <xdr:spPr>
        <a:xfrm>
          <a:off x="1968500" y="588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373</xdr:rowOff>
    </xdr:from>
    <xdr:ext cx="469744" cy="259045"/>
    <xdr:sp macro="" textlink="">
      <xdr:nvSpPr>
        <xdr:cNvPr id="85" name="テキスト ボックス 84"/>
        <xdr:cNvSpPr txBox="1"/>
      </xdr:nvSpPr>
      <xdr:spPr>
        <a:xfrm>
          <a:off x="1784428" y="565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125933</xdr:rowOff>
    </xdr:from>
    <xdr:to>
      <xdr:col>6</xdr:col>
      <xdr:colOff>38100</xdr:colOff>
      <xdr:row>34</xdr:row>
      <xdr:rowOff>56083</xdr:rowOff>
    </xdr:to>
    <xdr:sp macro="" textlink="">
      <xdr:nvSpPr>
        <xdr:cNvPr id="86" name="楕円 85"/>
        <xdr:cNvSpPr/>
      </xdr:nvSpPr>
      <xdr:spPr>
        <a:xfrm>
          <a:off x="1079500" y="578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47210</xdr:rowOff>
    </xdr:from>
    <xdr:ext cx="469744" cy="259045"/>
    <xdr:sp macro="" textlink="">
      <xdr:nvSpPr>
        <xdr:cNvPr id="87" name="テキスト ボックス 86"/>
        <xdr:cNvSpPr txBox="1"/>
      </xdr:nvSpPr>
      <xdr:spPr>
        <a:xfrm>
          <a:off x="895428" y="587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16828</xdr:rowOff>
    </xdr:from>
    <xdr:to>
      <xdr:col>24</xdr:col>
      <xdr:colOff>63500</xdr:colOff>
      <xdr:row>56</xdr:row>
      <xdr:rowOff>18686</xdr:rowOff>
    </xdr:to>
    <xdr:cxnSp macro="">
      <xdr:nvCxnSpPr>
        <xdr:cNvPr id="116" name="直線コネクタ 115"/>
        <xdr:cNvCxnSpPr/>
      </xdr:nvCxnSpPr>
      <xdr:spPr>
        <a:xfrm>
          <a:off x="3797300" y="9618028"/>
          <a:ext cx="838200" cy="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130298</xdr:rowOff>
    </xdr:from>
    <xdr:ext cx="534377" cy="259045"/>
    <xdr:sp macro="" textlink="">
      <xdr:nvSpPr>
        <xdr:cNvPr id="117" name="総務費平均値テキスト"/>
        <xdr:cNvSpPr txBox="1"/>
      </xdr:nvSpPr>
      <xdr:spPr>
        <a:xfrm>
          <a:off x="4686300" y="956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92555</xdr:rowOff>
    </xdr:from>
    <xdr:to>
      <xdr:col>19</xdr:col>
      <xdr:colOff>177800</xdr:colOff>
      <xdr:row>56</xdr:row>
      <xdr:rowOff>16828</xdr:rowOff>
    </xdr:to>
    <xdr:cxnSp macro="">
      <xdr:nvCxnSpPr>
        <xdr:cNvPr id="119" name="直線コネクタ 118"/>
        <xdr:cNvCxnSpPr/>
      </xdr:nvCxnSpPr>
      <xdr:spPr>
        <a:xfrm>
          <a:off x="2908300" y="9522305"/>
          <a:ext cx="889000" cy="9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97609</xdr:rowOff>
    </xdr:from>
    <xdr:ext cx="534377" cy="259045"/>
    <xdr:sp macro="" textlink="">
      <xdr:nvSpPr>
        <xdr:cNvPr id="121" name="テキスト ボックス 120"/>
        <xdr:cNvSpPr txBox="1"/>
      </xdr:nvSpPr>
      <xdr:spPr>
        <a:xfrm>
          <a:off x="3530111" y="96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92555</xdr:rowOff>
    </xdr:from>
    <xdr:to>
      <xdr:col>15</xdr:col>
      <xdr:colOff>50800</xdr:colOff>
      <xdr:row>56</xdr:row>
      <xdr:rowOff>76881</xdr:rowOff>
    </xdr:to>
    <xdr:cxnSp macro="">
      <xdr:nvCxnSpPr>
        <xdr:cNvPr id="122" name="直線コネクタ 121"/>
        <xdr:cNvCxnSpPr/>
      </xdr:nvCxnSpPr>
      <xdr:spPr>
        <a:xfrm flipV="1">
          <a:off x="2019300" y="9522305"/>
          <a:ext cx="889000" cy="15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96298</xdr:rowOff>
    </xdr:from>
    <xdr:ext cx="534377" cy="259045"/>
    <xdr:sp macro="" textlink="">
      <xdr:nvSpPr>
        <xdr:cNvPr id="124" name="テキスト ボックス 123"/>
        <xdr:cNvSpPr txBox="1"/>
      </xdr:nvSpPr>
      <xdr:spPr>
        <a:xfrm>
          <a:off x="2641111" y="96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76881</xdr:rowOff>
    </xdr:from>
    <xdr:to>
      <xdr:col>10</xdr:col>
      <xdr:colOff>114300</xdr:colOff>
      <xdr:row>56</xdr:row>
      <xdr:rowOff>103452</xdr:rowOff>
    </xdr:to>
    <xdr:cxnSp macro="">
      <xdr:nvCxnSpPr>
        <xdr:cNvPr id="125" name="直線コネクタ 124"/>
        <xdr:cNvCxnSpPr/>
      </xdr:nvCxnSpPr>
      <xdr:spPr>
        <a:xfrm flipV="1">
          <a:off x="1130300" y="9678081"/>
          <a:ext cx="889000" cy="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111853</xdr:rowOff>
    </xdr:from>
    <xdr:ext cx="534377" cy="259045"/>
    <xdr:sp macro="" textlink="">
      <xdr:nvSpPr>
        <xdr:cNvPr id="127" name="テキスト ボックス 126"/>
        <xdr:cNvSpPr txBox="1"/>
      </xdr:nvSpPr>
      <xdr:spPr>
        <a:xfrm>
          <a:off x="1752111" y="937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71528</xdr:rowOff>
    </xdr:from>
    <xdr:ext cx="534377" cy="259045"/>
    <xdr:sp macro="" textlink="">
      <xdr:nvSpPr>
        <xdr:cNvPr id="129" name="テキスト ボックス 128"/>
        <xdr:cNvSpPr txBox="1"/>
      </xdr:nvSpPr>
      <xdr:spPr>
        <a:xfrm>
          <a:off x="863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139336</xdr:rowOff>
    </xdr:from>
    <xdr:to>
      <xdr:col>24</xdr:col>
      <xdr:colOff>114300</xdr:colOff>
      <xdr:row>56</xdr:row>
      <xdr:rowOff>69486</xdr:rowOff>
    </xdr:to>
    <xdr:sp macro="" textlink="">
      <xdr:nvSpPr>
        <xdr:cNvPr id="135" name="楕円 134"/>
        <xdr:cNvSpPr/>
      </xdr:nvSpPr>
      <xdr:spPr>
        <a:xfrm>
          <a:off x="4584700" y="95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162213</xdr:rowOff>
    </xdr:from>
    <xdr:ext cx="534377" cy="259045"/>
    <xdr:sp macro="" textlink="">
      <xdr:nvSpPr>
        <xdr:cNvPr id="136" name="総務費該当値テキスト"/>
        <xdr:cNvSpPr txBox="1"/>
      </xdr:nvSpPr>
      <xdr:spPr>
        <a:xfrm>
          <a:off x="4686300" y="942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137478</xdr:rowOff>
    </xdr:from>
    <xdr:to>
      <xdr:col>20</xdr:col>
      <xdr:colOff>38100</xdr:colOff>
      <xdr:row>56</xdr:row>
      <xdr:rowOff>67628</xdr:rowOff>
    </xdr:to>
    <xdr:sp macro="" textlink="">
      <xdr:nvSpPr>
        <xdr:cNvPr id="137" name="楕円 136"/>
        <xdr:cNvSpPr/>
      </xdr:nvSpPr>
      <xdr:spPr>
        <a:xfrm>
          <a:off x="3746500" y="956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84155</xdr:rowOff>
    </xdr:from>
    <xdr:ext cx="534377" cy="259045"/>
    <xdr:sp macro="" textlink="">
      <xdr:nvSpPr>
        <xdr:cNvPr id="138" name="テキスト ボックス 137"/>
        <xdr:cNvSpPr txBox="1"/>
      </xdr:nvSpPr>
      <xdr:spPr>
        <a:xfrm>
          <a:off x="3530111" y="934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41755</xdr:rowOff>
    </xdr:from>
    <xdr:to>
      <xdr:col>15</xdr:col>
      <xdr:colOff>101600</xdr:colOff>
      <xdr:row>55</xdr:row>
      <xdr:rowOff>143355</xdr:rowOff>
    </xdr:to>
    <xdr:sp macro="" textlink="">
      <xdr:nvSpPr>
        <xdr:cNvPr id="139" name="楕円 138"/>
        <xdr:cNvSpPr/>
      </xdr:nvSpPr>
      <xdr:spPr>
        <a:xfrm>
          <a:off x="2857500" y="94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159882</xdr:rowOff>
    </xdr:from>
    <xdr:ext cx="534377" cy="259045"/>
    <xdr:sp macro="" textlink="">
      <xdr:nvSpPr>
        <xdr:cNvPr id="140" name="テキスト ボックス 139"/>
        <xdr:cNvSpPr txBox="1"/>
      </xdr:nvSpPr>
      <xdr:spPr>
        <a:xfrm>
          <a:off x="2641111" y="924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26081</xdr:rowOff>
    </xdr:from>
    <xdr:to>
      <xdr:col>10</xdr:col>
      <xdr:colOff>165100</xdr:colOff>
      <xdr:row>56</xdr:row>
      <xdr:rowOff>127681</xdr:rowOff>
    </xdr:to>
    <xdr:sp macro="" textlink="">
      <xdr:nvSpPr>
        <xdr:cNvPr id="141" name="楕円 140"/>
        <xdr:cNvSpPr/>
      </xdr:nvSpPr>
      <xdr:spPr>
        <a:xfrm>
          <a:off x="1968500" y="962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118808</xdr:rowOff>
    </xdr:from>
    <xdr:ext cx="534377" cy="259045"/>
    <xdr:sp macro="" textlink="">
      <xdr:nvSpPr>
        <xdr:cNvPr id="142" name="テキスト ボックス 141"/>
        <xdr:cNvSpPr txBox="1"/>
      </xdr:nvSpPr>
      <xdr:spPr>
        <a:xfrm>
          <a:off x="1752111" y="972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52652</xdr:rowOff>
    </xdr:from>
    <xdr:to>
      <xdr:col>6</xdr:col>
      <xdr:colOff>38100</xdr:colOff>
      <xdr:row>56</xdr:row>
      <xdr:rowOff>154252</xdr:rowOff>
    </xdr:to>
    <xdr:sp macro="" textlink="">
      <xdr:nvSpPr>
        <xdr:cNvPr id="143" name="楕円 142"/>
        <xdr:cNvSpPr/>
      </xdr:nvSpPr>
      <xdr:spPr>
        <a:xfrm>
          <a:off x="1079500" y="96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145379</xdr:rowOff>
    </xdr:from>
    <xdr:ext cx="534377" cy="259045"/>
    <xdr:sp macro="" textlink="">
      <xdr:nvSpPr>
        <xdr:cNvPr id="144" name="テキスト ボックス 143"/>
        <xdr:cNvSpPr txBox="1"/>
      </xdr:nvSpPr>
      <xdr:spPr>
        <a:xfrm>
          <a:off x="863111" y="974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32905</xdr:rowOff>
    </xdr:from>
    <xdr:to>
      <xdr:col>24</xdr:col>
      <xdr:colOff>63500</xdr:colOff>
      <xdr:row>76</xdr:row>
      <xdr:rowOff>48234</xdr:rowOff>
    </xdr:to>
    <xdr:cxnSp macro="">
      <xdr:nvCxnSpPr>
        <xdr:cNvPr id="174" name="直線コネクタ 173"/>
        <xdr:cNvCxnSpPr/>
      </xdr:nvCxnSpPr>
      <xdr:spPr>
        <a:xfrm>
          <a:off x="3797300" y="13063105"/>
          <a:ext cx="838200" cy="1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64114</xdr:rowOff>
    </xdr:from>
    <xdr:ext cx="599010" cy="259045"/>
    <xdr:sp macro="" textlink="">
      <xdr:nvSpPr>
        <xdr:cNvPr id="175" name="民生費平均値テキスト"/>
        <xdr:cNvSpPr txBox="1"/>
      </xdr:nvSpPr>
      <xdr:spPr>
        <a:xfrm>
          <a:off x="4686300" y="12751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32905</xdr:rowOff>
    </xdr:from>
    <xdr:to>
      <xdr:col>19</xdr:col>
      <xdr:colOff>177800</xdr:colOff>
      <xdr:row>77</xdr:row>
      <xdr:rowOff>660</xdr:rowOff>
    </xdr:to>
    <xdr:cxnSp macro="">
      <xdr:nvCxnSpPr>
        <xdr:cNvPr id="177" name="直線コネクタ 176"/>
        <xdr:cNvCxnSpPr/>
      </xdr:nvCxnSpPr>
      <xdr:spPr>
        <a:xfrm flipV="1">
          <a:off x="2908300" y="13063105"/>
          <a:ext cx="889000" cy="1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58043</xdr:rowOff>
    </xdr:from>
    <xdr:ext cx="599010" cy="259045"/>
    <xdr:sp macro="" textlink="">
      <xdr:nvSpPr>
        <xdr:cNvPr id="179" name="テキスト ボックス 178"/>
        <xdr:cNvSpPr txBox="1"/>
      </xdr:nvSpPr>
      <xdr:spPr>
        <a:xfrm>
          <a:off x="3497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153479</xdr:rowOff>
    </xdr:from>
    <xdr:to>
      <xdr:col>15</xdr:col>
      <xdr:colOff>50800</xdr:colOff>
      <xdr:row>77</xdr:row>
      <xdr:rowOff>660</xdr:rowOff>
    </xdr:to>
    <xdr:cxnSp macro="">
      <xdr:nvCxnSpPr>
        <xdr:cNvPr id="180" name="直線コネクタ 179"/>
        <xdr:cNvCxnSpPr/>
      </xdr:nvCxnSpPr>
      <xdr:spPr>
        <a:xfrm>
          <a:off x="2019300" y="13183679"/>
          <a:ext cx="8890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56901</xdr:rowOff>
    </xdr:from>
    <xdr:ext cx="599010" cy="259045"/>
    <xdr:sp macro="" textlink="">
      <xdr:nvSpPr>
        <xdr:cNvPr id="182" name="テキスト ボックス 181"/>
        <xdr:cNvSpPr txBox="1"/>
      </xdr:nvSpPr>
      <xdr:spPr>
        <a:xfrm>
          <a:off x="2608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153479</xdr:rowOff>
    </xdr:from>
    <xdr:to>
      <xdr:col>10</xdr:col>
      <xdr:colOff>114300</xdr:colOff>
      <xdr:row>77</xdr:row>
      <xdr:rowOff>75019</xdr:rowOff>
    </xdr:to>
    <xdr:cxnSp macro="">
      <xdr:nvCxnSpPr>
        <xdr:cNvPr id="183" name="直線コネクタ 182"/>
        <xdr:cNvCxnSpPr/>
      </xdr:nvCxnSpPr>
      <xdr:spPr>
        <a:xfrm flipV="1">
          <a:off x="1130300" y="13183679"/>
          <a:ext cx="889000" cy="9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101528</xdr:rowOff>
    </xdr:from>
    <xdr:ext cx="599010" cy="259045"/>
    <xdr:sp macro="" textlink="">
      <xdr:nvSpPr>
        <xdr:cNvPr id="185" name="テキスト ボックス 184"/>
        <xdr:cNvSpPr txBox="1"/>
      </xdr:nvSpPr>
      <xdr:spPr>
        <a:xfrm>
          <a:off x="1719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15879</xdr:rowOff>
    </xdr:from>
    <xdr:ext cx="599010" cy="259045"/>
    <xdr:sp macro="" textlink="">
      <xdr:nvSpPr>
        <xdr:cNvPr id="187" name="テキスト ボックス 186"/>
        <xdr:cNvSpPr txBox="1"/>
      </xdr:nvSpPr>
      <xdr:spPr>
        <a:xfrm>
          <a:off x="830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168884</xdr:rowOff>
    </xdr:from>
    <xdr:to>
      <xdr:col>24</xdr:col>
      <xdr:colOff>114300</xdr:colOff>
      <xdr:row>76</xdr:row>
      <xdr:rowOff>99034</xdr:rowOff>
    </xdr:to>
    <xdr:sp macro="" textlink="">
      <xdr:nvSpPr>
        <xdr:cNvPr id="193" name="楕円 192"/>
        <xdr:cNvSpPr/>
      </xdr:nvSpPr>
      <xdr:spPr>
        <a:xfrm>
          <a:off x="4584700" y="1302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147311</xdr:rowOff>
    </xdr:from>
    <xdr:ext cx="599010" cy="259045"/>
    <xdr:sp macro="" textlink="">
      <xdr:nvSpPr>
        <xdr:cNvPr id="194" name="民生費該当値テキスト"/>
        <xdr:cNvSpPr txBox="1"/>
      </xdr:nvSpPr>
      <xdr:spPr>
        <a:xfrm>
          <a:off x="4686300" y="1300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153555</xdr:rowOff>
    </xdr:from>
    <xdr:to>
      <xdr:col>20</xdr:col>
      <xdr:colOff>38100</xdr:colOff>
      <xdr:row>76</xdr:row>
      <xdr:rowOff>83705</xdr:rowOff>
    </xdr:to>
    <xdr:sp macro="" textlink="">
      <xdr:nvSpPr>
        <xdr:cNvPr id="195" name="楕円 194"/>
        <xdr:cNvSpPr/>
      </xdr:nvSpPr>
      <xdr:spPr>
        <a:xfrm>
          <a:off x="3746500" y="1301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74832</xdr:rowOff>
    </xdr:from>
    <xdr:ext cx="599010" cy="259045"/>
    <xdr:sp macro="" textlink="">
      <xdr:nvSpPr>
        <xdr:cNvPr id="196" name="テキスト ボックス 195"/>
        <xdr:cNvSpPr txBox="1"/>
      </xdr:nvSpPr>
      <xdr:spPr>
        <a:xfrm>
          <a:off x="3497795" y="1310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121310</xdr:rowOff>
    </xdr:from>
    <xdr:to>
      <xdr:col>15</xdr:col>
      <xdr:colOff>101600</xdr:colOff>
      <xdr:row>77</xdr:row>
      <xdr:rowOff>51460</xdr:rowOff>
    </xdr:to>
    <xdr:sp macro="" textlink="">
      <xdr:nvSpPr>
        <xdr:cNvPr id="197" name="楕円 196"/>
        <xdr:cNvSpPr/>
      </xdr:nvSpPr>
      <xdr:spPr>
        <a:xfrm>
          <a:off x="2857500" y="1315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42587</xdr:rowOff>
    </xdr:from>
    <xdr:ext cx="599010" cy="259045"/>
    <xdr:sp macro="" textlink="">
      <xdr:nvSpPr>
        <xdr:cNvPr id="198" name="テキスト ボックス 197"/>
        <xdr:cNvSpPr txBox="1"/>
      </xdr:nvSpPr>
      <xdr:spPr>
        <a:xfrm>
          <a:off x="2608795" y="1324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102679</xdr:rowOff>
    </xdr:from>
    <xdr:to>
      <xdr:col>10</xdr:col>
      <xdr:colOff>165100</xdr:colOff>
      <xdr:row>77</xdr:row>
      <xdr:rowOff>32829</xdr:rowOff>
    </xdr:to>
    <xdr:sp macro="" textlink="">
      <xdr:nvSpPr>
        <xdr:cNvPr id="199" name="楕円 198"/>
        <xdr:cNvSpPr/>
      </xdr:nvSpPr>
      <xdr:spPr>
        <a:xfrm>
          <a:off x="1968500" y="1313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23956</xdr:rowOff>
    </xdr:from>
    <xdr:ext cx="599010" cy="259045"/>
    <xdr:sp macro="" textlink="">
      <xdr:nvSpPr>
        <xdr:cNvPr id="200" name="テキスト ボックス 199"/>
        <xdr:cNvSpPr txBox="1"/>
      </xdr:nvSpPr>
      <xdr:spPr>
        <a:xfrm>
          <a:off x="1719795" y="13225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24219</xdr:rowOff>
    </xdr:from>
    <xdr:to>
      <xdr:col>6</xdr:col>
      <xdr:colOff>38100</xdr:colOff>
      <xdr:row>77</xdr:row>
      <xdr:rowOff>125819</xdr:rowOff>
    </xdr:to>
    <xdr:sp macro="" textlink="">
      <xdr:nvSpPr>
        <xdr:cNvPr id="201" name="楕円 200"/>
        <xdr:cNvSpPr/>
      </xdr:nvSpPr>
      <xdr:spPr>
        <a:xfrm>
          <a:off x="1079500" y="1322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116946</xdr:rowOff>
    </xdr:from>
    <xdr:ext cx="599010" cy="259045"/>
    <xdr:sp macro="" textlink="">
      <xdr:nvSpPr>
        <xdr:cNvPr id="202" name="テキスト ボックス 201"/>
        <xdr:cNvSpPr txBox="1"/>
      </xdr:nvSpPr>
      <xdr:spPr>
        <a:xfrm>
          <a:off x="830795" y="1331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134773</xdr:rowOff>
    </xdr:from>
    <xdr:to>
      <xdr:col>24</xdr:col>
      <xdr:colOff>63500</xdr:colOff>
      <xdr:row>96</xdr:row>
      <xdr:rowOff>9271</xdr:rowOff>
    </xdr:to>
    <xdr:cxnSp macro="">
      <xdr:nvCxnSpPr>
        <xdr:cNvPr id="231" name="直線コネクタ 230"/>
        <xdr:cNvCxnSpPr/>
      </xdr:nvCxnSpPr>
      <xdr:spPr>
        <a:xfrm>
          <a:off x="3797300" y="16422523"/>
          <a:ext cx="838200" cy="4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113746</xdr:rowOff>
    </xdr:from>
    <xdr:ext cx="534377" cy="259045"/>
    <xdr:sp macro="" textlink="">
      <xdr:nvSpPr>
        <xdr:cNvPr id="232" name="衛生費平均値テキスト"/>
        <xdr:cNvSpPr txBox="1"/>
      </xdr:nvSpPr>
      <xdr:spPr>
        <a:xfrm>
          <a:off x="4686300" y="16401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134773</xdr:rowOff>
    </xdr:from>
    <xdr:to>
      <xdr:col>19</xdr:col>
      <xdr:colOff>177800</xdr:colOff>
      <xdr:row>96</xdr:row>
      <xdr:rowOff>27927</xdr:rowOff>
    </xdr:to>
    <xdr:cxnSp macro="">
      <xdr:nvCxnSpPr>
        <xdr:cNvPr id="234" name="直線コネクタ 233"/>
        <xdr:cNvCxnSpPr/>
      </xdr:nvCxnSpPr>
      <xdr:spPr>
        <a:xfrm flipV="1">
          <a:off x="2908300" y="16422523"/>
          <a:ext cx="889000" cy="6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81957</xdr:rowOff>
    </xdr:from>
    <xdr:ext cx="534377" cy="259045"/>
    <xdr:sp macro="" textlink="">
      <xdr:nvSpPr>
        <xdr:cNvPr id="236" name="テキスト ボックス 235"/>
        <xdr:cNvSpPr txBox="1"/>
      </xdr:nvSpPr>
      <xdr:spPr>
        <a:xfrm>
          <a:off x="3530111" y="1654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25209</xdr:rowOff>
    </xdr:from>
    <xdr:to>
      <xdr:col>15</xdr:col>
      <xdr:colOff>50800</xdr:colOff>
      <xdr:row>96</xdr:row>
      <xdr:rowOff>27927</xdr:rowOff>
    </xdr:to>
    <xdr:cxnSp macro="">
      <xdr:nvCxnSpPr>
        <xdr:cNvPr id="237" name="直線コネクタ 236"/>
        <xdr:cNvCxnSpPr/>
      </xdr:nvCxnSpPr>
      <xdr:spPr>
        <a:xfrm>
          <a:off x="2019300" y="16484409"/>
          <a:ext cx="889000" cy="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39" name="テキスト ボックス 238"/>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88798</xdr:rowOff>
    </xdr:from>
    <xdr:to>
      <xdr:col>10</xdr:col>
      <xdr:colOff>114300</xdr:colOff>
      <xdr:row>96</xdr:row>
      <xdr:rowOff>25209</xdr:rowOff>
    </xdr:to>
    <xdr:cxnSp macro="">
      <xdr:nvCxnSpPr>
        <xdr:cNvPr id="240" name="直線コネクタ 239"/>
        <xdr:cNvCxnSpPr/>
      </xdr:nvCxnSpPr>
      <xdr:spPr>
        <a:xfrm>
          <a:off x="1130300" y="16376548"/>
          <a:ext cx="889000" cy="10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103471</xdr:rowOff>
    </xdr:from>
    <xdr:ext cx="534377" cy="259045"/>
    <xdr:sp macro="" textlink="">
      <xdr:nvSpPr>
        <xdr:cNvPr id="242" name="テキスト ボックス 241"/>
        <xdr:cNvSpPr txBox="1"/>
      </xdr:nvSpPr>
      <xdr:spPr>
        <a:xfrm>
          <a:off x="1752111" y="165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65194</xdr:rowOff>
    </xdr:from>
    <xdr:ext cx="534377" cy="259045"/>
    <xdr:sp macro="" textlink="">
      <xdr:nvSpPr>
        <xdr:cNvPr id="244" name="テキスト ボックス 243"/>
        <xdr:cNvSpPr txBox="1"/>
      </xdr:nvSpPr>
      <xdr:spPr>
        <a:xfrm>
          <a:off x="863111" y="165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129921</xdr:rowOff>
    </xdr:from>
    <xdr:to>
      <xdr:col>24</xdr:col>
      <xdr:colOff>114300</xdr:colOff>
      <xdr:row>96</xdr:row>
      <xdr:rowOff>60071</xdr:rowOff>
    </xdr:to>
    <xdr:sp macro="" textlink="">
      <xdr:nvSpPr>
        <xdr:cNvPr id="250" name="楕円 249"/>
        <xdr:cNvSpPr/>
      </xdr:nvSpPr>
      <xdr:spPr>
        <a:xfrm>
          <a:off x="4584700" y="1641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152798</xdr:rowOff>
    </xdr:from>
    <xdr:ext cx="534377" cy="259045"/>
    <xdr:sp macro="" textlink="">
      <xdr:nvSpPr>
        <xdr:cNvPr id="251" name="衛生費該当値テキスト"/>
        <xdr:cNvSpPr txBox="1"/>
      </xdr:nvSpPr>
      <xdr:spPr>
        <a:xfrm>
          <a:off x="4686300" y="1626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83973</xdr:rowOff>
    </xdr:from>
    <xdr:to>
      <xdr:col>20</xdr:col>
      <xdr:colOff>38100</xdr:colOff>
      <xdr:row>96</xdr:row>
      <xdr:rowOff>14123</xdr:rowOff>
    </xdr:to>
    <xdr:sp macro="" textlink="">
      <xdr:nvSpPr>
        <xdr:cNvPr id="252" name="楕円 251"/>
        <xdr:cNvSpPr/>
      </xdr:nvSpPr>
      <xdr:spPr>
        <a:xfrm>
          <a:off x="3746500" y="1637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30650</xdr:rowOff>
    </xdr:from>
    <xdr:ext cx="534377" cy="259045"/>
    <xdr:sp macro="" textlink="">
      <xdr:nvSpPr>
        <xdr:cNvPr id="253" name="テキスト ボックス 252"/>
        <xdr:cNvSpPr txBox="1"/>
      </xdr:nvSpPr>
      <xdr:spPr>
        <a:xfrm>
          <a:off x="3530111" y="1614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148577</xdr:rowOff>
    </xdr:from>
    <xdr:to>
      <xdr:col>15</xdr:col>
      <xdr:colOff>101600</xdr:colOff>
      <xdr:row>96</xdr:row>
      <xdr:rowOff>78727</xdr:rowOff>
    </xdr:to>
    <xdr:sp macro="" textlink="">
      <xdr:nvSpPr>
        <xdr:cNvPr id="254" name="楕円 253"/>
        <xdr:cNvSpPr/>
      </xdr:nvSpPr>
      <xdr:spPr>
        <a:xfrm>
          <a:off x="2857500" y="1643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95254</xdr:rowOff>
    </xdr:from>
    <xdr:ext cx="534377" cy="259045"/>
    <xdr:sp macro="" textlink="">
      <xdr:nvSpPr>
        <xdr:cNvPr id="255" name="テキスト ボックス 254"/>
        <xdr:cNvSpPr txBox="1"/>
      </xdr:nvSpPr>
      <xdr:spPr>
        <a:xfrm>
          <a:off x="2641111" y="1621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145859</xdr:rowOff>
    </xdr:from>
    <xdr:to>
      <xdr:col>10</xdr:col>
      <xdr:colOff>165100</xdr:colOff>
      <xdr:row>96</xdr:row>
      <xdr:rowOff>76009</xdr:rowOff>
    </xdr:to>
    <xdr:sp macro="" textlink="">
      <xdr:nvSpPr>
        <xdr:cNvPr id="256" name="楕円 255"/>
        <xdr:cNvSpPr/>
      </xdr:nvSpPr>
      <xdr:spPr>
        <a:xfrm>
          <a:off x="1968500" y="1643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92536</xdr:rowOff>
    </xdr:from>
    <xdr:ext cx="534377" cy="259045"/>
    <xdr:sp macro="" textlink="">
      <xdr:nvSpPr>
        <xdr:cNvPr id="257" name="テキスト ボックス 256"/>
        <xdr:cNvSpPr txBox="1"/>
      </xdr:nvSpPr>
      <xdr:spPr>
        <a:xfrm>
          <a:off x="1752111" y="1620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37998</xdr:rowOff>
    </xdr:from>
    <xdr:to>
      <xdr:col>6</xdr:col>
      <xdr:colOff>38100</xdr:colOff>
      <xdr:row>95</xdr:row>
      <xdr:rowOff>139598</xdr:rowOff>
    </xdr:to>
    <xdr:sp macro="" textlink="">
      <xdr:nvSpPr>
        <xdr:cNvPr id="258" name="楕円 257"/>
        <xdr:cNvSpPr/>
      </xdr:nvSpPr>
      <xdr:spPr>
        <a:xfrm>
          <a:off x="1079500" y="1632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156125</xdr:rowOff>
    </xdr:from>
    <xdr:ext cx="534377" cy="259045"/>
    <xdr:sp macro="" textlink="">
      <xdr:nvSpPr>
        <xdr:cNvPr id="259" name="テキスト ボックス 258"/>
        <xdr:cNvSpPr txBox="1"/>
      </xdr:nvSpPr>
      <xdr:spPr>
        <a:xfrm>
          <a:off x="863111" y="1610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31115</xdr:rowOff>
    </xdr:from>
    <xdr:to>
      <xdr:col>55</xdr:col>
      <xdr:colOff>0</xdr:colOff>
      <xdr:row>39</xdr:row>
      <xdr:rowOff>41783</xdr:rowOff>
    </xdr:to>
    <xdr:cxnSp macro="">
      <xdr:nvCxnSpPr>
        <xdr:cNvPr id="288" name="直線コネクタ 287"/>
        <xdr:cNvCxnSpPr/>
      </xdr:nvCxnSpPr>
      <xdr:spPr>
        <a:xfrm flipV="1">
          <a:off x="9639300" y="6717665"/>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89298</xdr:rowOff>
    </xdr:from>
    <xdr:ext cx="378565" cy="259045"/>
    <xdr:sp macro="" textlink="">
      <xdr:nvSpPr>
        <xdr:cNvPr id="289" name="労働費平均値テキスト"/>
        <xdr:cNvSpPr txBox="1"/>
      </xdr:nvSpPr>
      <xdr:spPr>
        <a:xfrm>
          <a:off x="10528300" y="6261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41783</xdr:rowOff>
    </xdr:from>
    <xdr:to>
      <xdr:col>50</xdr:col>
      <xdr:colOff>114300</xdr:colOff>
      <xdr:row>39</xdr:row>
      <xdr:rowOff>43688</xdr:rowOff>
    </xdr:to>
    <xdr:cxnSp macro="">
      <xdr:nvCxnSpPr>
        <xdr:cNvPr id="291" name="直線コネクタ 290"/>
        <xdr:cNvCxnSpPr/>
      </xdr:nvCxnSpPr>
      <xdr:spPr>
        <a:xfrm flipV="1">
          <a:off x="8750300" y="672833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23766</xdr:rowOff>
    </xdr:from>
    <xdr:ext cx="378565" cy="259045"/>
    <xdr:sp macro="" textlink="">
      <xdr:nvSpPr>
        <xdr:cNvPr id="293" name="テキスト ボックス 292"/>
        <xdr:cNvSpPr txBox="1"/>
      </xdr:nvSpPr>
      <xdr:spPr>
        <a:xfrm>
          <a:off x="9450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43688</xdr:rowOff>
    </xdr:from>
    <xdr:to>
      <xdr:col>45</xdr:col>
      <xdr:colOff>177800</xdr:colOff>
      <xdr:row>39</xdr:row>
      <xdr:rowOff>43688</xdr:rowOff>
    </xdr:to>
    <xdr:cxnSp macro="">
      <xdr:nvCxnSpPr>
        <xdr:cNvPr id="294" name="直線コネクタ 293"/>
        <xdr:cNvCxnSpPr/>
      </xdr:nvCxnSpPr>
      <xdr:spPr>
        <a:xfrm>
          <a:off x="7861300" y="67302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13860</xdr:rowOff>
    </xdr:from>
    <xdr:ext cx="378565" cy="259045"/>
    <xdr:sp macro="" textlink="">
      <xdr:nvSpPr>
        <xdr:cNvPr id="296" name="テキスト ボックス 295"/>
        <xdr:cNvSpPr txBox="1"/>
      </xdr:nvSpPr>
      <xdr:spPr>
        <a:xfrm>
          <a:off x="8561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43688</xdr:rowOff>
    </xdr:from>
    <xdr:to>
      <xdr:col>41</xdr:col>
      <xdr:colOff>50800</xdr:colOff>
      <xdr:row>39</xdr:row>
      <xdr:rowOff>43688</xdr:rowOff>
    </xdr:to>
    <xdr:cxnSp macro="">
      <xdr:nvCxnSpPr>
        <xdr:cNvPr id="297" name="直線コネクタ 296"/>
        <xdr:cNvCxnSpPr/>
      </xdr:nvCxnSpPr>
      <xdr:spPr>
        <a:xfrm>
          <a:off x="6972300" y="67302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2430</xdr:rowOff>
    </xdr:from>
    <xdr:ext cx="378565" cy="259045"/>
    <xdr:sp macro="" textlink="">
      <xdr:nvSpPr>
        <xdr:cNvPr id="299" name="テキスト ボックス 298"/>
        <xdr:cNvSpPr txBox="1"/>
      </xdr:nvSpPr>
      <xdr:spPr>
        <a:xfrm>
          <a:off x="7672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158259</xdr:rowOff>
    </xdr:from>
    <xdr:ext cx="469744" cy="259045"/>
    <xdr:sp macro="" textlink="">
      <xdr:nvSpPr>
        <xdr:cNvPr id="301" name="テキスト ボックス 300"/>
        <xdr:cNvSpPr txBox="1"/>
      </xdr:nvSpPr>
      <xdr:spPr>
        <a:xfrm>
          <a:off x="6737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151765</xdr:rowOff>
    </xdr:from>
    <xdr:to>
      <xdr:col>55</xdr:col>
      <xdr:colOff>50800</xdr:colOff>
      <xdr:row>39</xdr:row>
      <xdr:rowOff>81915</xdr:rowOff>
    </xdr:to>
    <xdr:sp macro="" textlink="">
      <xdr:nvSpPr>
        <xdr:cNvPr id="307" name="楕円 306"/>
        <xdr:cNvSpPr/>
      </xdr:nvSpPr>
      <xdr:spPr>
        <a:xfrm>
          <a:off x="104267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66692</xdr:rowOff>
    </xdr:from>
    <xdr:ext cx="313932" cy="259045"/>
    <xdr:sp macro="" textlink="">
      <xdr:nvSpPr>
        <xdr:cNvPr id="308" name="労働費該当値テキスト"/>
        <xdr:cNvSpPr txBox="1"/>
      </xdr:nvSpPr>
      <xdr:spPr>
        <a:xfrm>
          <a:off x="10528300" y="65817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162433</xdr:rowOff>
    </xdr:from>
    <xdr:to>
      <xdr:col>50</xdr:col>
      <xdr:colOff>165100</xdr:colOff>
      <xdr:row>39</xdr:row>
      <xdr:rowOff>92583</xdr:rowOff>
    </xdr:to>
    <xdr:sp macro="" textlink="">
      <xdr:nvSpPr>
        <xdr:cNvPr id="309" name="楕円 308"/>
        <xdr:cNvSpPr/>
      </xdr:nvSpPr>
      <xdr:spPr>
        <a:xfrm>
          <a:off x="9588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83710</xdr:rowOff>
    </xdr:from>
    <xdr:ext cx="249299" cy="259045"/>
    <xdr:sp macro="" textlink="">
      <xdr:nvSpPr>
        <xdr:cNvPr id="310" name="テキスト ボックス 309"/>
        <xdr:cNvSpPr txBox="1"/>
      </xdr:nvSpPr>
      <xdr:spPr>
        <a:xfrm>
          <a:off x="9514650" y="67702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164338</xdr:rowOff>
    </xdr:from>
    <xdr:to>
      <xdr:col>46</xdr:col>
      <xdr:colOff>38100</xdr:colOff>
      <xdr:row>39</xdr:row>
      <xdr:rowOff>94488</xdr:rowOff>
    </xdr:to>
    <xdr:sp macro="" textlink="">
      <xdr:nvSpPr>
        <xdr:cNvPr id="311" name="楕円 310"/>
        <xdr:cNvSpPr/>
      </xdr:nvSpPr>
      <xdr:spPr>
        <a:xfrm>
          <a:off x="8699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85615</xdr:rowOff>
    </xdr:from>
    <xdr:ext cx="249299" cy="259045"/>
    <xdr:sp macro="" textlink="">
      <xdr:nvSpPr>
        <xdr:cNvPr id="312" name="テキスト ボックス 311"/>
        <xdr:cNvSpPr txBox="1"/>
      </xdr:nvSpPr>
      <xdr:spPr>
        <a:xfrm>
          <a:off x="8625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164338</xdr:rowOff>
    </xdr:from>
    <xdr:to>
      <xdr:col>41</xdr:col>
      <xdr:colOff>101600</xdr:colOff>
      <xdr:row>39</xdr:row>
      <xdr:rowOff>94488</xdr:rowOff>
    </xdr:to>
    <xdr:sp macro="" textlink="">
      <xdr:nvSpPr>
        <xdr:cNvPr id="313" name="楕円 312"/>
        <xdr:cNvSpPr/>
      </xdr:nvSpPr>
      <xdr:spPr>
        <a:xfrm>
          <a:off x="7810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85615</xdr:rowOff>
    </xdr:from>
    <xdr:ext cx="249299" cy="259045"/>
    <xdr:sp macro="" textlink="">
      <xdr:nvSpPr>
        <xdr:cNvPr id="314" name="テキスト ボックス 313"/>
        <xdr:cNvSpPr txBox="1"/>
      </xdr:nvSpPr>
      <xdr:spPr>
        <a:xfrm>
          <a:off x="7736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164338</xdr:rowOff>
    </xdr:from>
    <xdr:to>
      <xdr:col>36</xdr:col>
      <xdr:colOff>165100</xdr:colOff>
      <xdr:row>39</xdr:row>
      <xdr:rowOff>94488</xdr:rowOff>
    </xdr:to>
    <xdr:sp macro="" textlink="">
      <xdr:nvSpPr>
        <xdr:cNvPr id="315" name="楕円 314"/>
        <xdr:cNvSpPr/>
      </xdr:nvSpPr>
      <xdr:spPr>
        <a:xfrm>
          <a:off x="6921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85615</xdr:rowOff>
    </xdr:from>
    <xdr:ext cx="249299" cy="259045"/>
    <xdr:sp macro="" textlink="">
      <xdr:nvSpPr>
        <xdr:cNvPr id="316" name="テキスト ボックス 315"/>
        <xdr:cNvSpPr txBox="1"/>
      </xdr:nvSpPr>
      <xdr:spPr>
        <a:xfrm>
          <a:off x="6847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29458</xdr:rowOff>
    </xdr:from>
    <xdr:to>
      <xdr:col>55</xdr:col>
      <xdr:colOff>0</xdr:colOff>
      <xdr:row>57</xdr:row>
      <xdr:rowOff>129775</xdr:rowOff>
    </xdr:to>
    <xdr:cxnSp macro="">
      <xdr:nvCxnSpPr>
        <xdr:cNvPr id="345" name="直線コネクタ 344"/>
        <xdr:cNvCxnSpPr/>
      </xdr:nvCxnSpPr>
      <xdr:spPr>
        <a:xfrm flipV="1">
          <a:off x="9639300" y="9802108"/>
          <a:ext cx="838200" cy="10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86612</xdr:rowOff>
    </xdr:from>
    <xdr:ext cx="534377" cy="259045"/>
    <xdr:sp macro="" textlink="">
      <xdr:nvSpPr>
        <xdr:cNvPr id="346" name="農林水産業費平均値テキスト"/>
        <xdr:cNvSpPr txBox="1"/>
      </xdr:nvSpPr>
      <xdr:spPr>
        <a:xfrm>
          <a:off x="10528300" y="9516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123813</xdr:rowOff>
    </xdr:from>
    <xdr:to>
      <xdr:col>50</xdr:col>
      <xdr:colOff>114300</xdr:colOff>
      <xdr:row>57</xdr:row>
      <xdr:rowOff>129775</xdr:rowOff>
    </xdr:to>
    <xdr:cxnSp macro="">
      <xdr:nvCxnSpPr>
        <xdr:cNvPr id="348" name="直線コネクタ 347"/>
        <xdr:cNvCxnSpPr/>
      </xdr:nvCxnSpPr>
      <xdr:spPr>
        <a:xfrm>
          <a:off x="8750300" y="9896463"/>
          <a:ext cx="889000" cy="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6469</xdr:rowOff>
    </xdr:from>
    <xdr:ext cx="534377" cy="259045"/>
    <xdr:sp macro="" textlink="">
      <xdr:nvSpPr>
        <xdr:cNvPr id="350" name="テキスト ボックス 349"/>
        <xdr:cNvSpPr txBox="1"/>
      </xdr:nvSpPr>
      <xdr:spPr>
        <a:xfrm>
          <a:off x="9372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123813</xdr:rowOff>
    </xdr:from>
    <xdr:to>
      <xdr:col>45</xdr:col>
      <xdr:colOff>177800</xdr:colOff>
      <xdr:row>57</xdr:row>
      <xdr:rowOff>142139</xdr:rowOff>
    </xdr:to>
    <xdr:cxnSp macro="">
      <xdr:nvCxnSpPr>
        <xdr:cNvPr id="351" name="直線コネクタ 350"/>
        <xdr:cNvCxnSpPr/>
      </xdr:nvCxnSpPr>
      <xdr:spPr>
        <a:xfrm flipV="1">
          <a:off x="7861300" y="9896463"/>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154468</xdr:rowOff>
    </xdr:from>
    <xdr:ext cx="534377" cy="259045"/>
    <xdr:sp macro="" textlink="">
      <xdr:nvSpPr>
        <xdr:cNvPr id="353" name="テキスト ボックス 352"/>
        <xdr:cNvSpPr txBox="1"/>
      </xdr:nvSpPr>
      <xdr:spPr>
        <a:xfrm>
          <a:off x="8483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142139</xdr:rowOff>
    </xdr:from>
    <xdr:to>
      <xdr:col>41</xdr:col>
      <xdr:colOff>50800</xdr:colOff>
      <xdr:row>58</xdr:row>
      <xdr:rowOff>12770</xdr:rowOff>
    </xdr:to>
    <xdr:cxnSp macro="">
      <xdr:nvCxnSpPr>
        <xdr:cNvPr id="354" name="直線コネクタ 353"/>
        <xdr:cNvCxnSpPr/>
      </xdr:nvCxnSpPr>
      <xdr:spPr>
        <a:xfrm flipV="1">
          <a:off x="6972300" y="9914789"/>
          <a:ext cx="889000" cy="4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22013</xdr:rowOff>
    </xdr:from>
    <xdr:ext cx="534377" cy="259045"/>
    <xdr:sp macro="" textlink="">
      <xdr:nvSpPr>
        <xdr:cNvPr id="356" name="テキスト ボックス 355"/>
        <xdr:cNvSpPr txBox="1"/>
      </xdr:nvSpPr>
      <xdr:spPr>
        <a:xfrm>
          <a:off x="7594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7" name="フローチャート: 判断 356"/>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85202</xdr:rowOff>
    </xdr:from>
    <xdr:ext cx="534377" cy="259045"/>
    <xdr:sp macro="" textlink="">
      <xdr:nvSpPr>
        <xdr:cNvPr id="358" name="テキスト ボックス 357"/>
        <xdr:cNvSpPr txBox="1"/>
      </xdr:nvSpPr>
      <xdr:spPr>
        <a:xfrm>
          <a:off x="670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150108</xdr:rowOff>
    </xdr:from>
    <xdr:to>
      <xdr:col>55</xdr:col>
      <xdr:colOff>50800</xdr:colOff>
      <xdr:row>57</xdr:row>
      <xdr:rowOff>80258</xdr:rowOff>
    </xdr:to>
    <xdr:sp macro="" textlink="">
      <xdr:nvSpPr>
        <xdr:cNvPr id="364" name="楕円 363"/>
        <xdr:cNvSpPr/>
      </xdr:nvSpPr>
      <xdr:spPr>
        <a:xfrm>
          <a:off x="10426700" y="975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128535</xdr:rowOff>
    </xdr:from>
    <xdr:ext cx="534377" cy="259045"/>
    <xdr:sp macro="" textlink="">
      <xdr:nvSpPr>
        <xdr:cNvPr id="365" name="農林水産業費該当値テキスト"/>
        <xdr:cNvSpPr txBox="1"/>
      </xdr:nvSpPr>
      <xdr:spPr>
        <a:xfrm>
          <a:off x="10528300" y="972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78975</xdr:rowOff>
    </xdr:from>
    <xdr:to>
      <xdr:col>50</xdr:col>
      <xdr:colOff>165100</xdr:colOff>
      <xdr:row>58</xdr:row>
      <xdr:rowOff>9125</xdr:rowOff>
    </xdr:to>
    <xdr:sp macro="" textlink="">
      <xdr:nvSpPr>
        <xdr:cNvPr id="366" name="楕円 365"/>
        <xdr:cNvSpPr/>
      </xdr:nvSpPr>
      <xdr:spPr>
        <a:xfrm>
          <a:off x="9588500" y="98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252</xdr:rowOff>
    </xdr:from>
    <xdr:ext cx="534377" cy="259045"/>
    <xdr:sp macro="" textlink="">
      <xdr:nvSpPr>
        <xdr:cNvPr id="367" name="テキスト ボックス 366"/>
        <xdr:cNvSpPr txBox="1"/>
      </xdr:nvSpPr>
      <xdr:spPr>
        <a:xfrm>
          <a:off x="9372111" y="994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73013</xdr:rowOff>
    </xdr:from>
    <xdr:to>
      <xdr:col>46</xdr:col>
      <xdr:colOff>38100</xdr:colOff>
      <xdr:row>58</xdr:row>
      <xdr:rowOff>3163</xdr:rowOff>
    </xdr:to>
    <xdr:sp macro="" textlink="">
      <xdr:nvSpPr>
        <xdr:cNvPr id="368" name="楕円 367"/>
        <xdr:cNvSpPr/>
      </xdr:nvSpPr>
      <xdr:spPr>
        <a:xfrm>
          <a:off x="8699500" y="984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165740</xdr:rowOff>
    </xdr:from>
    <xdr:ext cx="534377" cy="259045"/>
    <xdr:sp macro="" textlink="">
      <xdr:nvSpPr>
        <xdr:cNvPr id="369" name="テキスト ボックス 368"/>
        <xdr:cNvSpPr txBox="1"/>
      </xdr:nvSpPr>
      <xdr:spPr>
        <a:xfrm>
          <a:off x="8483111" y="993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91339</xdr:rowOff>
    </xdr:from>
    <xdr:to>
      <xdr:col>41</xdr:col>
      <xdr:colOff>101600</xdr:colOff>
      <xdr:row>58</xdr:row>
      <xdr:rowOff>21489</xdr:rowOff>
    </xdr:to>
    <xdr:sp macro="" textlink="">
      <xdr:nvSpPr>
        <xdr:cNvPr id="370" name="楕円 369"/>
        <xdr:cNvSpPr/>
      </xdr:nvSpPr>
      <xdr:spPr>
        <a:xfrm>
          <a:off x="7810500" y="986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12616</xdr:rowOff>
    </xdr:from>
    <xdr:ext cx="534377" cy="259045"/>
    <xdr:sp macro="" textlink="">
      <xdr:nvSpPr>
        <xdr:cNvPr id="371" name="テキスト ボックス 370"/>
        <xdr:cNvSpPr txBox="1"/>
      </xdr:nvSpPr>
      <xdr:spPr>
        <a:xfrm>
          <a:off x="7594111" y="995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133420</xdr:rowOff>
    </xdr:from>
    <xdr:to>
      <xdr:col>36</xdr:col>
      <xdr:colOff>165100</xdr:colOff>
      <xdr:row>58</xdr:row>
      <xdr:rowOff>63570</xdr:rowOff>
    </xdr:to>
    <xdr:sp macro="" textlink="">
      <xdr:nvSpPr>
        <xdr:cNvPr id="372" name="楕円 371"/>
        <xdr:cNvSpPr/>
      </xdr:nvSpPr>
      <xdr:spPr>
        <a:xfrm>
          <a:off x="6921500" y="990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54697</xdr:rowOff>
    </xdr:from>
    <xdr:ext cx="534377" cy="259045"/>
    <xdr:sp macro="" textlink="">
      <xdr:nvSpPr>
        <xdr:cNvPr id="373" name="テキスト ボックス 372"/>
        <xdr:cNvSpPr txBox="1"/>
      </xdr:nvSpPr>
      <xdr:spPr>
        <a:xfrm>
          <a:off x="6705111" y="999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94780</xdr:rowOff>
    </xdr:from>
    <xdr:to>
      <xdr:col>55</xdr:col>
      <xdr:colOff>0</xdr:colOff>
      <xdr:row>78</xdr:row>
      <xdr:rowOff>13627</xdr:rowOff>
    </xdr:to>
    <xdr:cxnSp macro="">
      <xdr:nvCxnSpPr>
        <xdr:cNvPr id="402" name="直線コネクタ 401"/>
        <xdr:cNvCxnSpPr/>
      </xdr:nvCxnSpPr>
      <xdr:spPr>
        <a:xfrm flipV="1">
          <a:off x="9639300" y="13296430"/>
          <a:ext cx="8382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45102</xdr:rowOff>
    </xdr:from>
    <xdr:ext cx="534377" cy="259045"/>
    <xdr:sp macro="" textlink="">
      <xdr:nvSpPr>
        <xdr:cNvPr id="403" name="商工費平均値テキスト"/>
        <xdr:cNvSpPr txBox="1"/>
      </xdr:nvSpPr>
      <xdr:spPr>
        <a:xfrm>
          <a:off x="10528300" y="12903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13627</xdr:rowOff>
    </xdr:from>
    <xdr:to>
      <xdr:col>50</xdr:col>
      <xdr:colOff>114300</xdr:colOff>
      <xdr:row>78</xdr:row>
      <xdr:rowOff>69405</xdr:rowOff>
    </xdr:to>
    <xdr:cxnSp macro="">
      <xdr:nvCxnSpPr>
        <xdr:cNvPr id="405" name="直線コネクタ 404"/>
        <xdr:cNvCxnSpPr/>
      </xdr:nvCxnSpPr>
      <xdr:spPr>
        <a:xfrm flipV="1">
          <a:off x="8750300" y="13386727"/>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137113</xdr:rowOff>
    </xdr:from>
    <xdr:ext cx="534377" cy="259045"/>
    <xdr:sp macro="" textlink="">
      <xdr:nvSpPr>
        <xdr:cNvPr id="407" name="テキスト ボックス 406"/>
        <xdr:cNvSpPr txBox="1"/>
      </xdr:nvSpPr>
      <xdr:spPr>
        <a:xfrm>
          <a:off x="9372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69405</xdr:rowOff>
    </xdr:from>
    <xdr:to>
      <xdr:col>45</xdr:col>
      <xdr:colOff>177800</xdr:colOff>
      <xdr:row>78</xdr:row>
      <xdr:rowOff>80302</xdr:rowOff>
    </xdr:to>
    <xdr:cxnSp macro="">
      <xdr:nvCxnSpPr>
        <xdr:cNvPr id="408" name="直線コネクタ 407"/>
        <xdr:cNvCxnSpPr/>
      </xdr:nvCxnSpPr>
      <xdr:spPr>
        <a:xfrm flipV="1">
          <a:off x="7861300" y="13442505"/>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123017</xdr:rowOff>
    </xdr:from>
    <xdr:ext cx="534377" cy="259045"/>
    <xdr:sp macro="" textlink="">
      <xdr:nvSpPr>
        <xdr:cNvPr id="410" name="テキスト ボックス 409"/>
        <xdr:cNvSpPr txBox="1"/>
      </xdr:nvSpPr>
      <xdr:spPr>
        <a:xfrm>
          <a:off x="8483111" y="128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2730</xdr:rowOff>
    </xdr:from>
    <xdr:to>
      <xdr:col>41</xdr:col>
      <xdr:colOff>50800</xdr:colOff>
      <xdr:row>78</xdr:row>
      <xdr:rowOff>80302</xdr:rowOff>
    </xdr:to>
    <xdr:cxnSp macro="">
      <xdr:nvCxnSpPr>
        <xdr:cNvPr id="411" name="直線コネクタ 410"/>
        <xdr:cNvCxnSpPr/>
      </xdr:nvCxnSpPr>
      <xdr:spPr>
        <a:xfrm>
          <a:off x="6972300" y="13375830"/>
          <a:ext cx="889000" cy="7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143095</xdr:rowOff>
    </xdr:from>
    <xdr:ext cx="534377" cy="259045"/>
    <xdr:sp macro="" textlink="">
      <xdr:nvSpPr>
        <xdr:cNvPr id="413" name="テキスト ボックス 412"/>
        <xdr:cNvSpPr txBox="1"/>
      </xdr:nvSpPr>
      <xdr:spPr>
        <a:xfrm>
          <a:off x="7594111" y="128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4" name="フローチャート: 判断 413"/>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101604</xdr:rowOff>
    </xdr:from>
    <xdr:ext cx="534377" cy="259045"/>
    <xdr:sp macro="" textlink="">
      <xdr:nvSpPr>
        <xdr:cNvPr id="415" name="テキスト ボックス 414"/>
        <xdr:cNvSpPr txBox="1"/>
      </xdr:nvSpPr>
      <xdr:spPr>
        <a:xfrm>
          <a:off x="6705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43980</xdr:rowOff>
    </xdr:from>
    <xdr:to>
      <xdr:col>55</xdr:col>
      <xdr:colOff>50800</xdr:colOff>
      <xdr:row>77</xdr:row>
      <xdr:rowOff>145580</xdr:rowOff>
    </xdr:to>
    <xdr:sp macro="" textlink="">
      <xdr:nvSpPr>
        <xdr:cNvPr id="421" name="楕円 420"/>
        <xdr:cNvSpPr/>
      </xdr:nvSpPr>
      <xdr:spPr>
        <a:xfrm>
          <a:off x="10426700" y="1324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22407</xdr:rowOff>
    </xdr:from>
    <xdr:ext cx="469744" cy="259045"/>
    <xdr:sp macro="" textlink="">
      <xdr:nvSpPr>
        <xdr:cNvPr id="422" name="商工費該当値テキスト"/>
        <xdr:cNvSpPr txBox="1"/>
      </xdr:nvSpPr>
      <xdr:spPr>
        <a:xfrm>
          <a:off x="10528300" y="1322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134277</xdr:rowOff>
    </xdr:from>
    <xdr:to>
      <xdr:col>50</xdr:col>
      <xdr:colOff>165100</xdr:colOff>
      <xdr:row>78</xdr:row>
      <xdr:rowOff>64427</xdr:rowOff>
    </xdr:to>
    <xdr:sp macro="" textlink="">
      <xdr:nvSpPr>
        <xdr:cNvPr id="423" name="楕円 422"/>
        <xdr:cNvSpPr/>
      </xdr:nvSpPr>
      <xdr:spPr>
        <a:xfrm>
          <a:off x="9588500" y="1333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55554</xdr:rowOff>
    </xdr:from>
    <xdr:ext cx="469744" cy="259045"/>
    <xdr:sp macro="" textlink="">
      <xdr:nvSpPr>
        <xdr:cNvPr id="424" name="テキスト ボックス 423"/>
        <xdr:cNvSpPr txBox="1"/>
      </xdr:nvSpPr>
      <xdr:spPr>
        <a:xfrm>
          <a:off x="9404428" y="13428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18605</xdr:rowOff>
    </xdr:from>
    <xdr:to>
      <xdr:col>46</xdr:col>
      <xdr:colOff>38100</xdr:colOff>
      <xdr:row>78</xdr:row>
      <xdr:rowOff>120205</xdr:rowOff>
    </xdr:to>
    <xdr:sp macro="" textlink="">
      <xdr:nvSpPr>
        <xdr:cNvPr id="425" name="楕円 424"/>
        <xdr:cNvSpPr/>
      </xdr:nvSpPr>
      <xdr:spPr>
        <a:xfrm>
          <a:off x="8699500" y="1339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111332</xdr:rowOff>
    </xdr:from>
    <xdr:ext cx="469744" cy="259045"/>
    <xdr:sp macro="" textlink="">
      <xdr:nvSpPr>
        <xdr:cNvPr id="426" name="テキスト ボックス 425"/>
        <xdr:cNvSpPr txBox="1"/>
      </xdr:nvSpPr>
      <xdr:spPr>
        <a:xfrm>
          <a:off x="8515428" y="1348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29502</xdr:rowOff>
    </xdr:from>
    <xdr:to>
      <xdr:col>41</xdr:col>
      <xdr:colOff>101600</xdr:colOff>
      <xdr:row>78</xdr:row>
      <xdr:rowOff>131102</xdr:rowOff>
    </xdr:to>
    <xdr:sp macro="" textlink="">
      <xdr:nvSpPr>
        <xdr:cNvPr id="427" name="楕円 426"/>
        <xdr:cNvSpPr/>
      </xdr:nvSpPr>
      <xdr:spPr>
        <a:xfrm>
          <a:off x="7810500" y="1340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122229</xdr:rowOff>
    </xdr:from>
    <xdr:ext cx="469744" cy="259045"/>
    <xdr:sp macro="" textlink="">
      <xdr:nvSpPr>
        <xdr:cNvPr id="428" name="テキスト ボックス 427"/>
        <xdr:cNvSpPr txBox="1"/>
      </xdr:nvSpPr>
      <xdr:spPr>
        <a:xfrm>
          <a:off x="7626428" y="1349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123380</xdr:rowOff>
    </xdr:from>
    <xdr:to>
      <xdr:col>36</xdr:col>
      <xdr:colOff>165100</xdr:colOff>
      <xdr:row>78</xdr:row>
      <xdr:rowOff>53530</xdr:rowOff>
    </xdr:to>
    <xdr:sp macro="" textlink="">
      <xdr:nvSpPr>
        <xdr:cNvPr id="429" name="楕円 428"/>
        <xdr:cNvSpPr/>
      </xdr:nvSpPr>
      <xdr:spPr>
        <a:xfrm>
          <a:off x="6921500" y="1332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44657</xdr:rowOff>
    </xdr:from>
    <xdr:ext cx="469744" cy="259045"/>
    <xdr:sp macro="" textlink="">
      <xdr:nvSpPr>
        <xdr:cNvPr id="430" name="テキスト ボックス 429"/>
        <xdr:cNvSpPr txBox="1"/>
      </xdr:nvSpPr>
      <xdr:spPr>
        <a:xfrm>
          <a:off x="6737428" y="1341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5" name="直線コネクタ 454"/>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6" name="土木費最小値テキスト"/>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7" name="直線コネクタ 456"/>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8" name="土木費最大値テキスト"/>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9" name="直線コネクタ 458"/>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87351</xdr:rowOff>
    </xdr:from>
    <xdr:to>
      <xdr:col>55</xdr:col>
      <xdr:colOff>0</xdr:colOff>
      <xdr:row>97</xdr:row>
      <xdr:rowOff>169551</xdr:rowOff>
    </xdr:to>
    <xdr:cxnSp macro="">
      <xdr:nvCxnSpPr>
        <xdr:cNvPr id="460" name="直線コネクタ 459"/>
        <xdr:cNvCxnSpPr/>
      </xdr:nvCxnSpPr>
      <xdr:spPr>
        <a:xfrm flipV="1">
          <a:off x="9639300" y="16718001"/>
          <a:ext cx="838200" cy="8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163117</xdr:rowOff>
    </xdr:from>
    <xdr:ext cx="534377" cy="259045"/>
    <xdr:sp macro="" textlink="">
      <xdr:nvSpPr>
        <xdr:cNvPr id="461" name="土木費平均値テキスト"/>
        <xdr:cNvSpPr txBox="1"/>
      </xdr:nvSpPr>
      <xdr:spPr>
        <a:xfrm>
          <a:off x="10528300" y="16279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2" name="フローチャート: 判断 461"/>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164522</xdr:rowOff>
    </xdr:from>
    <xdr:to>
      <xdr:col>50</xdr:col>
      <xdr:colOff>114300</xdr:colOff>
      <xdr:row>97</xdr:row>
      <xdr:rowOff>169551</xdr:rowOff>
    </xdr:to>
    <xdr:cxnSp macro="">
      <xdr:nvCxnSpPr>
        <xdr:cNvPr id="463" name="直線コネクタ 462"/>
        <xdr:cNvCxnSpPr/>
      </xdr:nvCxnSpPr>
      <xdr:spPr>
        <a:xfrm>
          <a:off x="8750300" y="16795172"/>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4" name="フローチャート: 判断 463"/>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79773</xdr:rowOff>
    </xdr:from>
    <xdr:ext cx="534377" cy="259045"/>
    <xdr:sp macro="" textlink="">
      <xdr:nvSpPr>
        <xdr:cNvPr id="465" name="テキスト ボックス 464"/>
        <xdr:cNvSpPr txBox="1"/>
      </xdr:nvSpPr>
      <xdr:spPr>
        <a:xfrm>
          <a:off x="9372111" y="161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97810</xdr:rowOff>
    </xdr:from>
    <xdr:to>
      <xdr:col>45</xdr:col>
      <xdr:colOff>177800</xdr:colOff>
      <xdr:row>97</xdr:row>
      <xdr:rowOff>164522</xdr:rowOff>
    </xdr:to>
    <xdr:cxnSp macro="">
      <xdr:nvCxnSpPr>
        <xdr:cNvPr id="466" name="直線コネクタ 465"/>
        <xdr:cNvCxnSpPr/>
      </xdr:nvCxnSpPr>
      <xdr:spPr>
        <a:xfrm>
          <a:off x="7861300" y="16557010"/>
          <a:ext cx="889000" cy="23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7" name="フローチャート: 判断 466"/>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53503</xdr:rowOff>
    </xdr:from>
    <xdr:ext cx="534377" cy="259045"/>
    <xdr:sp macro="" textlink="">
      <xdr:nvSpPr>
        <xdr:cNvPr id="468" name="テキスト ボックス 467"/>
        <xdr:cNvSpPr txBox="1"/>
      </xdr:nvSpPr>
      <xdr:spPr>
        <a:xfrm>
          <a:off x="8483111" y="161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71958</xdr:rowOff>
    </xdr:from>
    <xdr:to>
      <xdr:col>41</xdr:col>
      <xdr:colOff>50800</xdr:colOff>
      <xdr:row>96</xdr:row>
      <xdr:rowOff>97810</xdr:rowOff>
    </xdr:to>
    <xdr:cxnSp macro="">
      <xdr:nvCxnSpPr>
        <xdr:cNvPr id="469" name="直線コネクタ 468"/>
        <xdr:cNvCxnSpPr/>
      </xdr:nvCxnSpPr>
      <xdr:spPr>
        <a:xfrm>
          <a:off x="6972300" y="16016808"/>
          <a:ext cx="889000" cy="54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0" name="フローチャート: 判断 469"/>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81602</xdr:rowOff>
    </xdr:from>
    <xdr:ext cx="534377" cy="259045"/>
    <xdr:sp macro="" textlink="">
      <xdr:nvSpPr>
        <xdr:cNvPr id="471" name="テキスト ボックス 470"/>
        <xdr:cNvSpPr txBox="1"/>
      </xdr:nvSpPr>
      <xdr:spPr>
        <a:xfrm>
          <a:off x="7594111" y="1619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56305</xdr:rowOff>
    </xdr:from>
    <xdr:to>
      <xdr:col>36</xdr:col>
      <xdr:colOff>165100</xdr:colOff>
      <xdr:row>94</xdr:row>
      <xdr:rowOff>157905</xdr:rowOff>
    </xdr:to>
    <xdr:sp macro="" textlink="">
      <xdr:nvSpPr>
        <xdr:cNvPr id="472" name="フローチャート: 判断 471"/>
        <xdr:cNvSpPr/>
      </xdr:nvSpPr>
      <xdr:spPr>
        <a:xfrm>
          <a:off x="6921500" y="161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149032</xdr:rowOff>
    </xdr:from>
    <xdr:ext cx="534377" cy="259045"/>
    <xdr:sp macro="" textlink="">
      <xdr:nvSpPr>
        <xdr:cNvPr id="473" name="テキスト ボックス 472"/>
        <xdr:cNvSpPr txBox="1"/>
      </xdr:nvSpPr>
      <xdr:spPr>
        <a:xfrm>
          <a:off x="6705111" y="1626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36551</xdr:rowOff>
    </xdr:from>
    <xdr:to>
      <xdr:col>55</xdr:col>
      <xdr:colOff>50800</xdr:colOff>
      <xdr:row>97</xdr:row>
      <xdr:rowOff>138151</xdr:rowOff>
    </xdr:to>
    <xdr:sp macro="" textlink="">
      <xdr:nvSpPr>
        <xdr:cNvPr id="479" name="楕円 478"/>
        <xdr:cNvSpPr/>
      </xdr:nvSpPr>
      <xdr:spPr>
        <a:xfrm>
          <a:off x="10426700" y="1666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14978</xdr:rowOff>
    </xdr:from>
    <xdr:ext cx="534377" cy="259045"/>
    <xdr:sp macro="" textlink="">
      <xdr:nvSpPr>
        <xdr:cNvPr id="480" name="土木費該当値テキスト"/>
        <xdr:cNvSpPr txBox="1"/>
      </xdr:nvSpPr>
      <xdr:spPr>
        <a:xfrm>
          <a:off x="10528300" y="1664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118751</xdr:rowOff>
    </xdr:from>
    <xdr:to>
      <xdr:col>50</xdr:col>
      <xdr:colOff>165100</xdr:colOff>
      <xdr:row>98</xdr:row>
      <xdr:rowOff>48901</xdr:rowOff>
    </xdr:to>
    <xdr:sp macro="" textlink="">
      <xdr:nvSpPr>
        <xdr:cNvPr id="481" name="楕円 480"/>
        <xdr:cNvSpPr/>
      </xdr:nvSpPr>
      <xdr:spPr>
        <a:xfrm>
          <a:off x="9588500" y="1674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40028</xdr:rowOff>
    </xdr:from>
    <xdr:ext cx="534377" cy="259045"/>
    <xdr:sp macro="" textlink="">
      <xdr:nvSpPr>
        <xdr:cNvPr id="482" name="テキスト ボックス 481"/>
        <xdr:cNvSpPr txBox="1"/>
      </xdr:nvSpPr>
      <xdr:spPr>
        <a:xfrm>
          <a:off x="9372111" y="1684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113722</xdr:rowOff>
    </xdr:from>
    <xdr:to>
      <xdr:col>46</xdr:col>
      <xdr:colOff>38100</xdr:colOff>
      <xdr:row>98</xdr:row>
      <xdr:rowOff>43872</xdr:rowOff>
    </xdr:to>
    <xdr:sp macro="" textlink="">
      <xdr:nvSpPr>
        <xdr:cNvPr id="483" name="楕円 482"/>
        <xdr:cNvSpPr/>
      </xdr:nvSpPr>
      <xdr:spPr>
        <a:xfrm>
          <a:off x="8699500" y="1674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34999</xdr:rowOff>
    </xdr:from>
    <xdr:ext cx="534377" cy="259045"/>
    <xdr:sp macro="" textlink="">
      <xdr:nvSpPr>
        <xdr:cNvPr id="484" name="テキスト ボックス 483"/>
        <xdr:cNvSpPr txBox="1"/>
      </xdr:nvSpPr>
      <xdr:spPr>
        <a:xfrm>
          <a:off x="8483111" y="1683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47010</xdr:rowOff>
    </xdr:from>
    <xdr:to>
      <xdr:col>41</xdr:col>
      <xdr:colOff>101600</xdr:colOff>
      <xdr:row>96</xdr:row>
      <xdr:rowOff>148610</xdr:rowOff>
    </xdr:to>
    <xdr:sp macro="" textlink="">
      <xdr:nvSpPr>
        <xdr:cNvPr id="485" name="楕円 484"/>
        <xdr:cNvSpPr/>
      </xdr:nvSpPr>
      <xdr:spPr>
        <a:xfrm>
          <a:off x="7810500" y="1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139737</xdr:rowOff>
    </xdr:from>
    <xdr:ext cx="534377" cy="259045"/>
    <xdr:sp macro="" textlink="">
      <xdr:nvSpPr>
        <xdr:cNvPr id="486" name="テキスト ボックス 485"/>
        <xdr:cNvSpPr txBox="1"/>
      </xdr:nvSpPr>
      <xdr:spPr>
        <a:xfrm>
          <a:off x="7594111" y="1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21158</xdr:rowOff>
    </xdr:from>
    <xdr:to>
      <xdr:col>36</xdr:col>
      <xdr:colOff>165100</xdr:colOff>
      <xdr:row>93</xdr:row>
      <xdr:rowOff>122758</xdr:rowOff>
    </xdr:to>
    <xdr:sp macro="" textlink="">
      <xdr:nvSpPr>
        <xdr:cNvPr id="487" name="楕円 486"/>
        <xdr:cNvSpPr/>
      </xdr:nvSpPr>
      <xdr:spPr>
        <a:xfrm>
          <a:off x="6921500" y="1596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139285</xdr:rowOff>
    </xdr:from>
    <xdr:ext cx="534377" cy="259045"/>
    <xdr:sp macro="" textlink="">
      <xdr:nvSpPr>
        <xdr:cNvPr id="488" name="テキスト ボックス 487"/>
        <xdr:cNvSpPr txBox="1"/>
      </xdr:nvSpPr>
      <xdr:spPr>
        <a:xfrm>
          <a:off x="6705111" y="1574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1" name="直線コネクタ 510"/>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2" name="消防費最小値テキスト"/>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3" name="直線コネクタ 512"/>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4" name="消防費最大値テキスト"/>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5" name="直線コネクタ 514"/>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143220</xdr:rowOff>
    </xdr:from>
    <xdr:to>
      <xdr:col>85</xdr:col>
      <xdr:colOff>127000</xdr:colOff>
      <xdr:row>36</xdr:row>
      <xdr:rowOff>7432</xdr:rowOff>
    </xdr:to>
    <xdr:cxnSp macro="">
      <xdr:nvCxnSpPr>
        <xdr:cNvPr id="516" name="直線コネクタ 515"/>
        <xdr:cNvCxnSpPr/>
      </xdr:nvCxnSpPr>
      <xdr:spPr>
        <a:xfrm flipV="1">
          <a:off x="15481300" y="6143970"/>
          <a:ext cx="8382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155750</xdr:rowOff>
    </xdr:from>
    <xdr:ext cx="534377" cy="259045"/>
    <xdr:sp macro="" textlink="">
      <xdr:nvSpPr>
        <xdr:cNvPr id="517" name="消防費平均値テキスト"/>
        <xdr:cNvSpPr txBox="1"/>
      </xdr:nvSpPr>
      <xdr:spPr>
        <a:xfrm>
          <a:off x="16370300" y="6156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8" name="フローチャート: 判断 517"/>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107056</xdr:rowOff>
    </xdr:from>
    <xdr:to>
      <xdr:col>81</xdr:col>
      <xdr:colOff>50800</xdr:colOff>
      <xdr:row>36</xdr:row>
      <xdr:rowOff>7432</xdr:rowOff>
    </xdr:to>
    <xdr:cxnSp macro="">
      <xdr:nvCxnSpPr>
        <xdr:cNvPr id="519" name="直線コネクタ 518"/>
        <xdr:cNvCxnSpPr/>
      </xdr:nvCxnSpPr>
      <xdr:spPr>
        <a:xfrm>
          <a:off x="14592300" y="6107806"/>
          <a:ext cx="889000" cy="7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0" name="フローチャート: 判断 519"/>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112498</xdr:rowOff>
    </xdr:from>
    <xdr:ext cx="534377" cy="259045"/>
    <xdr:sp macro="" textlink="">
      <xdr:nvSpPr>
        <xdr:cNvPr id="521" name="テキスト ボックス 520"/>
        <xdr:cNvSpPr txBox="1"/>
      </xdr:nvSpPr>
      <xdr:spPr>
        <a:xfrm>
          <a:off x="15214111" y="628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107056</xdr:rowOff>
    </xdr:from>
    <xdr:to>
      <xdr:col>76</xdr:col>
      <xdr:colOff>114300</xdr:colOff>
      <xdr:row>35</xdr:row>
      <xdr:rowOff>154193</xdr:rowOff>
    </xdr:to>
    <xdr:cxnSp macro="">
      <xdr:nvCxnSpPr>
        <xdr:cNvPr id="522" name="直線コネクタ 521"/>
        <xdr:cNvCxnSpPr/>
      </xdr:nvCxnSpPr>
      <xdr:spPr>
        <a:xfrm flipV="1">
          <a:off x="13703300" y="6107806"/>
          <a:ext cx="889000" cy="4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3" name="フローチャート: 判断 522"/>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124157</xdr:rowOff>
    </xdr:from>
    <xdr:ext cx="534377" cy="259045"/>
    <xdr:sp macro="" textlink="">
      <xdr:nvSpPr>
        <xdr:cNvPr id="524" name="テキスト ボックス 523"/>
        <xdr:cNvSpPr txBox="1"/>
      </xdr:nvSpPr>
      <xdr:spPr>
        <a:xfrm>
          <a:off x="14325111" y="62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154193</xdr:rowOff>
    </xdr:from>
    <xdr:to>
      <xdr:col>71</xdr:col>
      <xdr:colOff>177800</xdr:colOff>
      <xdr:row>36</xdr:row>
      <xdr:rowOff>141392</xdr:rowOff>
    </xdr:to>
    <xdr:cxnSp macro="">
      <xdr:nvCxnSpPr>
        <xdr:cNvPr id="525" name="直線コネクタ 524"/>
        <xdr:cNvCxnSpPr/>
      </xdr:nvCxnSpPr>
      <xdr:spPr>
        <a:xfrm flipV="1">
          <a:off x="12814300" y="6154943"/>
          <a:ext cx="889000" cy="15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6" name="フローチャート: 判断 525"/>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140433</xdr:rowOff>
    </xdr:from>
    <xdr:ext cx="534377" cy="259045"/>
    <xdr:sp macro="" textlink="">
      <xdr:nvSpPr>
        <xdr:cNvPr id="527" name="テキスト ボックス 526"/>
        <xdr:cNvSpPr txBox="1"/>
      </xdr:nvSpPr>
      <xdr:spPr>
        <a:xfrm>
          <a:off x="13436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8" name="フローチャート: 判断 527"/>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94464</xdr:rowOff>
    </xdr:from>
    <xdr:ext cx="534377" cy="259045"/>
    <xdr:sp macro="" textlink="">
      <xdr:nvSpPr>
        <xdr:cNvPr id="529" name="テキスト ボックス 528"/>
        <xdr:cNvSpPr txBox="1"/>
      </xdr:nvSpPr>
      <xdr:spPr>
        <a:xfrm>
          <a:off x="12547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92420</xdr:rowOff>
    </xdr:from>
    <xdr:to>
      <xdr:col>85</xdr:col>
      <xdr:colOff>177800</xdr:colOff>
      <xdr:row>36</xdr:row>
      <xdr:rowOff>22570</xdr:rowOff>
    </xdr:to>
    <xdr:sp macro="" textlink="">
      <xdr:nvSpPr>
        <xdr:cNvPr id="535" name="楕円 534"/>
        <xdr:cNvSpPr/>
      </xdr:nvSpPr>
      <xdr:spPr>
        <a:xfrm>
          <a:off x="16268700" y="609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115297</xdr:rowOff>
    </xdr:from>
    <xdr:ext cx="534377" cy="259045"/>
    <xdr:sp macro="" textlink="">
      <xdr:nvSpPr>
        <xdr:cNvPr id="536" name="消防費該当値テキスト"/>
        <xdr:cNvSpPr txBox="1"/>
      </xdr:nvSpPr>
      <xdr:spPr>
        <a:xfrm>
          <a:off x="16370300" y="594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128082</xdr:rowOff>
    </xdr:from>
    <xdr:to>
      <xdr:col>81</xdr:col>
      <xdr:colOff>101600</xdr:colOff>
      <xdr:row>36</xdr:row>
      <xdr:rowOff>58232</xdr:rowOff>
    </xdr:to>
    <xdr:sp macro="" textlink="">
      <xdr:nvSpPr>
        <xdr:cNvPr id="537" name="楕円 536"/>
        <xdr:cNvSpPr/>
      </xdr:nvSpPr>
      <xdr:spPr>
        <a:xfrm>
          <a:off x="15430500" y="612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74759</xdr:rowOff>
    </xdr:from>
    <xdr:ext cx="534377" cy="259045"/>
    <xdr:sp macro="" textlink="">
      <xdr:nvSpPr>
        <xdr:cNvPr id="538" name="テキスト ボックス 537"/>
        <xdr:cNvSpPr txBox="1"/>
      </xdr:nvSpPr>
      <xdr:spPr>
        <a:xfrm>
          <a:off x="15214111" y="590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56256</xdr:rowOff>
    </xdr:from>
    <xdr:to>
      <xdr:col>76</xdr:col>
      <xdr:colOff>165100</xdr:colOff>
      <xdr:row>35</xdr:row>
      <xdr:rowOff>157856</xdr:rowOff>
    </xdr:to>
    <xdr:sp macro="" textlink="">
      <xdr:nvSpPr>
        <xdr:cNvPr id="539" name="楕円 538"/>
        <xdr:cNvSpPr/>
      </xdr:nvSpPr>
      <xdr:spPr>
        <a:xfrm>
          <a:off x="14541500" y="605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2933</xdr:rowOff>
    </xdr:from>
    <xdr:ext cx="534377" cy="259045"/>
    <xdr:sp macro="" textlink="">
      <xdr:nvSpPr>
        <xdr:cNvPr id="540" name="テキスト ボックス 539"/>
        <xdr:cNvSpPr txBox="1"/>
      </xdr:nvSpPr>
      <xdr:spPr>
        <a:xfrm>
          <a:off x="14325111" y="583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103393</xdr:rowOff>
    </xdr:from>
    <xdr:to>
      <xdr:col>72</xdr:col>
      <xdr:colOff>38100</xdr:colOff>
      <xdr:row>36</xdr:row>
      <xdr:rowOff>33543</xdr:rowOff>
    </xdr:to>
    <xdr:sp macro="" textlink="">
      <xdr:nvSpPr>
        <xdr:cNvPr id="541" name="楕円 540"/>
        <xdr:cNvSpPr/>
      </xdr:nvSpPr>
      <xdr:spPr>
        <a:xfrm>
          <a:off x="13652500" y="610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50070</xdr:rowOff>
    </xdr:from>
    <xdr:ext cx="534377" cy="259045"/>
    <xdr:sp macro="" textlink="">
      <xdr:nvSpPr>
        <xdr:cNvPr id="542" name="テキスト ボックス 541"/>
        <xdr:cNvSpPr txBox="1"/>
      </xdr:nvSpPr>
      <xdr:spPr>
        <a:xfrm>
          <a:off x="13436111" y="587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90592</xdr:rowOff>
    </xdr:from>
    <xdr:to>
      <xdr:col>67</xdr:col>
      <xdr:colOff>101600</xdr:colOff>
      <xdr:row>37</xdr:row>
      <xdr:rowOff>20742</xdr:rowOff>
    </xdr:to>
    <xdr:sp macro="" textlink="">
      <xdr:nvSpPr>
        <xdr:cNvPr id="543" name="楕円 542"/>
        <xdr:cNvSpPr/>
      </xdr:nvSpPr>
      <xdr:spPr>
        <a:xfrm>
          <a:off x="12763500" y="626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11869</xdr:rowOff>
    </xdr:from>
    <xdr:ext cx="534377" cy="259045"/>
    <xdr:sp macro="" textlink="">
      <xdr:nvSpPr>
        <xdr:cNvPr id="544" name="テキスト ボックス 543"/>
        <xdr:cNvSpPr txBox="1"/>
      </xdr:nvSpPr>
      <xdr:spPr>
        <a:xfrm>
          <a:off x="12547111" y="635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1" name="直線コネクタ 570"/>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2" name="教育費最小値テキスト"/>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3" name="直線コネクタ 572"/>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4" name="教育費最大値テキスト"/>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5" name="直線コネクタ 574"/>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79677</xdr:rowOff>
    </xdr:from>
    <xdr:to>
      <xdr:col>85</xdr:col>
      <xdr:colOff>127000</xdr:colOff>
      <xdr:row>57</xdr:row>
      <xdr:rowOff>140353</xdr:rowOff>
    </xdr:to>
    <xdr:cxnSp macro="">
      <xdr:nvCxnSpPr>
        <xdr:cNvPr id="576" name="直線コネクタ 575"/>
        <xdr:cNvCxnSpPr/>
      </xdr:nvCxnSpPr>
      <xdr:spPr>
        <a:xfrm flipV="1">
          <a:off x="15481300" y="9680877"/>
          <a:ext cx="838200" cy="23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38592</xdr:rowOff>
    </xdr:from>
    <xdr:ext cx="534377" cy="259045"/>
    <xdr:sp macro="" textlink="">
      <xdr:nvSpPr>
        <xdr:cNvPr id="577" name="教育費平均値テキスト"/>
        <xdr:cNvSpPr txBox="1"/>
      </xdr:nvSpPr>
      <xdr:spPr>
        <a:xfrm>
          <a:off x="16370300" y="9468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8" name="フローチャート: 判断 577"/>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140353</xdr:rowOff>
    </xdr:from>
    <xdr:to>
      <xdr:col>81</xdr:col>
      <xdr:colOff>50800</xdr:colOff>
      <xdr:row>58</xdr:row>
      <xdr:rowOff>56261</xdr:rowOff>
    </xdr:to>
    <xdr:cxnSp macro="">
      <xdr:nvCxnSpPr>
        <xdr:cNvPr id="579" name="直線コネクタ 578"/>
        <xdr:cNvCxnSpPr/>
      </xdr:nvCxnSpPr>
      <xdr:spPr>
        <a:xfrm flipV="1">
          <a:off x="14592300" y="9913003"/>
          <a:ext cx="889000" cy="8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0" name="フローチャート: 判断 579"/>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165030</xdr:rowOff>
    </xdr:from>
    <xdr:ext cx="534377" cy="259045"/>
    <xdr:sp macro="" textlink="">
      <xdr:nvSpPr>
        <xdr:cNvPr id="581" name="テキスト ボックス 580"/>
        <xdr:cNvSpPr txBox="1"/>
      </xdr:nvSpPr>
      <xdr:spPr>
        <a:xfrm>
          <a:off x="15214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56261</xdr:rowOff>
    </xdr:from>
    <xdr:to>
      <xdr:col>76</xdr:col>
      <xdr:colOff>114300</xdr:colOff>
      <xdr:row>58</xdr:row>
      <xdr:rowOff>62205</xdr:rowOff>
    </xdr:to>
    <xdr:cxnSp macro="">
      <xdr:nvCxnSpPr>
        <xdr:cNvPr id="582" name="直線コネクタ 581"/>
        <xdr:cNvCxnSpPr/>
      </xdr:nvCxnSpPr>
      <xdr:spPr>
        <a:xfrm flipV="1">
          <a:off x="13703300" y="10000361"/>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3" name="フローチャート: 判断 582"/>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142660</xdr:rowOff>
    </xdr:from>
    <xdr:ext cx="534377" cy="259045"/>
    <xdr:sp macro="" textlink="">
      <xdr:nvSpPr>
        <xdr:cNvPr id="584" name="テキスト ボックス 583"/>
        <xdr:cNvSpPr txBox="1"/>
      </xdr:nvSpPr>
      <xdr:spPr>
        <a:xfrm>
          <a:off x="14325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28682</xdr:rowOff>
    </xdr:from>
    <xdr:to>
      <xdr:col>71</xdr:col>
      <xdr:colOff>177800</xdr:colOff>
      <xdr:row>58</xdr:row>
      <xdr:rowOff>62205</xdr:rowOff>
    </xdr:to>
    <xdr:cxnSp macro="">
      <xdr:nvCxnSpPr>
        <xdr:cNvPr id="585" name="直線コネクタ 584"/>
        <xdr:cNvCxnSpPr/>
      </xdr:nvCxnSpPr>
      <xdr:spPr>
        <a:xfrm>
          <a:off x="12814300" y="9801332"/>
          <a:ext cx="889000" cy="20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6" name="フローチャート: 判断 585"/>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31038</xdr:rowOff>
    </xdr:from>
    <xdr:ext cx="534377" cy="259045"/>
    <xdr:sp macro="" textlink="">
      <xdr:nvSpPr>
        <xdr:cNvPr id="587" name="テキスト ボックス 586"/>
        <xdr:cNvSpPr txBox="1"/>
      </xdr:nvSpPr>
      <xdr:spPr>
        <a:xfrm>
          <a:off x="13436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8" name="フローチャート: 判断 587"/>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3377</xdr:rowOff>
    </xdr:from>
    <xdr:ext cx="534377" cy="259045"/>
    <xdr:sp macro="" textlink="">
      <xdr:nvSpPr>
        <xdr:cNvPr id="589" name="テキスト ボックス 588"/>
        <xdr:cNvSpPr txBox="1"/>
      </xdr:nvSpPr>
      <xdr:spPr>
        <a:xfrm>
          <a:off x="12547111" y="943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28877</xdr:rowOff>
    </xdr:from>
    <xdr:to>
      <xdr:col>85</xdr:col>
      <xdr:colOff>177800</xdr:colOff>
      <xdr:row>56</xdr:row>
      <xdr:rowOff>130477</xdr:rowOff>
    </xdr:to>
    <xdr:sp macro="" textlink="">
      <xdr:nvSpPr>
        <xdr:cNvPr id="595" name="楕円 594"/>
        <xdr:cNvSpPr/>
      </xdr:nvSpPr>
      <xdr:spPr>
        <a:xfrm>
          <a:off x="16268700" y="96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7304</xdr:rowOff>
    </xdr:from>
    <xdr:ext cx="534377" cy="259045"/>
    <xdr:sp macro="" textlink="">
      <xdr:nvSpPr>
        <xdr:cNvPr id="596" name="教育費該当値テキスト"/>
        <xdr:cNvSpPr txBox="1"/>
      </xdr:nvSpPr>
      <xdr:spPr>
        <a:xfrm>
          <a:off x="16370300" y="960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89553</xdr:rowOff>
    </xdr:from>
    <xdr:to>
      <xdr:col>81</xdr:col>
      <xdr:colOff>101600</xdr:colOff>
      <xdr:row>58</xdr:row>
      <xdr:rowOff>19703</xdr:rowOff>
    </xdr:to>
    <xdr:sp macro="" textlink="">
      <xdr:nvSpPr>
        <xdr:cNvPr id="597" name="楕円 596"/>
        <xdr:cNvSpPr/>
      </xdr:nvSpPr>
      <xdr:spPr>
        <a:xfrm>
          <a:off x="15430500" y="986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10830</xdr:rowOff>
    </xdr:from>
    <xdr:ext cx="534377" cy="259045"/>
    <xdr:sp macro="" textlink="">
      <xdr:nvSpPr>
        <xdr:cNvPr id="598" name="テキスト ボックス 597"/>
        <xdr:cNvSpPr txBox="1"/>
      </xdr:nvSpPr>
      <xdr:spPr>
        <a:xfrm>
          <a:off x="15214111" y="995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5461</xdr:rowOff>
    </xdr:from>
    <xdr:to>
      <xdr:col>76</xdr:col>
      <xdr:colOff>165100</xdr:colOff>
      <xdr:row>58</xdr:row>
      <xdr:rowOff>107061</xdr:rowOff>
    </xdr:to>
    <xdr:sp macro="" textlink="">
      <xdr:nvSpPr>
        <xdr:cNvPr id="599" name="楕円 598"/>
        <xdr:cNvSpPr/>
      </xdr:nvSpPr>
      <xdr:spPr>
        <a:xfrm>
          <a:off x="14541500" y="994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98188</xdr:rowOff>
    </xdr:from>
    <xdr:ext cx="534377" cy="259045"/>
    <xdr:sp macro="" textlink="">
      <xdr:nvSpPr>
        <xdr:cNvPr id="600" name="テキスト ボックス 599"/>
        <xdr:cNvSpPr txBox="1"/>
      </xdr:nvSpPr>
      <xdr:spPr>
        <a:xfrm>
          <a:off x="14325111" y="1004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11405</xdr:rowOff>
    </xdr:from>
    <xdr:to>
      <xdr:col>72</xdr:col>
      <xdr:colOff>38100</xdr:colOff>
      <xdr:row>58</xdr:row>
      <xdr:rowOff>113005</xdr:rowOff>
    </xdr:to>
    <xdr:sp macro="" textlink="">
      <xdr:nvSpPr>
        <xdr:cNvPr id="601" name="楕円 600"/>
        <xdr:cNvSpPr/>
      </xdr:nvSpPr>
      <xdr:spPr>
        <a:xfrm>
          <a:off x="13652500" y="995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104132</xdr:rowOff>
    </xdr:from>
    <xdr:ext cx="534377" cy="259045"/>
    <xdr:sp macro="" textlink="">
      <xdr:nvSpPr>
        <xdr:cNvPr id="602" name="テキスト ボックス 601"/>
        <xdr:cNvSpPr txBox="1"/>
      </xdr:nvSpPr>
      <xdr:spPr>
        <a:xfrm>
          <a:off x="13436111" y="1004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149332</xdr:rowOff>
    </xdr:from>
    <xdr:to>
      <xdr:col>67</xdr:col>
      <xdr:colOff>101600</xdr:colOff>
      <xdr:row>57</xdr:row>
      <xdr:rowOff>79482</xdr:rowOff>
    </xdr:to>
    <xdr:sp macro="" textlink="">
      <xdr:nvSpPr>
        <xdr:cNvPr id="603" name="楕円 602"/>
        <xdr:cNvSpPr/>
      </xdr:nvSpPr>
      <xdr:spPr>
        <a:xfrm>
          <a:off x="12763500" y="975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70609</xdr:rowOff>
    </xdr:from>
    <xdr:ext cx="534377" cy="259045"/>
    <xdr:sp macro="" textlink="">
      <xdr:nvSpPr>
        <xdr:cNvPr id="604" name="テキスト ボックス 603"/>
        <xdr:cNvSpPr txBox="1"/>
      </xdr:nvSpPr>
      <xdr:spPr>
        <a:xfrm>
          <a:off x="12547111" y="984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0" name="直線コネクタ 629"/>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3" name="災害復旧費最大値テキスト"/>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4" name="直線コネクタ 633"/>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49240</xdr:rowOff>
    </xdr:from>
    <xdr:to>
      <xdr:col>85</xdr:col>
      <xdr:colOff>127000</xdr:colOff>
      <xdr:row>79</xdr:row>
      <xdr:rowOff>60027</xdr:rowOff>
    </xdr:to>
    <xdr:cxnSp macro="">
      <xdr:nvCxnSpPr>
        <xdr:cNvPr id="635" name="直線コネクタ 634"/>
        <xdr:cNvCxnSpPr/>
      </xdr:nvCxnSpPr>
      <xdr:spPr>
        <a:xfrm>
          <a:off x="15481300" y="13593790"/>
          <a:ext cx="838200" cy="1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157943</xdr:rowOff>
    </xdr:from>
    <xdr:ext cx="469744" cy="259045"/>
    <xdr:sp macro="" textlink="">
      <xdr:nvSpPr>
        <xdr:cNvPr id="636" name="災害復旧費平均値テキスト"/>
        <xdr:cNvSpPr txBox="1"/>
      </xdr:nvSpPr>
      <xdr:spPr>
        <a:xfrm>
          <a:off x="16370300" y="13359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7" name="フローチャート: 判断 636"/>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49240</xdr:rowOff>
    </xdr:from>
    <xdr:to>
      <xdr:col>81</xdr:col>
      <xdr:colOff>50800</xdr:colOff>
      <xdr:row>79</xdr:row>
      <xdr:rowOff>84455</xdr:rowOff>
    </xdr:to>
    <xdr:cxnSp macro="">
      <xdr:nvCxnSpPr>
        <xdr:cNvPr id="638" name="直線コネクタ 637"/>
        <xdr:cNvCxnSpPr/>
      </xdr:nvCxnSpPr>
      <xdr:spPr>
        <a:xfrm flipV="1">
          <a:off x="14592300" y="13593790"/>
          <a:ext cx="889000" cy="3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39" name="フローチャート: 判断 638"/>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102111</xdr:rowOff>
    </xdr:from>
    <xdr:ext cx="469744" cy="259045"/>
    <xdr:sp macro="" textlink="">
      <xdr:nvSpPr>
        <xdr:cNvPr id="640" name="テキスト ボックス 639"/>
        <xdr:cNvSpPr txBox="1"/>
      </xdr:nvSpPr>
      <xdr:spPr>
        <a:xfrm>
          <a:off x="15246428" y="1330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84455</xdr:rowOff>
    </xdr:from>
    <xdr:to>
      <xdr:col>76</xdr:col>
      <xdr:colOff>114300</xdr:colOff>
      <xdr:row>79</xdr:row>
      <xdr:rowOff>98693</xdr:rowOff>
    </xdr:to>
    <xdr:cxnSp macro="">
      <xdr:nvCxnSpPr>
        <xdr:cNvPr id="641" name="直線コネクタ 640"/>
        <xdr:cNvCxnSpPr/>
      </xdr:nvCxnSpPr>
      <xdr:spPr>
        <a:xfrm flipV="1">
          <a:off x="13703300" y="13629005"/>
          <a:ext cx="889000" cy="1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2" name="フローチャート: 判断 641"/>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126047</xdr:rowOff>
    </xdr:from>
    <xdr:ext cx="469744" cy="259045"/>
    <xdr:sp macro="" textlink="">
      <xdr:nvSpPr>
        <xdr:cNvPr id="643" name="テキスト ボックス 642"/>
        <xdr:cNvSpPr txBox="1"/>
      </xdr:nvSpPr>
      <xdr:spPr>
        <a:xfrm>
          <a:off x="14357428" y="133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97779</xdr:rowOff>
    </xdr:from>
    <xdr:to>
      <xdr:col>71</xdr:col>
      <xdr:colOff>177800</xdr:colOff>
      <xdr:row>79</xdr:row>
      <xdr:rowOff>98693</xdr:rowOff>
    </xdr:to>
    <xdr:cxnSp macro="">
      <xdr:nvCxnSpPr>
        <xdr:cNvPr id="644" name="直線コネクタ 643"/>
        <xdr:cNvCxnSpPr/>
      </xdr:nvCxnSpPr>
      <xdr:spPr>
        <a:xfrm>
          <a:off x="12814300" y="13642329"/>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5" name="フローチャート: 判断 644"/>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138730</xdr:rowOff>
    </xdr:from>
    <xdr:ext cx="469744" cy="259045"/>
    <xdr:sp macro="" textlink="">
      <xdr:nvSpPr>
        <xdr:cNvPr id="646" name="テキスト ボックス 645"/>
        <xdr:cNvSpPr txBox="1"/>
      </xdr:nvSpPr>
      <xdr:spPr>
        <a:xfrm>
          <a:off x="13468428" y="1334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7" name="フローチャート: 判断 646"/>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99193</xdr:rowOff>
    </xdr:from>
    <xdr:ext cx="469744" cy="259045"/>
    <xdr:sp macro="" textlink="">
      <xdr:nvSpPr>
        <xdr:cNvPr id="648" name="テキスト ボックス 647"/>
        <xdr:cNvSpPr txBox="1"/>
      </xdr:nvSpPr>
      <xdr:spPr>
        <a:xfrm>
          <a:off x="12579428" y="133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9227</xdr:rowOff>
    </xdr:from>
    <xdr:to>
      <xdr:col>85</xdr:col>
      <xdr:colOff>177800</xdr:colOff>
      <xdr:row>79</xdr:row>
      <xdr:rowOff>110827</xdr:rowOff>
    </xdr:to>
    <xdr:sp macro="" textlink="">
      <xdr:nvSpPr>
        <xdr:cNvPr id="654" name="楕円 653"/>
        <xdr:cNvSpPr/>
      </xdr:nvSpPr>
      <xdr:spPr>
        <a:xfrm>
          <a:off x="16268700" y="1355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113493</xdr:rowOff>
    </xdr:from>
    <xdr:ext cx="469744" cy="259045"/>
    <xdr:sp macro="" textlink="">
      <xdr:nvSpPr>
        <xdr:cNvPr id="655" name="災害復旧費該当値テキスト"/>
        <xdr:cNvSpPr txBox="1"/>
      </xdr:nvSpPr>
      <xdr:spPr>
        <a:xfrm>
          <a:off x="16370300" y="134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169890</xdr:rowOff>
    </xdr:from>
    <xdr:to>
      <xdr:col>81</xdr:col>
      <xdr:colOff>101600</xdr:colOff>
      <xdr:row>79</xdr:row>
      <xdr:rowOff>100040</xdr:rowOff>
    </xdr:to>
    <xdr:sp macro="" textlink="">
      <xdr:nvSpPr>
        <xdr:cNvPr id="656" name="楕円 655"/>
        <xdr:cNvSpPr/>
      </xdr:nvSpPr>
      <xdr:spPr>
        <a:xfrm>
          <a:off x="15430500" y="135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91167</xdr:rowOff>
    </xdr:from>
    <xdr:ext cx="469744" cy="259045"/>
    <xdr:sp macro="" textlink="">
      <xdr:nvSpPr>
        <xdr:cNvPr id="657" name="テキスト ボックス 656"/>
        <xdr:cNvSpPr txBox="1"/>
      </xdr:nvSpPr>
      <xdr:spPr>
        <a:xfrm>
          <a:off x="15246428" y="136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33655</xdr:rowOff>
    </xdr:from>
    <xdr:to>
      <xdr:col>76</xdr:col>
      <xdr:colOff>165100</xdr:colOff>
      <xdr:row>79</xdr:row>
      <xdr:rowOff>135255</xdr:rowOff>
    </xdr:to>
    <xdr:sp macro="" textlink="">
      <xdr:nvSpPr>
        <xdr:cNvPr id="658" name="楕円 657"/>
        <xdr:cNvSpPr/>
      </xdr:nvSpPr>
      <xdr:spPr>
        <a:xfrm>
          <a:off x="14541500" y="135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126382</xdr:rowOff>
    </xdr:from>
    <xdr:ext cx="469744" cy="259045"/>
    <xdr:sp macro="" textlink="">
      <xdr:nvSpPr>
        <xdr:cNvPr id="659" name="テキスト ボックス 658"/>
        <xdr:cNvSpPr txBox="1"/>
      </xdr:nvSpPr>
      <xdr:spPr>
        <a:xfrm>
          <a:off x="14357428" y="1367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47893</xdr:rowOff>
    </xdr:from>
    <xdr:to>
      <xdr:col>72</xdr:col>
      <xdr:colOff>38100</xdr:colOff>
      <xdr:row>79</xdr:row>
      <xdr:rowOff>149493</xdr:rowOff>
    </xdr:to>
    <xdr:sp macro="" textlink="">
      <xdr:nvSpPr>
        <xdr:cNvPr id="660" name="楕円 659"/>
        <xdr:cNvSpPr/>
      </xdr:nvSpPr>
      <xdr:spPr>
        <a:xfrm>
          <a:off x="13652500" y="135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140620</xdr:rowOff>
    </xdr:from>
    <xdr:ext cx="313932" cy="259045"/>
    <xdr:sp macro="" textlink="">
      <xdr:nvSpPr>
        <xdr:cNvPr id="661" name="テキスト ボックス 660"/>
        <xdr:cNvSpPr txBox="1"/>
      </xdr:nvSpPr>
      <xdr:spPr>
        <a:xfrm>
          <a:off x="13546333" y="13685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46979</xdr:rowOff>
    </xdr:from>
    <xdr:to>
      <xdr:col>67</xdr:col>
      <xdr:colOff>101600</xdr:colOff>
      <xdr:row>79</xdr:row>
      <xdr:rowOff>148579</xdr:rowOff>
    </xdr:to>
    <xdr:sp macro="" textlink="">
      <xdr:nvSpPr>
        <xdr:cNvPr id="662" name="楕円 661"/>
        <xdr:cNvSpPr/>
      </xdr:nvSpPr>
      <xdr:spPr>
        <a:xfrm>
          <a:off x="12763500" y="1359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139706</xdr:rowOff>
    </xdr:from>
    <xdr:ext cx="378565" cy="259045"/>
    <xdr:sp macro="" textlink="">
      <xdr:nvSpPr>
        <xdr:cNvPr id="663" name="テキスト ボックス 662"/>
        <xdr:cNvSpPr txBox="1"/>
      </xdr:nvSpPr>
      <xdr:spPr>
        <a:xfrm>
          <a:off x="12625017" y="1368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7" name="直線コネクタ 686"/>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8" name="公債費最小値テキスト"/>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89" name="直線コネクタ 688"/>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0" name="公債費最大値テキスト"/>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1" name="直線コネクタ 690"/>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40754</xdr:rowOff>
    </xdr:from>
    <xdr:to>
      <xdr:col>85</xdr:col>
      <xdr:colOff>127000</xdr:colOff>
      <xdr:row>94</xdr:row>
      <xdr:rowOff>63385</xdr:rowOff>
    </xdr:to>
    <xdr:cxnSp macro="">
      <xdr:nvCxnSpPr>
        <xdr:cNvPr id="692" name="直線コネクタ 691"/>
        <xdr:cNvCxnSpPr/>
      </xdr:nvCxnSpPr>
      <xdr:spPr>
        <a:xfrm>
          <a:off x="15481300" y="16157054"/>
          <a:ext cx="8382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136453</xdr:rowOff>
    </xdr:from>
    <xdr:ext cx="534377" cy="259045"/>
    <xdr:sp macro="" textlink="">
      <xdr:nvSpPr>
        <xdr:cNvPr id="693" name="公債費平均値テキスト"/>
        <xdr:cNvSpPr txBox="1"/>
      </xdr:nvSpPr>
      <xdr:spPr>
        <a:xfrm>
          <a:off x="16370300" y="1625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4" name="フローチャート: 判断 693"/>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63525</xdr:rowOff>
    </xdr:from>
    <xdr:to>
      <xdr:col>81</xdr:col>
      <xdr:colOff>50800</xdr:colOff>
      <xdr:row>94</xdr:row>
      <xdr:rowOff>40754</xdr:rowOff>
    </xdr:to>
    <xdr:cxnSp macro="">
      <xdr:nvCxnSpPr>
        <xdr:cNvPr id="695" name="直線コネクタ 694"/>
        <xdr:cNvCxnSpPr/>
      </xdr:nvCxnSpPr>
      <xdr:spPr>
        <a:xfrm>
          <a:off x="14592300" y="15836925"/>
          <a:ext cx="889000" cy="32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6" name="フローチャート: 判断 695"/>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83557</xdr:rowOff>
    </xdr:from>
    <xdr:ext cx="534377" cy="259045"/>
    <xdr:sp macro="" textlink="">
      <xdr:nvSpPr>
        <xdr:cNvPr id="697" name="テキスト ボックス 696"/>
        <xdr:cNvSpPr txBox="1"/>
      </xdr:nvSpPr>
      <xdr:spPr>
        <a:xfrm>
          <a:off x="15214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63525</xdr:rowOff>
    </xdr:from>
    <xdr:to>
      <xdr:col>76</xdr:col>
      <xdr:colOff>114300</xdr:colOff>
      <xdr:row>92</xdr:row>
      <xdr:rowOff>118859</xdr:rowOff>
    </xdr:to>
    <xdr:cxnSp macro="">
      <xdr:nvCxnSpPr>
        <xdr:cNvPr id="698" name="直線コネクタ 697"/>
        <xdr:cNvCxnSpPr/>
      </xdr:nvCxnSpPr>
      <xdr:spPr>
        <a:xfrm flipV="1">
          <a:off x="13703300" y="15836925"/>
          <a:ext cx="889000" cy="5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699" name="フローチャート: 判断 698"/>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71060</xdr:rowOff>
    </xdr:from>
    <xdr:ext cx="534377" cy="259045"/>
    <xdr:sp macro="" textlink="">
      <xdr:nvSpPr>
        <xdr:cNvPr id="700" name="テキスト ボックス 699"/>
        <xdr:cNvSpPr txBox="1"/>
      </xdr:nvSpPr>
      <xdr:spPr>
        <a:xfrm>
          <a:off x="14325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118859</xdr:rowOff>
    </xdr:from>
    <xdr:to>
      <xdr:col>71</xdr:col>
      <xdr:colOff>177800</xdr:colOff>
      <xdr:row>93</xdr:row>
      <xdr:rowOff>135928</xdr:rowOff>
    </xdr:to>
    <xdr:cxnSp macro="">
      <xdr:nvCxnSpPr>
        <xdr:cNvPr id="701" name="直線コネクタ 700"/>
        <xdr:cNvCxnSpPr/>
      </xdr:nvCxnSpPr>
      <xdr:spPr>
        <a:xfrm flipV="1">
          <a:off x="12814300" y="15892259"/>
          <a:ext cx="889000" cy="18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2" name="フローチャート: 判断 701"/>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68711</xdr:rowOff>
    </xdr:from>
    <xdr:ext cx="534377" cy="259045"/>
    <xdr:sp macro="" textlink="">
      <xdr:nvSpPr>
        <xdr:cNvPr id="703" name="テキスト ボックス 702"/>
        <xdr:cNvSpPr txBox="1"/>
      </xdr:nvSpPr>
      <xdr:spPr>
        <a:xfrm>
          <a:off x="13436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4" name="フローチャート: 判断 703"/>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107078</xdr:rowOff>
    </xdr:from>
    <xdr:ext cx="534377" cy="259045"/>
    <xdr:sp macro="" textlink="">
      <xdr:nvSpPr>
        <xdr:cNvPr id="705" name="テキスト ボックス 704"/>
        <xdr:cNvSpPr txBox="1"/>
      </xdr:nvSpPr>
      <xdr:spPr>
        <a:xfrm>
          <a:off x="12547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12585</xdr:rowOff>
    </xdr:from>
    <xdr:to>
      <xdr:col>85</xdr:col>
      <xdr:colOff>177800</xdr:colOff>
      <xdr:row>94</xdr:row>
      <xdr:rowOff>114185</xdr:rowOff>
    </xdr:to>
    <xdr:sp macro="" textlink="">
      <xdr:nvSpPr>
        <xdr:cNvPr id="711" name="楕円 710"/>
        <xdr:cNvSpPr/>
      </xdr:nvSpPr>
      <xdr:spPr>
        <a:xfrm>
          <a:off x="16268700" y="16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35462</xdr:rowOff>
    </xdr:from>
    <xdr:ext cx="534377" cy="259045"/>
    <xdr:sp macro="" textlink="">
      <xdr:nvSpPr>
        <xdr:cNvPr id="712" name="公債費該当値テキスト"/>
        <xdr:cNvSpPr txBox="1"/>
      </xdr:nvSpPr>
      <xdr:spPr>
        <a:xfrm>
          <a:off x="16370300" y="1598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161404</xdr:rowOff>
    </xdr:from>
    <xdr:to>
      <xdr:col>81</xdr:col>
      <xdr:colOff>101600</xdr:colOff>
      <xdr:row>94</xdr:row>
      <xdr:rowOff>91554</xdr:rowOff>
    </xdr:to>
    <xdr:sp macro="" textlink="">
      <xdr:nvSpPr>
        <xdr:cNvPr id="713" name="楕円 712"/>
        <xdr:cNvSpPr/>
      </xdr:nvSpPr>
      <xdr:spPr>
        <a:xfrm>
          <a:off x="15430500" y="1610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108081</xdr:rowOff>
    </xdr:from>
    <xdr:ext cx="534377" cy="259045"/>
    <xdr:sp macro="" textlink="">
      <xdr:nvSpPr>
        <xdr:cNvPr id="714" name="テキスト ボックス 713"/>
        <xdr:cNvSpPr txBox="1"/>
      </xdr:nvSpPr>
      <xdr:spPr>
        <a:xfrm>
          <a:off x="15214111" y="158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12725</xdr:rowOff>
    </xdr:from>
    <xdr:to>
      <xdr:col>76</xdr:col>
      <xdr:colOff>165100</xdr:colOff>
      <xdr:row>92</xdr:row>
      <xdr:rowOff>114325</xdr:rowOff>
    </xdr:to>
    <xdr:sp macro="" textlink="">
      <xdr:nvSpPr>
        <xdr:cNvPr id="715" name="楕円 714"/>
        <xdr:cNvSpPr/>
      </xdr:nvSpPr>
      <xdr:spPr>
        <a:xfrm>
          <a:off x="14541500" y="1578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130852</xdr:rowOff>
    </xdr:from>
    <xdr:ext cx="534377" cy="259045"/>
    <xdr:sp macro="" textlink="">
      <xdr:nvSpPr>
        <xdr:cNvPr id="716" name="テキスト ボックス 715"/>
        <xdr:cNvSpPr txBox="1"/>
      </xdr:nvSpPr>
      <xdr:spPr>
        <a:xfrm>
          <a:off x="14325111" y="1556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68059</xdr:rowOff>
    </xdr:from>
    <xdr:to>
      <xdr:col>72</xdr:col>
      <xdr:colOff>38100</xdr:colOff>
      <xdr:row>92</xdr:row>
      <xdr:rowOff>169659</xdr:rowOff>
    </xdr:to>
    <xdr:sp macro="" textlink="">
      <xdr:nvSpPr>
        <xdr:cNvPr id="717" name="楕円 716"/>
        <xdr:cNvSpPr/>
      </xdr:nvSpPr>
      <xdr:spPr>
        <a:xfrm>
          <a:off x="13652500" y="1584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14736</xdr:rowOff>
    </xdr:from>
    <xdr:ext cx="534377" cy="259045"/>
    <xdr:sp macro="" textlink="">
      <xdr:nvSpPr>
        <xdr:cNvPr id="718" name="テキスト ボックス 717"/>
        <xdr:cNvSpPr txBox="1"/>
      </xdr:nvSpPr>
      <xdr:spPr>
        <a:xfrm>
          <a:off x="13436111" y="156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85128</xdr:rowOff>
    </xdr:from>
    <xdr:to>
      <xdr:col>67</xdr:col>
      <xdr:colOff>101600</xdr:colOff>
      <xdr:row>94</xdr:row>
      <xdr:rowOff>15278</xdr:rowOff>
    </xdr:to>
    <xdr:sp macro="" textlink="">
      <xdr:nvSpPr>
        <xdr:cNvPr id="719" name="楕円 718"/>
        <xdr:cNvSpPr/>
      </xdr:nvSpPr>
      <xdr:spPr>
        <a:xfrm>
          <a:off x="12763500" y="1602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31805</xdr:rowOff>
    </xdr:from>
    <xdr:ext cx="534377" cy="259045"/>
    <xdr:sp macro="" textlink="">
      <xdr:nvSpPr>
        <xdr:cNvPr id="720" name="テキスト ボックス 719"/>
        <xdr:cNvSpPr txBox="1"/>
      </xdr:nvSpPr>
      <xdr:spPr>
        <a:xfrm>
          <a:off x="12547111" y="1580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4" name="直線コネクタ 743"/>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5" name="諸支出金最小値テキスト"/>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7" name="諸支出金最大値テキスト"/>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8" name="直線コネクタ 747"/>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0" name="諸支出金平均値テキスト"/>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1" name="フローチャート: 判断 750"/>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3" name="フローチャート: 判断 752"/>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4" name="テキスト ボックス 753"/>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6" name="フローチャート: 判断 755"/>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7" name="テキスト ボックス 756"/>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59" name="フローチャート: 判断 758"/>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0" name="テキスト ボックス 759"/>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1" name="フローチャート: 判断 760"/>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62" name="テキスト ボックス 761"/>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69" name="諸支出金該当値テキスト"/>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衛生費は、類似団体平均を上回っているが、水道事業会計出資金・繰出金や一般廃棄物処理解体整備事業費が減少したことにより、住民一人当たり</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43,270</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円となった。</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農林水産業費は、類似団体平均を下回っているが、経営体育成支援事業補助金や青洲の里の工事請負費が増加したことにより、住民一人当たり</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18,787</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土木費は、類似団体平均を下回っているが、橋りょう維持修繕の工事請負費や主要幹線道路整備にかかる物件補償費及び水道補償費が増加したことにより、住民一人当たり</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35,748</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教育費</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は、類似団体平均を下回っているが、昨年度に引き続き荒川中学校の校舎等改築事業を行ったこと、体育施設の工事請負費が増加したことにより、住民一人当たり</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52,676</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公債費は、類似団体平均を上回っているが、市債の償還が進んだことにより、定期償還額が減少し、住民一人当たり</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66,009</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円となっ</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和歌山県紀の川市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　財政調整基金残高及び実質収支額は、昨年度</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と比較して増額となっている。これは、</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標準財政規模</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は減少したものの</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新増築家屋の増加や企業の設備投資増加による固定資産税の増額や、ふるさと寄附金の増加により、</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財源超過となったことによる。</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実質収支額の増額に伴い、</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実質単年度収支は、</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昨年度と比較して増額となっている。</a:t>
          </a:r>
          <a:endPar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和歌山県紀の川市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　連結実質赤字比率は、健全化判断比率算定開始から黒字が続いているが、対前年度比では</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rPr>
            <a:t>2.18</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％となっている。これは、</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介護保険事業勘定特別会計において、各種取組により給付費の伸びが抑えられたことにより、前年度繰越金が増加したこと、また、公共下水道事業会計において、歳入の国庫支出金及び地方債が増加したことにより、実質収支額が増額</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となったためである。</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　会計毎に増減はあるものの、今年度もすべての会計において黒字であり、引き続き経営の健全化を図る。</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31267764</v>
      </c>
      <c r="BO4" s="462"/>
      <c r="BP4" s="462"/>
      <c r="BQ4" s="462"/>
      <c r="BR4" s="462"/>
      <c r="BS4" s="462"/>
      <c r="BT4" s="462"/>
      <c r="BU4" s="463"/>
      <c r="BV4" s="461">
        <v>30114819</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6.4</v>
      </c>
      <c r="CU4" s="646"/>
      <c r="CV4" s="646"/>
      <c r="CW4" s="646"/>
      <c r="CX4" s="646"/>
      <c r="CY4" s="646"/>
      <c r="CZ4" s="646"/>
      <c r="DA4" s="647"/>
      <c r="DB4" s="645">
        <v>4.4000000000000004</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29909476</v>
      </c>
      <c r="BO5" s="467"/>
      <c r="BP5" s="467"/>
      <c r="BQ5" s="467"/>
      <c r="BR5" s="467"/>
      <c r="BS5" s="467"/>
      <c r="BT5" s="467"/>
      <c r="BU5" s="468"/>
      <c r="BV5" s="466">
        <v>29129185</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92.7</v>
      </c>
      <c r="CU5" s="437"/>
      <c r="CV5" s="437"/>
      <c r="CW5" s="437"/>
      <c r="CX5" s="437"/>
      <c r="CY5" s="437"/>
      <c r="CZ5" s="437"/>
      <c r="DA5" s="438"/>
      <c r="DB5" s="436">
        <v>91.6</v>
      </c>
      <c r="DC5" s="437"/>
      <c r="DD5" s="437"/>
      <c r="DE5" s="437"/>
      <c r="DF5" s="437"/>
      <c r="DG5" s="437"/>
      <c r="DH5" s="437"/>
      <c r="DI5" s="438"/>
      <c r="DJ5" s="186"/>
      <c r="DK5" s="186"/>
      <c r="DL5" s="186"/>
      <c r="DM5" s="186"/>
      <c r="DN5" s="186"/>
      <c r="DO5" s="186"/>
    </row>
    <row r="6" spans="1:119" ht="18.75" customHeight="1" x14ac:dyDescent="0.2">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1358288</v>
      </c>
      <c r="BO6" s="467"/>
      <c r="BP6" s="467"/>
      <c r="BQ6" s="467"/>
      <c r="BR6" s="467"/>
      <c r="BS6" s="467"/>
      <c r="BT6" s="467"/>
      <c r="BU6" s="468"/>
      <c r="BV6" s="466">
        <v>985634</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96.2</v>
      </c>
      <c r="CU6" s="620"/>
      <c r="CV6" s="620"/>
      <c r="CW6" s="620"/>
      <c r="CX6" s="620"/>
      <c r="CY6" s="620"/>
      <c r="CZ6" s="620"/>
      <c r="DA6" s="621"/>
      <c r="DB6" s="619">
        <v>96.3</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101</v>
      </c>
      <c r="AV7" s="524"/>
      <c r="AW7" s="524"/>
      <c r="AX7" s="524"/>
      <c r="AY7" s="446" t="s">
        <v>105</v>
      </c>
      <c r="AZ7" s="447"/>
      <c r="BA7" s="447"/>
      <c r="BB7" s="447"/>
      <c r="BC7" s="447"/>
      <c r="BD7" s="447"/>
      <c r="BE7" s="447"/>
      <c r="BF7" s="447"/>
      <c r="BG7" s="447"/>
      <c r="BH7" s="447"/>
      <c r="BI7" s="447"/>
      <c r="BJ7" s="447"/>
      <c r="BK7" s="447"/>
      <c r="BL7" s="447"/>
      <c r="BM7" s="448"/>
      <c r="BN7" s="466">
        <v>175615</v>
      </c>
      <c r="BO7" s="467"/>
      <c r="BP7" s="467"/>
      <c r="BQ7" s="467"/>
      <c r="BR7" s="467"/>
      <c r="BS7" s="467"/>
      <c r="BT7" s="467"/>
      <c r="BU7" s="468"/>
      <c r="BV7" s="466">
        <v>168203</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18355947</v>
      </c>
      <c r="CU7" s="467"/>
      <c r="CV7" s="467"/>
      <c r="CW7" s="467"/>
      <c r="CX7" s="467"/>
      <c r="CY7" s="467"/>
      <c r="CZ7" s="467"/>
      <c r="DA7" s="468"/>
      <c r="DB7" s="466">
        <v>18657291</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1182673</v>
      </c>
      <c r="BO8" s="467"/>
      <c r="BP8" s="467"/>
      <c r="BQ8" s="467"/>
      <c r="BR8" s="467"/>
      <c r="BS8" s="467"/>
      <c r="BT8" s="467"/>
      <c r="BU8" s="468"/>
      <c r="BV8" s="466">
        <v>817431</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0.39</v>
      </c>
      <c r="CU8" s="580"/>
      <c r="CV8" s="580"/>
      <c r="CW8" s="580"/>
      <c r="CX8" s="580"/>
      <c r="CY8" s="580"/>
      <c r="CZ8" s="580"/>
      <c r="DA8" s="581"/>
      <c r="DB8" s="579">
        <v>0.4</v>
      </c>
      <c r="DC8" s="580"/>
      <c r="DD8" s="580"/>
      <c r="DE8" s="580"/>
      <c r="DF8" s="580"/>
      <c r="DG8" s="580"/>
      <c r="DH8" s="580"/>
      <c r="DI8" s="581"/>
      <c r="DJ8" s="186"/>
      <c r="DK8" s="186"/>
      <c r="DL8" s="186"/>
      <c r="DM8" s="186"/>
      <c r="DN8" s="186"/>
      <c r="DO8" s="186"/>
    </row>
    <row r="9" spans="1:119" ht="18.75" customHeight="1" thickBot="1" x14ac:dyDescent="0.25">
      <c r="A9" s="187"/>
      <c r="B9" s="608" t="s">
        <v>111</v>
      </c>
      <c r="C9" s="609"/>
      <c r="D9" s="609"/>
      <c r="E9" s="609"/>
      <c r="F9" s="609"/>
      <c r="G9" s="609"/>
      <c r="H9" s="609"/>
      <c r="I9" s="609"/>
      <c r="J9" s="609"/>
      <c r="K9" s="529"/>
      <c r="L9" s="610" t="s">
        <v>112</v>
      </c>
      <c r="M9" s="611"/>
      <c r="N9" s="611"/>
      <c r="O9" s="611"/>
      <c r="P9" s="611"/>
      <c r="Q9" s="612"/>
      <c r="R9" s="613">
        <v>62616</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365242</v>
      </c>
      <c r="BO9" s="467"/>
      <c r="BP9" s="467"/>
      <c r="BQ9" s="467"/>
      <c r="BR9" s="467"/>
      <c r="BS9" s="467"/>
      <c r="BT9" s="467"/>
      <c r="BU9" s="468"/>
      <c r="BV9" s="466">
        <v>55174</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18.600000000000001</v>
      </c>
      <c r="CU9" s="437"/>
      <c r="CV9" s="437"/>
      <c r="CW9" s="437"/>
      <c r="CX9" s="437"/>
      <c r="CY9" s="437"/>
      <c r="CZ9" s="437"/>
      <c r="DA9" s="438"/>
      <c r="DB9" s="436">
        <v>19.600000000000001</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118</v>
      </c>
      <c r="M10" s="440"/>
      <c r="N10" s="440"/>
      <c r="O10" s="440"/>
      <c r="P10" s="440"/>
      <c r="Q10" s="441"/>
      <c r="R10" s="442">
        <v>65840</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101</v>
      </c>
      <c r="AV10" s="524"/>
      <c r="AW10" s="524"/>
      <c r="AX10" s="524"/>
      <c r="AY10" s="446" t="s">
        <v>120</v>
      </c>
      <c r="AZ10" s="447"/>
      <c r="BA10" s="447"/>
      <c r="BB10" s="447"/>
      <c r="BC10" s="447"/>
      <c r="BD10" s="447"/>
      <c r="BE10" s="447"/>
      <c r="BF10" s="447"/>
      <c r="BG10" s="447"/>
      <c r="BH10" s="447"/>
      <c r="BI10" s="447"/>
      <c r="BJ10" s="447"/>
      <c r="BK10" s="447"/>
      <c r="BL10" s="447"/>
      <c r="BM10" s="448"/>
      <c r="BN10" s="466">
        <v>381200</v>
      </c>
      <c r="BO10" s="467"/>
      <c r="BP10" s="467"/>
      <c r="BQ10" s="467"/>
      <c r="BR10" s="467"/>
      <c r="BS10" s="467"/>
      <c r="BT10" s="467"/>
      <c r="BU10" s="468"/>
      <c r="BV10" s="466">
        <v>334522</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818</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2">
      <c r="A12" s="187"/>
      <c r="B12" s="582" t="s">
        <v>130</v>
      </c>
      <c r="C12" s="583"/>
      <c r="D12" s="583"/>
      <c r="E12" s="583"/>
      <c r="F12" s="583"/>
      <c r="G12" s="583"/>
      <c r="H12" s="583"/>
      <c r="I12" s="583"/>
      <c r="J12" s="583"/>
      <c r="K12" s="584"/>
      <c r="L12" s="591" t="s">
        <v>131</v>
      </c>
      <c r="M12" s="592"/>
      <c r="N12" s="592"/>
      <c r="O12" s="592"/>
      <c r="P12" s="592"/>
      <c r="Q12" s="593"/>
      <c r="R12" s="594">
        <v>61813</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139</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140</v>
      </c>
      <c r="N13" s="567"/>
      <c r="O13" s="567"/>
      <c r="P13" s="567"/>
      <c r="Q13" s="568"/>
      <c r="R13" s="569">
        <v>61379</v>
      </c>
      <c r="S13" s="570"/>
      <c r="T13" s="570"/>
      <c r="U13" s="570"/>
      <c r="V13" s="571"/>
      <c r="W13" s="557" t="s">
        <v>141</v>
      </c>
      <c r="X13" s="479"/>
      <c r="Y13" s="479"/>
      <c r="Z13" s="479"/>
      <c r="AA13" s="479"/>
      <c r="AB13" s="480"/>
      <c r="AC13" s="442">
        <v>5704</v>
      </c>
      <c r="AD13" s="443"/>
      <c r="AE13" s="443"/>
      <c r="AF13" s="443"/>
      <c r="AG13" s="444"/>
      <c r="AH13" s="442">
        <v>5893</v>
      </c>
      <c r="AI13" s="443"/>
      <c r="AJ13" s="443"/>
      <c r="AK13" s="443"/>
      <c r="AL13" s="445"/>
      <c r="AM13" s="535" t="s">
        <v>142</v>
      </c>
      <c r="AN13" s="440"/>
      <c r="AO13" s="440"/>
      <c r="AP13" s="440"/>
      <c r="AQ13" s="440"/>
      <c r="AR13" s="440"/>
      <c r="AS13" s="440"/>
      <c r="AT13" s="441"/>
      <c r="AU13" s="523" t="s">
        <v>143</v>
      </c>
      <c r="AV13" s="524"/>
      <c r="AW13" s="524"/>
      <c r="AX13" s="524"/>
      <c r="AY13" s="446" t="s">
        <v>144</v>
      </c>
      <c r="AZ13" s="447"/>
      <c r="BA13" s="447"/>
      <c r="BB13" s="447"/>
      <c r="BC13" s="447"/>
      <c r="BD13" s="447"/>
      <c r="BE13" s="447"/>
      <c r="BF13" s="447"/>
      <c r="BG13" s="447"/>
      <c r="BH13" s="447"/>
      <c r="BI13" s="447"/>
      <c r="BJ13" s="447"/>
      <c r="BK13" s="447"/>
      <c r="BL13" s="447"/>
      <c r="BM13" s="448"/>
      <c r="BN13" s="466">
        <v>746442</v>
      </c>
      <c r="BO13" s="467"/>
      <c r="BP13" s="467"/>
      <c r="BQ13" s="467"/>
      <c r="BR13" s="467"/>
      <c r="BS13" s="467"/>
      <c r="BT13" s="467"/>
      <c r="BU13" s="468"/>
      <c r="BV13" s="466">
        <v>390514</v>
      </c>
      <c r="BW13" s="467"/>
      <c r="BX13" s="467"/>
      <c r="BY13" s="467"/>
      <c r="BZ13" s="467"/>
      <c r="CA13" s="467"/>
      <c r="CB13" s="467"/>
      <c r="CC13" s="468"/>
      <c r="CD13" s="475" t="s">
        <v>145</v>
      </c>
      <c r="CE13" s="476"/>
      <c r="CF13" s="476"/>
      <c r="CG13" s="476"/>
      <c r="CH13" s="476"/>
      <c r="CI13" s="476"/>
      <c r="CJ13" s="476"/>
      <c r="CK13" s="476"/>
      <c r="CL13" s="476"/>
      <c r="CM13" s="476"/>
      <c r="CN13" s="476"/>
      <c r="CO13" s="476"/>
      <c r="CP13" s="476"/>
      <c r="CQ13" s="476"/>
      <c r="CR13" s="476"/>
      <c r="CS13" s="477"/>
      <c r="CT13" s="436">
        <v>7.2</v>
      </c>
      <c r="CU13" s="437"/>
      <c r="CV13" s="437"/>
      <c r="CW13" s="437"/>
      <c r="CX13" s="437"/>
      <c r="CY13" s="437"/>
      <c r="CZ13" s="437"/>
      <c r="DA13" s="438"/>
      <c r="DB13" s="436">
        <v>8.5</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146</v>
      </c>
      <c r="M14" s="603"/>
      <c r="N14" s="603"/>
      <c r="O14" s="603"/>
      <c r="P14" s="603"/>
      <c r="Q14" s="604"/>
      <c r="R14" s="569">
        <v>62682</v>
      </c>
      <c r="S14" s="570"/>
      <c r="T14" s="570"/>
      <c r="U14" s="570"/>
      <c r="V14" s="571"/>
      <c r="W14" s="572"/>
      <c r="X14" s="482"/>
      <c r="Y14" s="482"/>
      <c r="Z14" s="482"/>
      <c r="AA14" s="482"/>
      <c r="AB14" s="483"/>
      <c r="AC14" s="562">
        <v>18.8</v>
      </c>
      <c r="AD14" s="563"/>
      <c r="AE14" s="563"/>
      <c r="AF14" s="563"/>
      <c r="AG14" s="564"/>
      <c r="AH14" s="562">
        <v>19</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147</v>
      </c>
      <c r="CE14" s="473"/>
      <c r="CF14" s="473"/>
      <c r="CG14" s="473"/>
      <c r="CH14" s="473"/>
      <c r="CI14" s="473"/>
      <c r="CJ14" s="473"/>
      <c r="CK14" s="473"/>
      <c r="CL14" s="473"/>
      <c r="CM14" s="473"/>
      <c r="CN14" s="473"/>
      <c r="CO14" s="473"/>
      <c r="CP14" s="473"/>
      <c r="CQ14" s="473"/>
      <c r="CR14" s="473"/>
      <c r="CS14" s="474"/>
      <c r="CT14" s="573" t="s">
        <v>129</v>
      </c>
      <c r="CU14" s="574"/>
      <c r="CV14" s="574"/>
      <c r="CW14" s="574"/>
      <c r="CX14" s="574"/>
      <c r="CY14" s="574"/>
      <c r="CZ14" s="574"/>
      <c r="DA14" s="575"/>
      <c r="DB14" s="573" t="s">
        <v>148</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149</v>
      </c>
      <c r="N15" s="567"/>
      <c r="O15" s="567"/>
      <c r="P15" s="567"/>
      <c r="Q15" s="568"/>
      <c r="R15" s="569">
        <v>62327</v>
      </c>
      <c r="S15" s="570"/>
      <c r="T15" s="570"/>
      <c r="U15" s="570"/>
      <c r="V15" s="571"/>
      <c r="W15" s="557" t="s">
        <v>150</v>
      </c>
      <c r="X15" s="479"/>
      <c r="Y15" s="479"/>
      <c r="Z15" s="479"/>
      <c r="AA15" s="479"/>
      <c r="AB15" s="480"/>
      <c r="AC15" s="442">
        <v>6624</v>
      </c>
      <c r="AD15" s="443"/>
      <c r="AE15" s="443"/>
      <c r="AF15" s="443"/>
      <c r="AG15" s="444"/>
      <c r="AH15" s="442">
        <v>6704</v>
      </c>
      <c r="AI15" s="443"/>
      <c r="AJ15" s="443"/>
      <c r="AK15" s="443"/>
      <c r="AL15" s="445"/>
      <c r="AM15" s="535"/>
      <c r="AN15" s="440"/>
      <c r="AO15" s="440"/>
      <c r="AP15" s="440"/>
      <c r="AQ15" s="440"/>
      <c r="AR15" s="440"/>
      <c r="AS15" s="440"/>
      <c r="AT15" s="441"/>
      <c r="AU15" s="523"/>
      <c r="AV15" s="524"/>
      <c r="AW15" s="524"/>
      <c r="AX15" s="524"/>
      <c r="AY15" s="458" t="s">
        <v>151</v>
      </c>
      <c r="AZ15" s="459"/>
      <c r="BA15" s="459"/>
      <c r="BB15" s="459"/>
      <c r="BC15" s="459"/>
      <c r="BD15" s="459"/>
      <c r="BE15" s="459"/>
      <c r="BF15" s="459"/>
      <c r="BG15" s="459"/>
      <c r="BH15" s="459"/>
      <c r="BI15" s="459"/>
      <c r="BJ15" s="459"/>
      <c r="BK15" s="459"/>
      <c r="BL15" s="459"/>
      <c r="BM15" s="460"/>
      <c r="BN15" s="461">
        <v>6147978</v>
      </c>
      <c r="BO15" s="462"/>
      <c r="BP15" s="462"/>
      <c r="BQ15" s="462"/>
      <c r="BR15" s="462"/>
      <c r="BS15" s="462"/>
      <c r="BT15" s="462"/>
      <c r="BU15" s="463"/>
      <c r="BV15" s="461">
        <v>6128171</v>
      </c>
      <c r="BW15" s="462"/>
      <c r="BX15" s="462"/>
      <c r="BY15" s="462"/>
      <c r="BZ15" s="462"/>
      <c r="CA15" s="462"/>
      <c r="CB15" s="462"/>
      <c r="CC15" s="463"/>
      <c r="CD15" s="576" t="s">
        <v>152</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153</v>
      </c>
      <c r="M16" s="560"/>
      <c r="N16" s="560"/>
      <c r="O16" s="560"/>
      <c r="P16" s="560"/>
      <c r="Q16" s="561"/>
      <c r="R16" s="554" t="s">
        <v>154</v>
      </c>
      <c r="S16" s="555"/>
      <c r="T16" s="555"/>
      <c r="U16" s="555"/>
      <c r="V16" s="556"/>
      <c r="W16" s="572"/>
      <c r="X16" s="482"/>
      <c r="Y16" s="482"/>
      <c r="Z16" s="482"/>
      <c r="AA16" s="482"/>
      <c r="AB16" s="483"/>
      <c r="AC16" s="562">
        <v>21.8</v>
      </c>
      <c r="AD16" s="563"/>
      <c r="AE16" s="563"/>
      <c r="AF16" s="563"/>
      <c r="AG16" s="564"/>
      <c r="AH16" s="562">
        <v>21.6</v>
      </c>
      <c r="AI16" s="563"/>
      <c r="AJ16" s="563"/>
      <c r="AK16" s="563"/>
      <c r="AL16" s="565"/>
      <c r="AM16" s="535"/>
      <c r="AN16" s="440"/>
      <c r="AO16" s="440"/>
      <c r="AP16" s="440"/>
      <c r="AQ16" s="440"/>
      <c r="AR16" s="440"/>
      <c r="AS16" s="440"/>
      <c r="AT16" s="441"/>
      <c r="AU16" s="523"/>
      <c r="AV16" s="524"/>
      <c r="AW16" s="524"/>
      <c r="AX16" s="524"/>
      <c r="AY16" s="446" t="s">
        <v>155</v>
      </c>
      <c r="AZ16" s="447"/>
      <c r="BA16" s="447"/>
      <c r="BB16" s="447"/>
      <c r="BC16" s="447"/>
      <c r="BD16" s="447"/>
      <c r="BE16" s="447"/>
      <c r="BF16" s="447"/>
      <c r="BG16" s="447"/>
      <c r="BH16" s="447"/>
      <c r="BI16" s="447"/>
      <c r="BJ16" s="447"/>
      <c r="BK16" s="447"/>
      <c r="BL16" s="447"/>
      <c r="BM16" s="448"/>
      <c r="BN16" s="466">
        <v>15694377</v>
      </c>
      <c r="BO16" s="467"/>
      <c r="BP16" s="467"/>
      <c r="BQ16" s="467"/>
      <c r="BR16" s="467"/>
      <c r="BS16" s="467"/>
      <c r="BT16" s="467"/>
      <c r="BU16" s="468"/>
      <c r="BV16" s="466">
        <v>15529188</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156</v>
      </c>
      <c r="N17" s="552"/>
      <c r="O17" s="552"/>
      <c r="P17" s="552"/>
      <c r="Q17" s="553"/>
      <c r="R17" s="554" t="s">
        <v>157</v>
      </c>
      <c r="S17" s="555"/>
      <c r="T17" s="555"/>
      <c r="U17" s="555"/>
      <c r="V17" s="556"/>
      <c r="W17" s="557" t="s">
        <v>158</v>
      </c>
      <c r="X17" s="479"/>
      <c r="Y17" s="479"/>
      <c r="Z17" s="479"/>
      <c r="AA17" s="479"/>
      <c r="AB17" s="480"/>
      <c r="AC17" s="442">
        <v>18052</v>
      </c>
      <c r="AD17" s="443"/>
      <c r="AE17" s="443"/>
      <c r="AF17" s="443"/>
      <c r="AG17" s="444"/>
      <c r="AH17" s="442">
        <v>18414</v>
      </c>
      <c r="AI17" s="443"/>
      <c r="AJ17" s="443"/>
      <c r="AK17" s="443"/>
      <c r="AL17" s="445"/>
      <c r="AM17" s="535"/>
      <c r="AN17" s="440"/>
      <c r="AO17" s="440"/>
      <c r="AP17" s="440"/>
      <c r="AQ17" s="440"/>
      <c r="AR17" s="440"/>
      <c r="AS17" s="440"/>
      <c r="AT17" s="441"/>
      <c r="AU17" s="523"/>
      <c r="AV17" s="524"/>
      <c r="AW17" s="524"/>
      <c r="AX17" s="524"/>
      <c r="AY17" s="446" t="s">
        <v>159</v>
      </c>
      <c r="AZ17" s="447"/>
      <c r="BA17" s="447"/>
      <c r="BB17" s="447"/>
      <c r="BC17" s="447"/>
      <c r="BD17" s="447"/>
      <c r="BE17" s="447"/>
      <c r="BF17" s="447"/>
      <c r="BG17" s="447"/>
      <c r="BH17" s="447"/>
      <c r="BI17" s="447"/>
      <c r="BJ17" s="447"/>
      <c r="BK17" s="447"/>
      <c r="BL17" s="447"/>
      <c r="BM17" s="448"/>
      <c r="BN17" s="466">
        <v>7770346</v>
      </c>
      <c r="BO17" s="467"/>
      <c r="BP17" s="467"/>
      <c r="BQ17" s="467"/>
      <c r="BR17" s="467"/>
      <c r="BS17" s="467"/>
      <c r="BT17" s="467"/>
      <c r="BU17" s="468"/>
      <c r="BV17" s="466">
        <v>7744519</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160</v>
      </c>
      <c r="C18" s="529"/>
      <c r="D18" s="529"/>
      <c r="E18" s="530"/>
      <c r="F18" s="530"/>
      <c r="G18" s="530"/>
      <c r="H18" s="530"/>
      <c r="I18" s="530"/>
      <c r="J18" s="530"/>
      <c r="K18" s="530"/>
      <c r="L18" s="531">
        <v>228.21</v>
      </c>
      <c r="M18" s="531"/>
      <c r="N18" s="531"/>
      <c r="O18" s="531"/>
      <c r="P18" s="531"/>
      <c r="Q18" s="531"/>
      <c r="R18" s="532"/>
      <c r="S18" s="532"/>
      <c r="T18" s="532"/>
      <c r="U18" s="532"/>
      <c r="V18" s="533"/>
      <c r="W18" s="547"/>
      <c r="X18" s="548"/>
      <c r="Y18" s="548"/>
      <c r="Z18" s="548"/>
      <c r="AA18" s="548"/>
      <c r="AB18" s="558"/>
      <c r="AC18" s="430">
        <v>59.4</v>
      </c>
      <c r="AD18" s="431"/>
      <c r="AE18" s="431"/>
      <c r="AF18" s="431"/>
      <c r="AG18" s="534"/>
      <c r="AH18" s="430">
        <v>59.4</v>
      </c>
      <c r="AI18" s="431"/>
      <c r="AJ18" s="431"/>
      <c r="AK18" s="431"/>
      <c r="AL18" s="432"/>
      <c r="AM18" s="535"/>
      <c r="AN18" s="440"/>
      <c r="AO18" s="440"/>
      <c r="AP18" s="440"/>
      <c r="AQ18" s="440"/>
      <c r="AR18" s="440"/>
      <c r="AS18" s="440"/>
      <c r="AT18" s="441"/>
      <c r="AU18" s="523"/>
      <c r="AV18" s="524"/>
      <c r="AW18" s="524"/>
      <c r="AX18" s="524"/>
      <c r="AY18" s="446" t="s">
        <v>161</v>
      </c>
      <c r="AZ18" s="447"/>
      <c r="BA18" s="447"/>
      <c r="BB18" s="447"/>
      <c r="BC18" s="447"/>
      <c r="BD18" s="447"/>
      <c r="BE18" s="447"/>
      <c r="BF18" s="447"/>
      <c r="BG18" s="447"/>
      <c r="BH18" s="447"/>
      <c r="BI18" s="447"/>
      <c r="BJ18" s="447"/>
      <c r="BK18" s="447"/>
      <c r="BL18" s="447"/>
      <c r="BM18" s="448"/>
      <c r="BN18" s="466">
        <v>17291413</v>
      </c>
      <c r="BO18" s="467"/>
      <c r="BP18" s="467"/>
      <c r="BQ18" s="467"/>
      <c r="BR18" s="467"/>
      <c r="BS18" s="467"/>
      <c r="BT18" s="467"/>
      <c r="BU18" s="468"/>
      <c r="BV18" s="466">
        <v>17272565</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162</v>
      </c>
      <c r="C19" s="529"/>
      <c r="D19" s="529"/>
      <c r="E19" s="530"/>
      <c r="F19" s="530"/>
      <c r="G19" s="530"/>
      <c r="H19" s="530"/>
      <c r="I19" s="530"/>
      <c r="J19" s="530"/>
      <c r="K19" s="530"/>
      <c r="L19" s="536">
        <v>274</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163</v>
      </c>
      <c r="AZ19" s="447"/>
      <c r="BA19" s="447"/>
      <c r="BB19" s="447"/>
      <c r="BC19" s="447"/>
      <c r="BD19" s="447"/>
      <c r="BE19" s="447"/>
      <c r="BF19" s="447"/>
      <c r="BG19" s="447"/>
      <c r="BH19" s="447"/>
      <c r="BI19" s="447"/>
      <c r="BJ19" s="447"/>
      <c r="BK19" s="447"/>
      <c r="BL19" s="447"/>
      <c r="BM19" s="448"/>
      <c r="BN19" s="466">
        <v>21875193</v>
      </c>
      <c r="BO19" s="467"/>
      <c r="BP19" s="467"/>
      <c r="BQ19" s="467"/>
      <c r="BR19" s="467"/>
      <c r="BS19" s="467"/>
      <c r="BT19" s="467"/>
      <c r="BU19" s="468"/>
      <c r="BV19" s="466">
        <v>21546727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164</v>
      </c>
      <c r="C20" s="529"/>
      <c r="D20" s="529"/>
      <c r="E20" s="530"/>
      <c r="F20" s="530"/>
      <c r="G20" s="530"/>
      <c r="H20" s="530"/>
      <c r="I20" s="530"/>
      <c r="J20" s="530"/>
      <c r="K20" s="530"/>
      <c r="L20" s="536">
        <v>23457</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165</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166</v>
      </c>
      <c r="C22" s="496"/>
      <c r="D22" s="497"/>
      <c r="E22" s="504" t="s">
        <v>1</v>
      </c>
      <c r="F22" s="479"/>
      <c r="G22" s="479"/>
      <c r="H22" s="479"/>
      <c r="I22" s="479"/>
      <c r="J22" s="479"/>
      <c r="K22" s="480"/>
      <c r="L22" s="504" t="s">
        <v>167</v>
      </c>
      <c r="M22" s="479"/>
      <c r="N22" s="479"/>
      <c r="O22" s="479"/>
      <c r="P22" s="480"/>
      <c r="Q22" s="489" t="s">
        <v>168</v>
      </c>
      <c r="R22" s="490"/>
      <c r="S22" s="490"/>
      <c r="T22" s="490"/>
      <c r="U22" s="490"/>
      <c r="V22" s="505"/>
      <c r="W22" s="507" t="s">
        <v>169</v>
      </c>
      <c r="X22" s="496"/>
      <c r="Y22" s="497"/>
      <c r="Z22" s="504" t="s">
        <v>1</v>
      </c>
      <c r="AA22" s="479"/>
      <c r="AB22" s="479"/>
      <c r="AC22" s="479"/>
      <c r="AD22" s="479"/>
      <c r="AE22" s="479"/>
      <c r="AF22" s="479"/>
      <c r="AG22" s="480"/>
      <c r="AH22" s="478" t="s">
        <v>170</v>
      </c>
      <c r="AI22" s="479"/>
      <c r="AJ22" s="479"/>
      <c r="AK22" s="479"/>
      <c r="AL22" s="480"/>
      <c r="AM22" s="478" t="s">
        <v>171</v>
      </c>
      <c r="AN22" s="484"/>
      <c r="AO22" s="484"/>
      <c r="AP22" s="484"/>
      <c r="AQ22" s="484"/>
      <c r="AR22" s="485"/>
      <c r="AS22" s="489" t="s">
        <v>168</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172</v>
      </c>
      <c r="AZ23" s="459"/>
      <c r="BA23" s="459"/>
      <c r="BB23" s="459"/>
      <c r="BC23" s="459"/>
      <c r="BD23" s="459"/>
      <c r="BE23" s="459"/>
      <c r="BF23" s="459"/>
      <c r="BG23" s="459"/>
      <c r="BH23" s="459"/>
      <c r="BI23" s="459"/>
      <c r="BJ23" s="459"/>
      <c r="BK23" s="459"/>
      <c r="BL23" s="459"/>
      <c r="BM23" s="460"/>
      <c r="BN23" s="466">
        <v>27563827</v>
      </c>
      <c r="BO23" s="467"/>
      <c r="BP23" s="467"/>
      <c r="BQ23" s="467"/>
      <c r="BR23" s="467"/>
      <c r="BS23" s="467"/>
      <c r="BT23" s="467"/>
      <c r="BU23" s="468"/>
      <c r="BV23" s="466">
        <v>28340349</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173</v>
      </c>
      <c r="F24" s="440"/>
      <c r="G24" s="440"/>
      <c r="H24" s="440"/>
      <c r="I24" s="440"/>
      <c r="J24" s="440"/>
      <c r="K24" s="441"/>
      <c r="L24" s="442">
        <v>1</v>
      </c>
      <c r="M24" s="443"/>
      <c r="N24" s="443"/>
      <c r="O24" s="443"/>
      <c r="P24" s="444"/>
      <c r="Q24" s="442">
        <v>8051</v>
      </c>
      <c r="R24" s="443"/>
      <c r="S24" s="443"/>
      <c r="T24" s="443"/>
      <c r="U24" s="443"/>
      <c r="V24" s="444"/>
      <c r="W24" s="508"/>
      <c r="X24" s="499"/>
      <c r="Y24" s="500"/>
      <c r="Z24" s="439" t="s">
        <v>174</v>
      </c>
      <c r="AA24" s="440"/>
      <c r="AB24" s="440"/>
      <c r="AC24" s="440"/>
      <c r="AD24" s="440"/>
      <c r="AE24" s="440"/>
      <c r="AF24" s="440"/>
      <c r="AG24" s="441"/>
      <c r="AH24" s="442">
        <v>471</v>
      </c>
      <c r="AI24" s="443"/>
      <c r="AJ24" s="443"/>
      <c r="AK24" s="443"/>
      <c r="AL24" s="444"/>
      <c r="AM24" s="442">
        <v>1562778</v>
      </c>
      <c r="AN24" s="443"/>
      <c r="AO24" s="443"/>
      <c r="AP24" s="443"/>
      <c r="AQ24" s="443"/>
      <c r="AR24" s="444"/>
      <c r="AS24" s="442">
        <v>3318</v>
      </c>
      <c r="AT24" s="443"/>
      <c r="AU24" s="443"/>
      <c r="AV24" s="443"/>
      <c r="AW24" s="443"/>
      <c r="AX24" s="445"/>
      <c r="AY24" s="433" t="s">
        <v>175</v>
      </c>
      <c r="AZ24" s="434"/>
      <c r="BA24" s="434"/>
      <c r="BB24" s="434"/>
      <c r="BC24" s="434"/>
      <c r="BD24" s="434"/>
      <c r="BE24" s="434"/>
      <c r="BF24" s="434"/>
      <c r="BG24" s="434"/>
      <c r="BH24" s="434"/>
      <c r="BI24" s="434"/>
      <c r="BJ24" s="434"/>
      <c r="BK24" s="434"/>
      <c r="BL24" s="434"/>
      <c r="BM24" s="435"/>
      <c r="BN24" s="466">
        <v>12293060</v>
      </c>
      <c r="BO24" s="467"/>
      <c r="BP24" s="467"/>
      <c r="BQ24" s="467"/>
      <c r="BR24" s="467"/>
      <c r="BS24" s="467"/>
      <c r="BT24" s="467"/>
      <c r="BU24" s="468"/>
      <c r="BV24" s="466">
        <v>13489364</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176</v>
      </c>
      <c r="F25" s="440"/>
      <c r="G25" s="440"/>
      <c r="H25" s="440"/>
      <c r="I25" s="440"/>
      <c r="J25" s="440"/>
      <c r="K25" s="441"/>
      <c r="L25" s="442">
        <v>2</v>
      </c>
      <c r="M25" s="443"/>
      <c r="N25" s="443"/>
      <c r="O25" s="443"/>
      <c r="P25" s="444"/>
      <c r="Q25" s="442">
        <v>6790</v>
      </c>
      <c r="R25" s="443"/>
      <c r="S25" s="443"/>
      <c r="T25" s="443"/>
      <c r="U25" s="443"/>
      <c r="V25" s="444"/>
      <c r="W25" s="508"/>
      <c r="X25" s="499"/>
      <c r="Y25" s="500"/>
      <c r="Z25" s="439" t="s">
        <v>177</v>
      </c>
      <c r="AA25" s="440"/>
      <c r="AB25" s="440"/>
      <c r="AC25" s="440"/>
      <c r="AD25" s="440"/>
      <c r="AE25" s="440"/>
      <c r="AF25" s="440"/>
      <c r="AG25" s="441"/>
      <c r="AH25" s="442" t="s">
        <v>148</v>
      </c>
      <c r="AI25" s="443"/>
      <c r="AJ25" s="443"/>
      <c r="AK25" s="443"/>
      <c r="AL25" s="444"/>
      <c r="AM25" s="442" t="s">
        <v>148</v>
      </c>
      <c r="AN25" s="443"/>
      <c r="AO25" s="443"/>
      <c r="AP25" s="443"/>
      <c r="AQ25" s="443"/>
      <c r="AR25" s="444"/>
      <c r="AS25" s="442" t="s">
        <v>129</v>
      </c>
      <c r="AT25" s="443"/>
      <c r="AU25" s="443"/>
      <c r="AV25" s="443"/>
      <c r="AW25" s="443"/>
      <c r="AX25" s="445"/>
      <c r="AY25" s="458" t="s">
        <v>178</v>
      </c>
      <c r="AZ25" s="459"/>
      <c r="BA25" s="459"/>
      <c r="BB25" s="459"/>
      <c r="BC25" s="459"/>
      <c r="BD25" s="459"/>
      <c r="BE25" s="459"/>
      <c r="BF25" s="459"/>
      <c r="BG25" s="459"/>
      <c r="BH25" s="459"/>
      <c r="BI25" s="459"/>
      <c r="BJ25" s="459"/>
      <c r="BK25" s="459"/>
      <c r="BL25" s="459"/>
      <c r="BM25" s="460"/>
      <c r="BN25" s="461">
        <v>1758634</v>
      </c>
      <c r="BO25" s="462"/>
      <c r="BP25" s="462"/>
      <c r="BQ25" s="462"/>
      <c r="BR25" s="462"/>
      <c r="BS25" s="462"/>
      <c r="BT25" s="462"/>
      <c r="BU25" s="463"/>
      <c r="BV25" s="461">
        <v>2637305</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179</v>
      </c>
      <c r="F26" s="440"/>
      <c r="G26" s="440"/>
      <c r="H26" s="440"/>
      <c r="I26" s="440"/>
      <c r="J26" s="440"/>
      <c r="K26" s="441"/>
      <c r="L26" s="442">
        <v>1</v>
      </c>
      <c r="M26" s="443"/>
      <c r="N26" s="443"/>
      <c r="O26" s="443"/>
      <c r="P26" s="444"/>
      <c r="Q26" s="442">
        <v>6111</v>
      </c>
      <c r="R26" s="443"/>
      <c r="S26" s="443"/>
      <c r="T26" s="443"/>
      <c r="U26" s="443"/>
      <c r="V26" s="444"/>
      <c r="W26" s="508"/>
      <c r="X26" s="499"/>
      <c r="Y26" s="500"/>
      <c r="Z26" s="439" t="s">
        <v>180</v>
      </c>
      <c r="AA26" s="521"/>
      <c r="AB26" s="521"/>
      <c r="AC26" s="521"/>
      <c r="AD26" s="521"/>
      <c r="AE26" s="521"/>
      <c r="AF26" s="521"/>
      <c r="AG26" s="522"/>
      <c r="AH26" s="442">
        <v>26</v>
      </c>
      <c r="AI26" s="443"/>
      <c r="AJ26" s="443"/>
      <c r="AK26" s="443"/>
      <c r="AL26" s="444"/>
      <c r="AM26" s="442">
        <v>91754</v>
      </c>
      <c r="AN26" s="443"/>
      <c r="AO26" s="443"/>
      <c r="AP26" s="443"/>
      <c r="AQ26" s="443"/>
      <c r="AR26" s="444"/>
      <c r="AS26" s="442">
        <v>3529</v>
      </c>
      <c r="AT26" s="443"/>
      <c r="AU26" s="443"/>
      <c r="AV26" s="443"/>
      <c r="AW26" s="443"/>
      <c r="AX26" s="445"/>
      <c r="AY26" s="475" t="s">
        <v>181</v>
      </c>
      <c r="AZ26" s="476"/>
      <c r="BA26" s="476"/>
      <c r="BB26" s="476"/>
      <c r="BC26" s="476"/>
      <c r="BD26" s="476"/>
      <c r="BE26" s="476"/>
      <c r="BF26" s="476"/>
      <c r="BG26" s="476"/>
      <c r="BH26" s="476"/>
      <c r="BI26" s="476"/>
      <c r="BJ26" s="476"/>
      <c r="BK26" s="476"/>
      <c r="BL26" s="476"/>
      <c r="BM26" s="477"/>
      <c r="BN26" s="466" t="s">
        <v>148</v>
      </c>
      <c r="BO26" s="467"/>
      <c r="BP26" s="467"/>
      <c r="BQ26" s="467"/>
      <c r="BR26" s="467"/>
      <c r="BS26" s="467"/>
      <c r="BT26" s="467"/>
      <c r="BU26" s="468"/>
      <c r="BV26" s="466" t="s">
        <v>148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182</v>
      </c>
      <c r="F27" s="440"/>
      <c r="G27" s="440"/>
      <c r="H27" s="440"/>
      <c r="I27" s="440"/>
      <c r="J27" s="440"/>
      <c r="K27" s="441"/>
      <c r="L27" s="442">
        <v>1</v>
      </c>
      <c r="M27" s="443"/>
      <c r="N27" s="443"/>
      <c r="O27" s="443"/>
      <c r="P27" s="444"/>
      <c r="Q27" s="442">
        <v>4600</v>
      </c>
      <c r="R27" s="443"/>
      <c r="S27" s="443"/>
      <c r="T27" s="443"/>
      <c r="U27" s="443"/>
      <c r="V27" s="444"/>
      <c r="W27" s="508"/>
      <c r="X27" s="499"/>
      <c r="Y27" s="500"/>
      <c r="Z27" s="439" t="s">
        <v>183</v>
      </c>
      <c r="AA27" s="440"/>
      <c r="AB27" s="440"/>
      <c r="AC27" s="440"/>
      <c r="AD27" s="440"/>
      <c r="AE27" s="440"/>
      <c r="AF27" s="440"/>
      <c r="AG27" s="441"/>
      <c r="AH27" s="442">
        <v>5</v>
      </c>
      <c r="AI27" s="443"/>
      <c r="AJ27" s="443"/>
      <c r="AK27" s="443"/>
      <c r="AL27" s="444"/>
      <c r="AM27" s="442">
        <v>20190</v>
      </c>
      <c r="AN27" s="443"/>
      <c r="AO27" s="443"/>
      <c r="AP27" s="443"/>
      <c r="AQ27" s="443"/>
      <c r="AR27" s="444"/>
      <c r="AS27" s="442">
        <v>4038</v>
      </c>
      <c r="AT27" s="443"/>
      <c r="AU27" s="443"/>
      <c r="AV27" s="443"/>
      <c r="AW27" s="443"/>
      <c r="AX27" s="445"/>
      <c r="AY27" s="472" t="s">
        <v>184</v>
      </c>
      <c r="AZ27" s="473"/>
      <c r="BA27" s="473"/>
      <c r="BB27" s="473"/>
      <c r="BC27" s="473"/>
      <c r="BD27" s="473"/>
      <c r="BE27" s="473"/>
      <c r="BF27" s="473"/>
      <c r="BG27" s="473"/>
      <c r="BH27" s="473"/>
      <c r="BI27" s="473"/>
      <c r="BJ27" s="473"/>
      <c r="BK27" s="473"/>
      <c r="BL27" s="473"/>
      <c r="BM27" s="474"/>
      <c r="BN27" s="469">
        <v>740522</v>
      </c>
      <c r="BO27" s="470"/>
      <c r="BP27" s="470"/>
      <c r="BQ27" s="470"/>
      <c r="BR27" s="470"/>
      <c r="BS27" s="470"/>
      <c r="BT27" s="470"/>
      <c r="BU27" s="471"/>
      <c r="BV27" s="469">
        <v>739934</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185</v>
      </c>
      <c r="F28" s="440"/>
      <c r="G28" s="440"/>
      <c r="H28" s="440"/>
      <c r="I28" s="440"/>
      <c r="J28" s="440"/>
      <c r="K28" s="441"/>
      <c r="L28" s="442">
        <v>1</v>
      </c>
      <c r="M28" s="443"/>
      <c r="N28" s="443"/>
      <c r="O28" s="443"/>
      <c r="P28" s="444"/>
      <c r="Q28" s="442">
        <v>4100</v>
      </c>
      <c r="R28" s="443"/>
      <c r="S28" s="443"/>
      <c r="T28" s="443"/>
      <c r="U28" s="443"/>
      <c r="V28" s="444"/>
      <c r="W28" s="508"/>
      <c r="X28" s="499"/>
      <c r="Y28" s="500"/>
      <c r="Z28" s="439" t="s">
        <v>186</v>
      </c>
      <c r="AA28" s="440"/>
      <c r="AB28" s="440"/>
      <c r="AC28" s="440"/>
      <c r="AD28" s="440"/>
      <c r="AE28" s="440"/>
      <c r="AF28" s="440"/>
      <c r="AG28" s="441"/>
      <c r="AH28" s="442" t="s">
        <v>148</v>
      </c>
      <c r="AI28" s="443"/>
      <c r="AJ28" s="443"/>
      <c r="AK28" s="443"/>
      <c r="AL28" s="444"/>
      <c r="AM28" s="442" t="s">
        <v>148</v>
      </c>
      <c r="AN28" s="443"/>
      <c r="AO28" s="443"/>
      <c r="AP28" s="443"/>
      <c r="AQ28" s="443"/>
      <c r="AR28" s="444"/>
      <c r="AS28" s="442" t="s">
        <v>148</v>
      </c>
      <c r="AT28" s="443"/>
      <c r="AU28" s="443"/>
      <c r="AV28" s="443"/>
      <c r="AW28" s="443"/>
      <c r="AX28" s="445"/>
      <c r="AY28" s="449" t="s">
        <v>187</v>
      </c>
      <c r="AZ28" s="450"/>
      <c r="BA28" s="450"/>
      <c r="BB28" s="451"/>
      <c r="BC28" s="458" t="s">
        <v>48</v>
      </c>
      <c r="BD28" s="459"/>
      <c r="BE28" s="459"/>
      <c r="BF28" s="459"/>
      <c r="BG28" s="459"/>
      <c r="BH28" s="459"/>
      <c r="BI28" s="459"/>
      <c r="BJ28" s="459"/>
      <c r="BK28" s="459"/>
      <c r="BL28" s="459"/>
      <c r="BM28" s="460"/>
      <c r="BN28" s="461">
        <v>5582202</v>
      </c>
      <c r="BO28" s="462"/>
      <c r="BP28" s="462"/>
      <c r="BQ28" s="462"/>
      <c r="BR28" s="462"/>
      <c r="BS28" s="462"/>
      <c r="BT28" s="462"/>
      <c r="BU28" s="463"/>
      <c r="BV28" s="461">
        <v>5201002</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188</v>
      </c>
      <c r="F29" s="440"/>
      <c r="G29" s="440"/>
      <c r="H29" s="440"/>
      <c r="I29" s="440"/>
      <c r="J29" s="440"/>
      <c r="K29" s="441"/>
      <c r="L29" s="442">
        <v>20</v>
      </c>
      <c r="M29" s="443"/>
      <c r="N29" s="443"/>
      <c r="O29" s="443"/>
      <c r="P29" s="444"/>
      <c r="Q29" s="442">
        <v>3700</v>
      </c>
      <c r="R29" s="443"/>
      <c r="S29" s="443"/>
      <c r="T29" s="443"/>
      <c r="U29" s="443"/>
      <c r="V29" s="444"/>
      <c r="W29" s="509"/>
      <c r="X29" s="510"/>
      <c r="Y29" s="511"/>
      <c r="Z29" s="439" t="s">
        <v>189</v>
      </c>
      <c r="AA29" s="440"/>
      <c r="AB29" s="440"/>
      <c r="AC29" s="440"/>
      <c r="AD29" s="440"/>
      <c r="AE29" s="440"/>
      <c r="AF29" s="440"/>
      <c r="AG29" s="441"/>
      <c r="AH29" s="442">
        <v>476</v>
      </c>
      <c r="AI29" s="443"/>
      <c r="AJ29" s="443"/>
      <c r="AK29" s="443"/>
      <c r="AL29" s="444"/>
      <c r="AM29" s="442">
        <v>1582968</v>
      </c>
      <c r="AN29" s="443"/>
      <c r="AO29" s="443"/>
      <c r="AP29" s="443"/>
      <c r="AQ29" s="443"/>
      <c r="AR29" s="444"/>
      <c r="AS29" s="442">
        <v>3326</v>
      </c>
      <c r="AT29" s="443"/>
      <c r="AU29" s="443"/>
      <c r="AV29" s="443"/>
      <c r="AW29" s="443"/>
      <c r="AX29" s="445"/>
      <c r="AY29" s="452"/>
      <c r="AZ29" s="453"/>
      <c r="BA29" s="453"/>
      <c r="BB29" s="454"/>
      <c r="BC29" s="446" t="s">
        <v>190</v>
      </c>
      <c r="BD29" s="447"/>
      <c r="BE29" s="447"/>
      <c r="BF29" s="447"/>
      <c r="BG29" s="447"/>
      <c r="BH29" s="447"/>
      <c r="BI29" s="447"/>
      <c r="BJ29" s="447"/>
      <c r="BK29" s="447"/>
      <c r="BL29" s="447"/>
      <c r="BM29" s="448"/>
      <c r="BN29" s="466">
        <v>2051196</v>
      </c>
      <c r="BO29" s="467"/>
      <c r="BP29" s="467"/>
      <c r="BQ29" s="467"/>
      <c r="BR29" s="467"/>
      <c r="BS29" s="467"/>
      <c r="BT29" s="467"/>
      <c r="BU29" s="468"/>
      <c r="BV29" s="466">
        <v>1940727</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191</v>
      </c>
      <c r="X30" s="519"/>
      <c r="Y30" s="519"/>
      <c r="Z30" s="519"/>
      <c r="AA30" s="519"/>
      <c r="AB30" s="519"/>
      <c r="AC30" s="519"/>
      <c r="AD30" s="519"/>
      <c r="AE30" s="519"/>
      <c r="AF30" s="519"/>
      <c r="AG30" s="520"/>
      <c r="AH30" s="430">
        <v>98.2</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4531782</v>
      </c>
      <c r="BO30" s="470"/>
      <c r="BP30" s="470"/>
      <c r="BQ30" s="470"/>
      <c r="BR30" s="470"/>
      <c r="BS30" s="470"/>
      <c r="BT30" s="470"/>
      <c r="BU30" s="471"/>
      <c r="BV30" s="469">
        <v>4521107</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198</v>
      </c>
      <c r="D33" s="429"/>
      <c r="E33" s="428" t="s">
        <v>199</v>
      </c>
      <c r="F33" s="428"/>
      <c r="G33" s="428"/>
      <c r="H33" s="428"/>
      <c r="I33" s="428"/>
      <c r="J33" s="428"/>
      <c r="K33" s="428"/>
      <c r="L33" s="428"/>
      <c r="M33" s="428"/>
      <c r="N33" s="428"/>
      <c r="O33" s="428"/>
      <c r="P33" s="428"/>
      <c r="Q33" s="428"/>
      <c r="R33" s="428"/>
      <c r="S33" s="428"/>
      <c r="T33" s="216"/>
      <c r="U33" s="429" t="s">
        <v>198</v>
      </c>
      <c r="V33" s="429"/>
      <c r="W33" s="428" t="s">
        <v>199</v>
      </c>
      <c r="X33" s="428"/>
      <c r="Y33" s="428"/>
      <c r="Z33" s="428"/>
      <c r="AA33" s="428"/>
      <c r="AB33" s="428"/>
      <c r="AC33" s="428"/>
      <c r="AD33" s="428"/>
      <c r="AE33" s="428"/>
      <c r="AF33" s="428"/>
      <c r="AG33" s="428"/>
      <c r="AH33" s="428"/>
      <c r="AI33" s="428"/>
      <c r="AJ33" s="428"/>
      <c r="AK33" s="428"/>
      <c r="AL33" s="216"/>
      <c r="AM33" s="429" t="s">
        <v>198</v>
      </c>
      <c r="AN33" s="429"/>
      <c r="AO33" s="428" t="s">
        <v>199</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198</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x14ac:dyDescent="0.2">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国民健康保険事業勘定特別会計</v>
      </c>
      <c r="X34" s="424"/>
      <c r="Y34" s="424"/>
      <c r="Z34" s="424"/>
      <c r="AA34" s="424"/>
      <c r="AB34" s="424"/>
      <c r="AC34" s="424"/>
      <c r="AD34" s="424"/>
      <c r="AE34" s="424"/>
      <c r="AF34" s="424"/>
      <c r="AG34" s="424"/>
      <c r="AH34" s="424"/>
      <c r="AI34" s="424"/>
      <c r="AJ34" s="424"/>
      <c r="AK34" s="424"/>
      <c r="AL34" s="214"/>
      <c r="AM34" s="425">
        <f>IF(AO34="","",MAX(C34:D43,U34:V43)+1)</f>
        <v>8</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14"/>
      <c r="BE34" s="425">
        <f>IF(BG34="","",MAX(C34:D43,U34:V43,AM34:AN43)+1)</f>
        <v>10</v>
      </c>
      <c r="BF34" s="425"/>
      <c r="BG34" s="424" t="str">
        <f>IF('各会計、関係団体の財政状況及び健全化判断比率'!B34="","",'各会計、関係団体の財政状況及び健全化判断比率'!B34)</f>
        <v>公共下水道事業特別会計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12</v>
      </c>
      <c r="BX34" s="425"/>
      <c r="BY34" s="424" t="str">
        <f>IF('各会計、関係団体の財政状況及び健全化判断比率'!B68="","",'各会計、関係団体の財政状況及び健全化判断比率'!B68)</f>
        <v>公立那賀病院経営事務組合</v>
      </c>
      <c r="BZ34" s="424"/>
      <c r="CA34" s="424"/>
      <c r="CB34" s="424"/>
      <c r="CC34" s="424"/>
      <c r="CD34" s="424"/>
      <c r="CE34" s="424"/>
      <c r="CF34" s="424"/>
      <c r="CG34" s="424"/>
      <c r="CH34" s="424"/>
      <c r="CI34" s="424"/>
      <c r="CJ34" s="424"/>
      <c r="CK34" s="424"/>
      <c r="CL34" s="424"/>
      <c r="CM34" s="424"/>
      <c r="CN34" s="214"/>
      <c r="CO34" s="425">
        <f>IF(CQ34="","",MAX(C34:D43,U34:V43,AM34:AN43,BE34:BF43,BW34:BX43)+1)</f>
        <v>22</v>
      </c>
      <c r="CP34" s="425"/>
      <c r="CQ34" s="424" t="str">
        <f>IF('各会計、関係団体の財政状況及び健全化判断比率'!BS7="","",'各会計、関係団体の財政状況及び健全化判断比率'!BS7)</f>
        <v>青洲の里</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2">
      <c r="A35" s="187"/>
      <c r="B35" s="213"/>
      <c r="C35" s="425">
        <f>IF(E35="","",C34+1)</f>
        <v>2</v>
      </c>
      <c r="D35" s="425"/>
      <c r="E35" s="424" t="str">
        <f>IF('各会計、関係団体の財政状況及び健全化判断比率'!B8="","",'各会計、関係団体の財政状況及び健全化判断比率'!B8)</f>
        <v>住宅新築資金等貸付事業特別会計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国民健康保険直営診療施設勘定特別会計</v>
      </c>
      <c r="X35" s="424"/>
      <c r="Y35" s="424"/>
      <c r="Z35" s="424"/>
      <c r="AA35" s="424"/>
      <c r="AB35" s="424"/>
      <c r="AC35" s="424"/>
      <c r="AD35" s="424"/>
      <c r="AE35" s="424"/>
      <c r="AF35" s="424"/>
      <c r="AG35" s="424"/>
      <c r="AH35" s="424"/>
      <c r="AI35" s="424"/>
      <c r="AJ35" s="424"/>
      <c r="AK35" s="424"/>
      <c r="AL35" s="214"/>
      <c r="AM35" s="425">
        <f t="shared" ref="AM35:AM43" si="0">IF(AO35="","",AM34+1)</f>
        <v>9</v>
      </c>
      <c r="AN35" s="425"/>
      <c r="AO35" s="424" t="str">
        <f>IF('各会計、関係団体の財政状況及び健全化判断比率'!B33="","",'各会計、関係団体の財政状況及び健全化判断比率'!B33)</f>
        <v>工業用水道事業会計</v>
      </c>
      <c r="AP35" s="424"/>
      <c r="AQ35" s="424"/>
      <c r="AR35" s="424"/>
      <c r="AS35" s="424"/>
      <c r="AT35" s="424"/>
      <c r="AU35" s="424"/>
      <c r="AV35" s="424"/>
      <c r="AW35" s="424"/>
      <c r="AX35" s="424"/>
      <c r="AY35" s="424"/>
      <c r="AZ35" s="424"/>
      <c r="BA35" s="424"/>
      <c r="BB35" s="424"/>
      <c r="BC35" s="424"/>
      <c r="BD35" s="214"/>
      <c r="BE35" s="425">
        <f t="shared" ref="BE35:BE43" si="1">IF(BG35="","",BE34+1)</f>
        <v>11</v>
      </c>
      <c r="BF35" s="425"/>
      <c r="BG35" s="424" t="str">
        <f>IF('各会計、関係団体の財政状況及び健全化判断比率'!B35="","",'各会計、関係団体の財政状況及び健全化判断比率'!B35)</f>
        <v>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13</v>
      </c>
      <c r="BX35" s="425"/>
      <c r="BY35" s="424" t="str">
        <f>IF('各会計、関係団体の財政状況及び健全化判断比率'!B69="","",'各会計、関係団体の財政状況及び健全化判断比率'!B69)</f>
        <v>和歌山県後期高齢者医療広域連合（特別会計）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2">
      <c r="A36" s="187"/>
      <c r="B36" s="213"/>
      <c r="C36" s="425">
        <f>IF(E36="","",C35+1)</f>
        <v>3</v>
      </c>
      <c r="D36" s="425"/>
      <c r="E36" s="424" t="str">
        <f>IF('各会計、関係団体の財政状況及び健全化判断比率'!B9="","",'各会計、関係団体の財政状況及び健全化判断比率'!B9)</f>
        <v>土地取得事業特別会計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14</v>
      </c>
      <c r="BX36" s="425"/>
      <c r="BY36" s="424" t="str">
        <f>IF('各会計、関係団体の財政状況及び健全化判断比率'!B70="","",'各会計、関係団体の財政状況及び健全化判断比率'!B70)</f>
        <v>和歌山県市町村総合事務組合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2">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7</v>
      </c>
      <c r="V37" s="425"/>
      <c r="W37" s="424" t="str">
        <f>IF('各会計、関係団体の財政状況及び健全化判断比率'!B31="","",'各会計、関係団体の財政状況及び健全化判断比率'!B31)</f>
        <v>介護保険事業勘定特別会計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15</v>
      </c>
      <c r="BX37" s="425"/>
      <c r="BY37" s="424" t="str">
        <f>IF('各会計、関係団体の財政状況及び健全化判断比率'!B71="","",'各会計、関係団体の財政状況及び健全化判断比率'!B71)</f>
        <v>那賀児童福祉施設組合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2">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16</v>
      </c>
      <c r="BX38" s="425"/>
      <c r="BY38" s="424" t="str">
        <f>IF('各会計、関係団体の財政状況及び健全化判断比率'!B72="","",'各会計、関係団体の財政状況及び健全化判断比率'!B72)</f>
        <v>那賀広域事務組合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2">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17</v>
      </c>
      <c r="BX39" s="425"/>
      <c r="BY39" s="424" t="str">
        <f>IF('各会計、関係団体の財政状況及び健全化判断比率'!B73="","",'各会計、関係団体の財政状況及び健全化判断比率'!B73)</f>
        <v>那賀衛生環境整備組合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18</v>
      </c>
      <c r="BX40" s="425"/>
      <c r="BY40" s="424" t="str">
        <f>IF('各会計、関係団体の財政状況及び健全化判断比率'!B74="","",'各会計、関係団体の財政状況及び健全化判断比率'!B74)</f>
        <v>那賀消防組合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19</v>
      </c>
      <c r="BX41" s="425"/>
      <c r="BY41" s="424" t="str">
        <f>IF('各会計、関係団体の財政状況及び健全化判断比率'!B75="","",'各会計、関係団体の財政状況及び健全化判断比率'!B75)</f>
        <v>那賀休日急患診療所経営事務組合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20</v>
      </c>
      <c r="BX42" s="425"/>
      <c r="BY42" s="424" t="str">
        <f>IF('各会計、関係団体の財政状況及び健全化判断比率'!B76="","",'各会計、関係団体の財政状況及び健全化判断比率'!B76)</f>
        <v>五色台広域施設組合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21</v>
      </c>
      <c r="BX43" s="425"/>
      <c r="BY43" s="424" t="str">
        <f>IF('各会計、関係団体の財政状況及び健全化判断比率'!B77="","",'各会計、関係団体の財政状況及び健全化判断比率'!B77)</f>
        <v>和歌山地方税回収機構</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209</v>
      </c>
    </row>
    <row r="50" spans="5:5" x14ac:dyDescent="0.2">
      <c r="E50" s="188" t="s">
        <v>210</v>
      </c>
    </row>
    <row r="51" spans="5:5" x14ac:dyDescent="0.2">
      <c r="E51" s="188" t="s">
        <v>211</v>
      </c>
    </row>
    <row r="52" spans="5:5" x14ac:dyDescent="0.2">
      <c r="E52" s="188" t="s">
        <v>212</v>
      </c>
    </row>
    <row r="53" spans="5:5" x14ac:dyDescent="0.2"/>
    <row r="54" spans="5:5" x14ac:dyDescent="0.2"/>
    <row r="55" spans="5:5" x14ac:dyDescent="0.2"/>
    <row r="56" spans="5:5" x14ac:dyDescent="0.2"/>
  </sheetData>
  <sheetProtection algorithmName="SHA-512" hashValue="3TKBzvCP43jbH66mLHlAxvUPi1CFhx5m0QNidWtcOEr/lTGNANmjwNTgCEemp6bKIGr2lprgtYpdv0JZ6mv3Pg==" saltValue="RQff5T1wLPQOJKlRJTehq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248" t="s">
        <v>571</v>
      </c>
      <c r="D34" s="1248"/>
      <c r="E34" s="1249"/>
      <c r="F34" s="32">
        <v>12.75</v>
      </c>
      <c r="G34" s="33">
        <v>12.33</v>
      </c>
      <c r="H34" s="33">
        <v>11.69</v>
      </c>
      <c r="I34" s="33">
        <v>11.28</v>
      </c>
      <c r="J34" s="34">
        <v>10.58</v>
      </c>
      <c r="K34" s="22"/>
      <c r="L34" s="22"/>
      <c r="M34" s="22"/>
      <c r="N34" s="22"/>
      <c r="O34" s="22"/>
      <c r="P34" s="22"/>
    </row>
    <row r="35" spans="1:16" ht="39" customHeight="1" x14ac:dyDescent="0.2">
      <c r="A35" s="22"/>
      <c r="B35" s="35"/>
      <c r="C35" s="1242" t="s">
        <v>572</v>
      </c>
      <c r="D35" s="1243"/>
      <c r="E35" s="1244"/>
      <c r="F35" s="36">
        <v>3.93</v>
      </c>
      <c r="G35" s="37">
        <v>3.23</v>
      </c>
      <c r="H35" s="37">
        <v>4.09</v>
      </c>
      <c r="I35" s="37">
        <v>4.3600000000000003</v>
      </c>
      <c r="J35" s="38">
        <v>6.42</v>
      </c>
      <c r="K35" s="22"/>
      <c r="L35" s="22"/>
      <c r="M35" s="22"/>
      <c r="N35" s="22"/>
      <c r="O35" s="22"/>
      <c r="P35" s="22"/>
    </row>
    <row r="36" spans="1:16" ht="39" customHeight="1" x14ac:dyDescent="0.2">
      <c r="A36" s="22"/>
      <c r="B36" s="35"/>
      <c r="C36" s="1242" t="s">
        <v>573</v>
      </c>
      <c r="D36" s="1243"/>
      <c r="E36" s="1244"/>
      <c r="F36" s="36">
        <v>0.5</v>
      </c>
      <c r="G36" s="37">
        <v>0.83</v>
      </c>
      <c r="H36" s="37">
        <v>0.27</v>
      </c>
      <c r="I36" s="37">
        <v>0.72</v>
      </c>
      <c r="J36" s="38">
        <v>1.23</v>
      </c>
      <c r="K36" s="22"/>
      <c r="L36" s="22"/>
      <c r="M36" s="22"/>
      <c r="N36" s="22"/>
      <c r="O36" s="22"/>
      <c r="P36" s="22"/>
    </row>
    <row r="37" spans="1:16" ht="39" customHeight="1" x14ac:dyDescent="0.2">
      <c r="A37" s="22"/>
      <c r="B37" s="35"/>
      <c r="C37" s="1242" t="s">
        <v>574</v>
      </c>
      <c r="D37" s="1243"/>
      <c r="E37" s="1244"/>
      <c r="F37" s="36">
        <v>0.65</v>
      </c>
      <c r="G37" s="37">
        <v>0.65</v>
      </c>
      <c r="H37" s="37">
        <v>0.67</v>
      </c>
      <c r="I37" s="37">
        <v>0.71</v>
      </c>
      <c r="J37" s="38">
        <v>0.76</v>
      </c>
      <c r="K37" s="22"/>
      <c r="L37" s="22"/>
      <c r="M37" s="22"/>
      <c r="N37" s="22"/>
      <c r="O37" s="22"/>
      <c r="P37" s="22"/>
    </row>
    <row r="38" spans="1:16" ht="39" customHeight="1" x14ac:dyDescent="0.2">
      <c r="A38" s="22"/>
      <c r="B38" s="35"/>
      <c r="C38" s="1242" t="s">
        <v>575</v>
      </c>
      <c r="D38" s="1243"/>
      <c r="E38" s="1244"/>
      <c r="F38" s="36">
        <v>0.1</v>
      </c>
      <c r="G38" s="37">
        <v>0.13</v>
      </c>
      <c r="H38" s="37">
        <v>0.13</v>
      </c>
      <c r="I38" s="37">
        <v>0.16</v>
      </c>
      <c r="J38" s="38">
        <v>0.5</v>
      </c>
      <c r="K38" s="22"/>
      <c r="L38" s="22"/>
      <c r="M38" s="22"/>
      <c r="N38" s="22"/>
      <c r="O38" s="22"/>
      <c r="P38" s="22"/>
    </row>
    <row r="39" spans="1:16" ht="39" customHeight="1" x14ac:dyDescent="0.2">
      <c r="A39" s="22"/>
      <c r="B39" s="35"/>
      <c r="C39" s="1242" t="s">
        <v>576</v>
      </c>
      <c r="D39" s="1243"/>
      <c r="E39" s="1244"/>
      <c r="F39" s="36">
        <v>0</v>
      </c>
      <c r="G39" s="37">
        <v>1.84</v>
      </c>
      <c r="H39" s="37">
        <v>2.41</v>
      </c>
      <c r="I39" s="37">
        <v>0.26</v>
      </c>
      <c r="J39" s="38">
        <v>0.17</v>
      </c>
      <c r="K39" s="22"/>
      <c r="L39" s="22"/>
      <c r="M39" s="22"/>
      <c r="N39" s="22"/>
      <c r="O39" s="22"/>
      <c r="P39" s="22"/>
    </row>
    <row r="40" spans="1:16" ht="39" customHeight="1" x14ac:dyDescent="0.2">
      <c r="A40" s="22"/>
      <c r="B40" s="35"/>
      <c r="C40" s="1242" t="s">
        <v>577</v>
      </c>
      <c r="D40" s="1243"/>
      <c r="E40" s="1244"/>
      <c r="F40" s="36">
        <v>0.01</v>
      </c>
      <c r="G40" s="37">
        <v>0.01</v>
      </c>
      <c r="H40" s="37">
        <v>0.02</v>
      </c>
      <c r="I40" s="37">
        <v>0.01</v>
      </c>
      <c r="J40" s="38">
        <v>0.01</v>
      </c>
      <c r="K40" s="22"/>
      <c r="L40" s="22"/>
      <c r="M40" s="22"/>
      <c r="N40" s="22"/>
      <c r="O40" s="22"/>
      <c r="P40" s="22"/>
    </row>
    <row r="41" spans="1:16" ht="39" customHeight="1" x14ac:dyDescent="0.2">
      <c r="A41" s="22"/>
      <c r="B41" s="35"/>
      <c r="C41" s="1242" t="s">
        <v>578</v>
      </c>
      <c r="D41" s="1243"/>
      <c r="E41" s="1244"/>
      <c r="F41" s="36">
        <v>0.01</v>
      </c>
      <c r="G41" s="37">
        <v>0.01</v>
      </c>
      <c r="H41" s="37">
        <v>0</v>
      </c>
      <c r="I41" s="37">
        <v>0</v>
      </c>
      <c r="J41" s="38">
        <v>0.01</v>
      </c>
      <c r="K41" s="22"/>
      <c r="L41" s="22"/>
      <c r="M41" s="22"/>
      <c r="N41" s="22"/>
      <c r="O41" s="22"/>
      <c r="P41" s="22"/>
    </row>
    <row r="42" spans="1:16" ht="39" customHeight="1" x14ac:dyDescent="0.2">
      <c r="A42" s="22"/>
      <c r="B42" s="39"/>
      <c r="C42" s="1242" t="s">
        <v>579</v>
      </c>
      <c r="D42" s="1243"/>
      <c r="E42" s="1244"/>
      <c r="F42" s="36" t="s">
        <v>525</v>
      </c>
      <c r="G42" s="37" t="s">
        <v>525</v>
      </c>
      <c r="H42" s="37" t="s">
        <v>525</v>
      </c>
      <c r="I42" s="37" t="s">
        <v>525</v>
      </c>
      <c r="J42" s="38" t="s">
        <v>525</v>
      </c>
      <c r="K42" s="22"/>
      <c r="L42" s="22"/>
      <c r="M42" s="22"/>
      <c r="N42" s="22"/>
      <c r="O42" s="22"/>
      <c r="P42" s="22"/>
    </row>
    <row r="43" spans="1:16" ht="39" customHeight="1" thickBot="1" x14ac:dyDescent="0.25">
      <c r="A43" s="22"/>
      <c r="B43" s="40"/>
      <c r="C43" s="1245" t="s">
        <v>580</v>
      </c>
      <c r="D43" s="1246"/>
      <c r="E43" s="1247"/>
      <c r="F43" s="41">
        <v>0.09</v>
      </c>
      <c r="G43" s="42">
        <v>0.05</v>
      </c>
      <c r="H43" s="42">
        <v>0.08</v>
      </c>
      <c r="I43" s="42">
        <v>0.01</v>
      </c>
      <c r="J43" s="43">
        <v>0.01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YlmHFuZ6N3t1hD24V3kl8PQ92jwG/lDphcnZOGpA4/tZ4oOaM4cIm70mc5Gmm/7v95Dupii9m554Ll8IFTchBw==" saltValue="VA1I1u+1W+QNMMKYSmR7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268" t="s">
        <v>11</v>
      </c>
      <c r="C45" s="1269"/>
      <c r="D45" s="58"/>
      <c r="E45" s="1274" t="s">
        <v>12</v>
      </c>
      <c r="F45" s="1274"/>
      <c r="G45" s="1274"/>
      <c r="H45" s="1274"/>
      <c r="I45" s="1274"/>
      <c r="J45" s="1275"/>
      <c r="K45" s="59">
        <v>4820</v>
      </c>
      <c r="L45" s="60">
        <v>4822</v>
      </c>
      <c r="M45" s="60">
        <v>4614</v>
      </c>
      <c r="N45" s="60">
        <v>4248</v>
      </c>
      <c r="O45" s="61">
        <v>4080</v>
      </c>
      <c r="P45" s="48"/>
      <c r="Q45" s="48"/>
      <c r="R45" s="48"/>
      <c r="S45" s="48"/>
      <c r="T45" s="48"/>
      <c r="U45" s="48"/>
    </row>
    <row r="46" spans="1:21" ht="30.75" customHeight="1" x14ac:dyDescent="0.2">
      <c r="A46" s="48"/>
      <c r="B46" s="1270"/>
      <c r="C46" s="1271"/>
      <c r="D46" s="62"/>
      <c r="E46" s="1252" t="s">
        <v>13</v>
      </c>
      <c r="F46" s="1252"/>
      <c r="G46" s="1252"/>
      <c r="H46" s="1252"/>
      <c r="I46" s="1252"/>
      <c r="J46" s="1253"/>
      <c r="K46" s="63" t="s">
        <v>525</v>
      </c>
      <c r="L46" s="64" t="s">
        <v>525</v>
      </c>
      <c r="M46" s="64" t="s">
        <v>525</v>
      </c>
      <c r="N46" s="64" t="s">
        <v>525</v>
      </c>
      <c r="O46" s="65" t="s">
        <v>525</v>
      </c>
      <c r="P46" s="48"/>
      <c r="Q46" s="48"/>
      <c r="R46" s="48"/>
      <c r="S46" s="48"/>
      <c r="T46" s="48"/>
      <c r="U46" s="48"/>
    </row>
    <row r="47" spans="1:21" ht="30.75" customHeight="1" x14ac:dyDescent="0.2">
      <c r="A47" s="48"/>
      <c r="B47" s="1270"/>
      <c r="C47" s="1271"/>
      <c r="D47" s="62"/>
      <c r="E47" s="1252" t="s">
        <v>14</v>
      </c>
      <c r="F47" s="1252"/>
      <c r="G47" s="1252"/>
      <c r="H47" s="1252"/>
      <c r="I47" s="1252"/>
      <c r="J47" s="1253"/>
      <c r="K47" s="63" t="s">
        <v>525</v>
      </c>
      <c r="L47" s="64" t="s">
        <v>525</v>
      </c>
      <c r="M47" s="64" t="s">
        <v>525</v>
      </c>
      <c r="N47" s="64" t="s">
        <v>525</v>
      </c>
      <c r="O47" s="65" t="s">
        <v>525</v>
      </c>
      <c r="P47" s="48"/>
      <c r="Q47" s="48"/>
      <c r="R47" s="48"/>
      <c r="S47" s="48"/>
      <c r="T47" s="48"/>
      <c r="U47" s="48"/>
    </row>
    <row r="48" spans="1:21" ht="30.75" customHeight="1" x14ac:dyDescent="0.2">
      <c r="A48" s="48"/>
      <c r="B48" s="1270"/>
      <c r="C48" s="1271"/>
      <c r="D48" s="62"/>
      <c r="E48" s="1252" t="s">
        <v>15</v>
      </c>
      <c r="F48" s="1252"/>
      <c r="G48" s="1252"/>
      <c r="H48" s="1252"/>
      <c r="I48" s="1252"/>
      <c r="J48" s="1253"/>
      <c r="K48" s="63">
        <v>587</v>
      </c>
      <c r="L48" s="64">
        <v>621</v>
      </c>
      <c r="M48" s="64">
        <v>634</v>
      </c>
      <c r="N48" s="64">
        <v>620</v>
      </c>
      <c r="O48" s="65">
        <v>632</v>
      </c>
      <c r="P48" s="48"/>
      <c r="Q48" s="48"/>
      <c r="R48" s="48"/>
      <c r="S48" s="48"/>
      <c r="T48" s="48"/>
      <c r="U48" s="48"/>
    </row>
    <row r="49" spans="1:21" ht="30.75" customHeight="1" x14ac:dyDescent="0.2">
      <c r="A49" s="48"/>
      <c r="B49" s="1270"/>
      <c r="C49" s="1271"/>
      <c r="D49" s="62"/>
      <c r="E49" s="1252" t="s">
        <v>16</v>
      </c>
      <c r="F49" s="1252"/>
      <c r="G49" s="1252"/>
      <c r="H49" s="1252"/>
      <c r="I49" s="1252"/>
      <c r="J49" s="1253"/>
      <c r="K49" s="63">
        <v>320</v>
      </c>
      <c r="L49" s="64">
        <v>331</v>
      </c>
      <c r="M49" s="64">
        <v>355</v>
      </c>
      <c r="N49" s="64">
        <v>348</v>
      </c>
      <c r="O49" s="65">
        <v>354</v>
      </c>
      <c r="P49" s="48"/>
      <c r="Q49" s="48"/>
      <c r="R49" s="48"/>
      <c r="S49" s="48"/>
      <c r="T49" s="48"/>
      <c r="U49" s="48"/>
    </row>
    <row r="50" spans="1:21" ht="30.75" customHeight="1" x14ac:dyDescent="0.2">
      <c r="A50" s="48"/>
      <c r="B50" s="1270"/>
      <c r="C50" s="1271"/>
      <c r="D50" s="62"/>
      <c r="E50" s="1252" t="s">
        <v>17</v>
      </c>
      <c r="F50" s="1252"/>
      <c r="G50" s="1252"/>
      <c r="H50" s="1252"/>
      <c r="I50" s="1252"/>
      <c r="J50" s="1253"/>
      <c r="K50" s="63" t="s">
        <v>525</v>
      </c>
      <c r="L50" s="64" t="s">
        <v>525</v>
      </c>
      <c r="M50" s="64" t="s">
        <v>525</v>
      </c>
      <c r="N50" s="64" t="s">
        <v>525</v>
      </c>
      <c r="O50" s="65" t="s">
        <v>525</v>
      </c>
      <c r="P50" s="48"/>
      <c r="Q50" s="48"/>
      <c r="R50" s="48"/>
      <c r="S50" s="48"/>
      <c r="T50" s="48"/>
      <c r="U50" s="48"/>
    </row>
    <row r="51" spans="1:21" ht="30.75" customHeight="1" x14ac:dyDescent="0.2">
      <c r="A51" s="48"/>
      <c r="B51" s="1272"/>
      <c r="C51" s="1273"/>
      <c r="D51" s="66"/>
      <c r="E51" s="1252" t="s">
        <v>18</v>
      </c>
      <c r="F51" s="1252"/>
      <c r="G51" s="1252"/>
      <c r="H51" s="1252"/>
      <c r="I51" s="1252"/>
      <c r="J51" s="1253"/>
      <c r="K51" s="63" t="s">
        <v>525</v>
      </c>
      <c r="L51" s="64" t="s">
        <v>525</v>
      </c>
      <c r="M51" s="64" t="s">
        <v>525</v>
      </c>
      <c r="N51" s="64" t="s">
        <v>525</v>
      </c>
      <c r="O51" s="65" t="s">
        <v>525</v>
      </c>
      <c r="P51" s="48"/>
      <c r="Q51" s="48"/>
      <c r="R51" s="48"/>
      <c r="S51" s="48"/>
      <c r="T51" s="48"/>
      <c r="U51" s="48"/>
    </row>
    <row r="52" spans="1:21" ht="30.75" customHeight="1" x14ac:dyDescent="0.2">
      <c r="A52" s="48"/>
      <c r="B52" s="1250" t="s">
        <v>19</v>
      </c>
      <c r="C52" s="1251"/>
      <c r="D52" s="66"/>
      <c r="E52" s="1252" t="s">
        <v>20</v>
      </c>
      <c r="F52" s="1252"/>
      <c r="G52" s="1252"/>
      <c r="H52" s="1252"/>
      <c r="I52" s="1252"/>
      <c r="J52" s="1253"/>
      <c r="K52" s="63">
        <v>4127</v>
      </c>
      <c r="L52" s="64">
        <v>4265</v>
      </c>
      <c r="M52" s="64">
        <v>4364</v>
      </c>
      <c r="N52" s="64">
        <v>4230</v>
      </c>
      <c r="O52" s="65">
        <v>4112</v>
      </c>
      <c r="P52" s="48"/>
      <c r="Q52" s="48"/>
      <c r="R52" s="48"/>
      <c r="S52" s="48"/>
      <c r="T52" s="48"/>
      <c r="U52" s="48"/>
    </row>
    <row r="53" spans="1:21" ht="30.75" customHeight="1" thickBot="1" x14ac:dyDescent="0.25">
      <c r="A53" s="48"/>
      <c r="B53" s="1254" t="s">
        <v>21</v>
      </c>
      <c r="C53" s="1255"/>
      <c r="D53" s="67"/>
      <c r="E53" s="1256" t="s">
        <v>22</v>
      </c>
      <c r="F53" s="1256"/>
      <c r="G53" s="1256"/>
      <c r="H53" s="1256"/>
      <c r="I53" s="1256"/>
      <c r="J53" s="1257"/>
      <c r="K53" s="68">
        <v>1600</v>
      </c>
      <c r="L53" s="69">
        <v>1509</v>
      </c>
      <c r="M53" s="69">
        <v>1239</v>
      </c>
      <c r="N53" s="69">
        <v>986</v>
      </c>
      <c r="O53" s="70">
        <v>954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5">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2">
      <c r="B57" s="1258" t="s">
        <v>25</v>
      </c>
      <c r="C57" s="1259"/>
      <c r="D57" s="1262" t="s">
        <v>26</v>
      </c>
      <c r="E57" s="1263"/>
      <c r="F57" s="1263"/>
      <c r="G57" s="1263"/>
      <c r="H57" s="1263"/>
      <c r="I57" s="1263"/>
      <c r="J57" s="1264"/>
      <c r="K57" s="83" t="s">
        <v>525</v>
      </c>
      <c r="L57" s="84" t="s">
        <v>525</v>
      </c>
      <c r="M57" s="84" t="s">
        <v>525</v>
      </c>
      <c r="N57" s="84" t="s">
        <v>525</v>
      </c>
      <c r="O57" s="85" t="s">
        <v>525</v>
      </c>
    </row>
    <row r="58" spans="1:21" ht="31.5" customHeight="1" thickBot="1" x14ac:dyDescent="0.25">
      <c r="B58" s="1260"/>
      <c r="C58" s="1261"/>
      <c r="D58" s="1265" t="s">
        <v>27</v>
      </c>
      <c r="E58" s="1266"/>
      <c r="F58" s="1266"/>
      <c r="G58" s="1266"/>
      <c r="H58" s="1266"/>
      <c r="I58" s="1266"/>
      <c r="J58" s="1267"/>
      <c r="K58" s="86" t="s">
        <v>525</v>
      </c>
      <c r="L58" s="87" t="s">
        <v>525</v>
      </c>
      <c r="M58" s="87" t="s">
        <v>525</v>
      </c>
      <c r="N58" s="87" t="s">
        <v>525</v>
      </c>
      <c r="O58" s="88" t="s">
        <v>525</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MQ9J5u2zKBCNu+oAeqyUJsWONVliOF5JSJEx785a7r7fXKsBhlqnIlS3N3QV/RegqkcALt8huX2k5nPyQ2ASg==" saltValue="QE+BiJKidvztRGVvOvxRm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566</v>
      </c>
      <c r="J40" s="100" t="s">
        <v>567</v>
      </c>
      <c r="K40" s="100" t="s">
        <v>568</v>
      </c>
      <c r="L40" s="100" t="s">
        <v>569</v>
      </c>
      <c r="M40" s="101" t="s">
        <v>570</v>
      </c>
    </row>
    <row r="41" spans="2:13" ht="27.75" customHeight="1" x14ac:dyDescent="0.2">
      <c r="B41" s="1288" t="s">
        <v>30</v>
      </c>
      <c r="C41" s="1289"/>
      <c r="D41" s="102"/>
      <c r="E41" s="1290" t="s">
        <v>31</v>
      </c>
      <c r="F41" s="1290"/>
      <c r="G41" s="1290"/>
      <c r="H41" s="1291"/>
      <c r="I41" s="103">
        <v>35458</v>
      </c>
      <c r="J41" s="104">
        <v>32511</v>
      </c>
      <c r="K41" s="104">
        <v>29425</v>
      </c>
      <c r="L41" s="104">
        <v>28340</v>
      </c>
      <c r="M41" s="105">
        <v>27564</v>
      </c>
    </row>
    <row r="42" spans="2:13" ht="27.75" customHeight="1" x14ac:dyDescent="0.2">
      <c r="B42" s="1278"/>
      <c r="C42" s="1279"/>
      <c r="D42" s="106"/>
      <c r="E42" s="1282" t="s">
        <v>32</v>
      </c>
      <c r="F42" s="1282"/>
      <c r="G42" s="1282"/>
      <c r="H42" s="1283"/>
      <c r="I42" s="107" t="s">
        <v>525</v>
      </c>
      <c r="J42" s="108" t="s">
        <v>525</v>
      </c>
      <c r="K42" s="108" t="s">
        <v>525</v>
      </c>
      <c r="L42" s="108" t="s">
        <v>525</v>
      </c>
      <c r="M42" s="109" t="s">
        <v>525</v>
      </c>
    </row>
    <row r="43" spans="2:13" ht="27.75" customHeight="1" x14ac:dyDescent="0.2">
      <c r="B43" s="1278"/>
      <c r="C43" s="1279"/>
      <c r="D43" s="106"/>
      <c r="E43" s="1282" t="s">
        <v>33</v>
      </c>
      <c r="F43" s="1282"/>
      <c r="G43" s="1282"/>
      <c r="H43" s="1283"/>
      <c r="I43" s="107">
        <v>10557</v>
      </c>
      <c r="J43" s="108">
        <v>10710</v>
      </c>
      <c r="K43" s="108">
        <v>10629</v>
      </c>
      <c r="L43" s="108">
        <v>10002</v>
      </c>
      <c r="M43" s="109">
        <v>9692</v>
      </c>
    </row>
    <row r="44" spans="2:13" ht="27.75" customHeight="1" x14ac:dyDescent="0.2">
      <c r="B44" s="1278"/>
      <c r="C44" s="1279"/>
      <c r="D44" s="106"/>
      <c r="E44" s="1282" t="s">
        <v>34</v>
      </c>
      <c r="F44" s="1282"/>
      <c r="G44" s="1282"/>
      <c r="H44" s="1283"/>
      <c r="I44" s="107">
        <v>5061</v>
      </c>
      <c r="J44" s="108">
        <v>2705</v>
      </c>
      <c r="K44" s="108">
        <v>2461</v>
      </c>
      <c r="L44" s="108">
        <v>2320</v>
      </c>
      <c r="M44" s="109">
        <v>2333</v>
      </c>
    </row>
    <row r="45" spans="2:13" ht="27.75" customHeight="1" x14ac:dyDescent="0.2">
      <c r="B45" s="1278"/>
      <c r="C45" s="1279"/>
      <c r="D45" s="106"/>
      <c r="E45" s="1282" t="s">
        <v>35</v>
      </c>
      <c r="F45" s="1282"/>
      <c r="G45" s="1282"/>
      <c r="H45" s="1283"/>
      <c r="I45" s="107">
        <v>4991</v>
      </c>
      <c r="J45" s="108">
        <v>4706</v>
      </c>
      <c r="K45" s="108">
        <v>4566</v>
      </c>
      <c r="L45" s="108">
        <v>4383</v>
      </c>
      <c r="M45" s="109">
        <v>4362</v>
      </c>
    </row>
    <row r="46" spans="2:13" ht="27.75" customHeight="1" x14ac:dyDescent="0.2">
      <c r="B46" s="1278"/>
      <c r="C46" s="1279"/>
      <c r="D46" s="110"/>
      <c r="E46" s="1282" t="s">
        <v>36</v>
      </c>
      <c r="F46" s="1282"/>
      <c r="G46" s="1282"/>
      <c r="H46" s="1283"/>
      <c r="I46" s="107" t="s">
        <v>525</v>
      </c>
      <c r="J46" s="108" t="s">
        <v>525</v>
      </c>
      <c r="K46" s="108" t="s">
        <v>525</v>
      </c>
      <c r="L46" s="108" t="s">
        <v>525</v>
      </c>
      <c r="M46" s="109" t="s">
        <v>525</v>
      </c>
    </row>
    <row r="47" spans="2:13" ht="27.75" customHeight="1" x14ac:dyDescent="0.2">
      <c r="B47" s="1278"/>
      <c r="C47" s="1279"/>
      <c r="D47" s="111"/>
      <c r="E47" s="1292" t="s">
        <v>37</v>
      </c>
      <c r="F47" s="1293"/>
      <c r="G47" s="1293"/>
      <c r="H47" s="1294"/>
      <c r="I47" s="107" t="s">
        <v>525</v>
      </c>
      <c r="J47" s="108" t="s">
        <v>525</v>
      </c>
      <c r="K47" s="108" t="s">
        <v>525</v>
      </c>
      <c r="L47" s="108" t="s">
        <v>525</v>
      </c>
      <c r="M47" s="109" t="s">
        <v>525</v>
      </c>
    </row>
    <row r="48" spans="2:13" ht="27.75" customHeight="1" x14ac:dyDescent="0.2">
      <c r="B48" s="1278"/>
      <c r="C48" s="1279"/>
      <c r="D48" s="106"/>
      <c r="E48" s="1282" t="s">
        <v>38</v>
      </c>
      <c r="F48" s="1282"/>
      <c r="G48" s="1282"/>
      <c r="H48" s="1283"/>
      <c r="I48" s="107" t="s">
        <v>525</v>
      </c>
      <c r="J48" s="108" t="s">
        <v>525</v>
      </c>
      <c r="K48" s="108" t="s">
        <v>525</v>
      </c>
      <c r="L48" s="108" t="s">
        <v>525</v>
      </c>
      <c r="M48" s="109" t="s">
        <v>525</v>
      </c>
    </row>
    <row r="49" spans="2:13" ht="27.75" customHeight="1" x14ac:dyDescent="0.2">
      <c r="B49" s="1280"/>
      <c r="C49" s="1281"/>
      <c r="D49" s="106"/>
      <c r="E49" s="1282" t="s">
        <v>39</v>
      </c>
      <c r="F49" s="1282"/>
      <c r="G49" s="1282"/>
      <c r="H49" s="1283"/>
      <c r="I49" s="107" t="s">
        <v>525</v>
      </c>
      <c r="J49" s="108" t="s">
        <v>525</v>
      </c>
      <c r="K49" s="108" t="s">
        <v>525</v>
      </c>
      <c r="L49" s="108" t="s">
        <v>525</v>
      </c>
      <c r="M49" s="109" t="s">
        <v>525</v>
      </c>
    </row>
    <row r="50" spans="2:13" ht="27.75" customHeight="1" x14ac:dyDescent="0.2">
      <c r="B50" s="1276" t="s">
        <v>40</v>
      </c>
      <c r="C50" s="1277"/>
      <c r="D50" s="112"/>
      <c r="E50" s="1282" t="s">
        <v>41</v>
      </c>
      <c r="F50" s="1282"/>
      <c r="G50" s="1282"/>
      <c r="H50" s="1283"/>
      <c r="I50" s="107">
        <v>8783</v>
      </c>
      <c r="J50" s="108">
        <v>7966</v>
      </c>
      <c r="K50" s="108">
        <v>8890</v>
      </c>
      <c r="L50" s="108">
        <v>9966</v>
      </c>
      <c r="M50" s="109">
        <v>10687</v>
      </c>
    </row>
    <row r="51" spans="2:13" ht="27.75" customHeight="1" x14ac:dyDescent="0.2">
      <c r="B51" s="1278"/>
      <c r="C51" s="1279"/>
      <c r="D51" s="106"/>
      <c r="E51" s="1282" t="s">
        <v>42</v>
      </c>
      <c r="F51" s="1282"/>
      <c r="G51" s="1282"/>
      <c r="H51" s="1283"/>
      <c r="I51" s="107">
        <v>3823</v>
      </c>
      <c r="J51" s="108">
        <v>3703</v>
      </c>
      <c r="K51" s="108">
        <v>3420</v>
      </c>
      <c r="L51" s="108">
        <v>3405</v>
      </c>
      <c r="M51" s="109">
        <v>3403</v>
      </c>
    </row>
    <row r="52" spans="2:13" ht="27.75" customHeight="1" x14ac:dyDescent="0.2">
      <c r="B52" s="1280"/>
      <c r="C52" s="1281"/>
      <c r="D52" s="106"/>
      <c r="E52" s="1282" t="s">
        <v>43</v>
      </c>
      <c r="F52" s="1282"/>
      <c r="G52" s="1282"/>
      <c r="H52" s="1283"/>
      <c r="I52" s="107">
        <v>37829</v>
      </c>
      <c r="J52" s="108">
        <v>35739</v>
      </c>
      <c r="K52" s="108">
        <v>35090</v>
      </c>
      <c r="L52" s="108">
        <v>33937</v>
      </c>
      <c r="M52" s="109">
        <v>32929</v>
      </c>
    </row>
    <row r="53" spans="2:13" ht="27.75" customHeight="1" thickBot="1" x14ac:dyDescent="0.25">
      <c r="B53" s="1284" t="s">
        <v>44</v>
      </c>
      <c r="C53" s="1285"/>
      <c r="D53" s="113"/>
      <c r="E53" s="1286" t="s">
        <v>45</v>
      </c>
      <c r="F53" s="1286"/>
      <c r="G53" s="1286"/>
      <c r="H53" s="1287"/>
      <c r="I53" s="114">
        <v>5632</v>
      </c>
      <c r="J53" s="115">
        <v>3223</v>
      </c>
      <c r="K53" s="115">
        <v>-318</v>
      </c>
      <c r="L53" s="115">
        <v>-2262</v>
      </c>
      <c r="M53" s="116">
        <v>-3068</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366zQczVNvY3f9J0f4Zq0x5WZnP3X/XYHckBsGVl84thR2ENcptOh58DRvayTj7XOhNB5hHwhFOC/TJCJxfIMw==" saltValue="9gxVG1KfTdVbn/Z03ip3Y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568</v>
      </c>
      <c r="G54" s="125" t="s">
        <v>569</v>
      </c>
      <c r="H54" s="126" t="s">
        <v>570</v>
      </c>
    </row>
    <row r="55" spans="2:8" ht="52.5" customHeight="1" x14ac:dyDescent="0.2">
      <c r="B55" s="127"/>
      <c r="C55" s="1303" t="s">
        <v>48</v>
      </c>
      <c r="D55" s="1303"/>
      <c r="E55" s="1304"/>
      <c r="F55" s="128">
        <v>4866</v>
      </c>
      <c r="G55" s="128">
        <v>5201</v>
      </c>
      <c r="H55" s="129">
        <v>5582</v>
      </c>
    </row>
    <row r="56" spans="2:8" ht="52.5" customHeight="1" x14ac:dyDescent="0.2">
      <c r="B56" s="130"/>
      <c r="C56" s="1305" t="s">
        <v>49</v>
      </c>
      <c r="D56" s="1305"/>
      <c r="E56" s="1306"/>
      <c r="F56" s="131">
        <v>1859</v>
      </c>
      <c r="G56" s="131">
        <v>1941</v>
      </c>
      <c r="H56" s="132">
        <v>2051</v>
      </c>
    </row>
    <row r="57" spans="2:8" ht="53.25" customHeight="1" x14ac:dyDescent="0.2">
      <c r="B57" s="130"/>
      <c r="C57" s="1307" t="s">
        <v>50</v>
      </c>
      <c r="D57" s="1307"/>
      <c r="E57" s="1308"/>
      <c r="F57" s="133">
        <v>4099</v>
      </c>
      <c r="G57" s="133">
        <v>4521</v>
      </c>
      <c r="H57" s="134">
        <v>4532</v>
      </c>
    </row>
    <row r="58" spans="2:8" ht="45.75" customHeight="1" x14ac:dyDescent="0.2">
      <c r="B58" s="135"/>
      <c r="C58" s="1295" t="s">
        <v>602</v>
      </c>
      <c r="D58" s="1296"/>
      <c r="E58" s="1297"/>
      <c r="F58" s="136">
        <v>2467</v>
      </c>
      <c r="G58" s="136">
        <v>2230</v>
      </c>
      <c r="H58" s="137">
        <v>2012</v>
      </c>
    </row>
    <row r="59" spans="2:8" ht="45.75" customHeight="1" x14ac:dyDescent="0.2">
      <c r="B59" s="135"/>
      <c r="C59" s="1295" t="s">
        <v>603</v>
      </c>
      <c r="D59" s="1296"/>
      <c r="E59" s="1297"/>
      <c r="F59" s="136">
        <v>1074</v>
      </c>
      <c r="G59" s="136">
        <v>1775</v>
      </c>
      <c r="H59" s="137">
        <v>1836</v>
      </c>
    </row>
    <row r="60" spans="2:8" ht="45.75" customHeight="1" x14ac:dyDescent="0.2">
      <c r="B60" s="135"/>
      <c r="C60" s="1295" t="s">
        <v>604</v>
      </c>
      <c r="D60" s="1296"/>
      <c r="E60" s="1297"/>
      <c r="F60" s="136">
        <v>455</v>
      </c>
      <c r="G60" s="136">
        <v>416</v>
      </c>
      <c r="H60" s="137">
        <v>576</v>
      </c>
    </row>
    <row r="61" spans="2:8" ht="45.75" customHeight="1" x14ac:dyDescent="0.2">
      <c r="B61" s="135"/>
      <c r="C61" s="1295" t="s">
        <v>605</v>
      </c>
      <c r="D61" s="1296"/>
      <c r="E61" s="1297"/>
      <c r="F61" s="136">
        <v>48</v>
      </c>
      <c r="G61" s="136">
        <v>46</v>
      </c>
      <c r="H61" s="137">
        <v>44</v>
      </c>
    </row>
    <row r="62" spans="2:8" ht="45.75" customHeight="1" thickBot="1" x14ac:dyDescent="0.25">
      <c r="B62" s="138"/>
      <c r="C62" s="1298" t="s">
        <v>606</v>
      </c>
      <c r="D62" s="1299"/>
      <c r="E62" s="1300"/>
      <c r="F62" s="139">
        <v>44</v>
      </c>
      <c r="G62" s="139">
        <v>44</v>
      </c>
      <c r="H62" s="140">
        <v>44</v>
      </c>
    </row>
    <row r="63" spans="2:8" ht="52.5" customHeight="1" thickBot="1" x14ac:dyDescent="0.25">
      <c r="B63" s="141"/>
      <c r="C63" s="1301" t="s">
        <v>51</v>
      </c>
      <c r="D63" s="1301"/>
      <c r="E63" s="1302"/>
      <c r="F63" s="142">
        <v>10824</v>
      </c>
      <c r="G63" s="142">
        <v>11663</v>
      </c>
      <c r="H63" s="143">
        <v>12165</v>
      </c>
    </row>
    <row r="64" spans="2:8" ht="15" customHeight="1" x14ac:dyDescent="0.2"/>
  </sheetData>
  <sheetProtection algorithmName="SHA-512" hashValue="nzZgs3tWX5FPLbw2KW+KUpD7A/NpaCVOJdcErLZodym/B+uFBJPNqPR+XlDlYYdcQI94FxS0HicYH/numSv+lA==" saltValue="yxThqpi2Mk4KIJmzFg8G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A29" zoomScale="80" zoomScaleNormal="80" zoomScaleSheetLayoutView="55" workbookViewId="0">
      <selection activeCell="AN65" sqref="AN65:DC69"/>
    </sheetView>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608</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608</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609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610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09" t="s">
        <v>611</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2" x14ac:dyDescent="0.2">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2" x14ac:dyDescent="0.2">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2" x14ac:dyDescent="0.2">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2" x14ac:dyDescent="0.2">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612</v>
      </c>
    </row>
    <row r="50" spans="1:109" ht="13.2" x14ac:dyDescent="0.2">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566</v>
      </c>
      <c r="BQ50" s="1322"/>
      <c r="BR50" s="1322"/>
      <c r="BS50" s="1322"/>
      <c r="BT50" s="1322"/>
      <c r="BU50" s="1322"/>
      <c r="BV50" s="1322"/>
      <c r="BW50" s="1322"/>
      <c r="BX50" s="1322" t="s">
        <v>567</v>
      </c>
      <c r="BY50" s="1322"/>
      <c r="BZ50" s="1322"/>
      <c r="CA50" s="1322"/>
      <c r="CB50" s="1322"/>
      <c r="CC50" s="1322"/>
      <c r="CD50" s="1322"/>
      <c r="CE50" s="1322"/>
      <c r="CF50" s="1322" t="s">
        <v>568</v>
      </c>
      <c r="CG50" s="1322"/>
      <c r="CH50" s="1322"/>
      <c r="CI50" s="1322"/>
      <c r="CJ50" s="1322"/>
      <c r="CK50" s="1322"/>
      <c r="CL50" s="1322"/>
      <c r="CM50" s="1322"/>
      <c r="CN50" s="1322" t="s">
        <v>569</v>
      </c>
      <c r="CO50" s="1322"/>
      <c r="CP50" s="1322"/>
      <c r="CQ50" s="1322"/>
      <c r="CR50" s="1322"/>
      <c r="CS50" s="1322"/>
      <c r="CT50" s="1322"/>
      <c r="CU50" s="1322"/>
      <c r="CV50" s="1322" t="s">
        <v>570</v>
      </c>
      <c r="CW50" s="1322"/>
      <c r="CX50" s="1322"/>
      <c r="CY50" s="1322"/>
      <c r="CZ50" s="1322"/>
      <c r="DA50" s="1322"/>
      <c r="DB50" s="1322"/>
      <c r="DC50" s="1322"/>
    </row>
    <row r="51" spans="1:109" ht="13.5" customHeight="1" x14ac:dyDescent="0.2">
      <c r="B51" s="395"/>
      <c r="G51" s="1328"/>
      <c r="H51" s="1328"/>
      <c r="I51" s="1326"/>
      <c r="J51" s="1326"/>
      <c r="K51" s="1324"/>
      <c r="L51" s="1324"/>
      <c r="M51" s="1324"/>
      <c r="N51" s="1324"/>
      <c r="AM51" s="404"/>
      <c r="AN51" s="1325" t="s">
        <v>613</v>
      </c>
      <c r="AO51" s="1325"/>
      <c r="AP51" s="1325"/>
      <c r="AQ51" s="1325"/>
      <c r="AR51" s="1325"/>
      <c r="AS51" s="1325"/>
      <c r="AT51" s="1325"/>
      <c r="AU51" s="1325"/>
      <c r="AV51" s="1325"/>
      <c r="AW51" s="1325"/>
      <c r="AX51" s="1325"/>
      <c r="AY51" s="1325"/>
      <c r="AZ51" s="1325"/>
      <c r="BA51" s="1325"/>
      <c r="BB51" s="1325" t="s">
        <v>614</v>
      </c>
      <c r="BC51" s="1325"/>
      <c r="BD51" s="1325"/>
      <c r="BE51" s="1325"/>
      <c r="BF51" s="1325"/>
      <c r="BG51" s="1325"/>
      <c r="BH51" s="1325"/>
      <c r="BI51" s="1325"/>
      <c r="BJ51" s="1325"/>
      <c r="BK51" s="1325"/>
      <c r="BL51" s="1325"/>
      <c r="BM51" s="1325"/>
      <c r="BN51" s="1325"/>
      <c r="BO51" s="1325"/>
      <c r="BP51" s="1323">
        <v>37.700000000000003</v>
      </c>
      <c r="BQ51" s="1323"/>
      <c r="BR51" s="1323"/>
      <c r="BS51" s="1323"/>
      <c r="BT51" s="1323"/>
      <c r="BU51" s="1323"/>
      <c r="BV51" s="1323"/>
      <c r="BW51" s="1323"/>
      <c r="BX51" s="1323">
        <v>22</v>
      </c>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ht="13.2" x14ac:dyDescent="0.2">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ht="13.2" x14ac:dyDescent="0.2">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615</v>
      </c>
      <c r="BC53" s="1325"/>
      <c r="BD53" s="1325"/>
      <c r="BE53" s="1325"/>
      <c r="BF53" s="1325"/>
      <c r="BG53" s="1325"/>
      <c r="BH53" s="1325"/>
      <c r="BI53" s="1325"/>
      <c r="BJ53" s="1325"/>
      <c r="BK53" s="1325"/>
      <c r="BL53" s="1325"/>
      <c r="BM53" s="1325"/>
      <c r="BN53" s="1325"/>
      <c r="BO53" s="1325"/>
      <c r="BP53" s="1323">
        <v>61.3</v>
      </c>
      <c r="BQ53" s="1323"/>
      <c r="BR53" s="1323"/>
      <c r="BS53" s="1323"/>
      <c r="BT53" s="1323"/>
      <c r="BU53" s="1323"/>
      <c r="BV53" s="1323"/>
      <c r="BW53" s="1323"/>
      <c r="BX53" s="1323">
        <v>62.5</v>
      </c>
      <c r="BY53" s="1323"/>
      <c r="BZ53" s="1323"/>
      <c r="CA53" s="1323"/>
      <c r="CB53" s="1323"/>
      <c r="CC53" s="1323"/>
      <c r="CD53" s="1323"/>
      <c r="CE53" s="1323"/>
      <c r="CF53" s="1323">
        <v>63.6</v>
      </c>
      <c r="CG53" s="1323"/>
      <c r="CH53" s="1323"/>
      <c r="CI53" s="1323"/>
      <c r="CJ53" s="1323"/>
      <c r="CK53" s="1323"/>
      <c r="CL53" s="1323"/>
      <c r="CM53" s="1323"/>
      <c r="CN53" s="1323">
        <v>64.400000000000006</v>
      </c>
      <c r="CO53" s="1323"/>
      <c r="CP53" s="1323"/>
      <c r="CQ53" s="1323"/>
      <c r="CR53" s="1323"/>
      <c r="CS53" s="1323"/>
      <c r="CT53" s="1323"/>
      <c r="CU53" s="1323"/>
      <c r="CV53" s="1323">
        <v>65.2</v>
      </c>
      <c r="CW53" s="1323"/>
      <c r="CX53" s="1323"/>
      <c r="CY53" s="1323"/>
      <c r="CZ53" s="1323"/>
      <c r="DA53" s="1323"/>
      <c r="DB53" s="1323"/>
      <c r="DC53" s="1323"/>
    </row>
    <row r="54" spans="1:109" ht="13.2" x14ac:dyDescent="0.2">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ht="13.2" x14ac:dyDescent="0.2">
      <c r="A55" s="403"/>
      <c r="B55" s="395"/>
      <c r="G55" s="1318"/>
      <c r="H55" s="1318"/>
      <c r="I55" s="1318"/>
      <c r="J55" s="1318"/>
      <c r="K55" s="1324"/>
      <c r="L55" s="1324"/>
      <c r="M55" s="1324"/>
      <c r="N55" s="1324"/>
      <c r="AN55" s="1322" t="s">
        <v>616</v>
      </c>
      <c r="AO55" s="1322"/>
      <c r="AP55" s="1322"/>
      <c r="AQ55" s="1322"/>
      <c r="AR55" s="1322"/>
      <c r="AS55" s="1322"/>
      <c r="AT55" s="1322"/>
      <c r="AU55" s="1322"/>
      <c r="AV55" s="1322"/>
      <c r="AW55" s="1322"/>
      <c r="AX55" s="1322"/>
      <c r="AY55" s="1322"/>
      <c r="AZ55" s="1322"/>
      <c r="BA55" s="1322"/>
      <c r="BB55" s="1325" t="s">
        <v>614</v>
      </c>
      <c r="BC55" s="1325"/>
      <c r="BD55" s="1325"/>
      <c r="BE55" s="1325"/>
      <c r="BF55" s="1325"/>
      <c r="BG55" s="1325"/>
      <c r="BH55" s="1325"/>
      <c r="BI55" s="1325"/>
      <c r="BJ55" s="1325"/>
      <c r="BK55" s="1325"/>
      <c r="BL55" s="1325"/>
      <c r="BM55" s="1325"/>
      <c r="BN55" s="1325"/>
      <c r="BO55" s="1325"/>
      <c r="BP55" s="1323">
        <v>39</v>
      </c>
      <c r="BQ55" s="1323"/>
      <c r="BR55" s="1323"/>
      <c r="BS55" s="1323"/>
      <c r="BT55" s="1323"/>
      <c r="BU55" s="1323"/>
      <c r="BV55" s="1323"/>
      <c r="BW55" s="1323"/>
      <c r="BX55" s="1323">
        <v>32.5</v>
      </c>
      <c r="BY55" s="1323"/>
      <c r="BZ55" s="1323"/>
      <c r="CA55" s="1323"/>
      <c r="CB55" s="1323"/>
      <c r="CC55" s="1323"/>
      <c r="CD55" s="1323"/>
      <c r="CE55" s="1323"/>
      <c r="CF55" s="1323">
        <v>30.2</v>
      </c>
      <c r="CG55" s="1323"/>
      <c r="CH55" s="1323"/>
      <c r="CI55" s="1323"/>
      <c r="CJ55" s="1323"/>
      <c r="CK55" s="1323"/>
      <c r="CL55" s="1323"/>
      <c r="CM55" s="1323"/>
      <c r="CN55" s="1323">
        <v>25.4</v>
      </c>
      <c r="CO55" s="1323"/>
      <c r="CP55" s="1323"/>
      <c r="CQ55" s="1323"/>
      <c r="CR55" s="1323"/>
      <c r="CS55" s="1323"/>
      <c r="CT55" s="1323"/>
      <c r="CU55" s="1323"/>
      <c r="CV55" s="1323">
        <v>22.9</v>
      </c>
      <c r="CW55" s="1323"/>
      <c r="CX55" s="1323"/>
      <c r="CY55" s="1323"/>
      <c r="CZ55" s="1323"/>
      <c r="DA55" s="1323"/>
      <c r="DB55" s="1323"/>
      <c r="DC55" s="1323"/>
    </row>
    <row r="56" spans="1:109" ht="13.2" x14ac:dyDescent="0.2">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ht="13.2" x14ac:dyDescent="0.2">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615</v>
      </c>
      <c r="BC57" s="1325"/>
      <c r="BD57" s="1325"/>
      <c r="BE57" s="1325"/>
      <c r="BF57" s="1325"/>
      <c r="BG57" s="1325"/>
      <c r="BH57" s="1325"/>
      <c r="BI57" s="1325"/>
      <c r="BJ57" s="1325"/>
      <c r="BK57" s="1325"/>
      <c r="BL57" s="1325"/>
      <c r="BM57" s="1325"/>
      <c r="BN57" s="1325"/>
      <c r="BO57" s="1325"/>
      <c r="BP57" s="1323">
        <v>55.4</v>
      </c>
      <c r="BQ57" s="1323"/>
      <c r="BR57" s="1323"/>
      <c r="BS57" s="1323"/>
      <c r="BT57" s="1323"/>
      <c r="BU57" s="1323"/>
      <c r="BV57" s="1323"/>
      <c r="BW57" s="1323"/>
      <c r="BX57" s="1323">
        <v>57</v>
      </c>
      <c r="BY57" s="1323"/>
      <c r="BZ57" s="1323"/>
      <c r="CA57" s="1323"/>
      <c r="CB57" s="1323"/>
      <c r="CC57" s="1323"/>
      <c r="CD57" s="1323"/>
      <c r="CE57" s="1323"/>
      <c r="CF57" s="1323">
        <v>58.9</v>
      </c>
      <c r="CG57" s="1323"/>
      <c r="CH57" s="1323"/>
      <c r="CI57" s="1323"/>
      <c r="CJ57" s="1323"/>
      <c r="CK57" s="1323"/>
      <c r="CL57" s="1323"/>
      <c r="CM57" s="1323"/>
      <c r="CN57" s="1323">
        <v>59.9</v>
      </c>
      <c r="CO57" s="1323"/>
      <c r="CP57" s="1323"/>
      <c r="CQ57" s="1323"/>
      <c r="CR57" s="1323"/>
      <c r="CS57" s="1323"/>
      <c r="CT57" s="1323"/>
      <c r="CU57" s="1323"/>
      <c r="CV57" s="1323">
        <v>60.7</v>
      </c>
      <c r="CW57" s="1323"/>
      <c r="CX57" s="1323"/>
      <c r="CY57" s="1323"/>
      <c r="CZ57" s="1323"/>
      <c r="DA57" s="1323"/>
      <c r="DB57" s="1323"/>
      <c r="DC57" s="1323"/>
      <c r="DD57" s="408"/>
      <c r="DE57" s="407"/>
    </row>
    <row r="58" spans="1:109" s="403" customFormat="1" ht="13.2" x14ac:dyDescent="0.2">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617</v>
      </c>
    </row>
    <row r="64" spans="1:109" ht="13.2" x14ac:dyDescent="0.2">
      <c r="B64" s="395"/>
      <c r="G64" s="402"/>
      <c r="I64" s="415"/>
      <c r="J64" s="415"/>
      <c r="K64" s="415"/>
      <c r="L64" s="415"/>
      <c r="M64" s="415"/>
      <c r="N64" s="416"/>
      <c r="AM64" s="402"/>
      <c r="AN64" s="402" t="s">
        <v>610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29" t="s">
        <v>618</v>
      </c>
      <c r="AO65" s="1330"/>
      <c r="AP65" s="1330"/>
      <c r="AQ65" s="1330"/>
      <c r="AR65" s="1330"/>
      <c r="AS65" s="1330"/>
      <c r="AT65" s="1330"/>
      <c r="AU65" s="1330"/>
      <c r="AV65" s="1330"/>
      <c r="AW65" s="1330"/>
      <c r="AX65" s="1330"/>
      <c r="AY65" s="1330"/>
      <c r="AZ65" s="1330"/>
      <c r="BA65" s="1330"/>
      <c r="BB65" s="1330"/>
      <c r="BC65" s="1330"/>
      <c r="BD65" s="1330"/>
      <c r="BE65" s="1330"/>
      <c r="BF65" s="1330"/>
      <c r="BG65" s="1330"/>
      <c r="BH65" s="1330"/>
      <c r="BI65" s="1330"/>
      <c r="BJ65" s="1330"/>
      <c r="BK65" s="1330"/>
      <c r="BL65" s="1330"/>
      <c r="BM65" s="1330"/>
      <c r="BN65" s="1330"/>
      <c r="BO65" s="1330"/>
      <c r="BP65" s="1330"/>
      <c r="BQ65" s="1330"/>
      <c r="BR65" s="1330"/>
      <c r="BS65" s="1330"/>
      <c r="BT65" s="1330"/>
      <c r="BU65" s="1330"/>
      <c r="BV65" s="1330"/>
      <c r="BW65" s="1330"/>
      <c r="BX65" s="1330"/>
      <c r="BY65" s="1330"/>
      <c r="BZ65" s="1330"/>
      <c r="CA65" s="1330"/>
      <c r="CB65" s="1330"/>
      <c r="CC65" s="1330"/>
      <c r="CD65" s="1330"/>
      <c r="CE65" s="1330"/>
      <c r="CF65" s="1330"/>
      <c r="CG65" s="1330"/>
      <c r="CH65" s="1330"/>
      <c r="CI65" s="1330"/>
      <c r="CJ65" s="1330"/>
      <c r="CK65" s="1330"/>
      <c r="CL65" s="1330"/>
      <c r="CM65" s="1330"/>
      <c r="CN65" s="1330"/>
      <c r="CO65" s="1330"/>
      <c r="CP65" s="1330"/>
      <c r="CQ65" s="1330"/>
      <c r="CR65" s="1330"/>
      <c r="CS65" s="1330"/>
      <c r="CT65" s="1330"/>
      <c r="CU65" s="1330"/>
      <c r="CV65" s="1330"/>
      <c r="CW65" s="1330"/>
      <c r="CX65" s="1330"/>
      <c r="CY65" s="1330"/>
      <c r="CZ65" s="1330"/>
      <c r="DA65" s="1330"/>
      <c r="DB65" s="1330"/>
      <c r="DC65" s="1331"/>
    </row>
    <row r="66" spans="2:107" ht="13.2" x14ac:dyDescent="0.2">
      <c r="B66" s="395"/>
      <c r="AN66" s="1332"/>
      <c r="AO66" s="1333"/>
      <c r="AP66" s="1333"/>
      <c r="AQ66" s="1333"/>
      <c r="AR66" s="1333"/>
      <c r="AS66" s="1333"/>
      <c r="AT66" s="1333"/>
      <c r="AU66" s="1333"/>
      <c r="AV66" s="1333"/>
      <c r="AW66" s="1333"/>
      <c r="AX66" s="1333"/>
      <c r="AY66" s="1333"/>
      <c r="AZ66" s="1333"/>
      <c r="BA66" s="1333"/>
      <c r="BB66" s="1333"/>
      <c r="BC66" s="1333"/>
      <c r="BD66" s="1333"/>
      <c r="BE66" s="1333"/>
      <c r="BF66" s="1333"/>
      <c r="BG66" s="1333"/>
      <c r="BH66" s="1333"/>
      <c r="BI66" s="1333"/>
      <c r="BJ66" s="1333"/>
      <c r="BK66" s="1333"/>
      <c r="BL66" s="1333"/>
      <c r="BM66" s="1333"/>
      <c r="BN66" s="1333"/>
      <c r="BO66" s="1333"/>
      <c r="BP66" s="1333"/>
      <c r="BQ66" s="1333"/>
      <c r="BR66" s="1333"/>
      <c r="BS66" s="1333"/>
      <c r="BT66" s="1333"/>
      <c r="BU66" s="1333"/>
      <c r="BV66" s="1333"/>
      <c r="BW66" s="1333"/>
      <c r="BX66" s="1333"/>
      <c r="BY66" s="1333"/>
      <c r="BZ66" s="1333"/>
      <c r="CA66" s="1333"/>
      <c r="CB66" s="1333"/>
      <c r="CC66" s="1333"/>
      <c r="CD66" s="1333"/>
      <c r="CE66" s="1333"/>
      <c r="CF66" s="1333"/>
      <c r="CG66" s="1333"/>
      <c r="CH66" s="1333"/>
      <c r="CI66" s="1333"/>
      <c r="CJ66" s="1333"/>
      <c r="CK66" s="1333"/>
      <c r="CL66" s="1333"/>
      <c r="CM66" s="1333"/>
      <c r="CN66" s="1333"/>
      <c r="CO66" s="1333"/>
      <c r="CP66" s="1333"/>
      <c r="CQ66" s="1333"/>
      <c r="CR66" s="1333"/>
      <c r="CS66" s="1333"/>
      <c r="CT66" s="1333"/>
      <c r="CU66" s="1333"/>
      <c r="CV66" s="1333"/>
      <c r="CW66" s="1333"/>
      <c r="CX66" s="1333"/>
      <c r="CY66" s="1333"/>
      <c r="CZ66" s="1333"/>
      <c r="DA66" s="1333"/>
      <c r="DB66" s="1333"/>
      <c r="DC66" s="1334"/>
    </row>
    <row r="67" spans="2:107" ht="13.2" x14ac:dyDescent="0.2">
      <c r="B67" s="395"/>
      <c r="AN67" s="1332"/>
      <c r="AO67" s="1333"/>
      <c r="AP67" s="1333"/>
      <c r="AQ67" s="1333"/>
      <c r="AR67" s="1333"/>
      <c r="AS67" s="1333"/>
      <c r="AT67" s="1333"/>
      <c r="AU67" s="1333"/>
      <c r="AV67" s="1333"/>
      <c r="AW67" s="1333"/>
      <c r="AX67" s="1333"/>
      <c r="AY67" s="1333"/>
      <c r="AZ67" s="1333"/>
      <c r="BA67" s="1333"/>
      <c r="BB67" s="1333"/>
      <c r="BC67" s="1333"/>
      <c r="BD67" s="1333"/>
      <c r="BE67" s="1333"/>
      <c r="BF67" s="1333"/>
      <c r="BG67" s="1333"/>
      <c r="BH67" s="1333"/>
      <c r="BI67" s="1333"/>
      <c r="BJ67" s="1333"/>
      <c r="BK67" s="1333"/>
      <c r="BL67" s="1333"/>
      <c r="BM67" s="1333"/>
      <c r="BN67" s="1333"/>
      <c r="BO67" s="1333"/>
      <c r="BP67" s="1333"/>
      <c r="BQ67" s="1333"/>
      <c r="BR67" s="1333"/>
      <c r="BS67" s="1333"/>
      <c r="BT67" s="1333"/>
      <c r="BU67" s="1333"/>
      <c r="BV67" s="1333"/>
      <c r="BW67" s="1333"/>
      <c r="BX67" s="1333"/>
      <c r="BY67" s="1333"/>
      <c r="BZ67" s="1333"/>
      <c r="CA67" s="1333"/>
      <c r="CB67" s="1333"/>
      <c r="CC67" s="1333"/>
      <c r="CD67" s="1333"/>
      <c r="CE67" s="1333"/>
      <c r="CF67" s="1333"/>
      <c r="CG67" s="1333"/>
      <c r="CH67" s="1333"/>
      <c r="CI67" s="1333"/>
      <c r="CJ67" s="1333"/>
      <c r="CK67" s="1333"/>
      <c r="CL67" s="1333"/>
      <c r="CM67" s="1333"/>
      <c r="CN67" s="1333"/>
      <c r="CO67" s="1333"/>
      <c r="CP67" s="1333"/>
      <c r="CQ67" s="1333"/>
      <c r="CR67" s="1333"/>
      <c r="CS67" s="1333"/>
      <c r="CT67" s="1333"/>
      <c r="CU67" s="1333"/>
      <c r="CV67" s="1333"/>
      <c r="CW67" s="1333"/>
      <c r="CX67" s="1333"/>
      <c r="CY67" s="1333"/>
      <c r="CZ67" s="1333"/>
      <c r="DA67" s="1333"/>
      <c r="DB67" s="1333"/>
      <c r="DC67" s="1334"/>
    </row>
    <row r="68" spans="2:107" ht="13.2" x14ac:dyDescent="0.2">
      <c r="B68" s="395"/>
      <c r="AN68" s="1332"/>
      <c r="AO68" s="1333"/>
      <c r="AP68" s="1333"/>
      <c r="AQ68" s="1333"/>
      <c r="AR68" s="1333"/>
      <c r="AS68" s="1333"/>
      <c r="AT68" s="1333"/>
      <c r="AU68" s="1333"/>
      <c r="AV68" s="1333"/>
      <c r="AW68" s="1333"/>
      <c r="AX68" s="1333"/>
      <c r="AY68" s="1333"/>
      <c r="AZ68" s="1333"/>
      <c r="BA68" s="1333"/>
      <c r="BB68" s="1333"/>
      <c r="BC68" s="1333"/>
      <c r="BD68" s="1333"/>
      <c r="BE68" s="1333"/>
      <c r="BF68" s="1333"/>
      <c r="BG68" s="1333"/>
      <c r="BH68" s="1333"/>
      <c r="BI68" s="1333"/>
      <c r="BJ68" s="1333"/>
      <c r="BK68" s="1333"/>
      <c r="BL68" s="1333"/>
      <c r="BM68" s="1333"/>
      <c r="BN68" s="1333"/>
      <c r="BO68" s="1333"/>
      <c r="BP68" s="1333"/>
      <c r="BQ68" s="1333"/>
      <c r="BR68" s="1333"/>
      <c r="BS68" s="1333"/>
      <c r="BT68" s="1333"/>
      <c r="BU68" s="1333"/>
      <c r="BV68" s="1333"/>
      <c r="BW68" s="1333"/>
      <c r="BX68" s="1333"/>
      <c r="BY68" s="1333"/>
      <c r="BZ68" s="1333"/>
      <c r="CA68" s="1333"/>
      <c r="CB68" s="1333"/>
      <c r="CC68" s="1333"/>
      <c r="CD68" s="1333"/>
      <c r="CE68" s="1333"/>
      <c r="CF68" s="1333"/>
      <c r="CG68" s="1333"/>
      <c r="CH68" s="1333"/>
      <c r="CI68" s="1333"/>
      <c r="CJ68" s="1333"/>
      <c r="CK68" s="1333"/>
      <c r="CL68" s="1333"/>
      <c r="CM68" s="1333"/>
      <c r="CN68" s="1333"/>
      <c r="CO68" s="1333"/>
      <c r="CP68" s="1333"/>
      <c r="CQ68" s="1333"/>
      <c r="CR68" s="1333"/>
      <c r="CS68" s="1333"/>
      <c r="CT68" s="1333"/>
      <c r="CU68" s="1333"/>
      <c r="CV68" s="1333"/>
      <c r="CW68" s="1333"/>
      <c r="CX68" s="1333"/>
      <c r="CY68" s="1333"/>
      <c r="CZ68" s="1333"/>
      <c r="DA68" s="1333"/>
      <c r="DB68" s="1333"/>
      <c r="DC68" s="1334"/>
    </row>
    <row r="69" spans="2:107" ht="13.2" x14ac:dyDescent="0.2">
      <c r="B69" s="395"/>
      <c r="AN69" s="1335"/>
      <c r="AO69" s="1336"/>
      <c r="AP69" s="1336"/>
      <c r="AQ69" s="1336"/>
      <c r="AR69" s="1336"/>
      <c r="AS69" s="1336"/>
      <c r="AT69" s="1336"/>
      <c r="AU69" s="1336"/>
      <c r="AV69" s="1336"/>
      <c r="AW69" s="1336"/>
      <c r="AX69" s="1336"/>
      <c r="AY69" s="1336"/>
      <c r="AZ69" s="1336"/>
      <c r="BA69" s="1336"/>
      <c r="BB69" s="1336"/>
      <c r="BC69" s="1336"/>
      <c r="BD69" s="1336"/>
      <c r="BE69" s="1336"/>
      <c r="BF69" s="1336"/>
      <c r="BG69" s="1336"/>
      <c r="BH69" s="1336"/>
      <c r="BI69" s="1336"/>
      <c r="BJ69" s="1336"/>
      <c r="BK69" s="1336"/>
      <c r="BL69" s="1336"/>
      <c r="BM69" s="1336"/>
      <c r="BN69" s="1336"/>
      <c r="BO69" s="1336"/>
      <c r="BP69" s="1336"/>
      <c r="BQ69" s="1336"/>
      <c r="BR69" s="1336"/>
      <c r="BS69" s="1336"/>
      <c r="BT69" s="1336"/>
      <c r="BU69" s="1336"/>
      <c r="BV69" s="1336"/>
      <c r="BW69" s="1336"/>
      <c r="BX69" s="1336"/>
      <c r="BY69" s="1336"/>
      <c r="BZ69" s="1336"/>
      <c r="CA69" s="1336"/>
      <c r="CB69" s="1336"/>
      <c r="CC69" s="1336"/>
      <c r="CD69" s="1336"/>
      <c r="CE69" s="1336"/>
      <c r="CF69" s="1336"/>
      <c r="CG69" s="1336"/>
      <c r="CH69" s="1336"/>
      <c r="CI69" s="1336"/>
      <c r="CJ69" s="1336"/>
      <c r="CK69" s="1336"/>
      <c r="CL69" s="1336"/>
      <c r="CM69" s="1336"/>
      <c r="CN69" s="1336"/>
      <c r="CO69" s="1336"/>
      <c r="CP69" s="1336"/>
      <c r="CQ69" s="1336"/>
      <c r="CR69" s="1336"/>
      <c r="CS69" s="1336"/>
      <c r="CT69" s="1336"/>
      <c r="CU69" s="1336"/>
      <c r="CV69" s="1336"/>
      <c r="CW69" s="1336"/>
      <c r="CX69" s="1336"/>
      <c r="CY69" s="1336"/>
      <c r="CZ69" s="1336"/>
      <c r="DA69" s="1336"/>
      <c r="DB69" s="1336"/>
      <c r="DC69" s="1337"/>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612</v>
      </c>
    </row>
    <row r="72" spans="2:107" ht="13.2" x14ac:dyDescent="0.2">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566</v>
      </c>
      <c r="BQ72" s="1322"/>
      <c r="BR72" s="1322"/>
      <c r="BS72" s="1322"/>
      <c r="BT72" s="1322"/>
      <c r="BU72" s="1322"/>
      <c r="BV72" s="1322"/>
      <c r="BW72" s="1322"/>
      <c r="BX72" s="1322" t="s">
        <v>567</v>
      </c>
      <c r="BY72" s="1322"/>
      <c r="BZ72" s="1322"/>
      <c r="CA72" s="1322"/>
      <c r="CB72" s="1322"/>
      <c r="CC72" s="1322"/>
      <c r="CD72" s="1322"/>
      <c r="CE72" s="1322"/>
      <c r="CF72" s="1322" t="s">
        <v>568</v>
      </c>
      <c r="CG72" s="1322"/>
      <c r="CH72" s="1322"/>
      <c r="CI72" s="1322"/>
      <c r="CJ72" s="1322"/>
      <c r="CK72" s="1322"/>
      <c r="CL72" s="1322"/>
      <c r="CM72" s="1322"/>
      <c r="CN72" s="1322" t="s">
        <v>569</v>
      </c>
      <c r="CO72" s="1322"/>
      <c r="CP72" s="1322"/>
      <c r="CQ72" s="1322"/>
      <c r="CR72" s="1322"/>
      <c r="CS72" s="1322"/>
      <c r="CT72" s="1322"/>
      <c r="CU72" s="1322"/>
      <c r="CV72" s="1322" t="s">
        <v>570</v>
      </c>
      <c r="CW72" s="1322"/>
      <c r="CX72" s="1322"/>
      <c r="CY72" s="1322"/>
      <c r="CZ72" s="1322"/>
      <c r="DA72" s="1322"/>
      <c r="DB72" s="1322"/>
      <c r="DC72" s="1322"/>
    </row>
    <row r="73" spans="2:107" ht="13.2" x14ac:dyDescent="0.2">
      <c r="B73" s="395"/>
      <c r="G73" s="1328"/>
      <c r="H73" s="1328"/>
      <c r="I73" s="1328"/>
      <c r="J73" s="1328"/>
      <c r="K73" s="1338"/>
      <c r="L73" s="1338"/>
      <c r="M73" s="1338"/>
      <c r="N73" s="1338"/>
      <c r="AM73" s="404"/>
      <c r="AN73" s="1325" t="s">
        <v>613</v>
      </c>
      <c r="AO73" s="1325"/>
      <c r="AP73" s="1325"/>
      <c r="AQ73" s="1325"/>
      <c r="AR73" s="1325"/>
      <c r="AS73" s="1325"/>
      <c r="AT73" s="1325"/>
      <c r="AU73" s="1325"/>
      <c r="AV73" s="1325"/>
      <c r="AW73" s="1325"/>
      <c r="AX73" s="1325"/>
      <c r="AY73" s="1325"/>
      <c r="AZ73" s="1325"/>
      <c r="BA73" s="1325"/>
      <c r="BB73" s="1325" t="s">
        <v>614</v>
      </c>
      <c r="BC73" s="1325"/>
      <c r="BD73" s="1325"/>
      <c r="BE73" s="1325"/>
      <c r="BF73" s="1325"/>
      <c r="BG73" s="1325"/>
      <c r="BH73" s="1325"/>
      <c r="BI73" s="1325"/>
      <c r="BJ73" s="1325"/>
      <c r="BK73" s="1325"/>
      <c r="BL73" s="1325"/>
      <c r="BM73" s="1325"/>
      <c r="BN73" s="1325"/>
      <c r="BO73" s="1325"/>
      <c r="BP73" s="1323">
        <v>37.700000000000003</v>
      </c>
      <c r="BQ73" s="1323"/>
      <c r="BR73" s="1323"/>
      <c r="BS73" s="1323"/>
      <c r="BT73" s="1323"/>
      <c r="BU73" s="1323"/>
      <c r="BV73" s="1323"/>
      <c r="BW73" s="1323"/>
      <c r="BX73" s="1323">
        <v>22</v>
      </c>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ht="13.2" x14ac:dyDescent="0.2">
      <c r="B74" s="395"/>
      <c r="G74" s="1328"/>
      <c r="H74" s="1328"/>
      <c r="I74" s="1328"/>
      <c r="J74" s="1328"/>
      <c r="K74" s="1338"/>
      <c r="L74" s="1338"/>
      <c r="M74" s="1338"/>
      <c r="N74" s="1338"/>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ht="13.2" x14ac:dyDescent="0.2">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619</v>
      </c>
      <c r="BC75" s="1325"/>
      <c r="BD75" s="1325"/>
      <c r="BE75" s="1325"/>
      <c r="BF75" s="1325"/>
      <c r="BG75" s="1325"/>
      <c r="BH75" s="1325"/>
      <c r="BI75" s="1325"/>
      <c r="BJ75" s="1325"/>
      <c r="BK75" s="1325"/>
      <c r="BL75" s="1325"/>
      <c r="BM75" s="1325"/>
      <c r="BN75" s="1325"/>
      <c r="BO75" s="1325"/>
      <c r="BP75" s="1323">
        <v>12</v>
      </c>
      <c r="BQ75" s="1323"/>
      <c r="BR75" s="1323"/>
      <c r="BS75" s="1323"/>
      <c r="BT75" s="1323"/>
      <c r="BU75" s="1323"/>
      <c r="BV75" s="1323"/>
      <c r="BW75" s="1323"/>
      <c r="BX75" s="1323">
        <v>11.1</v>
      </c>
      <c r="BY75" s="1323"/>
      <c r="BZ75" s="1323"/>
      <c r="CA75" s="1323"/>
      <c r="CB75" s="1323"/>
      <c r="CC75" s="1323"/>
      <c r="CD75" s="1323"/>
      <c r="CE75" s="1323"/>
      <c r="CF75" s="1323">
        <v>9.8000000000000007</v>
      </c>
      <c r="CG75" s="1323"/>
      <c r="CH75" s="1323"/>
      <c r="CI75" s="1323"/>
      <c r="CJ75" s="1323"/>
      <c r="CK75" s="1323"/>
      <c r="CL75" s="1323"/>
      <c r="CM75" s="1323"/>
      <c r="CN75" s="1323">
        <v>8.5</v>
      </c>
      <c r="CO75" s="1323"/>
      <c r="CP75" s="1323"/>
      <c r="CQ75" s="1323"/>
      <c r="CR75" s="1323"/>
      <c r="CS75" s="1323"/>
      <c r="CT75" s="1323"/>
      <c r="CU75" s="1323"/>
      <c r="CV75" s="1323">
        <v>7.2</v>
      </c>
      <c r="CW75" s="1323"/>
      <c r="CX75" s="1323"/>
      <c r="CY75" s="1323"/>
      <c r="CZ75" s="1323"/>
      <c r="DA75" s="1323"/>
      <c r="DB75" s="1323"/>
      <c r="DC75" s="1323"/>
    </row>
    <row r="76" spans="2:107" ht="13.2" x14ac:dyDescent="0.2">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ht="13.2" x14ac:dyDescent="0.2">
      <c r="B77" s="395"/>
      <c r="G77" s="1318"/>
      <c r="H77" s="1318"/>
      <c r="I77" s="1318"/>
      <c r="J77" s="1318"/>
      <c r="K77" s="1338"/>
      <c r="L77" s="1338"/>
      <c r="M77" s="1338"/>
      <c r="N77" s="1338"/>
      <c r="AN77" s="1322" t="s">
        <v>616</v>
      </c>
      <c r="AO77" s="1322"/>
      <c r="AP77" s="1322"/>
      <c r="AQ77" s="1322"/>
      <c r="AR77" s="1322"/>
      <c r="AS77" s="1322"/>
      <c r="AT77" s="1322"/>
      <c r="AU77" s="1322"/>
      <c r="AV77" s="1322"/>
      <c r="AW77" s="1322"/>
      <c r="AX77" s="1322"/>
      <c r="AY77" s="1322"/>
      <c r="AZ77" s="1322"/>
      <c r="BA77" s="1322"/>
      <c r="BB77" s="1325" t="s">
        <v>614</v>
      </c>
      <c r="BC77" s="1325"/>
      <c r="BD77" s="1325"/>
      <c r="BE77" s="1325"/>
      <c r="BF77" s="1325"/>
      <c r="BG77" s="1325"/>
      <c r="BH77" s="1325"/>
      <c r="BI77" s="1325"/>
      <c r="BJ77" s="1325"/>
      <c r="BK77" s="1325"/>
      <c r="BL77" s="1325"/>
      <c r="BM77" s="1325"/>
      <c r="BN77" s="1325"/>
      <c r="BO77" s="1325"/>
      <c r="BP77" s="1323">
        <v>39</v>
      </c>
      <c r="BQ77" s="1323"/>
      <c r="BR77" s="1323"/>
      <c r="BS77" s="1323"/>
      <c r="BT77" s="1323"/>
      <c r="BU77" s="1323"/>
      <c r="BV77" s="1323"/>
      <c r="BW77" s="1323"/>
      <c r="BX77" s="1323">
        <v>32.5</v>
      </c>
      <c r="BY77" s="1323"/>
      <c r="BZ77" s="1323"/>
      <c r="CA77" s="1323"/>
      <c r="CB77" s="1323"/>
      <c r="CC77" s="1323"/>
      <c r="CD77" s="1323"/>
      <c r="CE77" s="1323"/>
      <c r="CF77" s="1323">
        <v>30.2</v>
      </c>
      <c r="CG77" s="1323"/>
      <c r="CH77" s="1323"/>
      <c r="CI77" s="1323"/>
      <c r="CJ77" s="1323"/>
      <c r="CK77" s="1323"/>
      <c r="CL77" s="1323"/>
      <c r="CM77" s="1323"/>
      <c r="CN77" s="1323">
        <v>25.4</v>
      </c>
      <c r="CO77" s="1323"/>
      <c r="CP77" s="1323"/>
      <c r="CQ77" s="1323"/>
      <c r="CR77" s="1323"/>
      <c r="CS77" s="1323"/>
      <c r="CT77" s="1323"/>
      <c r="CU77" s="1323"/>
      <c r="CV77" s="1323">
        <v>22.9</v>
      </c>
      <c r="CW77" s="1323"/>
      <c r="CX77" s="1323"/>
      <c r="CY77" s="1323"/>
      <c r="CZ77" s="1323"/>
      <c r="DA77" s="1323"/>
      <c r="DB77" s="1323"/>
      <c r="DC77" s="1323"/>
    </row>
    <row r="78" spans="2:107" ht="13.2" x14ac:dyDescent="0.2">
      <c r="B78" s="395"/>
      <c r="G78" s="1318"/>
      <c r="H78" s="1318"/>
      <c r="I78" s="1318"/>
      <c r="J78" s="1318"/>
      <c r="K78" s="1338"/>
      <c r="L78" s="1338"/>
      <c r="M78" s="1338"/>
      <c r="N78" s="1338"/>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ht="13.2" x14ac:dyDescent="0.2">
      <c r="B79" s="395"/>
      <c r="G79" s="1318"/>
      <c r="H79" s="1318"/>
      <c r="I79" s="1327"/>
      <c r="J79" s="1327"/>
      <c r="K79" s="1339"/>
      <c r="L79" s="1339"/>
      <c r="M79" s="1339"/>
      <c r="N79" s="1339"/>
      <c r="AN79" s="1322"/>
      <c r="AO79" s="1322"/>
      <c r="AP79" s="1322"/>
      <c r="AQ79" s="1322"/>
      <c r="AR79" s="1322"/>
      <c r="AS79" s="1322"/>
      <c r="AT79" s="1322"/>
      <c r="AU79" s="1322"/>
      <c r="AV79" s="1322"/>
      <c r="AW79" s="1322"/>
      <c r="AX79" s="1322"/>
      <c r="AY79" s="1322"/>
      <c r="AZ79" s="1322"/>
      <c r="BA79" s="1322"/>
      <c r="BB79" s="1325" t="s">
        <v>619</v>
      </c>
      <c r="BC79" s="1325"/>
      <c r="BD79" s="1325"/>
      <c r="BE79" s="1325"/>
      <c r="BF79" s="1325"/>
      <c r="BG79" s="1325"/>
      <c r="BH79" s="1325"/>
      <c r="BI79" s="1325"/>
      <c r="BJ79" s="1325"/>
      <c r="BK79" s="1325"/>
      <c r="BL79" s="1325"/>
      <c r="BM79" s="1325"/>
      <c r="BN79" s="1325"/>
      <c r="BO79" s="1325"/>
      <c r="BP79" s="1323">
        <v>9</v>
      </c>
      <c r="BQ79" s="1323"/>
      <c r="BR79" s="1323"/>
      <c r="BS79" s="1323"/>
      <c r="BT79" s="1323"/>
      <c r="BU79" s="1323"/>
      <c r="BV79" s="1323"/>
      <c r="BW79" s="1323"/>
      <c r="BX79" s="1323">
        <v>8.1999999999999993</v>
      </c>
      <c r="BY79" s="1323"/>
      <c r="BZ79" s="1323"/>
      <c r="CA79" s="1323"/>
      <c r="CB79" s="1323"/>
      <c r="CC79" s="1323"/>
      <c r="CD79" s="1323"/>
      <c r="CE79" s="1323"/>
      <c r="CF79" s="1323">
        <v>8</v>
      </c>
      <c r="CG79" s="1323"/>
      <c r="CH79" s="1323"/>
      <c r="CI79" s="1323"/>
      <c r="CJ79" s="1323"/>
      <c r="CK79" s="1323"/>
      <c r="CL79" s="1323"/>
      <c r="CM79" s="1323"/>
      <c r="CN79" s="1323">
        <v>7.8</v>
      </c>
      <c r="CO79" s="1323"/>
      <c r="CP79" s="1323"/>
      <c r="CQ79" s="1323"/>
      <c r="CR79" s="1323"/>
      <c r="CS79" s="1323"/>
      <c r="CT79" s="1323"/>
      <c r="CU79" s="1323"/>
      <c r="CV79" s="1323">
        <v>7.7</v>
      </c>
      <c r="CW79" s="1323"/>
      <c r="CX79" s="1323"/>
      <c r="CY79" s="1323"/>
      <c r="CZ79" s="1323"/>
      <c r="DA79" s="1323"/>
      <c r="DB79" s="1323"/>
      <c r="DC79" s="1323"/>
    </row>
    <row r="80" spans="2:107" ht="13.2" x14ac:dyDescent="0.2">
      <c r="B80" s="395"/>
      <c r="G80" s="1318"/>
      <c r="H80" s="1318"/>
      <c r="I80" s="1327"/>
      <c r="J80" s="1327"/>
      <c r="K80" s="1339"/>
      <c r="L80" s="1339"/>
      <c r="M80" s="1339"/>
      <c r="N80" s="1339"/>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O0Jhos/EqoAOj0wv8VoEYTq2JalyO4ILOKF//izhO6SpA2GnM6869LEoGfHHvaXc2mnly9zO+J5FXIkD7N30kQ==" saltValue="v2Ui4d7613UZwUltDTm0Q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6" zoomScale="76" zoomScaleNormal="76" zoomScaleSheetLayoutView="70" workbookViewId="0">
      <selection activeCell="AE113" sqref="AE113"/>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512</v>
      </c>
    </row>
  </sheetData>
  <sheetProtection algorithmName="SHA-512" hashValue="KDCuX3WKR1VZV0TBPlB3FT2JguEg7K651NegA1mHA07w81hUfnRUyXXS/TSmimQikl43MZ/XxuJfxkRIDBBP5A==" saltValue="e/l2TyCFT3NqskoJed6dJ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3" zoomScaleNormal="100" zoomScaleSheetLayoutView="55" workbookViewId="0">
      <selection activeCell="BK106" sqref="BK106"/>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512</v>
      </c>
    </row>
  </sheetData>
  <sheetProtection algorithmName="SHA-512" hashValue="k/XarNbKudHPoso8xf31P+ob9saP3jYtlezQqxZzBGk9B9nCgpvzf0taIxGElbDnVH1mCfzbLS9HNWyNeBCNPw==" saltValue="rnYioc0UqLWHkyKZ6uJIB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563</v>
      </c>
      <c r="G2" s="157"/>
      <c r="H2" s="158"/>
    </row>
    <row r="3" spans="1:8" x14ac:dyDescent="0.2">
      <c r="A3" s="154" t="s">
        <v>556</v>
      </c>
      <c r="B3" s="159"/>
      <c r="C3" s="160"/>
      <c r="D3" s="161">
        <v>71773</v>
      </c>
      <c r="E3" s="162"/>
      <c r="F3" s="163">
        <v>92247</v>
      </c>
      <c r="G3" s="164"/>
      <c r="H3" s="165"/>
    </row>
    <row r="4" spans="1:8" x14ac:dyDescent="0.2">
      <c r="A4" s="166"/>
      <c r="B4" s="167"/>
      <c r="C4" s="168"/>
      <c r="D4" s="169">
        <v>31685</v>
      </c>
      <c r="E4" s="170"/>
      <c r="F4" s="171">
        <v>37204</v>
      </c>
      <c r="G4" s="172"/>
      <c r="H4" s="173"/>
    </row>
    <row r="5" spans="1:8" x14ac:dyDescent="0.2">
      <c r="A5" s="154" t="s">
        <v>558</v>
      </c>
      <c r="B5" s="159"/>
      <c r="C5" s="160"/>
      <c r="D5" s="161">
        <v>42055</v>
      </c>
      <c r="E5" s="162"/>
      <c r="F5" s="163">
        <v>67319</v>
      </c>
      <c r="G5" s="164"/>
      <c r="H5" s="165"/>
    </row>
    <row r="6" spans="1:8" x14ac:dyDescent="0.2">
      <c r="A6" s="166"/>
      <c r="B6" s="167"/>
      <c r="C6" s="168"/>
      <c r="D6" s="169">
        <v>21801</v>
      </c>
      <c r="E6" s="170"/>
      <c r="F6" s="171">
        <v>38101</v>
      </c>
      <c r="G6" s="172"/>
      <c r="H6" s="173"/>
    </row>
    <row r="7" spans="1:8" x14ac:dyDescent="0.2">
      <c r="A7" s="154" t="s">
        <v>559</v>
      </c>
      <c r="B7" s="159"/>
      <c r="C7" s="160"/>
      <c r="D7" s="161">
        <v>40000</v>
      </c>
      <c r="E7" s="162"/>
      <c r="F7" s="163">
        <v>70615</v>
      </c>
      <c r="G7" s="164"/>
      <c r="H7" s="165"/>
    </row>
    <row r="8" spans="1:8" x14ac:dyDescent="0.2">
      <c r="A8" s="166"/>
      <c r="B8" s="167"/>
      <c r="C8" s="168"/>
      <c r="D8" s="169">
        <v>21432</v>
      </c>
      <c r="E8" s="170"/>
      <c r="F8" s="171">
        <v>37382</v>
      </c>
      <c r="G8" s="172"/>
      <c r="H8" s="173"/>
    </row>
    <row r="9" spans="1:8" x14ac:dyDescent="0.2">
      <c r="A9" s="154" t="s">
        <v>560</v>
      </c>
      <c r="B9" s="159"/>
      <c r="C9" s="160"/>
      <c r="D9" s="161">
        <v>53801</v>
      </c>
      <c r="E9" s="162"/>
      <c r="F9" s="163">
        <v>69185</v>
      </c>
      <c r="G9" s="164"/>
      <c r="H9" s="165"/>
    </row>
    <row r="10" spans="1:8" x14ac:dyDescent="0.2">
      <c r="A10" s="166"/>
      <c r="B10" s="167"/>
      <c r="C10" s="168"/>
      <c r="D10" s="169">
        <v>31023</v>
      </c>
      <c r="E10" s="170"/>
      <c r="F10" s="171">
        <v>38519</v>
      </c>
      <c r="G10" s="172"/>
      <c r="H10" s="173"/>
    </row>
    <row r="11" spans="1:8" x14ac:dyDescent="0.2">
      <c r="A11" s="154" t="s">
        <v>561</v>
      </c>
      <c r="B11" s="159"/>
      <c r="C11" s="160"/>
      <c r="D11" s="161">
        <v>61578</v>
      </c>
      <c r="E11" s="162"/>
      <c r="F11" s="163">
        <v>70166</v>
      </c>
      <c r="G11" s="164"/>
      <c r="H11" s="165"/>
    </row>
    <row r="12" spans="1:8" x14ac:dyDescent="0.2">
      <c r="A12" s="166"/>
      <c r="B12" s="167"/>
      <c r="C12" s="174"/>
      <c r="D12" s="169">
        <v>20459</v>
      </c>
      <c r="E12" s="170"/>
      <c r="F12" s="171">
        <v>36115</v>
      </c>
      <c r="G12" s="172"/>
      <c r="H12" s="173"/>
    </row>
    <row r="13" spans="1:8" x14ac:dyDescent="0.2">
      <c r="A13" s="154"/>
      <c r="B13" s="159"/>
      <c r="C13" s="175"/>
      <c r="D13" s="176">
        <v>53841</v>
      </c>
      <c r="E13" s="177"/>
      <c r="F13" s="178">
        <v>73906</v>
      </c>
      <c r="G13" s="179"/>
      <c r="H13" s="165"/>
    </row>
    <row r="14" spans="1:8" x14ac:dyDescent="0.2">
      <c r="A14" s="166"/>
      <c r="B14" s="167"/>
      <c r="C14" s="168"/>
      <c r="D14" s="169">
        <v>25280</v>
      </c>
      <c r="E14" s="170"/>
      <c r="F14" s="171">
        <v>37464</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3.95</v>
      </c>
      <c r="C19" s="180">
        <f>ROUND(VALUE(SUBSTITUTE(実質収支比率等に係る経年分析!G$48,"▲","-")),2)</f>
        <v>3.26</v>
      </c>
      <c r="D19" s="180">
        <f>ROUND(VALUE(SUBSTITUTE(実質収支比率等に係る経年分析!H$48,"▲","-")),2)</f>
        <v>4.1100000000000003</v>
      </c>
      <c r="E19" s="180">
        <f>ROUND(VALUE(SUBSTITUTE(実質収支比率等に係る経年分析!I$48,"▲","-")),2)</f>
        <v>4.38</v>
      </c>
      <c r="F19" s="180">
        <f>ROUND(VALUE(SUBSTITUTE(実質収支比率等に係る経年分析!J$48,"▲","-")),2)</f>
        <v>6.44</v>
      </c>
    </row>
    <row r="20" spans="1:11" x14ac:dyDescent="0.2">
      <c r="A20" s="180" t="s">
        <v>55</v>
      </c>
      <c r="B20" s="180">
        <f>ROUND(VALUE(SUBSTITUTE(実質収支比率等に係る経年分析!F$47,"▲","-")),2)</f>
        <v>24.95</v>
      </c>
      <c r="C20" s="180">
        <f>ROUND(VALUE(SUBSTITUTE(実質収支比率等に係る経年分析!G$47,"▲","-")),2)</f>
        <v>22.44</v>
      </c>
      <c r="D20" s="180">
        <f>ROUND(VALUE(SUBSTITUTE(実質収支比率等に係る経年分析!H$47,"▲","-")),2)</f>
        <v>26.24</v>
      </c>
      <c r="E20" s="180">
        <f>ROUND(VALUE(SUBSTITUTE(実質収支比率等に係る経年分析!I$47,"▲","-")),2)</f>
        <v>27.88</v>
      </c>
      <c r="F20" s="180">
        <f>ROUND(VALUE(SUBSTITUTE(実質収支比率等に係る経年分析!J$47,"▲","-")),2)</f>
        <v>30.41</v>
      </c>
    </row>
    <row r="21" spans="1:11" x14ac:dyDescent="0.2">
      <c r="A21" s="180" t="s">
        <v>56</v>
      </c>
      <c r="B21" s="180">
        <f>IF(ISNUMBER(VALUE(SUBSTITUTE(実質収支比率等に係る経年分析!F$49,"▲","-"))),ROUND(VALUE(SUBSTITUTE(実質収支比率等に係る経年分析!F$49,"▲","-")),2),NA())</f>
        <v>1.96</v>
      </c>
      <c r="C21" s="180">
        <f>IF(ISNUMBER(VALUE(SUBSTITUTE(実質収支比率等に係る経年分析!G$49,"▲","-"))),ROUND(VALUE(SUBSTITUTE(実質収支比率等に係る経年分析!G$49,"▲","-")),2),NA())</f>
        <v>1.36</v>
      </c>
      <c r="D21" s="180">
        <f>IF(ISNUMBER(VALUE(SUBSTITUTE(実質収支比率等に係る経年分析!H$49,"▲","-"))),ROUND(VALUE(SUBSTITUTE(実質収支比率等に係る経年分析!H$49,"▲","-")),2),NA())</f>
        <v>11.56</v>
      </c>
      <c r="E21" s="180">
        <f>IF(ISNUMBER(VALUE(SUBSTITUTE(実質収支比率等に係る経年分析!I$49,"▲","-"))),ROUND(VALUE(SUBSTITUTE(実質収支比率等に係る経年分析!I$49,"▲","-")),2),NA())</f>
        <v>2.09</v>
      </c>
      <c r="F21" s="180">
        <f>IF(ISNUMBER(VALUE(SUBSTITUTE(実質収支比率等に係る経年分析!J$49,"▲","-"))),ROUND(VALUE(SUBSTITUTE(実質収支比率等に係る経年分析!J$49,"▲","-")),2),NA())</f>
        <v>4.07</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2">
      <c r="A30" s="181" t="str">
        <f>IF(連結実質赤字比率に係る赤字・黒字の構成分析!C$40="",NA(),連結実質赤字比率に係る赤字・黒字の構成分析!C$40)</f>
        <v>住宅新築資金等貸付事業特別会計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2">
      <c r="A31" s="181" t="str">
        <f>IF(連結実質赤字比率に係る赤字・黒字の構成分析!C$39="",NA(),連結実質赤字比率に係る赤字・黒字の構成分析!C$39)</f>
        <v>国民健康保険事業勘定特別会計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1.84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2.41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0.17</v>
      </c>
    </row>
    <row r="32" spans="1:11" x14ac:dyDescent="0.2">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v>
      </c>
    </row>
    <row r="33" spans="1:16" x14ac:dyDescent="0.2">
      <c r="A33" s="181" t="str">
        <f>IF(連結実質赤字比率に係る赤字・黒字の構成分析!C$37="",NA(),連結実質赤字比率に係る赤字・黒字の構成分析!C$37)</f>
        <v>工業用水道事業会計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0.76</v>
      </c>
    </row>
    <row r="34" spans="1:16" x14ac:dyDescent="0.2">
      <c r="A34" s="181" t="str">
        <f>IF(連結実質赤字比率に係る赤字・黒字の構成分析!C$36="",NA(),連結実質赤字比率に係る赤字・黒字の構成分析!C$36)</f>
        <v>介護保険事業勘定特別会計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1.23</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3.93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3.23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4.09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4.3600000000000003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6.42</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12.75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12.33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11.69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11.28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10.58</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4127</v>
      </c>
      <c r="E42" s="182"/>
      <c r="F42" s="182"/>
      <c r="G42" s="182">
        <f>'実質公債費比率（分子）の構造'!L$52</f>
        <v>4265</v>
      </c>
      <c r="H42" s="182"/>
      <c r="I42" s="182"/>
      <c r="J42" s="182">
        <f>'実質公債費比率（分子）の構造'!M$52</f>
        <v>4364</v>
      </c>
      <c r="K42" s="182"/>
      <c r="L42" s="182"/>
      <c r="M42" s="182">
        <f>'実質公債費比率（分子）の構造'!N$52</f>
        <v>4230</v>
      </c>
      <c r="N42" s="182"/>
      <c r="O42" s="182"/>
      <c r="P42" s="182">
        <f>'実質公債費比率（分子）の構造'!O$52</f>
        <v>4112</v>
      </c>
    </row>
    <row r="43" spans="1:16" x14ac:dyDescent="0.2">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65</v>
      </c>
      <c r="B45" s="182">
        <f>'実質公債費比率（分子）の構造'!K$49</f>
        <v>320</v>
      </c>
      <c r="C45" s="182"/>
      <c r="D45" s="182"/>
      <c r="E45" s="182">
        <f>'実質公債費比率（分子）の構造'!L$49</f>
        <v>331</v>
      </c>
      <c r="F45" s="182"/>
      <c r="G45" s="182"/>
      <c r="H45" s="182">
        <f>'実質公債費比率（分子）の構造'!M$49</f>
        <v>355</v>
      </c>
      <c r="I45" s="182"/>
      <c r="J45" s="182"/>
      <c r="K45" s="182">
        <f>'実質公債費比率（分子）の構造'!N$49</f>
        <v>348</v>
      </c>
      <c r="L45" s="182"/>
      <c r="M45" s="182"/>
      <c r="N45" s="182">
        <f>'実質公債費比率（分子）の構造'!O$49</f>
        <v>354</v>
      </c>
      <c r="O45" s="182"/>
      <c r="P45" s="182"/>
    </row>
    <row r="46" spans="1:16" x14ac:dyDescent="0.2">
      <c r="A46" s="182" t="s">
        <v>66</v>
      </c>
      <c r="B46" s="182">
        <f>'実質公債費比率（分子）の構造'!K$48</f>
        <v>587</v>
      </c>
      <c r="C46" s="182"/>
      <c r="D46" s="182"/>
      <c r="E46" s="182">
        <f>'実質公債費比率（分子）の構造'!L$48</f>
        <v>621</v>
      </c>
      <c r="F46" s="182"/>
      <c r="G46" s="182"/>
      <c r="H46" s="182">
        <f>'実質公債費比率（分子）の構造'!M$48</f>
        <v>634</v>
      </c>
      <c r="I46" s="182"/>
      <c r="J46" s="182"/>
      <c r="K46" s="182">
        <f>'実質公債費比率（分子）の構造'!N$48</f>
        <v>620</v>
      </c>
      <c r="L46" s="182"/>
      <c r="M46" s="182"/>
      <c r="N46" s="182">
        <f>'実質公債費比率（分子）の構造'!O$48</f>
        <v>632</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4820</v>
      </c>
      <c r="C49" s="182"/>
      <c r="D49" s="182"/>
      <c r="E49" s="182">
        <f>'実質公債費比率（分子）の構造'!L$45</f>
        <v>4822</v>
      </c>
      <c r="F49" s="182"/>
      <c r="G49" s="182"/>
      <c r="H49" s="182">
        <f>'実質公債費比率（分子）の構造'!M$45</f>
        <v>4614</v>
      </c>
      <c r="I49" s="182"/>
      <c r="J49" s="182"/>
      <c r="K49" s="182">
        <f>'実質公債費比率（分子）の構造'!N$45</f>
        <v>4248</v>
      </c>
      <c r="L49" s="182"/>
      <c r="M49" s="182"/>
      <c r="N49" s="182">
        <f>'実質公債費比率（分子）の構造'!O$45</f>
        <v>4080</v>
      </c>
      <c r="O49" s="182"/>
      <c r="P49" s="182"/>
    </row>
    <row r="50" spans="1:16" x14ac:dyDescent="0.2">
      <c r="A50" s="182" t="s">
        <v>70</v>
      </c>
      <c r="B50" s="182" t="e">
        <f>NA()</f>
        <v>#N/A</v>
      </c>
      <c r="C50" s="182">
        <f>IF(ISNUMBER('実質公債費比率（分子）の構造'!K$53),'実質公債費比率（分子）の構造'!K$53,NA())</f>
        <v>1600</v>
      </c>
      <c r="D50" s="182" t="e">
        <f>NA()</f>
        <v>#N/A</v>
      </c>
      <c r="E50" s="182" t="e">
        <f>NA()</f>
        <v>#N/A</v>
      </c>
      <c r="F50" s="182">
        <f>IF(ISNUMBER('実質公債費比率（分子）の構造'!L$53),'実質公債費比率（分子）の構造'!L$53,NA())</f>
        <v>1509</v>
      </c>
      <c r="G50" s="182" t="e">
        <f>NA()</f>
        <v>#N/A</v>
      </c>
      <c r="H50" s="182" t="e">
        <f>NA()</f>
        <v>#N/A</v>
      </c>
      <c r="I50" s="182">
        <f>IF(ISNUMBER('実質公債費比率（分子）の構造'!M$53),'実質公債費比率（分子）の構造'!M$53,NA())</f>
        <v>1239</v>
      </c>
      <c r="J50" s="182" t="e">
        <f>NA()</f>
        <v>#N/A</v>
      </c>
      <c r="K50" s="182" t="e">
        <f>NA()</f>
        <v>#N/A</v>
      </c>
      <c r="L50" s="182">
        <f>IF(ISNUMBER('実質公債費比率（分子）の構造'!N$53),'実質公債費比率（分子）の構造'!N$53,NA())</f>
        <v>986</v>
      </c>
      <c r="M50" s="182" t="e">
        <f>NA()</f>
        <v>#N/A</v>
      </c>
      <c r="N50" s="182" t="e">
        <f>NA()</f>
        <v>#N/A</v>
      </c>
      <c r="O50" s="182">
        <f>IF(ISNUMBER('実質公債費比率（分子）の構造'!O$53),'実質公債費比率（分子）の構造'!O$53,NA())</f>
        <v>954</v>
      </c>
      <c r="P50" s="182" t="e">
        <f>NA()</f>
        <v>#N/A</v>
      </c>
    </row>
    <row r="53" spans="1:16" x14ac:dyDescent="0.2">
      <c r="A53" s="150" t="s">
        <v>71</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43</v>
      </c>
      <c r="B56" s="181"/>
      <c r="C56" s="181"/>
      <c r="D56" s="181">
        <f>'将来負担比率（分子）の構造'!I$52</f>
        <v>37829</v>
      </c>
      <c r="E56" s="181"/>
      <c r="F56" s="181"/>
      <c r="G56" s="181">
        <f>'将来負担比率（分子）の構造'!J$52</f>
        <v>35739</v>
      </c>
      <c r="H56" s="181"/>
      <c r="I56" s="181"/>
      <c r="J56" s="181">
        <f>'将来負担比率（分子）の構造'!K$52</f>
        <v>35090</v>
      </c>
      <c r="K56" s="181"/>
      <c r="L56" s="181"/>
      <c r="M56" s="181">
        <f>'将来負担比率（分子）の構造'!L$52</f>
        <v>33937</v>
      </c>
      <c r="N56" s="181"/>
      <c r="O56" s="181"/>
      <c r="P56" s="181">
        <f>'将来負担比率（分子）の構造'!M$52</f>
        <v>32929</v>
      </c>
    </row>
    <row r="57" spans="1:16" x14ac:dyDescent="0.2">
      <c r="A57" s="181" t="s">
        <v>42</v>
      </c>
      <c r="B57" s="181"/>
      <c r="C57" s="181"/>
      <c r="D57" s="181">
        <f>'将来負担比率（分子）の構造'!I$51</f>
        <v>3823</v>
      </c>
      <c r="E57" s="181"/>
      <c r="F57" s="181"/>
      <c r="G57" s="181">
        <f>'将来負担比率（分子）の構造'!J$51</f>
        <v>3703</v>
      </c>
      <c r="H57" s="181"/>
      <c r="I57" s="181"/>
      <c r="J57" s="181">
        <f>'将来負担比率（分子）の構造'!K$51</f>
        <v>3420</v>
      </c>
      <c r="K57" s="181"/>
      <c r="L57" s="181"/>
      <c r="M57" s="181">
        <f>'将来負担比率（分子）の構造'!L$51</f>
        <v>3405</v>
      </c>
      <c r="N57" s="181"/>
      <c r="O57" s="181"/>
      <c r="P57" s="181">
        <f>'将来負担比率（分子）の構造'!M$51</f>
        <v>3403</v>
      </c>
    </row>
    <row r="58" spans="1:16" x14ac:dyDescent="0.2">
      <c r="A58" s="181" t="s">
        <v>41</v>
      </c>
      <c r="B58" s="181"/>
      <c r="C58" s="181"/>
      <c r="D58" s="181">
        <f>'将来負担比率（分子）の構造'!I$50</f>
        <v>8783</v>
      </c>
      <c r="E58" s="181"/>
      <c r="F58" s="181"/>
      <c r="G58" s="181">
        <f>'将来負担比率（分子）の構造'!J$50</f>
        <v>7966</v>
      </c>
      <c r="H58" s="181"/>
      <c r="I58" s="181"/>
      <c r="J58" s="181">
        <f>'将来負担比率（分子）の構造'!K$50</f>
        <v>8890</v>
      </c>
      <c r="K58" s="181"/>
      <c r="L58" s="181"/>
      <c r="M58" s="181">
        <f>'将来負担比率（分子）の構造'!L$50</f>
        <v>9966</v>
      </c>
      <c r="N58" s="181"/>
      <c r="O58" s="181"/>
      <c r="P58" s="181">
        <f>'将来負担比率（分子）の構造'!M$50</f>
        <v>10687</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4991</v>
      </c>
      <c r="C62" s="181"/>
      <c r="D62" s="181"/>
      <c r="E62" s="181">
        <f>'将来負担比率（分子）の構造'!J$45</f>
        <v>4706</v>
      </c>
      <c r="F62" s="181"/>
      <c r="G62" s="181"/>
      <c r="H62" s="181">
        <f>'将来負担比率（分子）の構造'!K$45</f>
        <v>4566</v>
      </c>
      <c r="I62" s="181"/>
      <c r="J62" s="181"/>
      <c r="K62" s="181">
        <f>'将来負担比率（分子）の構造'!L$45</f>
        <v>4383</v>
      </c>
      <c r="L62" s="181"/>
      <c r="M62" s="181"/>
      <c r="N62" s="181">
        <f>'将来負担比率（分子）の構造'!M$45</f>
        <v>4362</v>
      </c>
      <c r="O62" s="181"/>
      <c r="P62" s="181"/>
    </row>
    <row r="63" spans="1:16" x14ac:dyDescent="0.2">
      <c r="A63" s="181" t="s">
        <v>34</v>
      </c>
      <c r="B63" s="181">
        <f>'将来負担比率（分子）の構造'!I$44</f>
        <v>5061</v>
      </c>
      <c r="C63" s="181"/>
      <c r="D63" s="181"/>
      <c r="E63" s="181">
        <f>'将来負担比率（分子）の構造'!J$44</f>
        <v>2705</v>
      </c>
      <c r="F63" s="181"/>
      <c r="G63" s="181"/>
      <c r="H63" s="181">
        <f>'将来負担比率（分子）の構造'!K$44</f>
        <v>2461</v>
      </c>
      <c r="I63" s="181"/>
      <c r="J63" s="181"/>
      <c r="K63" s="181">
        <f>'将来負担比率（分子）の構造'!L$44</f>
        <v>2320</v>
      </c>
      <c r="L63" s="181"/>
      <c r="M63" s="181"/>
      <c r="N63" s="181">
        <f>'将来負担比率（分子）の構造'!M$44</f>
        <v>2333</v>
      </c>
      <c r="O63" s="181"/>
      <c r="P63" s="181"/>
    </row>
    <row r="64" spans="1:16" x14ac:dyDescent="0.2">
      <c r="A64" s="181" t="s">
        <v>33</v>
      </c>
      <c r="B64" s="181">
        <f>'将来負担比率（分子）の構造'!I$43</f>
        <v>10557</v>
      </c>
      <c r="C64" s="181"/>
      <c r="D64" s="181"/>
      <c r="E64" s="181">
        <f>'将来負担比率（分子）の構造'!J$43</f>
        <v>10710</v>
      </c>
      <c r="F64" s="181"/>
      <c r="G64" s="181"/>
      <c r="H64" s="181">
        <f>'将来負担比率（分子）の構造'!K$43</f>
        <v>10629</v>
      </c>
      <c r="I64" s="181"/>
      <c r="J64" s="181"/>
      <c r="K64" s="181">
        <f>'将来負担比率（分子）の構造'!L$43</f>
        <v>10002</v>
      </c>
      <c r="L64" s="181"/>
      <c r="M64" s="181"/>
      <c r="N64" s="181">
        <f>'将来負担比率（分子）の構造'!M$43</f>
        <v>9692</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35458</v>
      </c>
      <c r="C66" s="181"/>
      <c r="D66" s="181"/>
      <c r="E66" s="181">
        <f>'将来負担比率（分子）の構造'!J$41</f>
        <v>32511</v>
      </c>
      <c r="F66" s="181"/>
      <c r="G66" s="181"/>
      <c r="H66" s="181">
        <f>'将来負担比率（分子）の構造'!K$41</f>
        <v>29425</v>
      </c>
      <c r="I66" s="181"/>
      <c r="J66" s="181"/>
      <c r="K66" s="181">
        <f>'将来負担比率（分子）の構造'!L$41</f>
        <v>28340</v>
      </c>
      <c r="L66" s="181"/>
      <c r="M66" s="181"/>
      <c r="N66" s="181">
        <f>'将来負担比率（分子）の構造'!M$41</f>
        <v>27564</v>
      </c>
      <c r="O66" s="181"/>
      <c r="P66" s="181"/>
    </row>
    <row r="67" spans="1:16" x14ac:dyDescent="0.2">
      <c r="A67" s="181" t="s">
        <v>74</v>
      </c>
      <c r="B67" s="181" t="e">
        <f>NA()</f>
        <v>#N/A</v>
      </c>
      <c r="C67" s="181">
        <f>IF(ISNUMBER('将来負担比率（分子）の構造'!I$53), IF('将来負担比率（分子）の構造'!I$53 &lt; 0, 0, '将来負担比率（分子）の構造'!I$53), NA())</f>
        <v>5632</v>
      </c>
      <c r="D67" s="181" t="e">
        <f>NA()</f>
        <v>#N/A</v>
      </c>
      <c r="E67" s="181" t="e">
        <f>NA()</f>
        <v>#N/A</v>
      </c>
      <c r="F67" s="181">
        <f>IF(ISNUMBER('将来負担比率（分子）の構造'!J$53), IF('将来負担比率（分子）の構造'!J$53 &lt; 0, 0, '将来負担比率（分子）の構造'!J$53), NA())</f>
        <v>3223</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75</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76</v>
      </c>
      <c r="B72" s="185">
        <f>基金残高に係る経年分析!F55</f>
        <v>4866</v>
      </c>
      <c r="C72" s="185">
        <f>基金残高に係る経年分析!G55</f>
        <v>5201</v>
      </c>
      <c r="D72" s="185">
        <f>基金残高に係る経年分析!H55</f>
        <v>5582</v>
      </c>
    </row>
    <row r="73" spans="1:16" x14ac:dyDescent="0.2">
      <c r="A73" s="184" t="s">
        <v>77</v>
      </c>
      <c r="B73" s="185">
        <f>基金残高に係る経年分析!F56</f>
        <v>1859</v>
      </c>
      <c r="C73" s="185">
        <f>基金残高に係る経年分析!G56</f>
        <v>1941</v>
      </c>
      <c r="D73" s="185">
        <f>基金残高に係る経年分析!H56</f>
        <v>2051</v>
      </c>
    </row>
    <row r="74" spans="1:16" x14ac:dyDescent="0.2">
      <c r="A74" s="184" t="s">
        <v>78</v>
      </c>
      <c r="B74" s="185">
        <f>基金残高に係る経年分析!F57</f>
        <v>4099</v>
      </c>
      <c r="C74" s="185">
        <f>基金残高に係る経年分析!G57</f>
        <v>4521</v>
      </c>
      <c r="D74" s="185">
        <f>基金残高に係る経年分析!H57</f>
        <v>4532</v>
      </c>
    </row>
  </sheetData>
  <sheetProtection algorithmName="SHA-512" hashValue="1FAOlArvr5nHDNW9undgHRgXqeSjlckxbShhe47sD11KR0tVHhyIXQbBaAFdRF2Ue7RY9wZcGog5NegGJhbT/A==" saltValue="5KA+/oZXTxjI9ULlIOx37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4" t="s">
        <v>226</v>
      </c>
      <c r="C5" s="745"/>
      <c r="D5" s="745"/>
      <c r="E5" s="745"/>
      <c r="F5" s="745"/>
      <c r="G5" s="745"/>
      <c r="H5" s="745"/>
      <c r="I5" s="745"/>
      <c r="J5" s="745"/>
      <c r="K5" s="745"/>
      <c r="L5" s="745"/>
      <c r="M5" s="745"/>
      <c r="N5" s="745"/>
      <c r="O5" s="745"/>
      <c r="P5" s="745"/>
      <c r="Q5" s="746"/>
      <c r="R5" s="733">
        <v>6720044</v>
      </c>
      <c r="S5" s="734"/>
      <c r="T5" s="734"/>
      <c r="U5" s="734"/>
      <c r="V5" s="734"/>
      <c r="W5" s="734"/>
      <c r="X5" s="734"/>
      <c r="Y5" s="777"/>
      <c r="Z5" s="795">
        <v>21.5</v>
      </c>
      <c r="AA5" s="795"/>
      <c r="AB5" s="795"/>
      <c r="AC5" s="795"/>
      <c r="AD5" s="796">
        <v>6381965</v>
      </c>
      <c r="AE5" s="796"/>
      <c r="AF5" s="796"/>
      <c r="AG5" s="796"/>
      <c r="AH5" s="796"/>
      <c r="AI5" s="796"/>
      <c r="AJ5" s="796"/>
      <c r="AK5" s="796"/>
      <c r="AL5" s="778">
        <v>35.5</v>
      </c>
      <c r="AM5" s="749"/>
      <c r="AN5" s="749"/>
      <c r="AO5" s="779"/>
      <c r="AP5" s="744" t="s">
        <v>227</v>
      </c>
      <c r="AQ5" s="745"/>
      <c r="AR5" s="745"/>
      <c r="AS5" s="745"/>
      <c r="AT5" s="745"/>
      <c r="AU5" s="745"/>
      <c r="AV5" s="745"/>
      <c r="AW5" s="745"/>
      <c r="AX5" s="745"/>
      <c r="AY5" s="745"/>
      <c r="AZ5" s="745"/>
      <c r="BA5" s="745"/>
      <c r="BB5" s="745"/>
      <c r="BC5" s="745"/>
      <c r="BD5" s="745"/>
      <c r="BE5" s="745"/>
      <c r="BF5" s="746"/>
      <c r="BG5" s="678">
        <v>6381965</v>
      </c>
      <c r="BH5" s="679"/>
      <c r="BI5" s="679"/>
      <c r="BJ5" s="679"/>
      <c r="BK5" s="679"/>
      <c r="BL5" s="679"/>
      <c r="BM5" s="679"/>
      <c r="BN5" s="680"/>
      <c r="BO5" s="715">
        <v>95</v>
      </c>
      <c r="BP5" s="715"/>
      <c r="BQ5" s="715"/>
      <c r="BR5" s="715"/>
      <c r="BS5" s="716">
        <v>49307</v>
      </c>
      <c r="BT5" s="716"/>
      <c r="BU5" s="716"/>
      <c r="BV5" s="716"/>
      <c r="BW5" s="716"/>
      <c r="BX5" s="716"/>
      <c r="BY5" s="716"/>
      <c r="BZ5" s="716"/>
      <c r="CA5" s="716"/>
      <c r="CB5" s="775"/>
      <c r="CD5" s="782" t="s">
        <v>222</v>
      </c>
      <c r="CE5" s="783"/>
      <c r="CF5" s="783"/>
      <c r="CG5" s="783"/>
      <c r="CH5" s="783"/>
      <c r="CI5" s="783"/>
      <c r="CJ5" s="783"/>
      <c r="CK5" s="783"/>
      <c r="CL5" s="783"/>
      <c r="CM5" s="783"/>
      <c r="CN5" s="783"/>
      <c r="CO5" s="783"/>
      <c r="CP5" s="783"/>
      <c r="CQ5" s="784"/>
      <c r="CR5" s="782" t="s">
        <v>228</v>
      </c>
      <c r="CS5" s="783"/>
      <c r="CT5" s="783"/>
      <c r="CU5" s="783"/>
      <c r="CV5" s="783"/>
      <c r="CW5" s="783"/>
      <c r="CX5" s="783"/>
      <c r="CY5" s="784"/>
      <c r="CZ5" s="782" t="s">
        <v>220</v>
      </c>
      <c r="DA5" s="783"/>
      <c r="DB5" s="783"/>
      <c r="DC5" s="784"/>
      <c r="DD5" s="782" t="s">
        <v>229</v>
      </c>
      <c r="DE5" s="783"/>
      <c r="DF5" s="783"/>
      <c r="DG5" s="783"/>
      <c r="DH5" s="783"/>
      <c r="DI5" s="783"/>
      <c r="DJ5" s="783"/>
      <c r="DK5" s="783"/>
      <c r="DL5" s="783"/>
      <c r="DM5" s="783"/>
      <c r="DN5" s="783"/>
      <c r="DO5" s="783"/>
      <c r="DP5" s="784"/>
      <c r="DQ5" s="782" t="s">
        <v>230</v>
      </c>
      <c r="DR5" s="783"/>
      <c r="DS5" s="783"/>
      <c r="DT5" s="783"/>
      <c r="DU5" s="783"/>
      <c r="DV5" s="783"/>
      <c r="DW5" s="783"/>
      <c r="DX5" s="783"/>
      <c r="DY5" s="783"/>
      <c r="DZ5" s="783"/>
      <c r="EA5" s="783"/>
      <c r="EB5" s="783"/>
      <c r="EC5" s="784"/>
    </row>
    <row r="6" spans="2:143" ht="11.25" customHeight="1" x14ac:dyDescent="0.2">
      <c r="B6" s="675" t="s">
        <v>231</v>
      </c>
      <c r="C6" s="676"/>
      <c r="D6" s="676"/>
      <c r="E6" s="676"/>
      <c r="F6" s="676"/>
      <c r="G6" s="676"/>
      <c r="H6" s="676"/>
      <c r="I6" s="676"/>
      <c r="J6" s="676"/>
      <c r="K6" s="676"/>
      <c r="L6" s="676"/>
      <c r="M6" s="676"/>
      <c r="N6" s="676"/>
      <c r="O6" s="676"/>
      <c r="P6" s="676"/>
      <c r="Q6" s="677"/>
      <c r="R6" s="678">
        <v>276282</v>
      </c>
      <c r="S6" s="679"/>
      <c r="T6" s="679"/>
      <c r="U6" s="679"/>
      <c r="V6" s="679"/>
      <c r="W6" s="679"/>
      <c r="X6" s="679"/>
      <c r="Y6" s="680"/>
      <c r="Z6" s="715">
        <v>0.9</v>
      </c>
      <c r="AA6" s="715"/>
      <c r="AB6" s="715"/>
      <c r="AC6" s="715"/>
      <c r="AD6" s="716">
        <v>276282</v>
      </c>
      <c r="AE6" s="716"/>
      <c r="AF6" s="716"/>
      <c r="AG6" s="716"/>
      <c r="AH6" s="716"/>
      <c r="AI6" s="716"/>
      <c r="AJ6" s="716"/>
      <c r="AK6" s="716"/>
      <c r="AL6" s="681">
        <v>1.5</v>
      </c>
      <c r="AM6" s="682"/>
      <c r="AN6" s="682"/>
      <c r="AO6" s="717"/>
      <c r="AP6" s="675" t="s">
        <v>232</v>
      </c>
      <c r="AQ6" s="676"/>
      <c r="AR6" s="676"/>
      <c r="AS6" s="676"/>
      <c r="AT6" s="676"/>
      <c r="AU6" s="676"/>
      <c r="AV6" s="676"/>
      <c r="AW6" s="676"/>
      <c r="AX6" s="676"/>
      <c r="AY6" s="676"/>
      <c r="AZ6" s="676"/>
      <c r="BA6" s="676"/>
      <c r="BB6" s="676"/>
      <c r="BC6" s="676"/>
      <c r="BD6" s="676"/>
      <c r="BE6" s="676"/>
      <c r="BF6" s="677"/>
      <c r="BG6" s="678">
        <v>6381965</v>
      </c>
      <c r="BH6" s="679"/>
      <c r="BI6" s="679"/>
      <c r="BJ6" s="679"/>
      <c r="BK6" s="679"/>
      <c r="BL6" s="679"/>
      <c r="BM6" s="679"/>
      <c r="BN6" s="680"/>
      <c r="BO6" s="715">
        <v>95</v>
      </c>
      <c r="BP6" s="715"/>
      <c r="BQ6" s="715"/>
      <c r="BR6" s="715"/>
      <c r="BS6" s="716">
        <v>49307</v>
      </c>
      <c r="BT6" s="716"/>
      <c r="BU6" s="716"/>
      <c r="BV6" s="716"/>
      <c r="BW6" s="716"/>
      <c r="BX6" s="716"/>
      <c r="BY6" s="716"/>
      <c r="BZ6" s="716"/>
      <c r="CA6" s="716"/>
      <c r="CB6" s="775"/>
      <c r="CD6" s="736" t="s">
        <v>233</v>
      </c>
      <c r="CE6" s="737"/>
      <c r="CF6" s="737"/>
      <c r="CG6" s="737"/>
      <c r="CH6" s="737"/>
      <c r="CI6" s="737"/>
      <c r="CJ6" s="737"/>
      <c r="CK6" s="737"/>
      <c r="CL6" s="737"/>
      <c r="CM6" s="737"/>
      <c r="CN6" s="737"/>
      <c r="CO6" s="737"/>
      <c r="CP6" s="737"/>
      <c r="CQ6" s="738"/>
      <c r="CR6" s="678">
        <v>237393</v>
      </c>
      <c r="CS6" s="679"/>
      <c r="CT6" s="679"/>
      <c r="CU6" s="679"/>
      <c r="CV6" s="679"/>
      <c r="CW6" s="679"/>
      <c r="CX6" s="679"/>
      <c r="CY6" s="680"/>
      <c r="CZ6" s="778">
        <v>0.8</v>
      </c>
      <c r="DA6" s="749"/>
      <c r="DB6" s="749"/>
      <c r="DC6" s="781"/>
      <c r="DD6" s="684" t="s">
        <v>128</v>
      </c>
      <c r="DE6" s="679"/>
      <c r="DF6" s="679"/>
      <c r="DG6" s="679"/>
      <c r="DH6" s="679"/>
      <c r="DI6" s="679"/>
      <c r="DJ6" s="679"/>
      <c r="DK6" s="679"/>
      <c r="DL6" s="679"/>
      <c r="DM6" s="679"/>
      <c r="DN6" s="679"/>
      <c r="DO6" s="679"/>
      <c r="DP6" s="680"/>
      <c r="DQ6" s="684">
        <v>237393</v>
      </c>
      <c r="DR6" s="679"/>
      <c r="DS6" s="679"/>
      <c r="DT6" s="679"/>
      <c r="DU6" s="679"/>
      <c r="DV6" s="679"/>
      <c r="DW6" s="679"/>
      <c r="DX6" s="679"/>
      <c r="DY6" s="679"/>
      <c r="DZ6" s="679"/>
      <c r="EA6" s="679"/>
      <c r="EB6" s="679"/>
      <c r="EC6" s="722"/>
    </row>
    <row r="7" spans="2:143" ht="11.25" customHeight="1" x14ac:dyDescent="0.2">
      <c r="B7" s="675" t="s">
        <v>234</v>
      </c>
      <c r="C7" s="676"/>
      <c r="D7" s="676"/>
      <c r="E7" s="676"/>
      <c r="F7" s="676"/>
      <c r="G7" s="676"/>
      <c r="H7" s="676"/>
      <c r="I7" s="676"/>
      <c r="J7" s="676"/>
      <c r="K7" s="676"/>
      <c r="L7" s="676"/>
      <c r="M7" s="676"/>
      <c r="N7" s="676"/>
      <c r="O7" s="676"/>
      <c r="P7" s="676"/>
      <c r="Q7" s="677"/>
      <c r="R7" s="678">
        <v>9653</v>
      </c>
      <c r="S7" s="679"/>
      <c r="T7" s="679"/>
      <c r="U7" s="679"/>
      <c r="V7" s="679"/>
      <c r="W7" s="679"/>
      <c r="X7" s="679"/>
      <c r="Y7" s="680"/>
      <c r="Z7" s="715">
        <v>0</v>
      </c>
      <c r="AA7" s="715"/>
      <c r="AB7" s="715"/>
      <c r="AC7" s="715"/>
      <c r="AD7" s="716">
        <v>9653</v>
      </c>
      <c r="AE7" s="716"/>
      <c r="AF7" s="716"/>
      <c r="AG7" s="716"/>
      <c r="AH7" s="716"/>
      <c r="AI7" s="716"/>
      <c r="AJ7" s="716"/>
      <c r="AK7" s="716"/>
      <c r="AL7" s="681">
        <v>0.1</v>
      </c>
      <c r="AM7" s="682"/>
      <c r="AN7" s="682"/>
      <c r="AO7" s="717"/>
      <c r="AP7" s="675" t="s">
        <v>235</v>
      </c>
      <c r="AQ7" s="676"/>
      <c r="AR7" s="676"/>
      <c r="AS7" s="676"/>
      <c r="AT7" s="676"/>
      <c r="AU7" s="676"/>
      <c r="AV7" s="676"/>
      <c r="AW7" s="676"/>
      <c r="AX7" s="676"/>
      <c r="AY7" s="676"/>
      <c r="AZ7" s="676"/>
      <c r="BA7" s="676"/>
      <c r="BB7" s="676"/>
      <c r="BC7" s="676"/>
      <c r="BD7" s="676"/>
      <c r="BE7" s="676"/>
      <c r="BF7" s="677"/>
      <c r="BG7" s="678">
        <v>2916635</v>
      </c>
      <c r="BH7" s="679"/>
      <c r="BI7" s="679"/>
      <c r="BJ7" s="679"/>
      <c r="BK7" s="679"/>
      <c r="BL7" s="679"/>
      <c r="BM7" s="679"/>
      <c r="BN7" s="680"/>
      <c r="BO7" s="715">
        <v>43.4</v>
      </c>
      <c r="BP7" s="715"/>
      <c r="BQ7" s="715"/>
      <c r="BR7" s="715"/>
      <c r="BS7" s="716">
        <v>49307</v>
      </c>
      <c r="BT7" s="716"/>
      <c r="BU7" s="716"/>
      <c r="BV7" s="716"/>
      <c r="BW7" s="716"/>
      <c r="BX7" s="716"/>
      <c r="BY7" s="716"/>
      <c r="BZ7" s="716"/>
      <c r="CA7" s="716"/>
      <c r="CB7" s="775"/>
      <c r="CD7" s="711" t="s">
        <v>236</v>
      </c>
      <c r="CE7" s="712"/>
      <c r="CF7" s="712"/>
      <c r="CG7" s="712"/>
      <c r="CH7" s="712"/>
      <c r="CI7" s="712"/>
      <c r="CJ7" s="712"/>
      <c r="CK7" s="712"/>
      <c r="CL7" s="712"/>
      <c r="CM7" s="712"/>
      <c r="CN7" s="712"/>
      <c r="CO7" s="712"/>
      <c r="CP7" s="712"/>
      <c r="CQ7" s="713"/>
      <c r="CR7" s="678">
        <v>4381387</v>
      </c>
      <c r="CS7" s="679"/>
      <c r="CT7" s="679"/>
      <c r="CU7" s="679"/>
      <c r="CV7" s="679"/>
      <c r="CW7" s="679"/>
      <c r="CX7" s="679"/>
      <c r="CY7" s="680"/>
      <c r="CZ7" s="715">
        <v>14.6</v>
      </c>
      <c r="DA7" s="715"/>
      <c r="DB7" s="715"/>
      <c r="DC7" s="715"/>
      <c r="DD7" s="684">
        <v>213730</v>
      </c>
      <c r="DE7" s="679"/>
      <c r="DF7" s="679"/>
      <c r="DG7" s="679"/>
      <c r="DH7" s="679"/>
      <c r="DI7" s="679"/>
      <c r="DJ7" s="679"/>
      <c r="DK7" s="679"/>
      <c r="DL7" s="679"/>
      <c r="DM7" s="679"/>
      <c r="DN7" s="679"/>
      <c r="DO7" s="679"/>
      <c r="DP7" s="680"/>
      <c r="DQ7" s="684">
        <v>3705376</v>
      </c>
      <c r="DR7" s="679"/>
      <c r="DS7" s="679"/>
      <c r="DT7" s="679"/>
      <c r="DU7" s="679"/>
      <c r="DV7" s="679"/>
      <c r="DW7" s="679"/>
      <c r="DX7" s="679"/>
      <c r="DY7" s="679"/>
      <c r="DZ7" s="679"/>
      <c r="EA7" s="679"/>
      <c r="EB7" s="679"/>
      <c r="EC7" s="722"/>
    </row>
    <row r="8" spans="2:143" ht="11.25" customHeight="1" x14ac:dyDescent="0.2">
      <c r="B8" s="675" t="s">
        <v>237</v>
      </c>
      <c r="C8" s="676"/>
      <c r="D8" s="676"/>
      <c r="E8" s="676"/>
      <c r="F8" s="676"/>
      <c r="G8" s="676"/>
      <c r="H8" s="676"/>
      <c r="I8" s="676"/>
      <c r="J8" s="676"/>
      <c r="K8" s="676"/>
      <c r="L8" s="676"/>
      <c r="M8" s="676"/>
      <c r="N8" s="676"/>
      <c r="O8" s="676"/>
      <c r="P8" s="676"/>
      <c r="Q8" s="677"/>
      <c r="R8" s="678">
        <v>44695</v>
      </c>
      <c r="S8" s="679"/>
      <c r="T8" s="679"/>
      <c r="U8" s="679"/>
      <c r="V8" s="679"/>
      <c r="W8" s="679"/>
      <c r="X8" s="679"/>
      <c r="Y8" s="680"/>
      <c r="Z8" s="715">
        <v>0.1</v>
      </c>
      <c r="AA8" s="715"/>
      <c r="AB8" s="715"/>
      <c r="AC8" s="715"/>
      <c r="AD8" s="716">
        <v>44695</v>
      </c>
      <c r="AE8" s="716"/>
      <c r="AF8" s="716"/>
      <c r="AG8" s="716"/>
      <c r="AH8" s="716"/>
      <c r="AI8" s="716"/>
      <c r="AJ8" s="716"/>
      <c r="AK8" s="716"/>
      <c r="AL8" s="681">
        <v>0.2</v>
      </c>
      <c r="AM8" s="682"/>
      <c r="AN8" s="682"/>
      <c r="AO8" s="717"/>
      <c r="AP8" s="675" t="s">
        <v>238</v>
      </c>
      <c r="AQ8" s="676"/>
      <c r="AR8" s="676"/>
      <c r="AS8" s="676"/>
      <c r="AT8" s="676"/>
      <c r="AU8" s="676"/>
      <c r="AV8" s="676"/>
      <c r="AW8" s="676"/>
      <c r="AX8" s="676"/>
      <c r="AY8" s="676"/>
      <c r="AZ8" s="676"/>
      <c r="BA8" s="676"/>
      <c r="BB8" s="676"/>
      <c r="BC8" s="676"/>
      <c r="BD8" s="676"/>
      <c r="BE8" s="676"/>
      <c r="BF8" s="677"/>
      <c r="BG8" s="678">
        <v>102476</v>
      </c>
      <c r="BH8" s="679"/>
      <c r="BI8" s="679"/>
      <c r="BJ8" s="679"/>
      <c r="BK8" s="679"/>
      <c r="BL8" s="679"/>
      <c r="BM8" s="679"/>
      <c r="BN8" s="680"/>
      <c r="BO8" s="715">
        <v>1.5</v>
      </c>
      <c r="BP8" s="715"/>
      <c r="BQ8" s="715"/>
      <c r="BR8" s="715"/>
      <c r="BS8" s="684" t="s">
        <v>239</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9902585</v>
      </c>
      <c r="CS8" s="679"/>
      <c r="CT8" s="679"/>
      <c r="CU8" s="679"/>
      <c r="CV8" s="679"/>
      <c r="CW8" s="679"/>
      <c r="CX8" s="679"/>
      <c r="CY8" s="680"/>
      <c r="CZ8" s="715">
        <v>33.1</v>
      </c>
      <c r="DA8" s="715"/>
      <c r="DB8" s="715"/>
      <c r="DC8" s="715"/>
      <c r="DD8" s="684">
        <v>111061</v>
      </c>
      <c r="DE8" s="679"/>
      <c r="DF8" s="679"/>
      <c r="DG8" s="679"/>
      <c r="DH8" s="679"/>
      <c r="DI8" s="679"/>
      <c r="DJ8" s="679"/>
      <c r="DK8" s="679"/>
      <c r="DL8" s="679"/>
      <c r="DM8" s="679"/>
      <c r="DN8" s="679"/>
      <c r="DO8" s="679"/>
      <c r="DP8" s="680"/>
      <c r="DQ8" s="684">
        <v>5514241</v>
      </c>
      <c r="DR8" s="679"/>
      <c r="DS8" s="679"/>
      <c r="DT8" s="679"/>
      <c r="DU8" s="679"/>
      <c r="DV8" s="679"/>
      <c r="DW8" s="679"/>
      <c r="DX8" s="679"/>
      <c r="DY8" s="679"/>
      <c r="DZ8" s="679"/>
      <c r="EA8" s="679"/>
      <c r="EB8" s="679"/>
      <c r="EC8" s="722"/>
    </row>
    <row r="9" spans="2:143" ht="11.25" customHeight="1" x14ac:dyDescent="0.2">
      <c r="B9" s="675" t="s">
        <v>241</v>
      </c>
      <c r="C9" s="676"/>
      <c r="D9" s="676"/>
      <c r="E9" s="676"/>
      <c r="F9" s="676"/>
      <c r="G9" s="676"/>
      <c r="H9" s="676"/>
      <c r="I9" s="676"/>
      <c r="J9" s="676"/>
      <c r="K9" s="676"/>
      <c r="L9" s="676"/>
      <c r="M9" s="676"/>
      <c r="N9" s="676"/>
      <c r="O9" s="676"/>
      <c r="P9" s="676"/>
      <c r="Q9" s="677"/>
      <c r="R9" s="678">
        <v>23413</v>
      </c>
      <c r="S9" s="679"/>
      <c r="T9" s="679"/>
      <c r="U9" s="679"/>
      <c r="V9" s="679"/>
      <c r="W9" s="679"/>
      <c r="X9" s="679"/>
      <c r="Y9" s="680"/>
      <c r="Z9" s="715">
        <v>0.1</v>
      </c>
      <c r="AA9" s="715"/>
      <c r="AB9" s="715"/>
      <c r="AC9" s="715"/>
      <c r="AD9" s="716">
        <v>23413</v>
      </c>
      <c r="AE9" s="716"/>
      <c r="AF9" s="716"/>
      <c r="AG9" s="716"/>
      <c r="AH9" s="716"/>
      <c r="AI9" s="716"/>
      <c r="AJ9" s="716"/>
      <c r="AK9" s="716"/>
      <c r="AL9" s="681">
        <v>0.1</v>
      </c>
      <c r="AM9" s="682"/>
      <c r="AN9" s="682"/>
      <c r="AO9" s="717"/>
      <c r="AP9" s="675" t="s">
        <v>242</v>
      </c>
      <c r="AQ9" s="676"/>
      <c r="AR9" s="676"/>
      <c r="AS9" s="676"/>
      <c r="AT9" s="676"/>
      <c r="AU9" s="676"/>
      <c r="AV9" s="676"/>
      <c r="AW9" s="676"/>
      <c r="AX9" s="676"/>
      <c r="AY9" s="676"/>
      <c r="AZ9" s="676"/>
      <c r="BA9" s="676"/>
      <c r="BB9" s="676"/>
      <c r="BC9" s="676"/>
      <c r="BD9" s="676"/>
      <c r="BE9" s="676"/>
      <c r="BF9" s="677"/>
      <c r="BG9" s="678">
        <v>2415904</v>
      </c>
      <c r="BH9" s="679"/>
      <c r="BI9" s="679"/>
      <c r="BJ9" s="679"/>
      <c r="BK9" s="679"/>
      <c r="BL9" s="679"/>
      <c r="BM9" s="679"/>
      <c r="BN9" s="680"/>
      <c r="BO9" s="715">
        <v>36</v>
      </c>
      <c r="BP9" s="715"/>
      <c r="BQ9" s="715"/>
      <c r="BR9" s="715"/>
      <c r="BS9" s="684" t="s">
        <v>239</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2674649</v>
      </c>
      <c r="CS9" s="679"/>
      <c r="CT9" s="679"/>
      <c r="CU9" s="679"/>
      <c r="CV9" s="679"/>
      <c r="CW9" s="679"/>
      <c r="CX9" s="679"/>
      <c r="CY9" s="680"/>
      <c r="CZ9" s="715">
        <v>8.9</v>
      </c>
      <c r="DA9" s="715"/>
      <c r="DB9" s="715"/>
      <c r="DC9" s="715"/>
      <c r="DD9" s="684">
        <v>133878</v>
      </c>
      <c r="DE9" s="679"/>
      <c r="DF9" s="679"/>
      <c r="DG9" s="679"/>
      <c r="DH9" s="679"/>
      <c r="DI9" s="679"/>
      <c r="DJ9" s="679"/>
      <c r="DK9" s="679"/>
      <c r="DL9" s="679"/>
      <c r="DM9" s="679"/>
      <c r="DN9" s="679"/>
      <c r="DO9" s="679"/>
      <c r="DP9" s="680"/>
      <c r="DQ9" s="684">
        <v>2245956</v>
      </c>
      <c r="DR9" s="679"/>
      <c r="DS9" s="679"/>
      <c r="DT9" s="679"/>
      <c r="DU9" s="679"/>
      <c r="DV9" s="679"/>
      <c r="DW9" s="679"/>
      <c r="DX9" s="679"/>
      <c r="DY9" s="679"/>
      <c r="DZ9" s="679"/>
      <c r="EA9" s="679"/>
      <c r="EB9" s="679"/>
      <c r="EC9" s="722"/>
    </row>
    <row r="10" spans="2:143" ht="11.25" customHeight="1" x14ac:dyDescent="0.2">
      <c r="B10" s="675" t="s">
        <v>244</v>
      </c>
      <c r="C10" s="676"/>
      <c r="D10" s="676"/>
      <c r="E10" s="676"/>
      <c r="F10" s="676"/>
      <c r="G10" s="676"/>
      <c r="H10" s="676"/>
      <c r="I10" s="676"/>
      <c r="J10" s="676"/>
      <c r="K10" s="676"/>
      <c r="L10" s="676"/>
      <c r="M10" s="676"/>
      <c r="N10" s="676"/>
      <c r="O10" s="676"/>
      <c r="P10" s="676"/>
      <c r="Q10" s="677"/>
      <c r="R10" s="678" t="s">
        <v>148</v>
      </c>
      <c r="S10" s="679"/>
      <c r="T10" s="679"/>
      <c r="U10" s="679"/>
      <c r="V10" s="679"/>
      <c r="W10" s="679"/>
      <c r="X10" s="679"/>
      <c r="Y10" s="680"/>
      <c r="Z10" s="715" t="s">
        <v>245</v>
      </c>
      <c r="AA10" s="715"/>
      <c r="AB10" s="715"/>
      <c r="AC10" s="715"/>
      <c r="AD10" s="716" t="s">
        <v>239</v>
      </c>
      <c r="AE10" s="716"/>
      <c r="AF10" s="716"/>
      <c r="AG10" s="716"/>
      <c r="AH10" s="716"/>
      <c r="AI10" s="716"/>
      <c r="AJ10" s="716"/>
      <c r="AK10" s="716"/>
      <c r="AL10" s="681" t="s">
        <v>239</v>
      </c>
      <c r="AM10" s="682"/>
      <c r="AN10" s="682"/>
      <c r="AO10" s="717"/>
      <c r="AP10" s="675" t="s">
        <v>246</v>
      </c>
      <c r="AQ10" s="676"/>
      <c r="AR10" s="676"/>
      <c r="AS10" s="676"/>
      <c r="AT10" s="676"/>
      <c r="AU10" s="676"/>
      <c r="AV10" s="676"/>
      <c r="AW10" s="676"/>
      <c r="AX10" s="676"/>
      <c r="AY10" s="676"/>
      <c r="AZ10" s="676"/>
      <c r="BA10" s="676"/>
      <c r="BB10" s="676"/>
      <c r="BC10" s="676"/>
      <c r="BD10" s="676"/>
      <c r="BE10" s="676"/>
      <c r="BF10" s="677"/>
      <c r="BG10" s="678">
        <v>123069</v>
      </c>
      <c r="BH10" s="679"/>
      <c r="BI10" s="679"/>
      <c r="BJ10" s="679"/>
      <c r="BK10" s="679"/>
      <c r="BL10" s="679"/>
      <c r="BM10" s="679"/>
      <c r="BN10" s="680"/>
      <c r="BO10" s="715">
        <v>1.8</v>
      </c>
      <c r="BP10" s="715"/>
      <c r="BQ10" s="715"/>
      <c r="BR10" s="715"/>
      <c r="BS10" s="684" t="s">
        <v>128</v>
      </c>
      <c r="BT10" s="679"/>
      <c r="BU10" s="679"/>
      <c r="BV10" s="679"/>
      <c r="BW10" s="679"/>
      <c r="BX10" s="679"/>
      <c r="BY10" s="679"/>
      <c r="BZ10" s="679"/>
      <c r="CA10" s="679"/>
      <c r="CB10" s="722"/>
      <c r="CD10" s="711" t="s">
        <v>247</v>
      </c>
      <c r="CE10" s="712"/>
      <c r="CF10" s="712"/>
      <c r="CG10" s="712"/>
      <c r="CH10" s="712"/>
      <c r="CI10" s="712"/>
      <c r="CJ10" s="712"/>
      <c r="CK10" s="712"/>
      <c r="CL10" s="712"/>
      <c r="CM10" s="712"/>
      <c r="CN10" s="712"/>
      <c r="CO10" s="712"/>
      <c r="CP10" s="712"/>
      <c r="CQ10" s="713"/>
      <c r="CR10" s="678">
        <v>2162</v>
      </c>
      <c r="CS10" s="679"/>
      <c r="CT10" s="679"/>
      <c r="CU10" s="679"/>
      <c r="CV10" s="679"/>
      <c r="CW10" s="679"/>
      <c r="CX10" s="679"/>
      <c r="CY10" s="680"/>
      <c r="CZ10" s="715">
        <v>0</v>
      </c>
      <c r="DA10" s="715"/>
      <c r="DB10" s="715"/>
      <c r="DC10" s="715"/>
      <c r="DD10" s="684" t="s">
        <v>239</v>
      </c>
      <c r="DE10" s="679"/>
      <c r="DF10" s="679"/>
      <c r="DG10" s="679"/>
      <c r="DH10" s="679"/>
      <c r="DI10" s="679"/>
      <c r="DJ10" s="679"/>
      <c r="DK10" s="679"/>
      <c r="DL10" s="679"/>
      <c r="DM10" s="679"/>
      <c r="DN10" s="679"/>
      <c r="DO10" s="679"/>
      <c r="DP10" s="680"/>
      <c r="DQ10" s="684">
        <v>2162</v>
      </c>
      <c r="DR10" s="679"/>
      <c r="DS10" s="679"/>
      <c r="DT10" s="679"/>
      <c r="DU10" s="679"/>
      <c r="DV10" s="679"/>
      <c r="DW10" s="679"/>
      <c r="DX10" s="679"/>
      <c r="DY10" s="679"/>
      <c r="DZ10" s="679"/>
      <c r="EA10" s="679"/>
      <c r="EB10" s="679"/>
      <c r="EC10" s="722"/>
    </row>
    <row r="11" spans="2:143" ht="11.25" customHeight="1" x14ac:dyDescent="0.2">
      <c r="B11" s="675" t="s">
        <v>248</v>
      </c>
      <c r="C11" s="676"/>
      <c r="D11" s="676"/>
      <c r="E11" s="676"/>
      <c r="F11" s="676"/>
      <c r="G11" s="676"/>
      <c r="H11" s="676"/>
      <c r="I11" s="676"/>
      <c r="J11" s="676"/>
      <c r="K11" s="676"/>
      <c r="L11" s="676"/>
      <c r="M11" s="676"/>
      <c r="N11" s="676"/>
      <c r="O11" s="676"/>
      <c r="P11" s="676"/>
      <c r="Q11" s="677"/>
      <c r="R11" s="678">
        <v>1007667</v>
      </c>
      <c r="S11" s="679"/>
      <c r="T11" s="679"/>
      <c r="U11" s="679"/>
      <c r="V11" s="679"/>
      <c r="W11" s="679"/>
      <c r="X11" s="679"/>
      <c r="Y11" s="680"/>
      <c r="Z11" s="681">
        <v>3.2</v>
      </c>
      <c r="AA11" s="682"/>
      <c r="AB11" s="682"/>
      <c r="AC11" s="683"/>
      <c r="AD11" s="684">
        <v>1007667</v>
      </c>
      <c r="AE11" s="679"/>
      <c r="AF11" s="679"/>
      <c r="AG11" s="679"/>
      <c r="AH11" s="679"/>
      <c r="AI11" s="679"/>
      <c r="AJ11" s="679"/>
      <c r="AK11" s="680"/>
      <c r="AL11" s="681">
        <v>5.6</v>
      </c>
      <c r="AM11" s="682"/>
      <c r="AN11" s="682"/>
      <c r="AO11" s="717"/>
      <c r="AP11" s="675" t="s">
        <v>249</v>
      </c>
      <c r="AQ11" s="676"/>
      <c r="AR11" s="676"/>
      <c r="AS11" s="676"/>
      <c r="AT11" s="676"/>
      <c r="AU11" s="676"/>
      <c r="AV11" s="676"/>
      <c r="AW11" s="676"/>
      <c r="AX11" s="676"/>
      <c r="AY11" s="676"/>
      <c r="AZ11" s="676"/>
      <c r="BA11" s="676"/>
      <c r="BB11" s="676"/>
      <c r="BC11" s="676"/>
      <c r="BD11" s="676"/>
      <c r="BE11" s="676"/>
      <c r="BF11" s="677"/>
      <c r="BG11" s="678">
        <v>275186</v>
      </c>
      <c r="BH11" s="679"/>
      <c r="BI11" s="679"/>
      <c r="BJ11" s="679"/>
      <c r="BK11" s="679"/>
      <c r="BL11" s="679"/>
      <c r="BM11" s="679"/>
      <c r="BN11" s="680"/>
      <c r="BO11" s="715">
        <v>4.0999999999999996</v>
      </c>
      <c r="BP11" s="715"/>
      <c r="BQ11" s="715"/>
      <c r="BR11" s="715"/>
      <c r="BS11" s="684">
        <v>49307</v>
      </c>
      <c r="BT11" s="679"/>
      <c r="BU11" s="679"/>
      <c r="BV11" s="679"/>
      <c r="BW11" s="679"/>
      <c r="BX11" s="679"/>
      <c r="BY11" s="679"/>
      <c r="BZ11" s="679"/>
      <c r="CA11" s="679"/>
      <c r="CB11" s="722"/>
      <c r="CD11" s="711" t="s">
        <v>250</v>
      </c>
      <c r="CE11" s="712"/>
      <c r="CF11" s="712"/>
      <c r="CG11" s="712"/>
      <c r="CH11" s="712"/>
      <c r="CI11" s="712"/>
      <c r="CJ11" s="712"/>
      <c r="CK11" s="712"/>
      <c r="CL11" s="712"/>
      <c r="CM11" s="712"/>
      <c r="CN11" s="712"/>
      <c r="CO11" s="712"/>
      <c r="CP11" s="712"/>
      <c r="CQ11" s="713"/>
      <c r="CR11" s="678">
        <v>1161256</v>
      </c>
      <c r="CS11" s="679"/>
      <c r="CT11" s="679"/>
      <c r="CU11" s="679"/>
      <c r="CV11" s="679"/>
      <c r="CW11" s="679"/>
      <c r="CX11" s="679"/>
      <c r="CY11" s="680"/>
      <c r="CZ11" s="715">
        <v>3.9</v>
      </c>
      <c r="DA11" s="715"/>
      <c r="DB11" s="715"/>
      <c r="DC11" s="715"/>
      <c r="DD11" s="684">
        <v>576699</v>
      </c>
      <c r="DE11" s="679"/>
      <c r="DF11" s="679"/>
      <c r="DG11" s="679"/>
      <c r="DH11" s="679"/>
      <c r="DI11" s="679"/>
      <c r="DJ11" s="679"/>
      <c r="DK11" s="679"/>
      <c r="DL11" s="679"/>
      <c r="DM11" s="679"/>
      <c r="DN11" s="679"/>
      <c r="DO11" s="679"/>
      <c r="DP11" s="680"/>
      <c r="DQ11" s="684">
        <v>507183</v>
      </c>
      <c r="DR11" s="679"/>
      <c r="DS11" s="679"/>
      <c r="DT11" s="679"/>
      <c r="DU11" s="679"/>
      <c r="DV11" s="679"/>
      <c r="DW11" s="679"/>
      <c r="DX11" s="679"/>
      <c r="DY11" s="679"/>
      <c r="DZ11" s="679"/>
      <c r="EA11" s="679"/>
      <c r="EB11" s="679"/>
      <c r="EC11" s="722"/>
    </row>
    <row r="12" spans="2:143" ht="11.25" customHeight="1" x14ac:dyDescent="0.2">
      <c r="B12" s="675" t="s">
        <v>251</v>
      </c>
      <c r="C12" s="676"/>
      <c r="D12" s="676"/>
      <c r="E12" s="676"/>
      <c r="F12" s="676"/>
      <c r="G12" s="676"/>
      <c r="H12" s="676"/>
      <c r="I12" s="676"/>
      <c r="J12" s="676"/>
      <c r="K12" s="676"/>
      <c r="L12" s="676"/>
      <c r="M12" s="676"/>
      <c r="N12" s="676"/>
      <c r="O12" s="676"/>
      <c r="P12" s="676"/>
      <c r="Q12" s="677"/>
      <c r="R12" s="678">
        <v>25993</v>
      </c>
      <c r="S12" s="679"/>
      <c r="T12" s="679"/>
      <c r="U12" s="679"/>
      <c r="V12" s="679"/>
      <c r="W12" s="679"/>
      <c r="X12" s="679"/>
      <c r="Y12" s="680"/>
      <c r="Z12" s="715">
        <v>0.1</v>
      </c>
      <c r="AA12" s="715"/>
      <c r="AB12" s="715"/>
      <c r="AC12" s="715"/>
      <c r="AD12" s="716">
        <v>25993</v>
      </c>
      <c r="AE12" s="716"/>
      <c r="AF12" s="716"/>
      <c r="AG12" s="716"/>
      <c r="AH12" s="716"/>
      <c r="AI12" s="716"/>
      <c r="AJ12" s="716"/>
      <c r="AK12" s="716"/>
      <c r="AL12" s="681">
        <v>0.1</v>
      </c>
      <c r="AM12" s="682"/>
      <c r="AN12" s="682"/>
      <c r="AO12" s="717"/>
      <c r="AP12" s="675" t="s">
        <v>252</v>
      </c>
      <c r="AQ12" s="676"/>
      <c r="AR12" s="676"/>
      <c r="AS12" s="676"/>
      <c r="AT12" s="676"/>
      <c r="AU12" s="676"/>
      <c r="AV12" s="676"/>
      <c r="AW12" s="676"/>
      <c r="AX12" s="676"/>
      <c r="AY12" s="676"/>
      <c r="AZ12" s="676"/>
      <c r="BA12" s="676"/>
      <c r="BB12" s="676"/>
      <c r="BC12" s="676"/>
      <c r="BD12" s="676"/>
      <c r="BE12" s="676"/>
      <c r="BF12" s="677"/>
      <c r="BG12" s="678">
        <v>2865741</v>
      </c>
      <c r="BH12" s="679"/>
      <c r="BI12" s="679"/>
      <c r="BJ12" s="679"/>
      <c r="BK12" s="679"/>
      <c r="BL12" s="679"/>
      <c r="BM12" s="679"/>
      <c r="BN12" s="680"/>
      <c r="BO12" s="715">
        <v>42.6</v>
      </c>
      <c r="BP12" s="715"/>
      <c r="BQ12" s="715"/>
      <c r="BR12" s="715"/>
      <c r="BS12" s="684" t="s">
        <v>148</v>
      </c>
      <c r="BT12" s="679"/>
      <c r="BU12" s="679"/>
      <c r="BV12" s="679"/>
      <c r="BW12" s="679"/>
      <c r="BX12" s="679"/>
      <c r="BY12" s="679"/>
      <c r="BZ12" s="679"/>
      <c r="CA12" s="679"/>
      <c r="CB12" s="722"/>
      <c r="CD12" s="711" t="s">
        <v>253</v>
      </c>
      <c r="CE12" s="712"/>
      <c r="CF12" s="712"/>
      <c r="CG12" s="712"/>
      <c r="CH12" s="712"/>
      <c r="CI12" s="712"/>
      <c r="CJ12" s="712"/>
      <c r="CK12" s="712"/>
      <c r="CL12" s="712"/>
      <c r="CM12" s="712"/>
      <c r="CN12" s="712"/>
      <c r="CO12" s="712"/>
      <c r="CP12" s="712"/>
      <c r="CQ12" s="713"/>
      <c r="CR12" s="678">
        <v>474676</v>
      </c>
      <c r="CS12" s="679"/>
      <c r="CT12" s="679"/>
      <c r="CU12" s="679"/>
      <c r="CV12" s="679"/>
      <c r="CW12" s="679"/>
      <c r="CX12" s="679"/>
      <c r="CY12" s="680"/>
      <c r="CZ12" s="715">
        <v>1.6</v>
      </c>
      <c r="DA12" s="715"/>
      <c r="DB12" s="715"/>
      <c r="DC12" s="715"/>
      <c r="DD12" s="684">
        <v>5887</v>
      </c>
      <c r="DE12" s="679"/>
      <c r="DF12" s="679"/>
      <c r="DG12" s="679"/>
      <c r="DH12" s="679"/>
      <c r="DI12" s="679"/>
      <c r="DJ12" s="679"/>
      <c r="DK12" s="679"/>
      <c r="DL12" s="679"/>
      <c r="DM12" s="679"/>
      <c r="DN12" s="679"/>
      <c r="DO12" s="679"/>
      <c r="DP12" s="680"/>
      <c r="DQ12" s="684">
        <v>268567</v>
      </c>
      <c r="DR12" s="679"/>
      <c r="DS12" s="679"/>
      <c r="DT12" s="679"/>
      <c r="DU12" s="679"/>
      <c r="DV12" s="679"/>
      <c r="DW12" s="679"/>
      <c r="DX12" s="679"/>
      <c r="DY12" s="679"/>
      <c r="DZ12" s="679"/>
      <c r="EA12" s="679"/>
      <c r="EB12" s="679"/>
      <c r="EC12" s="722"/>
    </row>
    <row r="13" spans="2:143" ht="11.25" customHeight="1" x14ac:dyDescent="0.2">
      <c r="B13" s="675" t="s">
        <v>254</v>
      </c>
      <c r="C13" s="676"/>
      <c r="D13" s="676"/>
      <c r="E13" s="676"/>
      <c r="F13" s="676"/>
      <c r="G13" s="676"/>
      <c r="H13" s="676"/>
      <c r="I13" s="676"/>
      <c r="J13" s="676"/>
      <c r="K13" s="676"/>
      <c r="L13" s="676"/>
      <c r="M13" s="676"/>
      <c r="N13" s="676"/>
      <c r="O13" s="676"/>
      <c r="P13" s="676"/>
      <c r="Q13" s="677"/>
      <c r="R13" s="678" t="s">
        <v>245</v>
      </c>
      <c r="S13" s="679"/>
      <c r="T13" s="679"/>
      <c r="U13" s="679"/>
      <c r="V13" s="679"/>
      <c r="W13" s="679"/>
      <c r="X13" s="679"/>
      <c r="Y13" s="680"/>
      <c r="Z13" s="715" t="s">
        <v>148</v>
      </c>
      <c r="AA13" s="715"/>
      <c r="AB13" s="715"/>
      <c r="AC13" s="715"/>
      <c r="AD13" s="716" t="s">
        <v>245</v>
      </c>
      <c r="AE13" s="716"/>
      <c r="AF13" s="716"/>
      <c r="AG13" s="716"/>
      <c r="AH13" s="716"/>
      <c r="AI13" s="716"/>
      <c r="AJ13" s="716"/>
      <c r="AK13" s="716"/>
      <c r="AL13" s="681" t="s">
        <v>148</v>
      </c>
      <c r="AM13" s="682"/>
      <c r="AN13" s="682"/>
      <c r="AO13" s="717"/>
      <c r="AP13" s="675" t="s">
        <v>255</v>
      </c>
      <c r="AQ13" s="676"/>
      <c r="AR13" s="676"/>
      <c r="AS13" s="676"/>
      <c r="AT13" s="676"/>
      <c r="AU13" s="676"/>
      <c r="AV13" s="676"/>
      <c r="AW13" s="676"/>
      <c r="AX13" s="676"/>
      <c r="AY13" s="676"/>
      <c r="AZ13" s="676"/>
      <c r="BA13" s="676"/>
      <c r="BB13" s="676"/>
      <c r="BC13" s="676"/>
      <c r="BD13" s="676"/>
      <c r="BE13" s="676"/>
      <c r="BF13" s="677"/>
      <c r="BG13" s="678">
        <v>2859532</v>
      </c>
      <c r="BH13" s="679"/>
      <c r="BI13" s="679"/>
      <c r="BJ13" s="679"/>
      <c r="BK13" s="679"/>
      <c r="BL13" s="679"/>
      <c r="BM13" s="679"/>
      <c r="BN13" s="680"/>
      <c r="BO13" s="715">
        <v>42.6</v>
      </c>
      <c r="BP13" s="715"/>
      <c r="BQ13" s="715"/>
      <c r="BR13" s="715"/>
      <c r="BS13" s="684" t="s">
        <v>128</v>
      </c>
      <c r="BT13" s="679"/>
      <c r="BU13" s="679"/>
      <c r="BV13" s="679"/>
      <c r="BW13" s="679"/>
      <c r="BX13" s="679"/>
      <c r="BY13" s="679"/>
      <c r="BZ13" s="679"/>
      <c r="CA13" s="679"/>
      <c r="CB13" s="722"/>
      <c r="CD13" s="711" t="s">
        <v>256</v>
      </c>
      <c r="CE13" s="712"/>
      <c r="CF13" s="712"/>
      <c r="CG13" s="712"/>
      <c r="CH13" s="712"/>
      <c r="CI13" s="712"/>
      <c r="CJ13" s="712"/>
      <c r="CK13" s="712"/>
      <c r="CL13" s="712"/>
      <c r="CM13" s="712"/>
      <c r="CN13" s="712"/>
      <c r="CO13" s="712"/>
      <c r="CP13" s="712"/>
      <c r="CQ13" s="713"/>
      <c r="CR13" s="678">
        <v>2209697</v>
      </c>
      <c r="CS13" s="679"/>
      <c r="CT13" s="679"/>
      <c r="CU13" s="679"/>
      <c r="CV13" s="679"/>
      <c r="CW13" s="679"/>
      <c r="CX13" s="679"/>
      <c r="CY13" s="680"/>
      <c r="CZ13" s="715">
        <v>7.4</v>
      </c>
      <c r="DA13" s="715"/>
      <c r="DB13" s="715"/>
      <c r="DC13" s="715"/>
      <c r="DD13" s="684">
        <v>911922</v>
      </c>
      <c r="DE13" s="679"/>
      <c r="DF13" s="679"/>
      <c r="DG13" s="679"/>
      <c r="DH13" s="679"/>
      <c r="DI13" s="679"/>
      <c r="DJ13" s="679"/>
      <c r="DK13" s="679"/>
      <c r="DL13" s="679"/>
      <c r="DM13" s="679"/>
      <c r="DN13" s="679"/>
      <c r="DO13" s="679"/>
      <c r="DP13" s="680"/>
      <c r="DQ13" s="684">
        <v>1250219</v>
      </c>
      <c r="DR13" s="679"/>
      <c r="DS13" s="679"/>
      <c r="DT13" s="679"/>
      <c r="DU13" s="679"/>
      <c r="DV13" s="679"/>
      <c r="DW13" s="679"/>
      <c r="DX13" s="679"/>
      <c r="DY13" s="679"/>
      <c r="DZ13" s="679"/>
      <c r="EA13" s="679"/>
      <c r="EB13" s="679"/>
      <c r="EC13" s="722"/>
    </row>
    <row r="14" spans="2:143" ht="11.25" customHeight="1" x14ac:dyDescent="0.2">
      <c r="B14" s="675" t="s">
        <v>257</v>
      </c>
      <c r="C14" s="676"/>
      <c r="D14" s="676"/>
      <c r="E14" s="676"/>
      <c r="F14" s="676"/>
      <c r="G14" s="676"/>
      <c r="H14" s="676"/>
      <c r="I14" s="676"/>
      <c r="J14" s="676"/>
      <c r="K14" s="676"/>
      <c r="L14" s="676"/>
      <c r="M14" s="676"/>
      <c r="N14" s="676"/>
      <c r="O14" s="676"/>
      <c r="P14" s="676"/>
      <c r="Q14" s="677"/>
      <c r="R14" s="678">
        <v>44738</v>
      </c>
      <c r="S14" s="679"/>
      <c r="T14" s="679"/>
      <c r="U14" s="679"/>
      <c r="V14" s="679"/>
      <c r="W14" s="679"/>
      <c r="X14" s="679"/>
      <c r="Y14" s="680"/>
      <c r="Z14" s="715">
        <v>0.1</v>
      </c>
      <c r="AA14" s="715"/>
      <c r="AB14" s="715"/>
      <c r="AC14" s="715"/>
      <c r="AD14" s="716">
        <v>44738</v>
      </c>
      <c r="AE14" s="716"/>
      <c r="AF14" s="716"/>
      <c r="AG14" s="716"/>
      <c r="AH14" s="716"/>
      <c r="AI14" s="716"/>
      <c r="AJ14" s="716"/>
      <c r="AK14" s="716"/>
      <c r="AL14" s="681">
        <v>0.2</v>
      </c>
      <c r="AM14" s="682"/>
      <c r="AN14" s="682"/>
      <c r="AO14" s="717"/>
      <c r="AP14" s="675" t="s">
        <v>258</v>
      </c>
      <c r="AQ14" s="676"/>
      <c r="AR14" s="676"/>
      <c r="AS14" s="676"/>
      <c r="AT14" s="676"/>
      <c r="AU14" s="676"/>
      <c r="AV14" s="676"/>
      <c r="AW14" s="676"/>
      <c r="AX14" s="676"/>
      <c r="AY14" s="676"/>
      <c r="AZ14" s="676"/>
      <c r="BA14" s="676"/>
      <c r="BB14" s="676"/>
      <c r="BC14" s="676"/>
      <c r="BD14" s="676"/>
      <c r="BE14" s="676"/>
      <c r="BF14" s="677"/>
      <c r="BG14" s="678">
        <v>259166</v>
      </c>
      <c r="BH14" s="679"/>
      <c r="BI14" s="679"/>
      <c r="BJ14" s="679"/>
      <c r="BK14" s="679"/>
      <c r="BL14" s="679"/>
      <c r="BM14" s="679"/>
      <c r="BN14" s="680"/>
      <c r="BO14" s="715">
        <v>3.9</v>
      </c>
      <c r="BP14" s="715"/>
      <c r="BQ14" s="715"/>
      <c r="BR14" s="715"/>
      <c r="BS14" s="684" t="s">
        <v>128</v>
      </c>
      <c r="BT14" s="679"/>
      <c r="BU14" s="679"/>
      <c r="BV14" s="679"/>
      <c r="BW14" s="679"/>
      <c r="BX14" s="679"/>
      <c r="BY14" s="679"/>
      <c r="BZ14" s="679"/>
      <c r="CA14" s="679"/>
      <c r="CB14" s="722"/>
      <c r="CD14" s="711" t="s">
        <v>259</v>
      </c>
      <c r="CE14" s="712"/>
      <c r="CF14" s="712"/>
      <c r="CG14" s="712"/>
      <c r="CH14" s="712"/>
      <c r="CI14" s="712"/>
      <c r="CJ14" s="712"/>
      <c r="CK14" s="712"/>
      <c r="CL14" s="712"/>
      <c r="CM14" s="712"/>
      <c r="CN14" s="712"/>
      <c r="CO14" s="712"/>
      <c r="CP14" s="712"/>
      <c r="CQ14" s="713"/>
      <c r="CR14" s="678">
        <v>1308760</v>
      </c>
      <c r="CS14" s="679"/>
      <c r="CT14" s="679"/>
      <c r="CU14" s="679"/>
      <c r="CV14" s="679"/>
      <c r="CW14" s="679"/>
      <c r="CX14" s="679"/>
      <c r="CY14" s="680"/>
      <c r="CZ14" s="715">
        <v>4.4000000000000004</v>
      </c>
      <c r="DA14" s="715"/>
      <c r="DB14" s="715"/>
      <c r="DC14" s="715"/>
      <c r="DD14" s="684">
        <v>267209</v>
      </c>
      <c r="DE14" s="679"/>
      <c r="DF14" s="679"/>
      <c r="DG14" s="679"/>
      <c r="DH14" s="679"/>
      <c r="DI14" s="679"/>
      <c r="DJ14" s="679"/>
      <c r="DK14" s="679"/>
      <c r="DL14" s="679"/>
      <c r="DM14" s="679"/>
      <c r="DN14" s="679"/>
      <c r="DO14" s="679"/>
      <c r="DP14" s="680"/>
      <c r="DQ14" s="684">
        <v>1009074</v>
      </c>
      <c r="DR14" s="679"/>
      <c r="DS14" s="679"/>
      <c r="DT14" s="679"/>
      <c r="DU14" s="679"/>
      <c r="DV14" s="679"/>
      <c r="DW14" s="679"/>
      <c r="DX14" s="679"/>
      <c r="DY14" s="679"/>
      <c r="DZ14" s="679"/>
      <c r="EA14" s="679"/>
      <c r="EB14" s="679"/>
      <c r="EC14" s="722"/>
    </row>
    <row r="15" spans="2:143" ht="11.25" customHeight="1" x14ac:dyDescent="0.2">
      <c r="B15" s="675" t="s">
        <v>260</v>
      </c>
      <c r="C15" s="676"/>
      <c r="D15" s="676"/>
      <c r="E15" s="676"/>
      <c r="F15" s="676"/>
      <c r="G15" s="676"/>
      <c r="H15" s="676"/>
      <c r="I15" s="676"/>
      <c r="J15" s="676"/>
      <c r="K15" s="676"/>
      <c r="L15" s="676"/>
      <c r="M15" s="676"/>
      <c r="N15" s="676"/>
      <c r="O15" s="676"/>
      <c r="P15" s="676"/>
      <c r="Q15" s="677"/>
      <c r="R15" s="678" t="s">
        <v>245</v>
      </c>
      <c r="S15" s="679"/>
      <c r="T15" s="679"/>
      <c r="U15" s="679"/>
      <c r="V15" s="679"/>
      <c r="W15" s="679"/>
      <c r="X15" s="679"/>
      <c r="Y15" s="680"/>
      <c r="Z15" s="715" t="s">
        <v>128</v>
      </c>
      <c r="AA15" s="715"/>
      <c r="AB15" s="715"/>
      <c r="AC15" s="715"/>
      <c r="AD15" s="716" t="s">
        <v>245</v>
      </c>
      <c r="AE15" s="716"/>
      <c r="AF15" s="716"/>
      <c r="AG15" s="716"/>
      <c r="AH15" s="716"/>
      <c r="AI15" s="716"/>
      <c r="AJ15" s="716"/>
      <c r="AK15" s="716"/>
      <c r="AL15" s="681" t="s">
        <v>239</v>
      </c>
      <c r="AM15" s="682"/>
      <c r="AN15" s="682"/>
      <c r="AO15" s="717"/>
      <c r="AP15" s="675" t="s">
        <v>261</v>
      </c>
      <c r="AQ15" s="676"/>
      <c r="AR15" s="676"/>
      <c r="AS15" s="676"/>
      <c r="AT15" s="676"/>
      <c r="AU15" s="676"/>
      <c r="AV15" s="676"/>
      <c r="AW15" s="676"/>
      <c r="AX15" s="676"/>
      <c r="AY15" s="676"/>
      <c r="AZ15" s="676"/>
      <c r="BA15" s="676"/>
      <c r="BB15" s="676"/>
      <c r="BC15" s="676"/>
      <c r="BD15" s="676"/>
      <c r="BE15" s="676"/>
      <c r="BF15" s="677"/>
      <c r="BG15" s="678">
        <v>340423</v>
      </c>
      <c r="BH15" s="679"/>
      <c r="BI15" s="679"/>
      <c r="BJ15" s="679"/>
      <c r="BK15" s="679"/>
      <c r="BL15" s="679"/>
      <c r="BM15" s="679"/>
      <c r="BN15" s="680"/>
      <c r="BO15" s="715">
        <v>5.0999999999999996</v>
      </c>
      <c r="BP15" s="715"/>
      <c r="BQ15" s="715"/>
      <c r="BR15" s="715"/>
      <c r="BS15" s="684" t="s">
        <v>245</v>
      </c>
      <c r="BT15" s="679"/>
      <c r="BU15" s="679"/>
      <c r="BV15" s="679"/>
      <c r="BW15" s="679"/>
      <c r="BX15" s="679"/>
      <c r="BY15" s="679"/>
      <c r="BZ15" s="679"/>
      <c r="CA15" s="679"/>
      <c r="CB15" s="722"/>
      <c r="CD15" s="711" t="s">
        <v>262</v>
      </c>
      <c r="CE15" s="712"/>
      <c r="CF15" s="712"/>
      <c r="CG15" s="712"/>
      <c r="CH15" s="712"/>
      <c r="CI15" s="712"/>
      <c r="CJ15" s="712"/>
      <c r="CK15" s="712"/>
      <c r="CL15" s="712"/>
      <c r="CM15" s="712"/>
      <c r="CN15" s="712"/>
      <c r="CO15" s="712"/>
      <c r="CP15" s="712"/>
      <c r="CQ15" s="713"/>
      <c r="CR15" s="678">
        <v>3256068</v>
      </c>
      <c r="CS15" s="679"/>
      <c r="CT15" s="679"/>
      <c r="CU15" s="679"/>
      <c r="CV15" s="679"/>
      <c r="CW15" s="679"/>
      <c r="CX15" s="679"/>
      <c r="CY15" s="680"/>
      <c r="CZ15" s="715">
        <v>10.9</v>
      </c>
      <c r="DA15" s="715"/>
      <c r="DB15" s="715"/>
      <c r="DC15" s="715"/>
      <c r="DD15" s="684">
        <v>1585937</v>
      </c>
      <c r="DE15" s="679"/>
      <c r="DF15" s="679"/>
      <c r="DG15" s="679"/>
      <c r="DH15" s="679"/>
      <c r="DI15" s="679"/>
      <c r="DJ15" s="679"/>
      <c r="DK15" s="679"/>
      <c r="DL15" s="679"/>
      <c r="DM15" s="679"/>
      <c r="DN15" s="679"/>
      <c r="DO15" s="679"/>
      <c r="DP15" s="680"/>
      <c r="DQ15" s="684">
        <v>1701861</v>
      </c>
      <c r="DR15" s="679"/>
      <c r="DS15" s="679"/>
      <c r="DT15" s="679"/>
      <c r="DU15" s="679"/>
      <c r="DV15" s="679"/>
      <c r="DW15" s="679"/>
      <c r="DX15" s="679"/>
      <c r="DY15" s="679"/>
      <c r="DZ15" s="679"/>
      <c r="EA15" s="679"/>
      <c r="EB15" s="679"/>
      <c r="EC15" s="722"/>
    </row>
    <row r="16" spans="2:143" ht="11.25" customHeight="1" x14ac:dyDescent="0.2">
      <c r="B16" s="675" t="s">
        <v>263</v>
      </c>
      <c r="C16" s="676"/>
      <c r="D16" s="676"/>
      <c r="E16" s="676"/>
      <c r="F16" s="676"/>
      <c r="G16" s="676"/>
      <c r="H16" s="676"/>
      <c r="I16" s="676"/>
      <c r="J16" s="676"/>
      <c r="K16" s="676"/>
      <c r="L16" s="676"/>
      <c r="M16" s="676"/>
      <c r="N16" s="676"/>
      <c r="O16" s="676"/>
      <c r="P16" s="676"/>
      <c r="Q16" s="677"/>
      <c r="R16" s="678">
        <v>12301</v>
      </c>
      <c r="S16" s="679"/>
      <c r="T16" s="679"/>
      <c r="U16" s="679"/>
      <c r="V16" s="679"/>
      <c r="W16" s="679"/>
      <c r="X16" s="679"/>
      <c r="Y16" s="680"/>
      <c r="Z16" s="715">
        <v>0</v>
      </c>
      <c r="AA16" s="715"/>
      <c r="AB16" s="715"/>
      <c r="AC16" s="715"/>
      <c r="AD16" s="716">
        <v>12301</v>
      </c>
      <c r="AE16" s="716"/>
      <c r="AF16" s="716"/>
      <c r="AG16" s="716"/>
      <c r="AH16" s="716"/>
      <c r="AI16" s="716"/>
      <c r="AJ16" s="716"/>
      <c r="AK16" s="716"/>
      <c r="AL16" s="681">
        <v>0.1</v>
      </c>
      <c r="AM16" s="682"/>
      <c r="AN16" s="682"/>
      <c r="AO16" s="717"/>
      <c r="AP16" s="675" t="s">
        <v>264</v>
      </c>
      <c r="AQ16" s="676"/>
      <c r="AR16" s="676"/>
      <c r="AS16" s="676"/>
      <c r="AT16" s="676"/>
      <c r="AU16" s="676"/>
      <c r="AV16" s="676"/>
      <c r="AW16" s="676"/>
      <c r="AX16" s="676"/>
      <c r="AY16" s="676"/>
      <c r="AZ16" s="676"/>
      <c r="BA16" s="676"/>
      <c r="BB16" s="676"/>
      <c r="BC16" s="676"/>
      <c r="BD16" s="676"/>
      <c r="BE16" s="676"/>
      <c r="BF16" s="677"/>
      <c r="BG16" s="678" t="s">
        <v>128</v>
      </c>
      <c r="BH16" s="679"/>
      <c r="BI16" s="679"/>
      <c r="BJ16" s="679"/>
      <c r="BK16" s="679"/>
      <c r="BL16" s="679"/>
      <c r="BM16" s="679"/>
      <c r="BN16" s="680"/>
      <c r="BO16" s="715" t="s">
        <v>148</v>
      </c>
      <c r="BP16" s="715"/>
      <c r="BQ16" s="715"/>
      <c r="BR16" s="715"/>
      <c r="BS16" s="684" t="s">
        <v>128</v>
      </c>
      <c r="BT16" s="679"/>
      <c r="BU16" s="679"/>
      <c r="BV16" s="679"/>
      <c r="BW16" s="679"/>
      <c r="BX16" s="679"/>
      <c r="BY16" s="679"/>
      <c r="BZ16" s="679"/>
      <c r="CA16" s="679"/>
      <c r="CB16" s="722"/>
      <c r="CD16" s="711" t="s">
        <v>265</v>
      </c>
      <c r="CE16" s="712"/>
      <c r="CF16" s="712"/>
      <c r="CG16" s="712"/>
      <c r="CH16" s="712"/>
      <c r="CI16" s="712"/>
      <c r="CJ16" s="712"/>
      <c r="CK16" s="712"/>
      <c r="CL16" s="712"/>
      <c r="CM16" s="712"/>
      <c r="CN16" s="712"/>
      <c r="CO16" s="712"/>
      <c r="CP16" s="712"/>
      <c r="CQ16" s="713"/>
      <c r="CR16" s="678">
        <v>220628</v>
      </c>
      <c r="CS16" s="679"/>
      <c r="CT16" s="679"/>
      <c r="CU16" s="679"/>
      <c r="CV16" s="679"/>
      <c r="CW16" s="679"/>
      <c r="CX16" s="679"/>
      <c r="CY16" s="680"/>
      <c r="CZ16" s="715">
        <v>0.7</v>
      </c>
      <c r="DA16" s="715"/>
      <c r="DB16" s="715"/>
      <c r="DC16" s="715"/>
      <c r="DD16" s="684" t="s">
        <v>239</v>
      </c>
      <c r="DE16" s="679"/>
      <c r="DF16" s="679"/>
      <c r="DG16" s="679"/>
      <c r="DH16" s="679"/>
      <c r="DI16" s="679"/>
      <c r="DJ16" s="679"/>
      <c r="DK16" s="679"/>
      <c r="DL16" s="679"/>
      <c r="DM16" s="679"/>
      <c r="DN16" s="679"/>
      <c r="DO16" s="679"/>
      <c r="DP16" s="680"/>
      <c r="DQ16" s="684">
        <v>11976</v>
      </c>
      <c r="DR16" s="679"/>
      <c r="DS16" s="679"/>
      <c r="DT16" s="679"/>
      <c r="DU16" s="679"/>
      <c r="DV16" s="679"/>
      <c r="DW16" s="679"/>
      <c r="DX16" s="679"/>
      <c r="DY16" s="679"/>
      <c r="DZ16" s="679"/>
      <c r="EA16" s="679"/>
      <c r="EB16" s="679"/>
      <c r="EC16" s="722"/>
    </row>
    <row r="17" spans="2:133" ht="11.25" customHeight="1" x14ac:dyDescent="0.2">
      <c r="B17" s="675" t="s">
        <v>266</v>
      </c>
      <c r="C17" s="676"/>
      <c r="D17" s="676"/>
      <c r="E17" s="676"/>
      <c r="F17" s="676"/>
      <c r="G17" s="676"/>
      <c r="H17" s="676"/>
      <c r="I17" s="676"/>
      <c r="J17" s="676"/>
      <c r="K17" s="676"/>
      <c r="L17" s="676"/>
      <c r="M17" s="676"/>
      <c r="N17" s="676"/>
      <c r="O17" s="676"/>
      <c r="P17" s="676"/>
      <c r="Q17" s="677"/>
      <c r="R17" s="678">
        <v>157690</v>
      </c>
      <c r="S17" s="679"/>
      <c r="T17" s="679"/>
      <c r="U17" s="679"/>
      <c r="V17" s="679"/>
      <c r="W17" s="679"/>
      <c r="X17" s="679"/>
      <c r="Y17" s="680"/>
      <c r="Z17" s="715">
        <v>0.5</v>
      </c>
      <c r="AA17" s="715"/>
      <c r="AB17" s="715"/>
      <c r="AC17" s="715"/>
      <c r="AD17" s="716">
        <v>157690</v>
      </c>
      <c r="AE17" s="716"/>
      <c r="AF17" s="716"/>
      <c r="AG17" s="716"/>
      <c r="AH17" s="716"/>
      <c r="AI17" s="716"/>
      <c r="AJ17" s="716"/>
      <c r="AK17" s="716"/>
      <c r="AL17" s="681">
        <v>0.9</v>
      </c>
      <c r="AM17" s="682"/>
      <c r="AN17" s="682"/>
      <c r="AO17" s="717"/>
      <c r="AP17" s="675" t="s">
        <v>267</v>
      </c>
      <c r="AQ17" s="676"/>
      <c r="AR17" s="676"/>
      <c r="AS17" s="676"/>
      <c r="AT17" s="676"/>
      <c r="AU17" s="676"/>
      <c r="AV17" s="676"/>
      <c r="AW17" s="676"/>
      <c r="AX17" s="676"/>
      <c r="AY17" s="676"/>
      <c r="AZ17" s="676"/>
      <c r="BA17" s="676"/>
      <c r="BB17" s="676"/>
      <c r="BC17" s="676"/>
      <c r="BD17" s="676"/>
      <c r="BE17" s="676"/>
      <c r="BF17" s="677"/>
      <c r="BG17" s="678" t="s">
        <v>148</v>
      </c>
      <c r="BH17" s="679"/>
      <c r="BI17" s="679"/>
      <c r="BJ17" s="679"/>
      <c r="BK17" s="679"/>
      <c r="BL17" s="679"/>
      <c r="BM17" s="679"/>
      <c r="BN17" s="680"/>
      <c r="BO17" s="715" t="s">
        <v>128</v>
      </c>
      <c r="BP17" s="715"/>
      <c r="BQ17" s="715"/>
      <c r="BR17" s="715"/>
      <c r="BS17" s="684" t="s">
        <v>148</v>
      </c>
      <c r="BT17" s="679"/>
      <c r="BU17" s="679"/>
      <c r="BV17" s="679"/>
      <c r="BW17" s="679"/>
      <c r="BX17" s="679"/>
      <c r="BY17" s="679"/>
      <c r="BZ17" s="679"/>
      <c r="CA17" s="679"/>
      <c r="CB17" s="722"/>
      <c r="CD17" s="711" t="s">
        <v>268</v>
      </c>
      <c r="CE17" s="712"/>
      <c r="CF17" s="712"/>
      <c r="CG17" s="712"/>
      <c r="CH17" s="712"/>
      <c r="CI17" s="712"/>
      <c r="CJ17" s="712"/>
      <c r="CK17" s="712"/>
      <c r="CL17" s="712"/>
      <c r="CM17" s="712"/>
      <c r="CN17" s="712"/>
      <c r="CO17" s="712"/>
      <c r="CP17" s="712"/>
      <c r="CQ17" s="713"/>
      <c r="CR17" s="678">
        <v>4080215</v>
      </c>
      <c r="CS17" s="679"/>
      <c r="CT17" s="679"/>
      <c r="CU17" s="679"/>
      <c r="CV17" s="679"/>
      <c r="CW17" s="679"/>
      <c r="CX17" s="679"/>
      <c r="CY17" s="680"/>
      <c r="CZ17" s="715">
        <v>13.6</v>
      </c>
      <c r="DA17" s="715"/>
      <c r="DB17" s="715"/>
      <c r="DC17" s="715"/>
      <c r="DD17" s="684" t="s">
        <v>239</v>
      </c>
      <c r="DE17" s="679"/>
      <c r="DF17" s="679"/>
      <c r="DG17" s="679"/>
      <c r="DH17" s="679"/>
      <c r="DI17" s="679"/>
      <c r="DJ17" s="679"/>
      <c r="DK17" s="679"/>
      <c r="DL17" s="679"/>
      <c r="DM17" s="679"/>
      <c r="DN17" s="679"/>
      <c r="DO17" s="679"/>
      <c r="DP17" s="680"/>
      <c r="DQ17" s="684">
        <v>4062897</v>
      </c>
      <c r="DR17" s="679"/>
      <c r="DS17" s="679"/>
      <c r="DT17" s="679"/>
      <c r="DU17" s="679"/>
      <c r="DV17" s="679"/>
      <c r="DW17" s="679"/>
      <c r="DX17" s="679"/>
      <c r="DY17" s="679"/>
      <c r="DZ17" s="679"/>
      <c r="EA17" s="679"/>
      <c r="EB17" s="679"/>
      <c r="EC17" s="722"/>
    </row>
    <row r="18" spans="2:133" ht="11.25" customHeight="1" x14ac:dyDescent="0.2">
      <c r="B18" s="675" t="s">
        <v>269</v>
      </c>
      <c r="C18" s="676"/>
      <c r="D18" s="676"/>
      <c r="E18" s="676"/>
      <c r="F18" s="676"/>
      <c r="G18" s="676"/>
      <c r="H18" s="676"/>
      <c r="I18" s="676"/>
      <c r="J18" s="676"/>
      <c r="K18" s="676"/>
      <c r="L18" s="676"/>
      <c r="M18" s="676"/>
      <c r="N18" s="676"/>
      <c r="O18" s="676"/>
      <c r="P18" s="676"/>
      <c r="Q18" s="677"/>
      <c r="R18" s="678">
        <v>43342</v>
      </c>
      <c r="S18" s="679"/>
      <c r="T18" s="679"/>
      <c r="U18" s="679"/>
      <c r="V18" s="679"/>
      <c r="W18" s="679"/>
      <c r="X18" s="679"/>
      <c r="Y18" s="680"/>
      <c r="Z18" s="715">
        <v>0.1</v>
      </c>
      <c r="AA18" s="715"/>
      <c r="AB18" s="715"/>
      <c r="AC18" s="715"/>
      <c r="AD18" s="716">
        <v>43342</v>
      </c>
      <c r="AE18" s="716"/>
      <c r="AF18" s="716"/>
      <c r="AG18" s="716"/>
      <c r="AH18" s="716"/>
      <c r="AI18" s="716"/>
      <c r="AJ18" s="716"/>
      <c r="AK18" s="716"/>
      <c r="AL18" s="681">
        <v>0.2</v>
      </c>
      <c r="AM18" s="682"/>
      <c r="AN18" s="682"/>
      <c r="AO18" s="717"/>
      <c r="AP18" s="675" t="s">
        <v>270</v>
      </c>
      <c r="AQ18" s="676"/>
      <c r="AR18" s="676"/>
      <c r="AS18" s="676"/>
      <c r="AT18" s="676"/>
      <c r="AU18" s="676"/>
      <c r="AV18" s="676"/>
      <c r="AW18" s="676"/>
      <c r="AX18" s="676"/>
      <c r="AY18" s="676"/>
      <c r="AZ18" s="676"/>
      <c r="BA18" s="676"/>
      <c r="BB18" s="676"/>
      <c r="BC18" s="676"/>
      <c r="BD18" s="676"/>
      <c r="BE18" s="676"/>
      <c r="BF18" s="677"/>
      <c r="BG18" s="678" t="s">
        <v>245</v>
      </c>
      <c r="BH18" s="679"/>
      <c r="BI18" s="679"/>
      <c r="BJ18" s="679"/>
      <c r="BK18" s="679"/>
      <c r="BL18" s="679"/>
      <c r="BM18" s="679"/>
      <c r="BN18" s="680"/>
      <c r="BO18" s="715" t="s">
        <v>128</v>
      </c>
      <c r="BP18" s="715"/>
      <c r="BQ18" s="715"/>
      <c r="BR18" s="715"/>
      <c r="BS18" s="684" t="s">
        <v>128</v>
      </c>
      <c r="BT18" s="679"/>
      <c r="BU18" s="679"/>
      <c r="BV18" s="679"/>
      <c r="BW18" s="679"/>
      <c r="BX18" s="679"/>
      <c r="BY18" s="679"/>
      <c r="BZ18" s="679"/>
      <c r="CA18" s="679"/>
      <c r="CB18" s="722"/>
      <c r="CD18" s="711" t="s">
        <v>271</v>
      </c>
      <c r="CE18" s="712"/>
      <c r="CF18" s="712"/>
      <c r="CG18" s="712"/>
      <c r="CH18" s="712"/>
      <c r="CI18" s="712"/>
      <c r="CJ18" s="712"/>
      <c r="CK18" s="712"/>
      <c r="CL18" s="712"/>
      <c r="CM18" s="712"/>
      <c r="CN18" s="712"/>
      <c r="CO18" s="712"/>
      <c r="CP18" s="712"/>
      <c r="CQ18" s="713"/>
      <c r="CR18" s="678" t="s">
        <v>128</v>
      </c>
      <c r="CS18" s="679"/>
      <c r="CT18" s="679"/>
      <c r="CU18" s="679"/>
      <c r="CV18" s="679"/>
      <c r="CW18" s="679"/>
      <c r="CX18" s="679"/>
      <c r="CY18" s="680"/>
      <c r="CZ18" s="715" t="s">
        <v>239</v>
      </c>
      <c r="DA18" s="715"/>
      <c r="DB18" s="715"/>
      <c r="DC18" s="715"/>
      <c r="DD18" s="684" t="s">
        <v>128</v>
      </c>
      <c r="DE18" s="679"/>
      <c r="DF18" s="679"/>
      <c r="DG18" s="679"/>
      <c r="DH18" s="679"/>
      <c r="DI18" s="679"/>
      <c r="DJ18" s="679"/>
      <c r="DK18" s="679"/>
      <c r="DL18" s="679"/>
      <c r="DM18" s="679"/>
      <c r="DN18" s="679"/>
      <c r="DO18" s="679"/>
      <c r="DP18" s="680"/>
      <c r="DQ18" s="684" t="s">
        <v>148</v>
      </c>
      <c r="DR18" s="679"/>
      <c r="DS18" s="679"/>
      <c r="DT18" s="679"/>
      <c r="DU18" s="679"/>
      <c r="DV18" s="679"/>
      <c r="DW18" s="679"/>
      <c r="DX18" s="679"/>
      <c r="DY18" s="679"/>
      <c r="DZ18" s="679"/>
      <c r="EA18" s="679"/>
      <c r="EB18" s="679"/>
      <c r="EC18" s="722"/>
    </row>
    <row r="19" spans="2:133" ht="11.25" customHeight="1" x14ac:dyDescent="0.2">
      <c r="B19" s="675" t="s">
        <v>272</v>
      </c>
      <c r="C19" s="676"/>
      <c r="D19" s="676"/>
      <c r="E19" s="676"/>
      <c r="F19" s="676"/>
      <c r="G19" s="676"/>
      <c r="H19" s="676"/>
      <c r="I19" s="676"/>
      <c r="J19" s="676"/>
      <c r="K19" s="676"/>
      <c r="L19" s="676"/>
      <c r="M19" s="676"/>
      <c r="N19" s="676"/>
      <c r="O19" s="676"/>
      <c r="P19" s="676"/>
      <c r="Q19" s="677"/>
      <c r="R19" s="678">
        <v>5688</v>
      </c>
      <c r="S19" s="679"/>
      <c r="T19" s="679"/>
      <c r="U19" s="679"/>
      <c r="V19" s="679"/>
      <c r="W19" s="679"/>
      <c r="X19" s="679"/>
      <c r="Y19" s="680"/>
      <c r="Z19" s="715">
        <v>0</v>
      </c>
      <c r="AA19" s="715"/>
      <c r="AB19" s="715"/>
      <c r="AC19" s="715"/>
      <c r="AD19" s="716">
        <v>5688</v>
      </c>
      <c r="AE19" s="716"/>
      <c r="AF19" s="716"/>
      <c r="AG19" s="716"/>
      <c r="AH19" s="716"/>
      <c r="AI19" s="716"/>
      <c r="AJ19" s="716"/>
      <c r="AK19" s="716"/>
      <c r="AL19" s="681">
        <v>0</v>
      </c>
      <c r="AM19" s="682"/>
      <c r="AN19" s="682"/>
      <c r="AO19" s="717"/>
      <c r="AP19" s="675" t="s">
        <v>273</v>
      </c>
      <c r="AQ19" s="676"/>
      <c r="AR19" s="676"/>
      <c r="AS19" s="676"/>
      <c r="AT19" s="676"/>
      <c r="AU19" s="676"/>
      <c r="AV19" s="676"/>
      <c r="AW19" s="676"/>
      <c r="AX19" s="676"/>
      <c r="AY19" s="676"/>
      <c r="AZ19" s="676"/>
      <c r="BA19" s="676"/>
      <c r="BB19" s="676"/>
      <c r="BC19" s="676"/>
      <c r="BD19" s="676"/>
      <c r="BE19" s="676"/>
      <c r="BF19" s="677"/>
      <c r="BG19" s="678">
        <v>338079</v>
      </c>
      <c r="BH19" s="679"/>
      <c r="BI19" s="679"/>
      <c r="BJ19" s="679"/>
      <c r="BK19" s="679"/>
      <c r="BL19" s="679"/>
      <c r="BM19" s="679"/>
      <c r="BN19" s="680"/>
      <c r="BO19" s="715">
        <v>5</v>
      </c>
      <c r="BP19" s="715"/>
      <c r="BQ19" s="715"/>
      <c r="BR19" s="715"/>
      <c r="BS19" s="684" t="s">
        <v>148</v>
      </c>
      <c r="BT19" s="679"/>
      <c r="BU19" s="679"/>
      <c r="BV19" s="679"/>
      <c r="BW19" s="679"/>
      <c r="BX19" s="679"/>
      <c r="BY19" s="679"/>
      <c r="BZ19" s="679"/>
      <c r="CA19" s="679"/>
      <c r="CB19" s="722"/>
      <c r="CD19" s="711" t="s">
        <v>274</v>
      </c>
      <c r="CE19" s="712"/>
      <c r="CF19" s="712"/>
      <c r="CG19" s="712"/>
      <c r="CH19" s="712"/>
      <c r="CI19" s="712"/>
      <c r="CJ19" s="712"/>
      <c r="CK19" s="712"/>
      <c r="CL19" s="712"/>
      <c r="CM19" s="712"/>
      <c r="CN19" s="712"/>
      <c r="CO19" s="712"/>
      <c r="CP19" s="712"/>
      <c r="CQ19" s="713"/>
      <c r="CR19" s="678" t="s">
        <v>239</v>
      </c>
      <c r="CS19" s="679"/>
      <c r="CT19" s="679"/>
      <c r="CU19" s="679"/>
      <c r="CV19" s="679"/>
      <c r="CW19" s="679"/>
      <c r="CX19" s="679"/>
      <c r="CY19" s="680"/>
      <c r="CZ19" s="715" t="s">
        <v>245</v>
      </c>
      <c r="DA19" s="715"/>
      <c r="DB19" s="715"/>
      <c r="DC19" s="715"/>
      <c r="DD19" s="684" t="s">
        <v>148</v>
      </c>
      <c r="DE19" s="679"/>
      <c r="DF19" s="679"/>
      <c r="DG19" s="679"/>
      <c r="DH19" s="679"/>
      <c r="DI19" s="679"/>
      <c r="DJ19" s="679"/>
      <c r="DK19" s="679"/>
      <c r="DL19" s="679"/>
      <c r="DM19" s="679"/>
      <c r="DN19" s="679"/>
      <c r="DO19" s="679"/>
      <c r="DP19" s="680"/>
      <c r="DQ19" s="684" t="s">
        <v>245</v>
      </c>
      <c r="DR19" s="679"/>
      <c r="DS19" s="679"/>
      <c r="DT19" s="679"/>
      <c r="DU19" s="679"/>
      <c r="DV19" s="679"/>
      <c r="DW19" s="679"/>
      <c r="DX19" s="679"/>
      <c r="DY19" s="679"/>
      <c r="DZ19" s="679"/>
      <c r="EA19" s="679"/>
      <c r="EB19" s="679"/>
      <c r="EC19" s="722"/>
    </row>
    <row r="20" spans="2:133" ht="11.25" customHeight="1" x14ac:dyDescent="0.2">
      <c r="B20" s="675" t="s">
        <v>275</v>
      </c>
      <c r="C20" s="676"/>
      <c r="D20" s="676"/>
      <c r="E20" s="676"/>
      <c r="F20" s="676"/>
      <c r="G20" s="676"/>
      <c r="H20" s="676"/>
      <c r="I20" s="676"/>
      <c r="J20" s="676"/>
      <c r="K20" s="676"/>
      <c r="L20" s="676"/>
      <c r="M20" s="676"/>
      <c r="N20" s="676"/>
      <c r="O20" s="676"/>
      <c r="P20" s="676"/>
      <c r="Q20" s="677"/>
      <c r="R20" s="678">
        <v>1912</v>
      </c>
      <c r="S20" s="679"/>
      <c r="T20" s="679"/>
      <c r="U20" s="679"/>
      <c r="V20" s="679"/>
      <c r="W20" s="679"/>
      <c r="X20" s="679"/>
      <c r="Y20" s="680"/>
      <c r="Z20" s="715">
        <v>0</v>
      </c>
      <c r="AA20" s="715"/>
      <c r="AB20" s="715"/>
      <c r="AC20" s="715"/>
      <c r="AD20" s="716">
        <v>1912</v>
      </c>
      <c r="AE20" s="716"/>
      <c r="AF20" s="716"/>
      <c r="AG20" s="716"/>
      <c r="AH20" s="716"/>
      <c r="AI20" s="716"/>
      <c r="AJ20" s="716"/>
      <c r="AK20" s="716"/>
      <c r="AL20" s="681">
        <v>0</v>
      </c>
      <c r="AM20" s="682"/>
      <c r="AN20" s="682"/>
      <c r="AO20" s="717"/>
      <c r="AP20" s="675" t="s">
        <v>276</v>
      </c>
      <c r="AQ20" s="676"/>
      <c r="AR20" s="676"/>
      <c r="AS20" s="676"/>
      <c r="AT20" s="676"/>
      <c r="AU20" s="676"/>
      <c r="AV20" s="676"/>
      <c r="AW20" s="676"/>
      <c r="AX20" s="676"/>
      <c r="AY20" s="676"/>
      <c r="AZ20" s="676"/>
      <c r="BA20" s="676"/>
      <c r="BB20" s="676"/>
      <c r="BC20" s="676"/>
      <c r="BD20" s="676"/>
      <c r="BE20" s="676"/>
      <c r="BF20" s="677"/>
      <c r="BG20" s="678">
        <v>338079</v>
      </c>
      <c r="BH20" s="679"/>
      <c r="BI20" s="679"/>
      <c r="BJ20" s="679"/>
      <c r="BK20" s="679"/>
      <c r="BL20" s="679"/>
      <c r="BM20" s="679"/>
      <c r="BN20" s="680"/>
      <c r="BO20" s="715">
        <v>5</v>
      </c>
      <c r="BP20" s="715"/>
      <c r="BQ20" s="715"/>
      <c r="BR20" s="715"/>
      <c r="BS20" s="684" t="s">
        <v>239</v>
      </c>
      <c r="BT20" s="679"/>
      <c r="BU20" s="679"/>
      <c r="BV20" s="679"/>
      <c r="BW20" s="679"/>
      <c r="BX20" s="679"/>
      <c r="BY20" s="679"/>
      <c r="BZ20" s="679"/>
      <c r="CA20" s="679"/>
      <c r="CB20" s="722"/>
      <c r="CD20" s="711" t="s">
        <v>277</v>
      </c>
      <c r="CE20" s="712"/>
      <c r="CF20" s="712"/>
      <c r="CG20" s="712"/>
      <c r="CH20" s="712"/>
      <c r="CI20" s="712"/>
      <c r="CJ20" s="712"/>
      <c r="CK20" s="712"/>
      <c r="CL20" s="712"/>
      <c r="CM20" s="712"/>
      <c r="CN20" s="712"/>
      <c r="CO20" s="712"/>
      <c r="CP20" s="712"/>
      <c r="CQ20" s="713"/>
      <c r="CR20" s="678">
        <v>29909476</v>
      </c>
      <c r="CS20" s="679"/>
      <c r="CT20" s="679"/>
      <c r="CU20" s="679"/>
      <c r="CV20" s="679"/>
      <c r="CW20" s="679"/>
      <c r="CX20" s="679"/>
      <c r="CY20" s="680"/>
      <c r="CZ20" s="715">
        <v>100</v>
      </c>
      <c r="DA20" s="715"/>
      <c r="DB20" s="715"/>
      <c r="DC20" s="715"/>
      <c r="DD20" s="684">
        <v>3806323</v>
      </c>
      <c r="DE20" s="679"/>
      <c r="DF20" s="679"/>
      <c r="DG20" s="679"/>
      <c r="DH20" s="679"/>
      <c r="DI20" s="679"/>
      <c r="DJ20" s="679"/>
      <c r="DK20" s="679"/>
      <c r="DL20" s="679"/>
      <c r="DM20" s="679"/>
      <c r="DN20" s="679"/>
      <c r="DO20" s="679"/>
      <c r="DP20" s="680"/>
      <c r="DQ20" s="684">
        <v>20516905</v>
      </c>
      <c r="DR20" s="679"/>
      <c r="DS20" s="679"/>
      <c r="DT20" s="679"/>
      <c r="DU20" s="679"/>
      <c r="DV20" s="679"/>
      <c r="DW20" s="679"/>
      <c r="DX20" s="679"/>
      <c r="DY20" s="679"/>
      <c r="DZ20" s="679"/>
      <c r="EA20" s="679"/>
      <c r="EB20" s="679"/>
      <c r="EC20" s="722"/>
    </row>
    <row r="21" spans="2:133" ht="11.25" customHeight="1" x14ac:dyDescent="0.2">
      <c r="B21" s="675" t="s">
        <v>278</v>
      </c>
      <c r="C21" s="676"/>
      <c r="D21" s="676"/>
      <c r="E21" s="676"/>
      <c r="F21" s="676"/>
      <c r="G21" s="676"/>
      <c r="H21" s="676"/>
      <c r="I21" s="676"/>
      <c r="J21" s="676"/>
      <c r="K21" s="676"/>
      <c r="L21" s="676"/>
      <c r="M21" s="676"/>
      <c r="N21" s="676"/>
      <c r="O21" s="676"/>
      <c r="P21" s="676"/>
      <c r="Q21" s="677"/>
      <c r="R21" s="678">
        <v>106748</v>
      </c>
      <c r="S21" s="679"/>
      <c r="T21" s="679"/>
      <c r="U21" s="679"/>
      <c r="V21" s="679"/>
      <c r="W21" s="679"/>
      <c r="X21" s="679"/>
      <c r="Y21" s="680"/>
      <c r="Z21" s="715">
        <v>0.3</v>
      </c>
      <c r="AA21" s="715"/>
      <c r="AB21" s="715"/>
      <c r="AC21" s="715"/>
      <c r="AD21" s="716">
        <v>106748</v>
      </c>
      <c r="AE21" s="716"/>
      <c r="AF21" s="716"/>
      <c r="AG21" s="716"/>
      <c r="AH21" s="716"/>
      <c r="AI21" s="716"/>
      <c r="AJ21" s="716"/>
      <c r="AK21" s="716"/>
      <c r="AL21" s="681">
        <v>0.6</v>
      </c>
      <c r="AM21" s="682"/>
      <c r="AN21" s="682"/>
      <c r="AO21" s="717"/>
      <c r="AP21" s="772" t="s">
        <v>279</v>
      </c>
      <c r="AQ21" s="780"/>
      <c r="AR21" s="780"/>
      <c r="AS21" s="780"/>
      <c r="AT21" s="780"/>
      <c r="AU21" s="780"/>
      <c r="AV21" s="780"/>
      <c r="AW21" s="780"/>
      <c r="AX21" s="780"/>
      <c r="AY21" s="780"/>
      <c r="AZ21" s="780"/>
      <c r="BA21" s="780"/>
      <c r="BB21" s="780"/>
      <c r="BC21" s="780"/>
      <c r="BD21" s="780"/>
      <c r="BE21" s="780"/>
      <c r="BF21" s="774"/>
      <c r="BG21" s="678" t="s">
        <v>245</v>
      </c>
      <c r="BH21" s="679"/>
      <c r="BI21" s="679"/>
      <c r="BJ21" s="679"/>
      <c r="BK21" s="679"/>
      <c r="BL21" s="679"/>
      <c r="BM21" s="679"/>
      <c r="BN21" s="680"/>
      <c r="BO21" s="715" t="s">
        <v>128</v>
      </c>
      <c r="BP21" s="715"/>
      <c r="BQ21" s="715"/>
      <c r="BR21" s="715"/>
      <c r="BS21" s="684" t="s">
        <v>239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280</v>
      </c>
      <c r="C22" s="676"/>
      <c r="D22" s="676"/>
      <c r="E22" s="676"/>
      <c r="F22" s="676"/>
      <c r="G22" s="676"/>
      <c r="H22" s="676"/>
      <c r="I22" s="676"/>
      <c r="J22" s="676"/>
      <c r="K22" s="676"/>
      <c r="L22" s="676"/>
      <c r="M22" s="676"/>
      <c r="N22" s="676"/>
      <c r="O22" s="676"/>
      <c r="P22" s="676"/>
      <c r="Q22" s="677"/>
      <c r="R22" s="678">
        <v>10886285</v>
      </c>
      <c r="S22" s="679"/>
      <c r="T22" s="679"/>
      <c r="U22" s="679"/>
      <c r="V22" s="679"/>
      <c r="W22" s="679"/>
      <c r="X22" s="679"/>
      <c r="Y22" s="680"/>
      <c r="Z22" s="715">
        <v>34.799999999999997</v>
      </c>
      <c r="AA22" s="715"/>
      <c r="AB22" s="715"/>
      <c r="AC22" s="715"/>
      <c r="AD22" s="716">
        <v>9902349</v>
      </c>
      <c r="AE22" s="716"/>
      <c r="AF22" s="716"/>
      <c r="AG22" s="716"/>
      <c r="AH22" s="716"/>
      <c r="AI22" s="716"/>
      <c r="AJ22" s="716"/>
      <c r="AK22" s="716"/>
      <c r="AL22" s="681">
        <v>55.1</v>
      </c>
      <c r="AM22" s="682"/>
      <c r="AN22" s="682"/>
      <c r="AO22" s="717"/>
      <c r="AP22" s="772" t="s">
        <v>281</v>
      </c>
      <c r="AQ22" s="780"/>
      <c r="AR22" s="780"/>
      <c r="AS22" s="780"/>
      <c r="AT22" s="780"/>
      <c r="AU22" s="780"/>
      <c r="AV22" s="780"/>
      <c r="AW22" s="780"/>
      <c r="AX22" s="780"/>
      <c r="AY22" s="780"/>
      <c r="AZ22" s="780"/>
      <c r="BA22" s="780"/>
      <c r="BB22" s="780"/>
      <c r="BC22" s="780"/>
      <c r="BD22" s="780"/>
      <c r="BE22" s="780"/>
      <c r="BF22" s="774"/>
      <c r="BG22" s="678" t="s">
        <v>245</v>
      </c>
      <c r="BH22" s="679"/>
      <c r="BI22" s="679"/>
      <c r="BJ22" s="679"/>
      <c r="BK22" s="679"/>
      <c r="BL22" s="679"/>
      <c r="BM22" s="679"/>
      <c r="BN22" s="680"/>
      <c r="BO22" s="715" t="s">
        <v>128</v>
      </c>
      <c r="BP22" s="715"/>
      <c r="BQ22" s="715"/>
      <c r="BR22" s="715"/>
      <c r="BS22" s="684" t="s">
        <v>239</v>
      </c>
      <c r="BT22" s="679"/>
      <c r="BU22" s="679"/>
      <c r="BV22" s="679"/>
      <c r="BW22" s="679"/>
      <c r="BX22" s="679"/>
      <c r="BY22" s="679"/>
      <c r="BZ22" s="679"/>
      <c r="CA22" s="679"/>
      <c r="CB22" s="722"/>
      <c r="CD22" s="782" t="s">
        <v>282</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283</v>
      </c>
      <c r="C23" s="676"/>
      <c r="D23" s="676"/>
      <c r="E23" s="676"/>
      <c r="F23" s="676"/>
      <c r="G23" s="676"/>
      <c r="H23" s="676"/>
      <c r="I23" s="676"/>
      <c r="J23" s="676"/>
      <c r="K23" s="676"/>
      <c r="L23" s="676"/>
      <c r="M23" s="676"/>
      <c r="N23" s="676"/>
      <c r="O23" s="676"/>
      <c r="P23" s="676"/>
      <c r="Q23" s="677"/>
      <c r="R23" s="678">
        <v>9902349</v>
      </c>
      <c r="S23" s="679"/>
      <c r="T23" s="679"/>
      <c r="U23" s="679"/>
      <c r="V23" s="679"/>
      <c r="W23" s="679"/>
      <c r="X23" s="679"/>
      <c r="Y23" s="680"/>
      <c r="Z23" s="715">
        <v>31.7</v>
      </c>
      <c r="AA23" s="715"/>
      <c r="AB23" s="715"/>
      <c r="AC23" s="715"/>
      <c r="AD23" s="716">
        <v>9902349</v>
      </c>
      <c r="AE23" s="716"/>
      <c r="AF23" s="716"/>
      <c r="AG23" s="716"/>
      <c r="AH23" s="716"/>
      <c r="AI23" s="716"/>
      <c r="AJ23" s="716"/>
      <c r="AK23" s="716"/>
      <c r="AL23" s="681">
        <v>55.1</v>
      </c>
      <c r="AM23" s="682"/>
      <c r="AN23" s="682"/>
      <c r="AO23" s="717"/>
      <c r="AP23" s="772" t="s">
        <v>284</v>
      </c>
      <c r="AQ23" s="780"/>
      <c r="AR23" s="780"/>
      <c r="AS23" s="780"/>
      <c r="AT23" s="780"/>
      <c r="AU23" s="780"/>
      <c r="AV23" s="780"/>
      <c r="AW23" s="780"/>
      <c r="AX23" s="780"/>
      <c r="AY23" s="780"/>
      <c r="AZ23" s="780"/>
      <c r="BA23" s="780"/>
      <c r="BB23" s="780"/>
      <c r="BC23" s="780"/>
      <c r="BD23" s="780"/>
      <c r="BE23" s="780"/>
      <c r="BF23" s="774"/>
      <c r="BG23" s="678">
        <v>338079</v>
      </c>
      <c r="BH23" s="679"/>
      <c r="BI23" s="679"/>
      <c r="BJ23" s="679"/>
      <c r="BK23" s="679"/>
      <c r="BL23" s="679"/>
      <c r="BM23" s="679"/>
      <c r="BN23" s="680"/>
      <c r="BO23" s="715">
        <v>5</v>
      </c>
      <c r="BP23" s="715"/>
      <c r="BQ23" s="715"/>
      <c r="BR23" s="715"/>
      <c r="BS23" s="684" t="s">
        <v>128</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285</v>
      </c>
      <c r="CS23" s="783"/>
      <c r="CT23" s="783"/>
      <c r="CU23" s="783"/>
      <c r="CV23" s="783"/>
      <c r="CW23" s="783"/>
      <c r="CX23" s="783"/>
      <c r="CY23" s="784"/>
      <c r="CZ23" s="782" t="s">
        <v>286</v>
      </c>
      <c r="DA23" s="783"/>
      <c r="DB23" s="783"/>
      <c r="DC23" s="784"/>
      <c r="DD23" s="782" t="s">
        <v>287</v>
      </c>
      <c r="DE23" s="783"/>
      <c r="DF23" s="783"/>
      <c r="DG23" s="783"/>
      <c r="DH23" s="783"/>
      <c r="DI23" s="783"/>
      <c r="DJ23" s="783"/>
      <c r="DK23" s="784"/>
      <c r="DL23" s="791" t="s">
        <v>288</v>
      </c>
      <c r="DM23" s="792"/>
      <c r="DN23" s="792"/>
      <c r="DO23" s="792"/>
      <c r="DP23" s="792"/>
      <c r="DQ23" s="792"/>
      <c r="DR23" s="792"/>
      <c r="DS23" s="792"/>
      <c r="DT23" s="792"/>
      <c r="DU23" s="792"/>
      <c r="DV23" s="793"/>
      <c r="DW23" s="782" t="s">
        <v>289</v>
      </c>
      <c r="DX23" s="783"/>
      <c r="DY23" s="783"/>
      <c r="DZ23" s="783"/>
      <c r="EA23" s="783"/>
      <c r="EB23" s="783"/>
      <c r="EC23" s="784"/>
    </row>
    <row r="24" spans="2:133" ht="11.25" customHeight="1" x14ac:dyDescent="0.2">
      <c r="B24" s="675" t="s">
        <v>290</v>
      </c>
      <c r="C24" s="676"/>
      <c r="D24" s="676"/>
      <c r="E24" s="676"/>
      <c r="F24" s="676"/>
      <c r="G24" s="676"/>
      <c r="H24" s="676"/>
      <c r="I24" s="676"/>
      <c r="J24" s="676"/>
      <c r="K24" s="676"/>
      <c r="L24" s="676"/>
      <c r="M24" s="676"/>
      <c r="N24" s="676"/>
      <c r="O24" s="676"/>
      <c r="P24" s="676"/>
      <c r="Q24" s="677"/>
      <c r="R24" s="678">
        <v>983936</v>
      </c>
      <c r="S24" s="679"/>
      <c r="T24" s="679"/>
      <c r="U24" s="679"/>
      <c r="V24" s="679"/>
      <c r="W24" s="679"/>
      <c r="X24" s="679"/>
      <c r="Y24" s="680"/>
      <c r="Z24" s="715">
        <v>3.1</v>
      </c>
      <c r="AA24" s="715"/>
      <c r="AB24" s="715"/>
      <c r="AC24" s="715"/>
      <c r="AD24" s="716" t="s">
        <v>239</v>
      </c>
      <c r="AE24" s="716"/>
      <c r="AF24" s="716"/>
      <c r="AG24" s="716"/>
      <c r="AH24" s="716"/>
      <c r="AI24" s="716"/>
      <c r="AJ24" s="716"/>
      <c r="AK24" s="716"/>
      <c r="AL24" s="681" t="s">
        <v>239</v>
      </c>
      <c r="AM24" s="682"/>
      <c r="AN24" s="682"/>
      <c r="AO24" s="717"/>
      <c r="AP24" s="772" t="s">
        <v>291</v>
      </c>
      <c r="AQ24" s="780"/>
      <c r="AR24" s="780"/>
      <c r="AS24" s="780"/>
      <c r="AT24" s="780"/>
      <c r="AU24" s="780"/>
      <c r="AV24" s="780"/>
      <c r="AW24" s="780"/>
      <c r="AX24" s="780"/>
      <c r="AY24" s="780"/>
      <c r="AZ24" s="780"/>
      <c r="BA24" s="780"/>
      <c r="BB24" s="780"/>
      <c r="BC24" s="780"/>
      <c r="BD24" s="780"/>
      <c r="BE24" s="780"/>
      <c r="BF24" s="774"/>
      <c r="BG24" s="678" t="s">
        <v>148</v>
      </c>
      <c r="BH24" s="679"/>
      <c r="BI24" s="679"/>
      <c r="BJ24" s="679"/>
      <c r="BK24" s="679"/>
      <c r="BL24" s="679"/>
      <c r="BM24" s="679"/>
      <c r="BN24" s="680"/>
      <c r="BO24" s="715" t="s">
        <v>128</v>
      </c>
      <c r="BP24" s="715"/>
      <c r="BQ24" s="715"/>
      <c r="BR24" s="715"/>
      <c r="BS24" s="684" t="s">
        <v>128</v>
      </c>
      <c r="BT24" s="679"/>
      <c r="BU24" s="679"/>
      <c r="BV24" s="679"/>
      <c r="BW24" s="679"/>
      <c r="BX24" s="679"/>
      <c r="BY24" s="679"/>
      <c r="BZ24" s="679"/>
      <c r="CA24" s="679"/>
      <c r="CB24" s="722"/>
      <c r="CD24" s="736" t="s">
        <v>292</v>
      </c>
      <c r="CE24" s="737"/>
      <c r="CF24" s="737"/>
      <c r="CG24" s="737"/>
      <c r="CH24" s="737"/>
      <c r="CI24" s="737"/>
      <c r="CJ24" s="737"/>
      <c r="CK24" s="737"/>
      <c r="CL24" s="737"/>
      <c r="CM24" s="737"/>
      <c r="CN24" s="737"/>
      <c r="CO24" s="737"/>
      <c r="CP24" s="737"/>
      <c r="CQ24" s="738"/>
      <c r="CR24" s="733">
        <v>13745424</v>
      </c>
      <c r="CS24" s="734"/>
      <c r="CT24" s="734"/>
      <c r="CU24" s="734"/>
      <c r="CV24" s="734"/>
      <c r="CW24" s="734"/>
      <c r="CX24" s="734"/>
      <c r="CY24" s="777"/>
      <c r="CZ24" s="778">
        <v>46</v>
      </c>
      <c r="DA24" s="749"/>
      <c r="DB24" s="749"/>
      <c r="DC24" s="781"/>
      <c r="DD24" s="776">
        <v>9907137</v>
      </c>
      <c r="DE24" s="734"/>
      <c r="DF24" s="734"/>
      <c r="DG24" s="734"/>
      <c r="DH24" s="734"/>
      <c r="DI24" s="734"/>
      <c r="DJ24" s="734"/>
      <c r="DK24" s="777"/>
      <c r="DL24" s="776">
        <v>9903513</v>
      </c>
      <c r="DM24" s="734"/>
      <c r="DN24" s="734"/>
      <c r="DO24" s="734"/>
      <c r="DP24" s="734"/>
      <c r="DQ24" s="734"/>
      <c r="DR24" s="734"/>
      <c r="DS24" s="734"/>
      <c r="DT24" s="734"/>
      <c r="DU24" s="734"/>
      <c r="DV24" s="777"/>
      <c r="DW24" s="778">
        <v>53.1</v>
      </c>
      <c r="DX24" s="749"/>
      <c r="DY24" s="749"/>
      <c r="DZ24" s="749"/>
      <c r="EA24" s="749"/>
      <c r="EB24" s="749"/>
      <c r="EC24" s="779"/>
    </row>
    <row r="25" spans="2:133" ht="11.25" customHeight="1" x14ac:dyDescent="0.2">
      <c r="B25" s="675" t="s">
        <v>293</v>
      </c>
      <c r="C25" s="676"/>
      <c r="D25" s="676"/>
      <c r="E25" s="676"/>
      <c r="F25" s="676"/>
      <c r="G25" s="676"/>
      <c r="H25" s="676"/>
      <c r="I25" s="676"/>
      <c r="J25" s="676"/>
      <c r="K25" s="676"/>
      <c r="L25" s="676"/>
      <c r="M25" s="676"/>
      <c r="N25" s="676"/>
      <c r="O25" s="676"/>
      <c r="P25" s="676"/>
      <c r="Q25" s="677"/>
      <c r="R25" s="678" t="s">
        <v>128</v>
      </c>
      <c r="S25" s="679"/>
      <c r="T25" s="679"/>
      <c r="U25" s="679"/>
      <c r="V25" s="679"/>
      <c r="W25" s="679"/>
      <c r="X25" s="679"/>
      <c r="Y25" s="680"/>
      <c r="Z25" s="715" t="s">
        <v>239</v>
      </c>
      <c r="AA25" s="715"/>
      <c r="AB25" s="715"/>
      <c r="AC25" s="715"/>
      <c r="AD25" s="716" t="s">
        <v>148</v>
      </c>
      <c r="AE25" s="716"/>
      <c r="AF25" s="716"/>
      <c r="AG25" s="716"/>
      <c r="AH25" s="716"/>
      <c r="AI25" s="716"/>
      <c r="AJ25" s="716"/>
      <c r="AK25" s="716"/>
      <c r="AL25" s="681" t="s">
        <v>239</v>
      </c>
      <c r="AM25" s="682"/>
      <c r="AN25" s="682"/>
      <c r="AO25" s="717"/>
      <c r="AP25" s="772" t="s">
        <v>294</v>
      </c>
      <c r="AQ25" s="780"/>
      <c r="AR25" s="780"/>
      <c r="AS25" s="780"/>
      <c r="AT25" s="780"/>
      <c r="AU25" s="780"/>
      <c r="AV25" s="780"/>
      <c r="AW25" s="780"/>
      <c r="AX25" s="780"/>
      <c r="AY25" s="780"/>
      <c r="AZ25" s="780"/>
      <c r="BA25" s="780"/>
      <c r="BB25" s="780"/>
      <c r="BC25" s="780"/>
      <c r="BD25" s="780"/>
      <c r="BE25" s="780"/>
      <c r="BF25" s="774"/>
      <c r="BG25" s="678" t="s">
        <v>245</v>
      </c>
      <c r="BH25" s="679"/>
      <c r="BI25" s="679"/>
      <c r="BJ25" s="679"/>
      <c r="BK25" s="679"/>
      <c r="BL25" s="679"/>
      <c r="BM25" s="679"/>
      <c r="BN25" s="680"/>
      <c r="BO25" s="715" t="s">
        <v>128</v>
      </c>
      <c r="BP25" s="715"/>
      <c r="BQ25" s="715"/>
      <c r="BR25" s="715"/>
      <c r="BS25" s="684" t="s">
        <v>245</v>
      </c>
      <c r="BT25" s="679"/>
      <c r="BU25" s="679"/>
      <c r="BV25" s="679"/>
      <c r="BW25" s="679"/>
      <c r="BX25" s="679"/>
      <c r="BY25" s="679"/>
      <c r="BZ25" s="679"/>
      <c r="CA25" s="679"/>
      <c r="CB25" s="722"/>
      <c r="CD25" s="711" t="s">
        <v>295</v>
      </c>
      <c r="CE25" s="712"/>
      <c r="CF25" s="712"/>
      <c r="CG25" s="712"/>
      <c r="CH25" s="712"/>
      <c r="CI25" s="712"/>
      <c r="CJ25" s="712"/>
      <c r="CK25" s="712"/>
      <c r="CL25" s="712"/>
      <c r="CM25" s="712"/>
      <c r="CN25" s="712"/>
      <c r="CO25" s="712"/>
      <c r="CP25" s="712"/>
      <c r="CQ25" s="713"/>
      <c r="CR25" s="678">
        <v>4198147</v>
      </c>
      <c r="CS25" s="697"/>
      <c r="CT25" s="697"/>
      <c r="CU25" s="697"/>
      <c r="CV25" s="697"/>
      <c r="CW25" s="697"/>
      <c r="CX25" s="697"/>
      <c r="CY25" s="698"/>
      <c r="CZ25" s="681">
        <v>14</v>
      </c>
      <c r="DA25" s="699"/>
      <c r="DB25" s="699"/>
      <c r="DC25" s="700"/>
      <c r="DD25" s="684">
        <v>3922511</v>
      </c>
      <c r="DE25" s="697"/>
      <c r="DF25" s="697"/>
      <c r="DG25" s="697"/>
      <c r="DH25" s="697"/>
      <c r="DI25" s="697"/>
      <c r="DJ25" s="697"/>
      <c r="DK25" s="698"/>
      <c r="DL25" s="684">
        <v>3919964</v>
      </c>
      <c r="DM25" s="697"/>
      <c r="DN25" s="697"/>
      <c r="DO25" s="697"/>
      <c r="DP25" s="697"/>
      <c r="DQ25" s="697"/>
      <c r="DR25" s="697"/>
      <c r="DS25" s="697"/>
      <c r="DT25" s="697"/>
      <c r="DU25" s="697"/>
      <c r="DV25" s="698"/>
      <c r="DW25" s="681">
        <v>21</v>
      </c>
      <c r="DX25" s="699"/>
      <c r="DY25" s="699"/>
      <c r="DZ25" s="699"/>
      <c r="EA25" s="699"/>
      <c r="EB25" s="699"/>
      <c r="EC25" s="714"/>
    </row>
    <row r="26" spans="2:133" ht="11.25" customHeight="1" x14ac:dyDescent="0.2">
      <c r="B26" s="675" t="s">
        <v>296</v>
      </c>
      <c r="C26" s="676"/>
      <c r="D26" s="676"/>
      <c r="E26" s="676"/>
      <c r="F26" s="676"/>
      <c r="G26" s="676"/>
      <c r="H26" s="676"/>
      <c r="I26" s="676"/>
      <c r="J26" s="676"/>
      <c r="K26" s="676"/>
      <c r="L26" s="676"/>
      <c r="M26" s="676"/>
      <c r="N26" s="676"/>
      <c r="O26" s="676"/>
      <c r="P26" s="676"/>
      <c r="Q26" s="677"/>
      <c r="R26" s="678">
        <v>19208761</v>
      </c>
      <c r="S26" s="679"/>
      <c r="T26" s="679"/>
      <c r="U26" s="679"/>
      <c r="V26" s="679"/>
      <c r="W26" s="679"/>
      <c r="X26" s="679"/>
      <c r="Y26" s="680"/>
      <c r="Z26" s="715">
        <v>61.4</v>
      </c>
      <c r="AA26" s="715"/>
      <c r="AB26" s="715"/>
      <c r="AC26" s="715"/>
      <c r="AD26" s="716">
        <v>17886746</v>
      </c>
      <c r="AE26" s="716"/>
      <c r="AF26" s="716"/>
      <c r="AG26" s="716"/>
      <c r="AH26" s="716"/>
      <c r="AI26" s="716"/>
      <c r="AJ26" s="716"/>
      <c r="AK26" s="716"/>
      <c r="AL26" s="681">
        <v>99.5</v>
      </c>
      <c r="AM26" s="682"/>
      <c r="AN26" s="682"/>
      <c r="AO26" s="717"/>
      <c r="AP26" s="772" t="s">
        <v>297</v>
      </c>
      <c r="AQ26" s="773"/>
      <c r="AR26" s="773"/>
      <c r="AS26" s="773"/>
      <c r="AT26" s="773"/>
      <c r="AU26" s="773"/>
      <c r="AV26" s="773"/>
      <c r="AW26" s="773"/>
      <c r="AX26" s="773"/>
      <c r="AY26" s="773"/>
      <c r="AZ26" s="773"/>
      <c r="BA26" s="773"/>
      <c r="BB26" s="773"/>
      <c r="BC26" s="773"/>
      <c r="BD26" s="773"/>
      <c r="BE26" s="773"/>
      <c r="BF26" s="774"/>
      <c r="BG26" s="678" t="s">
        <v>148</v>
      </c>
      <c r="BH26" s="679"/>
      <c r="BI26" s="679"/>
      <c r="BJ26" s="679"/>
      <c r="BK26" s="679"/>
      <c r="BL26" s="679"/>
      <c r="BM26" s="679"/>
      <c r="BN26" s="680"/>
      <c r="BO26" s="715" t="s">
        <v>148</v>
      </c>
      <c r="BP26" s="715"/>
      <c r="BQ26" s="715"/>
      <c r="BR26" s="715"/>
      <c r="BS26" s="684" t="s">
        <v>148</v>
      </c>
      <c r="BT26" s="679"/>
      <c r="BU26" s="679"/>
      <c r="BV26" s="679"/>
      <c r="BW26" s="679"/>
      <c r="BX26" s="679"/>
      <c r="BY26" s="679"/>
      <c r="BZ26" s="679"/>
      <c r="CA26" s="679"/>
      <c r="CB26" s="722"/>
      <c r="CD26" s="711" t="s">
        <v>298</v>
      </c>
      <c r="CE26" s="712"/>
      <c r="CF26" s="712"/>
      <c r="CG26" s="712"/>
      <c r="CH26" s="712"/>
      <c r="CI26" s="712"/>
      <c r="CJ26" s="712"/>
      <c r="CK26" s="712"/>
      <c r="CL26" s="712"/>
      <c r="CM26" s="712"/>
      <c r="CN26" s="712"/>
      <c r="CO26" s="712"/>
      <c r="CP26" s="712"/>
      <c r="CQ26" s="713"/>
      <c r="CR26" s="678">
        <v>2862713</v>
      </c>
      <c r="CS26" s="679"/>
      <c r="CT26" s="679"/>
      <c r="CU26" s="679"/>
      <c r="CV26" s="679"/>
      <c r="CW26" s="679"/>
      <c r="CX26" s="679"/>
      <c r="CY26" s="680"/>
      <c r="CZ26" s="681">
        <v>9.6</v>
      </c>
      <c r="DA26" s="699"/>
      <c r="DB26" s="699"/>
      <c r="DC26" s="700"/>
      <c r="DD26" s="684">
        <v>2602306</v>
      </c>
      <c r="DE26" s="679"/>
      <c r="DF26" s="679"/>
      <c r="DG26" s="679"/>
      <c r="DH26" s="679"/>
      <c r="DI26" s="679"/>
      <c r="DJ26" s="679"/>
      <c r="DK26" s="680"/>
      <c r="DL26" s="684" t="s">
        <v>128</v>
      </c>
      <c r="DM26" s="679"/>
      <c r="DN26" s="679"/>
      <c r="DO26" s="679"/>
      <c r="DP26" s="679"/>
      <c r="DQ26" s="679"/>
      <c r="DR26" s="679"/>
      <c r="DS26" s="679"/>
      <c r="DT26" s="679"/>
      <c r="DU26" s="679"/>
      <c r="DV26" s="680"/>
      <c r="DW26" s="681" t="s">
        <v>128</v>
      </c>
      <c r="DX26" s="699"/>
      <c r="DY26" s="699"/>
      <c r="DZ26" s="699"/>
      <c r="EA26" s="699"/>
      <c r="EB26" s="699"/>
      <c r="EC26" s="714"/>
    </row>
    <row r="27" spans="2:133" ht="11.25" customHeight="1" x14ac:dyDescent="0.2">
      <c r="B27" s="675" t="s">
        <v>299</v>
      </c>
      <c r="C27" s="676"/>
      <c r="D27" s="676"/>
      <c r="E27" s="676"/>
      <c r="F27" s="676"/>
      <c r="G27" s="676"/>
      <c r="H27" s="676"/>
      <c r="I27" s="676"/>
      <c r="J27" s="676"/>
      <c r="K27" s="676"/>
      <c r="L27" s="676"/>
      <c r="M27" s="676"/>
      <c r="N27" s="676"/>
      <c r="O27" s="676"/>
      <c r="P27" s="676"/>
      <c r="Q27" s="677"/>
      <c r="R27" s="678">
        <v>5035</v>
      </c>
      <c r="S27" s="679"/>
      <c r="T27" s="679"/>
      <c r="U27" s="679"/>
      <c r="V27" s="679"/>
      <c r="W27" s="679"/>
      <c r="X27" s="679"/>
      <c r="Y27" s="680"/>
      <c r="Z27" s="715">
        <v>0</v>
      </c>
      <c r="AA27" s="715"/>
      <c r="AB27" s="715"/>
      <c r="AC27" s="715"/>
      <c r="AD27" s="716">
        <v>5035</v>
      </c>
      <c r="AE27" s="716"/>
      <c r="AF27" s="716"/>
      <c r="AG27" s="716"/>
      <c r="AH27" s="716"/>
      <c r="AI27" s="716"/>
      <c r="AJ27" s="716"/>
      <c r="AK27" s="716"/>
      <c r="AL27" s="681">
        <v>0</v>
      </c>
      <c r="AM27" s="682"/>
      <c r="AN27" s="682"/>
      <c r="AO27" s="717"/>
      <c r="AP27" s="675" t="s">
        <v>300</v>
      </c>
      <c r="AQ27" s="676"/>
      <c r="AR27" s="676"/>
      <c r="AS27" s="676"/>
      <c r="AT27" s="676"/>
      <c r="AU27" s="676"/>
      <c r="AV27" s="676"/>
      <c r="AW27" s="676"/>
      <c r="AX27" s="676"/>
      <c r="AY27" s="676"/>
      <c r="AZ27" s="676"/>
      <c r="BA27" s="676"/>
      <c r="BB27" s="676"/>
      <c r="BC27" s="676"/>
      <c r="BD27" s="676"/>
      <c r="BE27" s="676"/>
      <c r="BF27" s="677"/>
      <c r="BG27" s="678">
        <v>6720044</v>
      </c>
      <c r="BH27" s="679"/>
      <c r="BI27" s="679"/>
      <c r="BJ27" s="679"/>
      <c r="BK27" s="679"/>
      <c r="BL27" s="679"/>
      <c r="BM27" s="679"/>
      <c r="BN27" s="680"/>
      <c r="BO27" s="715">
        <v>100</v>
      </c>
      <c r="BP27" s="715"/>
      <c r="BQ27" s="715"/>
      <c r="BR27" s="715"/>
      <c r="BS27" s="684">
        <v>49307</v>
      </c>
      <c r="BT27" s="679"/>
      <c r="BU27" s="679"/>
      <c r="BV27" s="679"/>
      <c r="BW27" s="679"/>
      <c r="BX27" s="679"/>
      <c r="BY27" s="679"/>
      <c r="BZ27" s="679"/>
      <c r="CA27" s="679"/>
      <c r="CB27" s="722"/>
      <c r="CD27" s="711" t="s">
        <v>301</v>
      </c>
      <c r="CE27" s="712"/>
      <c r="CF27" s="712"/>
      <c r="CG27" s="712"/>
      <c r="CH27" s="712"/>
      <c r="CI27" s="712"/>
      <c r="CJ27" s="712"/>
      <c r="CK27" s="712"/>
      <c r="CL27" s="712"/>
      <c r="CM27" s="712"/>
      <c r="CN27" s="712"/>
      <c r="CO27" s="712"/>
      <c r="CP27" s="712"/>
      <c r="CQ27" s="713"/>
      <c r="CR27" s="678">
        <v>5467062</v>
      </c>
      <c r="CS27" s="697"/>
      <c r="CT27" s="697"/>
      <c r="CU27" s="697"/>
      <c r="CV27" s="697"/>
      <c r="CW27" s="697"/>
      <c r="CX27" s="697"/>
      <c r="CY27" s="698"/>
      <c r="CZ27" s="681">
        <v>18.3</v>
      </c>
      <c r="DA27" s="699"/>
      <c r="DB27" s="699"/>
      <c r="DC27" s="700"/>
      <c r="DD27" s="684">
        <v>1921729</v>
      </c>
      <c r="DE27" s="697"/>
      <c r="DF27" s="697"/>
      <c r="DG27" s="697"/>
      <c r="DH27" s="697"/>
      <c r="DI27" s="697"/>
      <c r="DJ27" s="697"/>
      <c r="DK27" s="698"/>
      <c r="DL27" s="684">
        <v>1920652</v>
      </c>
      <c r="DM27" s="697"/>
      <c r="DN27" s="697"/>
      <c r="DO27" s="697"/>
      <c r="DP27" s="697"/>
      <c r="DQ27" s="697"/>
      <c r="DR27" s="697"/>
      <c r="DS27" s="697"/>
      <c r="DT27" s="697"/>
      <c r="DU27" s="697"/>
      <c r="DV27" s="698"/>
      <c r="DW27" s="681">
        <v>10.3</v>
      </c>
      <c r="DX27" s="699"/>
      <c r="DY27" s="699"/>
      <c r="DZ27" s="699"/>
      <c r="EA27" s="699"/>
      <c r="EB27" s="699"/>
      <c r="EC27" s="714"/>
    </row>
    <row r="28" spans="2:133" ht="11.25" customHeight="1" x14ac:dyDescent="0.2">
      <c r="B28" s="675" t="s">
        <v>302</v>
      </c>
      <c r="C28" s="676"/>
      <c r="D28" s="676"/>
      <c r="E28" s="676"/>
      <c r="F28" s="676"/>
      <c r="G28" s="676"/>
      <c r="H28" s="676"/>
      <c r="I28" s="676"/>
      <c r="J28" s="676"/>
      <c r="K28" s="676"/>
      <c r="L28" s="676"/>
      <c r="M28" s="676"/>
      <c r="N28" s="676"/>
      <c r="O28" s="676"/>
      <c r="P28" s="676"/>
      <c r="Q28" s="677"/>
      <c r="R28" s="678">
        <v>231202</v>
      </c>
      <c r="S28" s="679"/>
      <c r="T28" s="679"/>
      <c r="U28" s="679"/>
      <c r="V28" s="679"/>
      <c r="W28" s="679"/>
      <c r="X28" s="679"/>
      <c r="Y28" s="680"/>
      <c r="Z28" s="715">
        <v>0.7</v>
      </c>
      <c r="AA28" s="715"/>
      <c r="AB28" s="715"/>
      <c r="AC28" s="715"/>
      <c r="AD28" s="716" t="s">
        <v>239</v>
      </c>
      <c r="AE28" s="716"/>
      <c r="AF28" s="716"/>
      <c r="AG28" s="716"/>
      <c r="AH28" s="716"/>
      <c r="AI28" s="716"/>
      <c r="AJ28" s="716"/>
      <c r="AK28" s="716"/>
      <c r="AL28" s="681" t="s">
        <v>148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303</v>
      </c>
      <c r="CE28" s="712"/>
      <c r="CF28" s="712"/>
      <c r="CG28" s="712"/>
      <c r="CH28" s="712"/>
      <c r="CI28" s="712"/>
      <c r="CJ28" s="712"/>
      <c r="CK28" s="712"/>
      <c r="CL28" s="712"/>
      <c r="CM28" s="712"/>
      <c r="CN28" s="712"/>
      <c r="CO28" s="712"/>
      <c r="CP28" s="712"/>
      <c r="CQ28" s="713"/>
      <c r="CR28" s="678">
        <v>4080215</v>
      </c>
      <c r="CS28" s="679"/>
      <c r="CT28" s="679"/>
      <c r="CU28" s="679"/>
      <c r="CV28" s="679"/>
      <c r="CW28" s="679"/>
      <c r="CX28" s="679"/>
      <c r="CY28" s="680"/>
      <c r="CZ28" s="681">
        <v>13.6</v>
      </c>
      <c r="DA28" s="699"/>
      <c r="DB28" s="699"/>
      <c r="DC28" s="700"/>
      <c r="DD28" s="684">
        <v>4062897</v>
      </c>
      <c r="DE28" s="679"/>
      <c r="DF28" s="679"/>
      <c r="DG28" s="679"/>
      <c r="DH28" s="679"/>
      <c r="DI28" s="679"/>
      <c r="DJ28" s="679"/>
      <c r="DK28" s="680"/>
      <c r="DL28" s="684">
        <v>4062897</v>
      </c>
      <c r="DM28" s="679"/>
      <c r="DN28" s="679"/>
      <c r="DO28" s="679"/>
      <c r="DP28" s="679"/>
      <c r="DQ28" s="679"/>
      <c r="DR28" s="679"/>
      <c r="DS28" s="679"/>
      <c r="DT28" s="679"/>
      <c r="DU28" s="679"/>
      <c r="DV28" s="680"/>
      <c r="DW28" s="681">
        <v>21.8</v>
      </c>
      <c r="DX28" s="699"/>
      <c r="DY28" s="699"/>
      <c r="DZ28" s="699"/>
      <c r="EA28" s="699"/>
      <c r="EB28" s="699"/>
      <c r="EC28" s="714"/>
    </row>
    <row r="29" spans="2:133" ht="11.25" customHeight="1" x14ac:dyDescent="0.2">
      <c r="B29" s="675" t="s">
        <v>304</v>
      </c>
      <c r="C29" s="676"/>
      <c r="D29" s="676"/>
      <c r="E29" s="676"/>
      <c r="F29" s="676"/>
      <c r="G29" s="676"/>
      <c r="H29" s="676"/>
      <c r="I29" s="676"/>
      <c r="J29" s="676"/>
      <c r="K29" s="676"/>
      <c r="L29" s="676"/>
      <c r="M29" s="676"/>
      <c r="N29" s="676"/>
      <c r="O29" s="676"/>
      <c r="P29" s="676"/>
      <c r="Q29" s="677"/>
      <c r="R29" s="678">
        <v>152108</v>
      </c>
      <c r="S29" s="679"/>
      <c r="T29" s="679"/>
      <c r="U29" s="679"/>
      <c r="V29" s="679"/>
      <c r="W29" s="679"/>
      <c r="X29" s="679"/>
      <c r="Y29" s="680"/>
      <c r="Z29" s="715">
        <v>0.5</v>
      </c>
      <c r="AA29" s="715"/>
      <c r="AB29" s="715"/>
      <c r="AC29" s="715"/>
      <c r="AD29" s="716">
        <v>7448</v>
      </c>
      <c r="AE29" s="716"/>
      <c r="AF29" s="716"/>
      <c r="AG29" s="716"/>
      <c r="AH29" s="716"/>
      <c r="AI29" s="716"/>
      <c r="AJ29" s="716"/>
      <c r="AK29" s="716"/>
      <c r="AL29" s="681">
        <v>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305</v>
      </c>
      <c r="CE29" s="764"/>
      <c r="CF29" s="711" t="s">
        <v>306</v>
      </c>
      <c r="CG29" s="712"/>
      <c r="CH29" s="712"/>
      <c r="CI29" s="712"/>
      <c r="CJ29" s="712"/>
      <c r="CK29" s="712"/>
      <c r="CL29" s="712"/>
      <c r="CM29" s="712"/>
      <c r="CN29" s="712"/>
      <c r="CO29" s="712"/>
      <c r="CP29" s="712"/>
      <c r="CQ29" s="713"/>
      <c r="CR29" s="678">
        <v>4080215</v>
      </c>
      <c r="CS29" s="697"/>
      <c r="CT29" s="697"/>
      <c r="CU29" s="697"/>
      <c r="CV29" s="697"/>
      <c r="CW29" s="697"/>
      <c r="CX29" s="697"/>
      <c r="CY29" s="698"/>
      <c r="CZ29" s="681">
        <v>13.6</v>
      </c>
      <c r="DA29" s="699"/>
      <c r="DB29" s="699"/>
      <c r="DC29" s="700"/>
      <c r="DD29" s="684">
        <v>4062897</v>
      </c>
      <c r="DE29" s="697"/>
      <c r="DF29" s="697"/>
      <c r="DG29" s="697"/>
      <c r="DH29" s="697"/>
      <c r="DI29" s="697"/>
      <c r="DJ29" s="697"/>
      <c r="DK29" s="698"/>
      <c r="DL29" s="684">
        <v>4062897</v>
      </c>
      <c r="DM29" s="697"/>
      <c r="DN29" s="697"/>
      <c r="DO29" s="697"/>
      <c r="DP29" s="697"/>
      <c r="DQ29" s="697"/>
      <c r="DR29" s="697"/>
      <c r="DS29" s="697"/>
      <c r="DT29" s="697"/>
      <c r="DU29" s="697"/>
      <c r="DV29" s="698"/>
      <c r="DW29" s="681">
        <v>21.8</v>
      </c>
      <c r="DX29" s="699"/>
      <c r="DY29" s="699"/>
      <c r="DZ29" s="699"/>
      <c r="EA29" s="699"/>
      <c r="EB29" s="699"/>
      <c r="EC29" s="714"/>
    </row>
    <row r="30" spans="2:133" ht="11.25" customHeight="1" x14ac:dyDescent="0.2">
      <c r="B30" s="675" t="s">
        <v>307</v>
      </c>
      <c r="C30" s="676"/>
      <c r="D30" s="676"/>
      <c r="E30" s="676"/>
      <c r="F30" s="676"/>
      <c r="G30" s="676"/>
      <c r="H30" s="676"/>
      <c r="I30" s="676"/>
      <c r="J30" s="676"/>
      <c r="K30" s="676"/>
      <c r="L30" s="676"/>
      <c r="M30" s="676"/>
      <c r="N30" s="676"/>
      <c r="O30" s="676"/>
      <c r="P30" s="676"/>
      <c r="Q30" s="677"/>
      <c r="R30" s="678">
        <v>156999</v>
      </c>
      <c r="S30" s="679"/>
      <c r="T30" s="679"/>
      <c r="U30" s="679"/>
      <c r="V30" s="679"/>
      <c r="W30" s="679"/>
      <c r="X30" s="679"/>
      <c r="Y30" s="680"/>
      <c r="Z30" s="715">
        <v>0.5</v>
      </c>
      <c r="AA30" s="715"/>
      <c r="AB30" s="715"/>
      <c r="AC30" s="715"/>
      <c r="AD30" s="716" t="s">
        <v>245</v>
      </c>
      <c r="AE30" s="716"/>
      <c r="AF30" s="716"/>
      <c r="AG30" s="716"/>
      <c r="AH30" s="716"/>
      <c r="AI30" s="716"/>
      <c r="AJ30" s="716"/>
      <c r="AK30" s="716"/>
      <c r="AL30" s="681" t="s">
        <v>128</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308</v>
      </c>
      <c r="BH30" s="752"/>
      <c r="BI30" s="752"/>
      <c r="BJ30" s="752"/>
      <c r="BK30" s="752"/>
      <c r="BL30" s="752"/>
      <c r="BM30" s="752"/>
      <c r="BN30" s="752"/>
      <c r="BO30" s="752"/>
      <c r="BP30" s="752"/>
      <c r="BQ30" s="753"/>
      <c r="BR30" s="739" t="s">
        <v>309</v>
      </c>
      <c r="BS30" s="752"/>
      <c r="BT30" s="752"/>
      <c r="BU30" s="752"/>
      <c r="BV30" s="752"/>
      <c r="BW30" s="752"/>
      <c r="BX30" s="752"/>
      <c r="BY30" s="752"/>
      <c r="BZ30" s="752"/>
      <c r="CA30" s="752"/>
      <c r="CB30" s="753"/>
      <c r="CD30" s="765"/>
      <c r="CE30" s="766"/>
      <c r="CF30" s="711" t="s">
        <v>310</v>
      </c>
      <c r="CG30" s="712"/>
      <c r="CH30" s="712"/>
      <c r="CI30" s="712"/>
      <c r="CJ30" s="712"/>
      <c r="CK30" s="712"/>
      <c r="CL30" s="712"/>
      <c r="CM30" s="712"/>
      <c r="CN30" s="712"/>
      <c r="CO30" s="712"/>
      <c r="CP30" s="712"/>
      <c r="CQ30" s="713"/>
      <c r="CR30" s="678">
        <v>3941122</v>
      </c>
      <c r="CS30" s="679"/>
      <c r="CT30" s="679"/>
      <c r="CU30" s="679"/>
      <c r="CV30" s="679"/>
      <c r="CW30" s="679"/>
      <c r="CX30" s="679"/>
      <c r="CY30" s="680"/>
      <c r="CZ30" s="681">
        <v>13.2</v>
      </c>
      <c r="DA30" s="699"/>
      <c r="DB30" s="699"/>
      <c r="DC30" s="700"/>
      <c r="DD30" s="684">
        <v>3924663</v>
      </c>
      <c r="DE30" s="679"/>
      <c r="DF30" s="679"/>
      <c r="DG30" s="679"/>
      <c r="DH30" s="679"/>
      <c r="DI30" s="679"/>
      <c r="DJ30" s="679"/>
      <c r="DK30" s="680"/>
      <c r="DL30" s="684">
        <v>3924663</v>
      </c>
      <c r="DM30" s="679"/>
      <c r="DN30" s="679"/>
      <c r="DO30" s="679"/>
      <c r="DP30" s="679"/>
      <c r="DQ30" s="679"/>
      <c r="DR30" s="679"/>
      <c r="DS30" s="679"/>
      <c r="DT30" s="679"/>
      <c r="DU30" s="679"/>
      <c r="DV30" s="680"/>
      <c r="DW30" s="681">
        <v>21</v>
      </c>
      <c r="DX30" s="699"/>
      <c r="DY30" s="699"/>
      <c r="DZ30" s="699"/>
      <c r="EA30" s="699"/>
      <c r="EB30" s="699"/>
      <c r="EC30" s="714"/>
    </row>
    <row r="31" spans="2:133" ht="11.25" customHeight="1" x14ac:dyDescent="0.2">
      <c r="B31" s="675" t="s">
        <v>311</v>
      </c>
      <c r="C31" s="676"/>
      <c r="D31" s="676"/>
      <c r="E31" s="676"/>
      <c r="F31" s="676"/>
      <c r="G31" s="676"/>
      <c r="H31" s="676"/>
      <c r="I31" s="676"/>
      <c r="J31" s="676"/>
      <c r="K31" s="676"/>
      <c r="L31" s="676"/>
      <c r="M31" s="676"/>
      <c r="N31" s="676"/>
      <c r="O31" s="676"/>
      <c r="P31" s="676"/>
      <c r="Q31" s="677"/>
      <c r="R31" s="678">
        <v>3413147</v>
      </c>
      <c r="S31" s="679"/>
      <c r="T31" s="679"/>
      <c r="U31" s="679"/>
      <c r="V31" s="679"/>
      <c r="W31" s="679"/>
      <c r="X31" s="679"/>
      <c r="Y31" s="680"/>
      <c r="Z31" s="715">
        <v>10.9</v>
      </c>
      <c r="AA31" s="715"/>
      <c r="AB31" s="715"/>
      <c r="AC31" s="715"/>
      <c r="AD31" s="716" t="s">
        <v>239</v>
      </c>
      <c r="AE31" s="716"/>
      <c r="AF31" s="716"/>
      <c r="AG31" s="716"/>
      <c r="AH31" s="716"/>
      <c r="AI31" s="716"/>
      <c r="AJ31" s="716"/>
      <c r="AK31" s="716"/>
      <c r="AL31" s="681" t="s">
        <v>245</v>
      </c>
      <c r="AM31" s="682"/>
      <c r="AN31" s="682"/>
      <c r="AO31" s="717"/>
      <c r="AP31" s="754" t="s">
        <v>312</v>
      </c>
      <c r="AQ31" s="755"/>
      <c r="AR31" s="755"/>
      <c r="AS31" s="755"/>
      <c r="AT31" s="760" t="s">
        <v>313</v>
      </c>
      <c r="AU31" s="231"/>
      <c r="AV31" s="231"/>
      <c r="AW31" s="231"/>
      <c r="AX31" s="744" t="s">
        <v>189</v>
      </c>
      <c r="AY31" s="745"/>
      <c r="AZ31" s="745"/>
      <c r="BA31" s="745"/>
      <c r="BB31" s="745"/>
      <c r="BC31" s="745"/>
      <c r="BD31" s="745"/>
      <c r="BE31" s="745"/>
      <c r="BF31" s="746"/>
      <c r="BG31" s="747">
        <v>99</v>
      </c>
      <c r="BH31" s="748"/>
      <c r="BI31" s="748"/>
      <c r="BJ31" s="748"/>
      <c r="BK31" s="748"/>
      <c r="BL31" s="748"/>
      <c r="BM31" s="749">
        <v>96.6</v>
      </c>
      <c r="BN31" s="748"/>
      <c r="BO31" s="748"/>
      <c r="BP31" s="748"/>
      <c r="BQ31" s="750"/>
      <c r="BR31" s="747">
        <v>99</v>
      </c>
      <c r="BS31" s="748"/>
      <c r="BT31" s="748"/>
      <c r="BU31" s="748"/>
      <c r="BV31" s="748"/>
      <c r="BW31" s="748"/>
      <c r="BX31" s="749">
        <v>95.8</v>
      </c>
      <c r="BY31" s="748"/>
      <c r="BZ31" s="748"/>
      <c r="CA31" s="748"/>
      <c r="CB31" s="750"/>
      <c r="CD31" s="765"/>
      <c r="CE31" s="766"/>
      <c r="CF31" s="711" t="s">
        <v>314</v>
      </c>
      <c r="CG31" s="712"/>
      <c r="CH31" s="712"/>
      <c r="CI31" s="712"/>
      <c r="CJ31" s="712"/>
      <c r="CK31" s="712"/>
      <c r="CL31" s="712"/>
      <c r="CM31" s="712"/>
      <c r="CN31" s="712"/>
      <c r="CO31" s="712"/>
      <c r="CP31" s="712"/>
      <c r="CQ31" s="713"/>
      <c r="CR31" s="678">
        <v>139093</v>
      </c>
      <c r="CS31" s="697"/>
      <c r="CT31" s="697"/>
      <c r="CU31" s="697"/>
      <c r="CV31" s="697"/>
      <c r="CW31" s="697"/>
      <c r="CX31" s="697"/>
      <c r="CY31" s="698"/>
      <c r="CZ31" s="681">
        <v>0.5</v>
      </c>
      <c r="DA31" s="699"/>
      <c r="DB31" s="699"/>
      <c r="DC31" s="700"/>
      <c r="DD31" s="684">
        <v>138234</v>
      </c>
      <c r="DE31" s="697"/>
      <c r="DF31" s="697"/>
      <c r="DG31" s="697"/>
      <c r="DH31" s="697"/>
      <c r="DI31" s="697"/>
      <c r="DJ31" s="697"/>
      <c r="DK31" s="698"/>
      <c r="DL31" s="684">
        <v>138234</v>
      </c>
      <c r="DM31" s="697"/>
      <c r="DN31" s="697"/>
      <c r="DO31" s="697"/>
      <c r="DP31" s="697"/>
      <c r="DQ31" s="697"/>
      <c r="DR31" s="697"/>
      <c r="DS31" s="697"/>
      <c r="DT31" s="697"/>
      <c r="DU31" s="697"/>
      <c r="DV31" s="698"/>
      <c r="DW31" s="681">
        <v>0.7</v>
      </c>
      <c r="DX31" s="699"/>
      <c r="DY31" s="699"/>
      <c r="DZ31" s="699"/>
      <c r="EA31" s="699"/>
      <c r="EB31" s="699"/>
      <c r="EC31" s="714"/>
    </row>
    <row r="32" spans="2:133" ht="11.25" customHeight="1" x14ac:dyDescent="0.2">
      <c r="B32" s="769" t="s">
        <v>315</v>
      </c>
      <c r="C32" s="770"/>
      <c r="D32" s="770"/>
      <c r="E32" s="770"/>
      <c r="F32" s="770"/>
      <c r="G32" s="770"/>
      <c r="H32" s="770"/>
      <c r="I32" s="770"/>
      <c r="J32" s="770"/>
      <c r="K32" s="770"/>
      <c r="L32" s="770"/>
      <c r="M32" s="770"/>
      <c r="N32" s="770"/>
      <c r="O32" s="770"/>
      <c r="P32" s="770"/>
      <c r="Q32" s="771"/>
      <c r="R32" s="678" t="s">
        <v>128</v>
      </c>
      <c r="S32" s="679"/>
      <c r="T32" s="679"/>
      <c r="U32" s="679"/>
      <c r="V32" s="679"/>
      <c r="W32" s="679"/>
      <c r="X32" s="679"/>
      <c r="Y32" s="680"/>
      <c r="Z32" s="715" t="s">
        <v>245</v>
      </c>
      <c r="AA32" s="715"/>
      <c r="AB32" s="715"/>
      <c r="AC32" s="715"/>
      <c r="AD32" s="716" t="s">
        <v>128</v>
      </c>
      <c r="AE32" s="716"/>
      <c r="AF32" s="716"/>
      <c r="AG32" s="716"/>
      <c r="AH32" s="716"/>
      <c r="AI32" s="716"/>
      <c r="AJ32" s="716"/>
      <c r="AK32" s="716"/>
      <c r="AL32" s="681" t="s">
        <v>128</v>
      </c>
      <c r="AM32" s="682"/>
      <c r="AN32" s="682"/>
      <c r="AO32" s="717"/>
      <c r="AP32" s="756"/>
      <c r="AQ32" s="757"/>
      <c r="AR32" s="757"/>
      <c r="AS32" s="757"/>
      <c r="AT32" s="761"/>
      <c r="AU32" s="230" t="s">
        <v>316</v>
      </c>
      <c r="AV32" s="230"/>
      <c r="AW32" s="230"/>
      <c r="AX32" s="675" t="s">
        <v>317</v>
      </c>
      <c r="AY32" s="676"/>
      <c r="AZ32" s="676"/>
      <c r="BA32" s="676"/>
      <c r="BB32" s="676"/>
      <c r="BC32" s="676"/>
      <c r="BD32" s="676"/>
      <c r="BE32" s="676"/>
      <c r="BF32" s="677"/>
      <c r="BG32" s="751">
        <v>99.1</v>
      </c>
      <c r="BH32" s="697"/>
      <c r="BI32" s="697"/>
      <c r="BJ32" s="697"/>
      <c r="BK32" s="697"/>
      <c r="BL32" s="697"/>
      <c r="BM32" s="682">
        <v>97.6</v>
      </c>
      <c r="BN32" s="743"/>
      <c r="BO32" s="743"/>
      <c r="BP32" s="743"/>
      <c r="BQ32" s="721"/>
      <c r="BR32" s="751">
        <v>99.3</v>
      </c>
      <c r="BS32" s="697"/>
      <c r="BT32" s="697"/>
      <c r="BU32" s="697"/>
      <c r="BV32" s="697"/>
      <c r="BW32" s="697"/>
      <c r="BX32" s="682">
        <v>97.3</v>
      </c>
      <c r="BY32" s="743"/>
      <c r="BZ32" s="743"/>
      <c r="CA32" s="743"/>
      <c r="CB32" s="721"/>
      <c r="CD32" s="767"/>
      <c r="CE32" s="768"/>
      <c r="CF32" s="711" t="s">
        <v>318</v>
      </c>
      <c r="CG32" s="712"/>
      <c r="CH32" s="712"/>
      <c r="CI32" s="712"/>
      <c r="CJ32" s="712"/>
      <c r="CK32" s="712"/>
      <c r="CL32" s="712"/>
      <c r="CM32" s="712"/>
      <c r="CN32" s="712"/>
      <c r="CO32" s="712"/>
      <c r="CP32" s="712"/>
      <c r="CQ32" s="713"/>
      <c r="CR32" s="678" t="s">
        <v>148</v>
      </c>
      <c r="CS32" s="679"/>
      <c r="CT32" s="679"/>
      <c r="CU32" s="679"/>
      <c r="CV32" s="679"/>
      <c r="CW32" s="679"/>
      <c r="CX32" s="679"/>
      <c r="CY32" s="680"/>
      <c r="CZ32" s="681" t="s">
        <v>245</v>
      </c>
      <c r="DA32" s="699"/>
      <c r="DB32" s="699"/>
      <c r="DC32" s="700"/>
      <c r="DD32" s="684" t="s">
        <v>128</v>
      </c>
      <c r="DE32" s="679"/>
      <c r="DF32" s="679"/>
      <c r="DG32" s="679"/>
      <c r="DH32" s="679"/>
      <c r="DI32" s="679"/>
      <c r="DJ32" s="679"/>
      <c r="DK32" s="680"/>
      <c r="DL32" s="684" t="s">
        <v>245</v>
      </c>
      <c r="DM32" s="679"/>
      <c r="DN32" s="679"/>
      <c r="DO32" s="679"/>
      <c r="DP32" s="679"/>
      <c r="DQ32" s="679"/>
      <c r="DR32" s="679"/>
      <c r="DS32" s="679"/>
      <c r="DT32" s="679"/>
      <c r="DU32" s="679"/>
      <c r="DV32" s="680"/>
      <c r="DW32" s="681" t="s">
        <v>245</v>
      </c>
      <c r="DX32" s="699"/>
      <c r="DY32" s="699"/>
      <c r="DZ32" s="699"/>
      <c r="EA32" s="699"/>
      <c r="EB32" s="699"/>
      <c r="EC32" s="714"/>
    </row>
    <row r="33" spans="2:133" ht="11.25" customHeight="1" x14ac:dyDescent="0.2">
      <c r="B33" s="675" t="s">
        <v>319</v>
      </c>
      <c r="C33" s="676"/>
      <c r="D33" s="676"/>
      <c r="E33" s="676"/>
      <c r="F33" s="676"/>
      <c r="G33" s="676"/>
      <c r="H33" s="676"/>
      <c r="I33" s="676"/>
      <c r="J33" s="676"/>
      <c r="K33" s="676"/>
      <c r="L33" s="676"/>
      <c r="M33" s="676"/>
      <c r="N33" s="676"/>
      <c r="O33" s="676"/>
      <c r="P33" s="676"/>
      <c r="Q33" s="677"/>
      <c r="R33" s="678">
        <v>2357143</v>
      </c>
      <c r="S33" s="679"/>
      <c r="T33" s="679"/>
      <c r="U33" s="679"/>
      <c r="V33" s="679"/>
      <c r="W33" s="679"/>
      <c r="X33" s="679"/>
      <c r="Y33" s="680"/>
      <c r="Z33" s="715">
        <v>7.5</v>
      </c>
      <c r="AA33" s="715"/>
      <c r="AB33" s="715"/>
      <c r="AC33" s="715"/>
      <c r="AD33" s="716" t="s">
        <v>128</v>
      </c>
      <c r="AE33" s="716"/>
      <c r="AF33" s="716"/>
      <c r="AG33" s="716"/>
      <c r="AH33" s="716"/>
      <c r="AI33" s="716"/>
      <c r="AJ33" s="716"/>
      <c r="AK33" s="716"/>
      <c r="AL33" s="681" t="s">
        <v>239</v>
      </c>
      <c r="AM33" s="682"/>
      <c r="AN33" s="682"/>
      <c r="AO33" s="717"/>
      <c r="AP33" s="758"/>
      <c r="AQ33" s="759"/>
      <c r="AR33" s="759"/>
      <c r="AS33" s="759"/>
      <c r="AT33" s="762"/>
      <c r="AU33" s="232"/>
      <c r="AV33" s="232"/>
      <c r="AW33" s="232"/>
      <c r="AX33" s="659" t="s">
        <v>320</v>
      </c>
      <c r="AY33" s="660"/>
      <c r="AZ33" s="660"/>
      <c r="BA33" s="660"/>
      <c r="BB33" s="660"/>
      <c r="BC33" s="660"/>
      <c r="BD33" s="660"/>
      <c r="BE33" s="660"/>
      <c r="BF33" s="661"/>
      <c r="BG33" s="742">
        <v>99</v>
      </c>
      <c r="BH33" s="663"/>
      <c r="BI33" s="663"/>
      <c r="BJ33" s="663"/>
      <c r="BK33" s="663"/>
      <c r="BL33" s="663"/>
      <c r="BM33" s="706">
        <v>95.7</v>
      </c>
      <c r="BN33" s="663"/>
      <c r="BO33" s="663"/>
      <c r="BP33" s="663"/>
      <c r="BQ33" s="727"/>
      <c r="BR33" s="742">
        <v>98.8</v>
      </c>
      <c r="BS33" s="663"/>
      <c r="BT33" s="663"/>
      <c r="BU33" s="663"/>
      <c r="BV33" s="663"/>
      <c r="BW33" s="663"/>
      <c r="BX33" s="706">
        <v>94.4</v>
      </c>
      <c r="BY33" s="663"/>
      <c r="BZ33" s="663"/>
      <c r="CA33" s="663"/>
      <c r="CB33" s="727"/>
      <c r="CD33" s="711" t="s">
        <v>321</v>
      </c>
      <c r="CE33" s="712"/>
      <c r="CF33" s="712"/>
      <c r="CG33" s="712"/>
      <c r="CH33" s="712"/>
      <c r="CI33" s="712"/>
      <c r="CJ33" s="712"/>
      <c r="CK33" s="712"/>
      <c r="CL33" s="712"/>
      <c r="CM33" s="712"/>
      <c r="CN33" s="712"/>
      <c r="CO33" s="712"/>
      <c r="CP33" s="712"/>
      <c r="CQ33" s="713"/>
      <c r="CR33" s="678">
        <v>12137101</v>
      </c>
      <c r="CS33" s="697"/>
      <c r="CT33" s="697"/>
      <c r="CU33" s="697"/>
      <c r="CV33" s="697"/>
      <c r="CW33" s="697"/>
      <c r="CX33" s="697"/>
      <c r="CY33" s="698"/>
      <c r="CZ33" s="681">
        <v>40.6</v>
      </c>
      <c r="DA33" s="699"/>
      <c r="DB33" s="699"/>
      <c r="DC33" s="700"/>
      <c r="DD33" s="684">
        <v>10031557</v>
      </c>
      <c r="DE33" s="697"/>
      <c r="DF33" s="697"/>
      <c r="DG33" s="697"/>
      <c r="DH33" s="697"/>
      <c r="DI33" s="697"/>
      <c r="DJ33" s="697"/>
      <c r="DK33" s="698"/>
      <c r="DL33" s="684">
        <v>7387900</v>
      </c>
      <c r="DM33" s="697"/>
      <c r="DN33" s="697"/>
      <c r="DO33" s="697"/>
      <c r="DP33" s="697"/>
      <c r="DQ33" s="697"/>
      <c r="DR33" s="697"/>
      <c r="DS33" s="697"/>
      <c r="DT33" s="697"/>
      <c r="DU33" s="697"/>
      <c r="DV33" s="698"/>
      <c r="DW33" s="681">
        <v>39.6</v>
      </c>
      <c r="DX33" s="699"/>
      <c r="DY33" s="699"/>
      <c r="DZ33" s="699"/>
      <c r="EA33" s="699"/>
      <c r="EB33" s="699"/>
      <c r="EC33" s="714"/>
    </row>
    <row r="34" spans="2:133" ht="11.25" customHeight="1" x14ac:dyDescent="0.2">
      <c r="B34" s="675" t="s">
        <v>322</v>
      </c>
      <c r="C34" s="676"/>
      <c r="D34" s="676"/>
      <c r="E34" s="676"/>
      <c r="F34" s="676"/>
      <c r="G34" s="676"/>
      <c r="H34" s="676"/>
      <c r="I34" s="676"/>
      <c r="J34" s="676"/>
      <c r="K34" s="676"/>
      <c r="L34" s="676"/>
      <c r="M34" s="676"/>
      <c r="N34" s="676"/>
      <c r="O34" s="676"/>
      <c r="P34" s="676"/>
      <c r="Q34" s="677"/>
      <c r="R34" s="678">
        <v>109615</v>
      </c>
      <c r="S34" s="679"/>
      <c r="T34" s="679"/>
      <c r="U34" s="679"/>
      <c r="V34" s="679"/>
      <c r="W34" s="679"/>
      <c r="X34" s="679"/>
      <c r="Y34" s="680"/>
      <c r="Z34" s="715">
        <v>0.4</v>
      </c>
      <c r="AA34" s="715"/>
      <c r="AB34" s="715"/>
      <c r="AC34" s="715"/>
      <c r="AD34" s="716">
        <v>19871</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323</v>
      </c>
      <c r="CE34" s="712"/>
      <c r="CF34" s="712"/>
      <c r="CG34" s="712"/>
      <c r="CH34" s="712"/>
      <c r="CI34" s="712"/>
      <c r="CJ34" s="712"/>
      <c r="CK34" s="712"/>
      <c r="CL34" s="712"/>
      <c r="CM34" s="712"/>
      <c r="CN34" s="712"/>
      <c r="CO34" s="712"/>
      <c r="CP34" s="712"/>
      <c r="CQ34" s="713"/>
      <c r="CR34" s="678">
        <v>3874250</v>
      </c>
      <c r="CS34" s="679"/>
      <c r="CT34" s="679"/>
      <c r="CU34" s="679"/>
      <c r="CV34" s="679"/>
      <c r="CW34" s="679"/>
      <c r="CX34" s="679"/>
      <c r="CY34" s="680"/>
      <c r="CZ34" s="681">
        <v>13</v>
      </c>
      <c r="DA34" s="699"/>
      <c r="DB34" s="699"/>
      <c r="DC34" s="700"/>
      <c r="DD34" s="684">
        <v>2863153</v>
      </c>
      <c r="DE34" s="679"/>
      <c r="DF34" s="679"/>
      <c r="DG34" s="679"/>
      <c r="DH34" s="679"/>
      <c r="DI34" s="679"/>
      <c r="DJ34" s="679"/>
      <c r="DK34" s="680"/>
      <c r="DL34" s="684">
        <v>2013256</v>
      </c>
      <c r="DM34" s="679"/>
      <c r="DN34" s="679"/>
      <c r="DO34" s="679"/>
      <c r="DP34" s="679"/>
      <c r="DQ34" s="679"/>
      <c r="DR34" s="679"/>
      <c r="DS34" s="679"/>
      <c r="DT34" s="679"/>
      <c r="DU34" s="679"/>
      <c r="DV34" s="680"/>
      <c r="DW34" s="681">
        <v>10.8</v>
      </c>
      <c r="DX34" s="699"/>
      <c r="DY34" s="699"/>
      <c r="DZ34" s="699"/>
      <c r="EA34" s="699"/>
      <c r="EB34" s="699"/>
      <c r="EC34" s="714"/>
    </row>
    <row r="35" spans="2:133" ht="11.25" customHeight="1" x14ac:dyDescent="0.2">
      <c r="B35" s="675" t="s">
        <v>324</v>
      </c>
      <c r="C35" s="676"/>
      <c r="D35" s="676"/>
      <c r="E35" s="676"/>
      <c r="F35" s="676"/>
      <c r="G35" s="676"/>
      <c r="H35" s="676"/>
      <c r="I35" s="676"/>
      <c r="J35" s="676"/>
      <c r="K35" s="676"/>
      <c r="L35" s="676"/>
      <c r="M35" s="676"/>
      <c r="N35" s="676"/>
      <c r="O35" s="676"/>
      <c r="P35" s="676"/>
      <c r="Q35" s="677"/>
      <c r="R35" s="678">
        <v>354076</v>
      </c>
      <c r="S35" s="679"/>
      <c r="T35" s="679"/>
      <c r="U35" s="679"/>
      <c r="V35" s="679"/>
      <c r="W35" s="679"/>
      <c r="X35" s="679"/>
      <c r="Y35" s="680"/>
      <c r="Z35" s="715">
        <v>1.1000000000000001</v>
      </c>
      <c r="AA35" s="715"/>
      <c r="AB35" s="715"/>
      <c r="AC35" s="715"/>
      <c r="AD35" s="716" t="s">
        <v>128</v>
      </c>
      <c r="AE35" s="716"/>
      <c r="AF35" s="716"/>
      <c r="AG35" s="716"/>
      <c r="AH35" s="716"/>
      <c r="AI35" s="716"/>
      <c r="AJ35" s="716"/>
      <c r="AK35" s="716"/>
      <c r="AL35" s="681" t="s">
        <v>245</v>
      </c>
      <c r="AM35" s="682"/>
      <c r="AN35" s="682"/>
      <c r="AO35" s="717"/>
      <c r="AP35" s="235"/>
      <c r="AQ35" s="739" t="s">
        <v>325</v>
      </c>
      <c r="AR35" s="740"/>
      <c r="AS35" s="740"/>
      <c r="AT35" s="740"/>
      <c r="AU35" s="740"/>
      <c r="AV35" s="740"/>
      <c r="AW35" s="740"/>
      <c r="AX35" s="740"/>
      <c r="AY35" s="740"/>
      <c r="AZ35" s="740"/>
      <c r="BA35" s="740"/>
      <c r="BB35" s="740"/>
      <c r="BC35" s="740"/>
      <c r="BD35" s="740"/>
      <c r="BE35" s="740"/>
      <c r="BF35" s="741"/>
      <c r="BG35" s="739" t="s">
        <v>326</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327</v>
      </c>
      <c r="CE35" s="712"/>
      <c r="CF35" s="712"/>
      <c r="CG35" s="712"/>
      <c r="CH35" s="712"/>
      <c r="CI35" s="712"/>
      <c r="CJ35" s="712"/>
      <c r="CK35" s="712"/>
      <c r="CL35" s="712"/>
      <c r="CM35" s="712"/>
      <c r="CN35" s="712"/>
      <c r="CO35" s="712"/>
      <c r="CP35" s="712"/>
      <c r="CQ35" s="713"/>
      <c r="CR35" s="678">
        <v>266595</v>
      </c>
      <c r="CS35" s="697"/>
      <c r="CT35" s="697"/>
      <c r="CU35" s="697"/>
      <c r="CV35" s="697"/>
      <c r="CW35" s="697"/>
      <c r="CX35" s="697"/>
      <c r="CY35" s="698"/>
      <c r="CZ35" s="681">
        <v>0.9</v>
      </c>
      <c r="DA35" s="699"/>
      <c r="DB35" s="699"/>
      <c r="DC35" s="700"/>
      <c r="DD35" s="684">
        <v>137467</v>
      </c>
      <c r="DE35" s="697"/>
      <c r="DF35" s="697"/>
      <c r="DG35" s="697"/>
      <c r="DH35" s="697"/>
      <c r="DI35" s="697"/>
      <c r="DJ35" s="697"/>
      <c r="DK35" s="698"/>
      <c r="DL35" s="684">
        <v>137467</v>
      </c>
      <c r="DM35" s="697"/>
      <c r="DN35" s="697"/>
      <c r="DO35" s="697"/>
      <c r="DP35" s="697"/>
      <c r="DQ35" s="697"/>
      <c r="DR35" s="697"/>
      <c r="DS35" s="697"/>
      <c r="DT35" s="697"/>
      <c r="DU35" s="697"/>
      <c r="DV35" s="698"/>
      <c r="DW35" s="681">
        <v>0.7</v>
      </c>
      <c r="DX35" s="699"/>
      <c r="DY35" s="699"/>
      <c r="DZ35" s="699"/>
      <c r="EA35" s="699"/>
      <c r="EB35" s="699"/>
      <c r="EC35" s="714"/>
    </row>
    <row r="36" spans="2:133" ht="11.25" customHeight="1" x14ac:dyDescent="0.2">
      <c r="B36" s="675" t="s">
        <v>328</v>
      </c>
      <c r="C36" s="676"/>
      <c r="D36" s="676"/>
      <c r="E36" s="676"/>
      <c r="F36" s="676"/>
      <c r="G36" s="676"/>
      <c r="H36" s="676"/>
      <c r="I36" s="676"/>
      <c r="J36" s="676"/>
      <c r="K36" s="676"/>
      <c r="L36" s="676"/>
      <c r="M36" s="676"/>
      <c r="N36" s="676"/>
      <c r="O36" s="676"/>
      <c r="P36" s="676"/>
      <c r="Q36" s="677"/>
      <c r="R36" s="678">
        <v>690086</v>
      </c>
      <c r="S36" s="679"/>
      <c r="T36" s="679"/>
      <c r="U36" s="679"/>
      <c r="V36" s="679"/>
      <c r="W36" s="679"/>
      <c r="X36" s="679"/>
      <c r="Y36" s="680"/>
      <c r="Z36" s="715">
        <v>2.2000000000000002</v>
      </c>
      <c r="AA36" s="715"/>
      <c r="AB36" s="715"/>
      <c r="AC36" s="715"/>
      <c r="AD36" s="716" t="s">
        <v>148</v>
      </c>
      <c r="AE36" s="716"/>
      <c r="AF36" s="716"/>
      <c r="AG36" s="716"/>
      <c r="AH36" s="716"/>
      <c r="AI36" s="716"/>
      <c r="AJ36" s="716"/>
      <c r="AK36" s="716"/>
      <c r="AL36" s="681" t="s">
        <v>239</v>
      </c>
      <c r="AM36" s="682"/>
      <c r="AN36" s="682"/>
      <c r="AO36" s="717"/>
      <c r="AP36" s="235"/>
      <c r="AQ36" s="730" t="s">
        <v>329</v>
      </c>
      <c r="AR36" s="731"/>
      <c r="AS36" s="731"/>
      <c r="AT36" s="731"/>
      <c r="AU36" s="731"/>
      <c r="AV36" s="731"/>
      <c r="AW36" s="731"/>
      <c r="AX36" s="731"/>
      <c r="AY36" s="732"/>
      <c r="AZ36" s="733">
        <v>4303608</v>
      </c>
      <c r="BA36" s="734"/>
      <c r="BB36" s="734"/>
      <c r="BC36" s="734"/>
      <c r="BD36" s="734"/>
      <c r="BE36" s="734"/>
      <c r="BF36" s="735"/>
      <c r="BG36" s="736" t="s">
        <v>330</v>
      </c>
      <c r="BH36" s="737"/>
      <c r="BI36" s="737"/>
      <c r="BJ36" s="737"/>
      <c r="BK36" s="737"/>
      <c r="BL36" s="737"/>
      <c r="BM36" s="737"/>
      <c r="BN36" s="737"/>
      <c r="BO36" s="737"/>
      <c r="BP36" s="737"/>
      <c r="BQ36" s="737"/>
      <c r="BR36" s="737"/>
      <c r="BS36" s="737"/>
      <c r="BT36" s="737"/>
      <c r="BU36" s="738"/>
      <c r="BV36" s="733">
        <v>32814</v>
      </c>
      <c r="BW36" s="734"/>
      <c r="BX36" s="734"/>
      <c r="BY36" s="734"/>
      <c r="BZ36" s="734"/>
      <c r="CA36" s="734"/>
      <c r="CB36" s="735"/>
      <c r="CD36" s="711" t="s">
        <v>331</v>
      </c>
      <c r="CE36" s="712"/>
      <c r="CF36" s="712"/>
      <c r="CG36" s="712"/>
      <c r="CH36" s="712"/>
      <c r="CI36" s="712"/>
      <c r="CJ36" s="712"/>
      <c r="CK36" s="712"/>
      <c r="CL36" s="712"/>
      <c r="CM36" s="712"/>
      <c r="CN36" s="712"/>
      <c r="CO36" s="712"/>
      <c r="CP36" s="712"/>
      <c r="CQ36" s="713"/>
      <c r="CR36" s="678">
        <v>3201781</v>
      </c>
      <c r="CS36" s="679"/>
      <c r="CT36" s="679"/>
      <c r="CU36" s="679"/>
      <c r="CV36" s="679"/>
      <c r="CW36" s="679"/>
      <c r="CX36" s="679"/>
      <c r="CY36" s="680"/>
      <c r="CZ36" s="681">
        <v>10.7</v>
      </c>
      <c r="DA36" s="699"/>
      <c r="DB36" s="699"/>
      <c r="DC36" s="700"/>
      <c r="DD36" s="684">
        <v>2787747</v>
      </c>
      <c r="DE36" s="679"/>
      <c r="DF36" s="679"/>
      <c r="DG36" s="679"/>
      <c r="DH36" s="679"/>
      <c r="DI36" s="679"/>
      <c r="DJ36" s="679"/>
      <c r="DK36" s="680"/>
      <c r="DL36" s="684">
        <v>2429337</v>
      </c>
      <c r="DM36" s="679"/>
      <c r="DN36" s="679"/>
      <c r="DO36" s="679"/>
      <c r="DP36" s="679"/>
      <c r="DQ36" s="679"/>
      <c r="DR36" s="679"/>
      <c r="DS36" s="679"/>
      <c r="DT36" s="679"/>
      <c r="DU36" s="679"/>
      <c r="DV36" s="680"/>
      <c r="DW36" s="681">
        <v>13</v>
      </c>
      <c r="DX36" s="699"/>
      <c r="DY36" s="699"/>
      <c r="DZ36" s="699"/>
      <c r="EA36" s="699"/>
      <c r="EB36" s="699"/>
      <c r="EC36" s="714"/>
    </row>
    <row r="37" spans="2:133" ht="11.25" customHeight="1" x14ac:dyDescent="0.2">
      <c r="B37" s="675" t="s">
        <v>332</v>
      </c>
      <c r="C37" s="676"/>
      <c r="D37" s="676"/>
      <c r="E37" s="676"/>
      <c r="F37" s="676"/>
      <c r="G37" s="676"/>
      <c r="H37" s="676"/>
      <c r="I37" s="676"/>
      <c r="J37" s="676"/>
      <c r="K37" s="676"/>
      <c r="L37" s="676"/>
      <c r="M37" s="676"/>
      <c r="N37" s="676"/>
      <c r="O37" s="676"/>
      <c r="P37" s="676"/>
      <c r="Q37" s="677"/>
      <c r="R37" s="678">
        <v>985634</v>
      </c>
      <c r="S37" s="679"/>
      <c r="T37" s="679"/>
      <c r="U37" s="679"/>
      <c r="V37" s="679"/>
      <c r="W37" s="679"/>
      <c r="X37" s="679"/>
      <c r="Y37" s="680"/>
      <c r="Z37" s="715">
        <v>3.2</v>
      </c>
      <c r="AA37" s="715"/>
      <c r="AB37" s="715"/>
      <c r="AC37" s="715"/>
      <c r="AD37" s="716" t="s">
        <v>128</v>
      </c>
      <c r="AE37" s="716"/>
      <c r="AF37" s="716"/>
      <c r="AG37" s="716"/>
      <c r="AH37" s="716"/>
      <c r="AI37" s="716"/>
      <c r="AJ37" s="716"/>
      <c r="AK37" s="716"/>
      <c r="AL37" s="681" t="s">
        <v>245</v>
      </c>
      <c r="AM37" s="682"/>
      <c r="AN37" s="682"/>
      <c r="AO37" s="717"/>
      <c r="AQ37" s="718" t="s">
        <v>333</v>
      </c>
      <c r="AR37" s="719"/>
      <c r="AS37" s="719"/>
      <c r="AT37" s="719"/>
      <c r="AU37" s="719"/>
      <c r="AV37" s="719"/>
      <c r="AW37" s="719"/>
      <c r="AX37" s="719"/>
      <c r="AY37" s="720"/>
      <c r="AZ37" s="678">
        <v>732095</v>
      </c>
      <c r="BA37" s="679"/>
      <c r="BB37" s="679"/>
      <c r="BC37" s="679"/>
      <c r="BD37" s="697"/>
      <c r="BE37" s="697"/>
      <c r="BF37" s="721"/>
      <c r="BG37" s="711" t="s">
        <v>334</v>
      </c>
      <c r="BH37" s="712"/>
      <c r="BI37" s="712"/>
      <c r="BJ37" s="712"/>
      <c r="BK37" s="712"/>
      <c r="BL37" s="712"/>
      <c r="BM37" s="712"/>
      <c r="BN37" s="712"/>
      <c r="BO37" s="712"/>
      <c r="BP37" s="712"/>
      <c r="BQ37" s="712"/>
      <c r="BR37" s="712"/>
      <c r="BS37" s="712"/>
      <c r="BT37" s="712"/>
      <c r="BU37" s="713"/>
      <c r="BV37" s="678">
        <v>-60049</v>
      </c>
      <c r="BW37" s="679"/>
      <c r="BX37" s="679"/>
      <c r="BY37" s="679"/>
      <c r="BZ37" s="679"/>
      <c r="CA37" s="679"/>
      <c r="CB37" s="722"/>
      <c r="CD37" s="711" t="s">
        <v>335</v>
      </c>
      <c r="CE37" s="712"/>
      <c r="CF37" s="712"/>
      <c r="CG37" s="712"/>
      <c r="CH37" s="712"/>
      <c r="CI37" s="712"/>
      <c r="CJ37" s="712"/>
      <c r="CK37" s="712"/>
      <c r="CL37" s="712"/>
      <c r="CM37" s="712"/>
      <c r="CN37" s="712"/>
      <c r="CO37" s="712"/>
      <c r="CP37" s="712"/>
      <c r="CQ37" s="713"/>
      <c r="CR37" s="678">
        <v>1395021</v>
      </c>
      <c r="CS37" s="697"/>
      <c r="CT37" s="697"/>
      <c r="CU37" s="697"/>
      <c r="CV37" s="697"/>
      <c r="CW37" s="697"/>
      <c r="CX37" s="697"/>
      <c r="CY37" s="698"/>
      <c r="CZ37" s="681">
        <v>4.7</v>
      </c>
      <c r="DA37" s="699"/>
      <c r="DB37" s="699"/>
      <c r="DC37" s="700"/>
      <c r="DD37" s="684">
        <v>1395021</v>
      </c>
      <c r="DE37" s="697"/>
      <c r="DF37" s="697"/>
      <c r="DG37" s="697"/>
      <c r="DH37" s="697"/>
      <c r="DI37" s="697"/>
      <c r="DJ37" s="697"/>
      <c r="DK37" s="698"/>
      <c r="DL37" s="684">
        <v>1280041</v>
      </c>
      <c r="DM37" s="697"/>
      <c r="DN37" s="697"/>
      <c r="DO37" s="697"/>
      <c r="DP37" s="697"/>
      <c r="DQ37" s="697"/>
      <c r="DR37" s="697"/>
      <c r="DS37" s="697"/>
      <c r="DT37" s="697"/>
      <c r="DU37" s="697"/>
      <c r="DV37" s="698"/>
      <c r="DW37" s="681">
        <v>6.9</v>
      </c>
      <c r="DX37" s="699"/>
      <c r="DY37" s="699"/>
      <c r="DZ37" s="699"/>
      <c r="EA37" s="699"/>
      <c r="EB37" s="699"/>
      <c r="EC37" s="714"/>
    </row>
    <row r="38" spans="2:133" ht="11.25" customHeight="1" x14ac:dyDescent="0.2">
      <c r="B38" s="675" t="s">
        <v>336</v>
      </c>
      <c r="C38" s="676"/>
      <c r="D38" s="676"/>
      <c r="E38" s="676"/>
      <c r="F38" s="676"/>
      <c r="G38" s="676"/>
      <c r="H38" s="676"/>
      <c r="I38" s="676"/>
      <c r="J38" s="676"/>
      <c r="K38" s="676"/>
      <c r="L38" s="676"/>
      <c r="M38" s="676"/>
      <c r="N38" s="676"/>
      <c r="O38" s="676"/>
      <c r="P38" s="676"/>
      <c r="Q38" s="677"/>
      <c r="R38" s="678">
        <v>439358</v>
      </c>
      <c r="S38" s="679"/>
      <c r="T38" s="679"/>
      <c r="U38" s="679"/>
      <c r="V38" s="679"/>
      <c r="W38" s="679"/>
      <c r="X38" s="679"/>
      <c r="Y38" s="680"/>
      <c r="Z38" s="715">
        <v>1.4</v>
      </c>
      <c r="AA38" s="715"/>
      <c r="AB38" s="715"/>
      <c r="AC38" s="715"/>
      <c r="AD38" s="716">
        <v>55826</v>
      </c>
      <c r="AE38" s="716"/>
      <c r="AF38" s="716"/>
      <c r="AG38" s="716"/>
      <c r="AH38" s="716"/>
      <c r="AI38" s="716"/>
      <c r="AJ38" s="716"/>
      <c r="AK38" s="716"/>
      <c r="AL38" s="681">
        <v>0.3</v>
      </c>
      <c r="AM38" s="682"/>
      <c r="AN38" s="682"/>
      <c r="AO38" s="717"/>
      <c r="AQ38" s="718" t="s">
        <v>337</v>
      </c>
      <c r="AR38" s="719"/>
      <c r="AS38" s="719"/>
      <c r="AT38" s="719"/>
      <c r="AU38" s="719"/>
      <c r="AV38" s="719"/>
      <c r="AW38" s="719"/>
      <c r="AX38" s="719"/>
      <c r="AY38" s="720"/>
      <c r="AZ38" s="678">
        <v>593762</v>
      </c>
      <c r="BA38" s="679"/>
      <c r="BB38" s="679"/>
      <c r="BC38" s="679"/>
      <c r="BD38" s="697"/>
      <c r="BE38" s="697"/>
      <c r="BF38" s="721"/>
      <c r="BG38" s="711" t="s">
        <v>338</v>
      </c>
      <c r="BH38" s="712"/>
      <c r="BI38" s="712"/>
      <c r="BJ38" s="712"/>
      <c r="BK38" s="712"/>
      <c r="BL38" s="712"/>
      <c r="BM38" s="712"/>
      <c r="BN38" s="712"/>
      <c r="BO38" s="712"/>
      <c r="BP38" s="712"/>
      <c r="BQ38" s="712"/>
      <c r="BR38" s="712"/>
      <c r="BS38" s="712"/>
      <c r="BT38" s="712"/>
      <c r="BU38" s="713"/>
      <c r="BV38" s="678">
        <v>9509</v>
      </c>
      <c r="BW38" s="679"/>
      <c r="BX38" s="679"/>
      <c r="BY38" s="679"/>
      <c r="BZ38" s="679"/>
      <c r="CA38" s="679"/>
      <c r="CB38" s="722"/>
      <c r="CD38" s="711" t="s">
        <v>339</v>
      </c>
      <c r="CE38" s="712"/>
      <c r="CF38" s="712"/>
      <c r="CG38" s="712"/>
      <c r="CH38" s="712"/>
      <c r="CI38" s="712"/>
      <c r="CJ38" s="712"/>
      <c r="CK38" s="712"/>
      <c r="CL38" s="712"/>
      <c r="CM38" s="712"/>
      <c r="CN38" s="712"/>
      <c r="CO38" s="712"/>
      <c r="CP38" s="712"/>
      <c r="CQ38" s="713"/>
      <c r="CR38" s="678">
        <v>3579962</v>
      </c>
      <c r="CS38" s="679"/>
      <c r="CT38" s="679"/>
      <c r="CU38" s="679"/>
      <c r="CV38" s="679"/>
      <c r="CW38" s="679"/>
      <c r="CX38" s="679"/>
      <c r="CY38" s="680"/>
      <c r="CZ38" s="681">
        <v>12</v>
      </c>
      <c r="DA38" s="699"/>
      <c r="DB38" s="699"/>
      <c r="DC38" s="700"/>
      <c r="DD38" s="684">
        <v>3042755</v>
      </c>
      <c r="DE38" s="679"/>
      <c r="DF38" s="679"/>
      <c r="DG38" s="679"/>
      <c r="DH38" s="679"/>
      <c r="DI38" s="679"/>
      <c r="DJ38" s="679"/>
      <c r="DK38" s="680"/>
      <c r="DL38" s="684">
        <v>2795211</v>
      </c>
      <c r="DM38" s="679"/>
      <c r="DN38" s="679"/>
      <c r="DO38" s="679"/>
      <c r="DP38" s="679"/>
      <c r="DQ38" s="679"/>
      <c r="DR38" s="679"/>
      <c r="DS38" s="679"/>
      <c r="DT38" s="679"/>
      <c r="DU38" s="679"/>
      <c r="DV38" s="680"/>
      <c r="DW38" s="681">
        <v>15</v>
      </c>
      <c r="DX38" s="699"/>
      <c r="DY38" s="699"/>
      <c r="DZ38" s="699"/>
      <c r="EA38" s="699"/>
      <c r="EB38" s="699"/>
      <c r="EC38" s="714"/>
    </row>
    <row r="39" spans="2:133" ht="11.25" customHeight="1" x14ac:dyDescent="0.2">
      <c r="B39" s="675" t="s">
        <v>340</v>
      </c>
      <c r="C39" s="676"/>
      <c r="D39" s="676"/>
      <c r="E39" s="676"/>
      <c r="F39" s="676"/>
      <c r="G39" s="676"/>
      <c r="H39" s="676"/>
      <c r="I39" s="676"/>
      <c r="J39" s="676"/>
      <c r="K39" s="676"/>
      <c r="L39" s="676"/>
      <c r="M39" s="676"/>
      <c r="N39" s="676"/>
      <c r="O39" s="676"/>
      <c r="P39" s="676"/>
      <c r="Q39" s="677"/>
      <c r="R39" s="678">
        <v>3164600</v>
      </c>
      <c r="S39" s="679"/>
      <c r="T39" s="679"/>
      <c r="U39" s="679"/>
      <c r="V39" s="679"/>
      <c r="W39" s="679"/>
      <c r="X39" s="679"/>
      <c r="Y39" s="680"/>
      <c r="Z39" s="715">
        <v>10.1</v>
      </c>
      <c r="AA39" s="715"/>
      <c r="AB39" s="715"/>
      <c r="AC39" s="715"/>
      <c r="AD39" s="716" t="s">
        <v>128</v>
      </c>
      <c r="AE39" s="716"/>
      <c r="AF39" s="716"/>
      <c r="AG39" s="716"/>
      <c r="AH39" s="716"/>
      <c r="AI39" s="716"/>
      <c r="AJ39" s="716"/>
      <c r="AK39" s="716"/>
      <c r="AL39" s="681" t="s">
        <v>128</v>
      </c>
      <c r="AM39" s="682"/>
      <c r="AN39" s="682"/>
      <c r="AO39" s="717"/>
      <c r="AQ39" s="718" t="s">
        <v>341</v>
      </c>
      <c r="AR39" s="719"/>
      <c r="AS39" s="719"/>
      <c r="AT39" s="719"/>
      <c r="AU39" s="719"/>
      <c r="AV39" s="719"/>
      <c r="AW39" s="719"/>
      <c r="AX39" s="719"/>
      <c r="AY39" s="720"/>
      <c r="AZ39" s="678">
        <v>129884</v>
      </c>
      <c r="BA39" s="679"/>
      <c r="BB39" s="679"/>
      <c r="BC39" s="679"/>
      <c r="BD39" s="697"/>
      <c r="BE39" s="697"/>
      <c r="BF39" s="721"/>
      <c r="BG39" s="711" t="s">
        <v>342</v>
      </c>
      <c r="BH39" s="712"/>
      <c r="BI39" s="712"/>
      <c r="BJ39" s="712"/>
      <c r="BK39" s="712"/>
      <c r="BL39" s="712"/>
      <c r="BM39" s="712"/>
      <c r="BN39" s="712"/>
      <c r="BO39" s="712"/>
      <c r="BP39" s="712"/>
      <c r="BQ39" s="712"/>
      <c r="BR39" s="712"/>
      <c r="BS39" s="712"/>
      <c r="BT39" s="712"/>
      <c r="BU39" s="713"/>
      <c r="BV39" s="678">
        <v>16208</v>
      </c>
      <c r="BW39" s="679"/>
      <c r="BX39" s="679"/>
      <c r="BY39" s="679"/>
      <c r="BZ39" s="679"/>
      <c r="CA39" s="679"/>
      <c r="CB39" s="722"/>
      <c r="CD39" s="711" t="s">
        <v>343</v>
      </c>
      <c r="CE39" s="712"/>
      <c r="CF39" s="712"/>
      <c r="CG39" s="712"/>
      <c r="CH39" s="712"/>
      <c r="CI39" s="712"/>
      <c r="CJ39" s="712"/>
      <c r="CK39" s="712"/>
      <c r="CL39" s="712"/>
      <c r="CM39" s="712"/>
      <c r="CN39" s="712"/>
      <c r="CO39" s="712"/>
      <c r="CP39" s="712"/>
      <c r="CQ39" s="713"/>
      <c r="CR39" s="678">
        <v>1104344</v>
      </c>
      <c r="CS39" s="697"/>
      <c r="CT39" s="697"/>
      <c r="CU39" s="697"/>
      <c r="CV39" s="697"/>
      <c r="CW39" s="697"/>
      <c r="CX39" s="697"/>
      <c r="CY39" s="698"/>
      <c r="CZ39" s="681">
        <v>3.7</v>
      </c>
      <c r="DA39" s="699"/>
      <c r="DB39" s="699"/>
      <c r="DC39" s="700"/>
      <c r="DD39" s="684">
        <v>1090266</v>
      </c>
      <c r="DE39" s="697"/>
      <c r="DF39" s="697"/>
      <c r="DG39" s="697"/>
      <c r="DH39" s="697"/>
      <c r="DI39" s="697"/>
      <c r="DJ39" s="697"/>
      <c r="DK39" s="698"/>
      <c r="DL39" s="684" t="s">
        <v>128</v>
      </c>
      <c r="DM39" s="697"/>
      <c r="DN39" s="697"/>
      <c r="DO39" s="697"/>
      <c r="DP39" s="697"/>
      <c r="DQ39" s="697"/>
      <c r="DR39" s="697"/>
      <c r="DS39" s="697"/>
      <c r="DT39" s="697"/>
      <c r="DU39" s="697"/>
      <c r="DV39" s="698"/>
      <c r="DW39" s="681" t="s">
        <v>128</v>
      </c>
      <c r="DX39" s="699"/>
      <c r="DY39" s="699"/>
      <c r="DZ39" s="699"/>
      <c r="EA39" s="699"/>
      <c r="EB39" s="699"/>
      <c r="EC39" s="714"/>
    </row>
    <row r="40" spans="2:133" ht="11.25" customHeight="1" x14ac:dyDescent="0.2">
      <c r="B40" s="675" t="s">
        <v>344</v>
      </c>
      <c r="C40" s="676"/>
      <c r="D40" s="676"/>
      <c r="E40" s="676"/>
      <c r="F40" s="676"/>
      <c r="G40" s="676"/>
      <c r="H40" s="676"/>
      <c r="I40" s="676"/>
      <c r="J40" s="676"/>
      <c r="K40" s="676"/>
      <c r="L40" s="676"/>
      <c r="M40" s="676"/>
      <c r="N40" s="676"/>
      <c r="O40" s="676"/>
      <c r="P40" s="676"/>
      <c r="Q40" s="677"/>
      <c r="R40" s="678" t="s">
        <v>245</v>
      </c>
      <c r="S40" s="679"/>
      <c r="T40" s="679"/>
      <c r="U40" s="679"/>
      <c r="V40" s="679"/>
      <c r="W40" s="679"/>
      <c r="X40" s="679"/>
      <c r="Y40" s="680"/>
      <c r="Z40" s="715" t="s">
        <v>128</v>
      </c>
      <c r="AA40" s="715"/>
      <c r="AB40" s="715"/>
      <c r="AC40" s="715"/>
      <c r="AD40" s="716" t="s">
        <v>239</v>
      </c>
      <c r="AE40" s="716"/>
      <c r="AF40" s="716"/>
      <c r="AG40" s="716"/>
      <c r="AH40" s="716"/>
      <c r="AI40" s="716"/>
      <c r="AJ40" s="716"/>
      <c r="AK40" s="716"/>
      <c r="AL40" s="681" t="s">
        <v>148</v>
      </c>
      <c r="AM40" s="682"/>
      <c r="AN40" s="682"/>
      <c r="AO40" s="717"/>
      <c r="AQ40" s="718" t="s">
        <v>345</v>
      </c>
      <c r="AR40" s="719"/>
      <c r="AS40" s="719"/>
      <c r="AT40" s="719"/>
      <c r="AU40" s="719"/>
      <c r="AV40" s="719"/>
      <c r="AW40" s="719"/>
      <c r="AX40" s="719"/>
      <c r="AY40" s="720"/>
      <c r="AZ40" s="678" t="s">
        <v>245</v>
      </c>
      <c r="BA40" s="679"/>
      <c r="BB40" s="679"/>
      <c r="BC40" s="679"/>
      <c r="BD40" s="697"/>
      <c r="BE40" s="697"/>
      <c r="BF40" s="721"/>
      <c r="BG40" s="723" t="s">
        <v>346</v>
      </c>
      <c r="BH40" s="724"/>
      <c r="BI40" s="724"/>
      <c r="BJ40" s="724"/>
      <c r="BK40" s="724"/>
      <c r="BL40" s="236"/>
      <c r="BM40" s="712" t="s">
        <v>347</v>
      </c>
      <c r="BN40" s="712"/>
      <c r="BO40" s="712"/>
      <c r="BP40" s="712"/>
      <c r="BQ40" s="712"/>
      <c r="BR40" s="712"/>
      <c r="BS40" s="712"/>
      <c r="BT40" s="712"/>
      <c r="BU40" s="713"/>
      <c r="BV40" s="678">
        <v>97</v>
      </c>
      <c r="BW40" s="679"/>
      <c r="BX40" s="679"/>
      <c r="BY40" s="679"/>
      <c r="BZ40" s="679"/>
      <c r="CA40" s="679"/>
      <c r="CB40" s="722"/>
      <c r="CD40" s="711" t="s">
        <v>348</v>
      </c>
      <c r="CE40" s="712"/>
      <c r="CF40" s="712"/>
      <c r="CG40" s="712"/>
      <c r="CH40" s="712"/>
      <c r="CI40" s="712"/>
      <c r="CJ40" s="712"/>
      <c r="CK40" s="712"/>
      <c r="CL40" s="712"/>
      <c r="CM40" s="712"/>
      <c r="CN40" s="712"/>
      <c r="CO40" s="712"/>
      <c r="CP40" s="712"/>
      <c r="CQ40" s="713"/>
      <c r="CR40" s="678">
        <v>110169</v>
      </c>
      <c r="CS40" s="679"/>
      <c r="CT40" s="679"/>
      <c r="CU40" s="679"/>
      <c r="CV40" s="679"/>
      <c r="CW40" s="679"/>
      <c r="CX40" s="679"/>
      <c r="CY40" s="680"/>
      <c r="CZ40" s="681">
        <v>0.4</v>
      </c>
      <c r="DA40" s="699"/>
      <c r="DB40" s="699"/>
      <c r="DC40" s="700"/>
      <c r="DD40" s="684">
        <v>110169</v>
      </c>
      <c r="DE40" s="679"/>
      <c r="DF40" s="679"/>
      <c r="DG40" s="679"/>
      <c r="DH40" s="679"/>
      <c r="DI40" s="679"/>
      <c r="DJ40" s="679"/>
      <c r="DK40" s="680"/>
      <c r="DL40" s="684">
        <v>12629</v>
      </c>
      <c r="DM40" s="679"/>
      <c r="DN40" s="679"/>
      <c r="DO40" s="679"/>
      <c r="DP40" s="679"/>
      <c r="DQ40" s="679"/>
      <c r="DR40" s="679"/>
      <c r="DS40" s="679"/>
      <c r="DT40" s="679"/>
      <c r="DU40" s="679"/>
      <c r="DV40" s="680"/>
      <c r="DW40" s="681">
        <v>0.1</v>
      </c>
      <c r="DX40" s="699"/>
      <c r="DY40" s="699"/>
      <c r="DZ40" s="699"/>
      <c r="EA40" s="699"/>
      <c r="EB40" s="699"/>
      <c r="EC40" s="714"/>
    </row>
    <row r="41" spans="2:133" ht="11.25" customHeight="1" x14ac:dyDescent="0.2">
      <c r="B41" s="675" t="s">
        <v>349</v>
      </c>
      <c r="C41" s="676"/>
      <c r="D41" s="676"/>
      <c r="E41" s="676"/>
      <c r="F41" s="676"/>
      <c r="G41" s="676"/>
      <c r="H41" s="676"/>
      <c r="I41" s="676"/>
      <c r="J41" s="676"/>
      <c r="K41" s="676"/>
      <c r="L41" s="676"/>
      <c r="M41" s="676"/>
      <c r="N41" s="676"/>
      <c r="O41" s="676"/>
      <c r="P41" s="676"/>
      <c r="Q41" s="677"/>
      <c r="R41" s="678">
        <v>683200</v>
      </c>
      <c r="S41" s="679"/>
      <c r="T41" s="679"/>
      <c r="U41" s="679"/>
      <c r="V41" s="679"/>
      <c r="W41" s="679"/>
      <c r="X41" s="679"/>
      <c r="Y41" s="680"/>
      <c r="Z41" s="715">
        <v>2.2000000000000002</v>
      </c>
      <c r="AA41" s="715"/>
      <c r="AB41" s="715"/>
      <c r="AC41" s="715"/>
      <c r="AD41" s="716" t="s">
        <v>128</v>
      </c>
      <c r="AE41" s="716"/>
      <c r="AF41" s="716"/>
      <c r="AG41" s="716"/>
      <c r="AH41" s="716"/>
      <c r="AI41" s="716"/>
      <c r="AJ41" s="716"/>
      <c r="AK41" s="716"/>
      <c r="AL41" s="681" t="s">
        <v>245</v>
      </c>
      <c r="AM41" s="682"/>
      <c r="AN41" s="682"/>
      <c r="AO41" s="717"/>
      <c r="AQ41" s="718" t="s">
        <v>350</v>
      </c>
      <c r="AR41" s="719"/>
      <c r="AS41" s="719"/>
      <c r="AT41" s="719"/>
      <c r="AU41" s="719"/>
      <c r="AV41" s="719"/>
      <c r="AW41" s="719"/>
      <c r="AX41" s="719"/>
      <c r="AY41" s="720"/>
      <c r="AZ41" s="678">
        <v>717258</v>
      </c>
      <c r="BA41" s="679"/>
      <c r="BB41" s="679"/>
      <c r="BC41" s="679"/>
      <c r="BD41" s="697"/>
      <c r="BE41" s="697"/>
      <c r="BF41" s="721"/>
      <c r="BG41" s="723"/>
      <c r="BH41" s="724"/>
      <c r="BI41" s="724"/>
      <c r="BJ41" s="724"/>
      <c r="BK41" s="724"/>
      <c r="BL41" s="236"/>
      <c r="BM41" s="712" t="s">
        <v>351</v>
      </c>
      <c r="BN41" s="712"/>
      <c r="BO41" s="712"/>
      <c r="BP41" s="712"/>
      <c r="BQ41" s="712"/>
      <c r="BR41" s="712"/>
      <c r="BS41" s="712"/>
      <c r="BT41" s="712"/>
      <c r="BU41" s="713"/>
      <c r="BV41" s="678" t="s">
        <v>128</v>
      </c>
      <c r="BW41" s="679"/>
      <c r="BX41" s="679"/>
      <c r="BY41" s="679"/>
      <c r="BZ41" s="679"/>
      <c r="CA41" s="679"/>
      <c r="CB41" s="722"/>
      <c r="CD41" s="711" t="s">
        <v>352</v>
      </c>
      <c r="CE41" s="712"/>
      <c r="CF41" s="712"/>
      <c r="CG41" s="712"/>
      <c r="CH41" s="712"/>
      <c r="CI41" s="712"/>
      <c r="CJ41" s="712"/>
      <c r="CK41" s="712"/>
      <c r="CL41" s="712"/>
      <c r="CM41" s="712"/>
      <c r="CN41" s="712"/>
      <c r="CO41" s="712"/>
      <c r="CP41" s="712"/>
      <c r="CQ41" s="713"/>
      <c r="CR41" s="678" t="s">
        <v>245</v>
      </c>
      <c r="CS41" s="697"/>
      <c r="CT41" s="697"/>
      <c r="CU41" s="697"/>
      <c r="CV41" s="697"/>
      <c r="CW41" s="697"/>
      <c r="CX41" s="697"/>
      <c r="CY41" s="698"/>
      <c r="CZ41" s="681" t="s">
        <v>148</v>
      </c>
      <c r="DA41" s="699"/>
      <c r="DB41" s="699"/>
      <c r="DC41" s="700"/>
      <c r="DD41" s="684" t="s">
        <v>128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353</v>
      </c>
      <c r="C42" s="660"/>
      <c r="D42" s="660"/>
      <c r="E42" s="660"/>
      <c r="F42" s="660"/>
      <c r="G42" s="660"/>
      <c r="H42" s="660"/>
      <c r="I42" s="660"/>
      <c r="J42" s="660"/>
      <c r="K42" s="660"/>
      <c r="L42" s="660"/>
      <c r="M42" s="660"/>
      <c r="N42" s="660"/>
      <c r="O42" s="660"/>
      <c r="P42" s="660"/>
      <c r="Q42" s="661"/>
      <c r="R42" s="662">
        <v>31267764</v>
      </c>
      <c r="S42" s="701"/>
      <c r="T42" s="701"/>
      <c r="U42" s="701"/>
      <c r="V42" s="701"/>
      <c r="W42" s="701"/>
      <c r="X42" s="701"/>
      <c r="Y42" s="703"/>
      <c r="Z42" s="704">
        <v>100</v>
      </c>
      <c r="AA42" s="704"/>
      <c r="AB42" s="704"/>
      <c r="AC42" s="704"/>
      <c r="AD42" s="705">
        <v>17974926</v>
      </c>
      <c r="AE42" s="705"/>
      <c r="AF42" s="705"/>
      <c r="AG42" s="705"/>
      <c r="AH42" s="705"/>
      <c r="AI42" s="705"/>
      <c r="AJ42" s="705"/>
      <c r="AK42" s="705"/>
      <c r="AL42" s="665">
        <v>100</v>
      </c>
      <c r="AM42" s="706"/>
      <c r="AN42" s="706"/>
      <c r="AO42" s="707"/>
      <c r="AQ42" s="708" t="s">
        <v>354</v>
      </c>
      <c r="AR42" s="709"/>
      <c r="AS42" s="709"/>
      <c r="AT42" s="709"/>
      <c r="AU42" s="709"/>
      <c r="AV42" s="709"/>
      <c r="AW42" s="709"/>
      <c r="AX42" s="709"/>
      <c r="AY42" s="710"/>
      <c r="AZ42" s="662">
        <v>2130609</v>
      </c>
      <c r="BA42" s="701"/>
      <c r="BB42" s="701"/>
      <c r="BC42" s="701"/>
      <c r="BD42" s="663"/>
      <c r="BE42" s="663"/>
      <c r="BF42" s="727"/>
      <c r="BG42" s="725"/>
      <c r="BH42" s="726"/>
      <c r="BI42" s="726"/>
      <c r="BJ42" s="726"/>
      <c r="BK42" s="726"/>
      <c r="BL42" s="237"/>
      <c r="BM42" s="728" t="s">
        <v>355</v>
      </c>
      <c r="BN42" s="728"/>
      <c r="BO42" s="728"/>
      <c r="BP42" s="728"/>
      <c r="BQ42" s="728"/>
      <c r="BR42" s="728"/>
      <c r="BS42" s="728"/>
      <c r="BT42" s="728"/>
      <c r="BU42" s="729"/>
      <c r="BV42" s="662">
        <v>337</v>
      </c>
      <c r="BW42" s="701"/>
      <c r="BX42" s="701"/>
      <c r="BY42" s="701"/>
      <c r="BZ42" s="701"/>
      <c r="CA42" s="701"/>
      <c r="CB42" s="702"/>
      <c r="CD42" s="675" t="s">
        <v>356</v>
      </c>
      <c r="CE42" s="676"/>
      <c r="CF42" s="676"/>
      <c r="CG42" s="676"/>
      <c r="CH42" s="676"/>
      <c r="CI42" s="676"/>
      <c r="CJ42" s="676"/>
      <c r="CK42" s="676"/>
      <c r="CL42" s="676"/>
      <c r="CM42" s="676"/>
      <c r="CN42" s="676"/>
      <c r="CO42" s="676"/>
      <c r="CP42" s="676"/>
      <c r="CQ42" s="677"/>
      <c r="CR42" s="678">
        <v>4026951</v>
      </c>
      <c r="CS42" s="679"/>
      <c r="CT42" s="679"/>
      <c r="CU42" s="679"/>
      <c r="CV42" s="679"/>
      <c r="CW42" s="679"/>
      <c r="CX42" s="679"/>
      <c r="CY42" s="680"/>
      <c r="CZ42" s="681">
        <v>13.5</v>
      </c>
      <c r="DA42" s="682"/>
      <c r="DB42" s="682"/>
      <c r="DC42" s="683"/>
      <c r="DD42" s="684">
        <v>578211</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357</v>
      </c>
      <c r="CE43" s="676"/>
      <c r="CF43" s="676"/>
      <c r="CG43" s="676"/>
      <c r="CH43" s="676"/>
      <c r="CI43" s="676"/>
      <c r="CJ43" s="676"/>
      <c r="CK43" s="676"/>
      <c r="CL43" s="676"/>
      <c r="CM43" s="676"/>
      <c r="CN43" s="676"/>
      <c r="CO43" s="676"/>
      <c r="CP43" s="676"/>
      <c r="CQ43" s="677"/>
      <c r="CR43" s="678">
        <v>100000</v>
      </c>
      <c r="CS43" s="697"/>
      <c r="CT43" s="697"/>
      <c r="CU43" s="697"/>
      <c r="CV43" s="697"/>
      <c r="CW43" s="697"/>
      <c r="CX43" s="697"/>
      <c r="CY43" s="698"/>
      <c r="CZ43" s="681">
        <v>0.3</v>
      </c>
      <c r="DA43" s="699"/>
      <c r="DB43" s="699"/>
      <c r="DC43" s="700"/>
      <c r="DD43" s="684">
        <v>100000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305</v>
      </c>
      <c r="CE44" s="692"/>
      <c r="CF44" s="675" t="s">
        <v>358</v>
      </c>
      <c r="CG44" s="676"/>
      <c r="CH44" s="676"/>
      <c r="CI44" s="676"/>
      <c r="CJ44" s="676"/>
      <c r="CK44" s="676"/>
      <c r="CL44" s="676"/>
      <c r="CM44" s="676"/>
      <c r="CN44" s="676"/>
      <c r="CO44" s="676"/>
      <c r="CP44" s="676"/>
      <c r="CQ44" s="677"/>
      <c r="CR44" s="678">
        <v>3806323</v>
      </c>
      <c r="CS44" s="679"/>
      <c r="CT44" s="679"/>
      <c r="CU44" s="679"/>
      <c r="CV44" s="679"/>
      <c r="CW44" s="679"/>
      <c r="CX44" s="679"/>
      <c r="CY44" s="680"/>
      <c r="CZ44" s="681">
        <v>12.7</v>
      </c>
      <c r="DA44" s="682"/>
      <c r="DB44" s="682"/>
      <c r="DC44" s="683"/>
      <c r="DD44" s="684">
        <v>566235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359</v>
      </c>
      <c r="CG45" s="676"/>
      <c r="CH45" s="676"/>
      <c r="CI45" s="676"/>
      <c r="CJ45" s="676"/>
      <c r="CK45" s="676"/>
      <c r="CL45" s="676"/>
      <c r="CM45" s="676"/>
      <c r="CN45" s="676"/>
      <c r="CO45" s="676"/>
      <c r="CP45" s="676"/>
      <c r="CQ45" s="677"/>
      <c r="CR45" s="678">
        <v>2424400</v>
      </c>
      <c r="CS45" s="697"/>
      <c r="CT45" s="697"/>
      <c r="CU45" s="697"/>
      <c r="CV45" s="697"/>
      <c r="CW45" s="697"/>
      <c r="CX45" s="697"/>
      <c r="CY45" s="698"/>
      <c r="CZ45" s="681">
        <v>8.1</v>
      </c>
      <c r="DA45" s="699"/>
      <c r="DB45" s="699"/>
      <c r="DC45" s="700"/>
      <c r="DD45" s="684">
        <v>159420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361</v>
      </c>
      <c r="CG46" s="676"/>
      <c r="CH46" s="676"/>
      <c r="CI46" s="676"/>
      <c r="CJ46" s="676"/>
      <c r="CK46" s="676"/>
      <c r="CL46" s="676"/>
      <c r="CM46" s="676"/>
      <c r="CN46" s="676"/>
      <c r="CO46" s="676"/>
      <c r="CP46" s="676"/>
      <c r="CQ46" s="677"/>
      <c r="CR46" s="678">
        <v>1264616</v>
      </c>
      <c r="CS46" s="679"/>
      <c r="CT46" s="679"/>
      <c r="CU46" s="679"/>
      <c r="CV46" s="679"/>
      <c r="CW46" s="679"/>
      <c r="CX46" s="679"/>
      <c r="CY46" s="680"/>
      <c r="CZ46" s="681">
        <v>4.2</v>
      </c>
      <c r="DA46" s="682"/>
      <c r="DB46" s="682"/>
      <c r="DC46" s="683"/>
      <c r="DD46" s="684">
        <v>395420</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363</v>
      </c>
      <c r="CG47" s="676"/>
      <c r="CH47" s="676"/>
      <c r="CI47" s="676"/>
      <c r="CJ47" s="676"/>
      <c r="CK47" s="676"/>
      <c r="CL47" s="676"/>
      <c r="CM47" s="676"/>
      <c r="CN47" s="676"/>
      <c r="CO47" s="676"/>
      <c r="CP47" s="676"/>
      <c r="CQ47" s="677"/>
      <c r="CR47" s="678">
        <v>220628</v>
      </c>
      <c r="CS47" s="697"/>
      <c r="CT47" s="697"/>
      <c r="CU47" s="697"/>
      <c r="CV47" s="697"/>
      <c r="CW47" s="697"/>
      <c r="CX47" s="697"/>
      <c r="CY47" s="698"/>
      <c r="CZ47" s="681">
        <v>0.7</v>
      </c>
      <c r="DA47" s="699"/>
      <c r="DB47" s="699"/>
      <c r="DC47" s="700"/>
      <c r="DD47" s="684">
        <v>11976</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0.8" x14ac:dyDescent="0.2">
      <c r="B48" s="241" t="s">
        <v>364</v>
      </c>
      <c r="CD48" s="695"/>
      <c r="CE48" s="696"/>
      <c r="CF48" s="675" t="s">
        <v>365</v>
      </c>
      <c r="CG48" s="676"/>
      <c r="CH48" s="676"/>
      <c r="CI48" s="676"/>
      <c r="CJ48" s="676"/>
      <c r="CK48" s="676"/>
      <c r="CL48" s="676"/>
      <c r="CM48" s="676"/>
      <c r="CN48" s="676"/>
      <c r="CO48" s="676"/>
      <c r="CP48" s="676"/>
      <c r="CQ48" s="677"/>
      <c r="CR48" s="678" t="s">
        <v>128</v>
      </c>
      <c r="CS48" s="679"/>
      <c r="CT48" s="679"/>
      <c r="CU48" s="679"/>
      <c r="CV48" s="679"/>
      <c r="CW48" s="679"/>
      <c r="CX48" s="679"/>
      <c r="CY48" s="680"/>
      <c r="CZ48" s="681" t="s">
        <v>128</v>
      </c>
      <c r="DA48" s="682"/>
      <c r="DB48" s="682"/>
      <c r="DC48" s="683"/>
      <c r="DD48" s="684" t="s">
        <v>128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366</v>
      </c>
      <c r="CE49" s="660"/>
      <c r="CF49" s="660"/>
      <c r="CG49" s="660"/>
      <c r="CH49" s="660"/>
      <c r="CI49" s="660"/>
      <c r="CJ49" s="660"/>
      <c r="CK49" s="660"/>
      <c r="CL49" s="660"/>
      <c r="CM49" s="660"/>
      <c r="CN49" s="660"/>
      <c r="CO49" s="660"/>
      <c r="CP49" s="660"/>
      <c r="CQ49" s="661"/>
      <c r="CR49" s="662">
        <v>29909476</v>
      </c>
      <c r="CS49" s="663"/>
      <c r="CT49" s="663"/>
      <c r="CU49" s="663"/>
      <c r="CV49" s="663"/>
      <c r="CW49" s="663"/>
      <c r="CX49" s="663"/>
      <c r="CY49" s="664"/>
      <c r="CZ49" s="665">
        <v>100</v>
      </c>
      <c r="DA49" s="666"/>
      <c r="DB49" s="666"/>
      <c r="DC49" s="667"/>
      <c r="DD49" s="668">
        <v>20516905</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8x0NbM4pl1LnOzREjc/uMJcPREJAW/j28QZsGZPX9++p99Rnr8B7ATOV8LWG2Gn3T1otXjGabEuU7Y47o1ZvcA==" saltValue="SNZZgVpbEQeBZkU9W5xet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368</v>
      </c>
      <c r="DK2" s="1204"/>
      <c r="DL2" s="1204"/>
      <c r="DM2" s="1204"/>
      <c r="DN2" s="1204"/>
      <c r="DO2" s="1205"/>
      <c r="DP2" s="250"/>
      <c r="DQ2" s="1203" t="s">
        <v>369</v>
      </c>
      <c r="DR2" s="1204"/>
      <c r="DS2" s="1204"/>
      <c r="DT2" s="1204"/>
      <c r="DU2" s="1204"/>
      <c r="DV2" s="1204"/>
      <c r="DW2" s="1204"/>
      <c r="DX2" s="1204"/>
      <c r="DY2" s="1204"/>
      <c r="DZ2" s="1205"/>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6" t="s">
        <v>370</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8" t="s">
        <v>372</v>
      </c>
      <c r="B5" s="1089"/>
      <c r="C5" s="1089"/>
      <c r="D5" s="1089"/>
      <c r="E5" s="1089"/>
      <c r="F5" s="1089"/>
      <c r="G5" s="1089"/>
      <c r="H5" s="1089"/>
      <c r="I5" s="1089"/>
      <c r="J5" s="1089"/>
      <c r="K5" s="1089"/>
      <c r="L5" s="1089"/>
      <c r="M5" s="1089"/>
      <c r="N5" s="1089"/>
      <c r="O5" s="1089"/>
      <c r="P5" s="1090"/>
      <c r="Q5" s="1094" t="s">
        <v>373</v>
      </c>
      <c r="R5" s="1095"/>
      <c r="S5" s="1095"/>
      <c r="T5" s="1095"/>
      <c r="U5" s="1096"/>
      <c r="V5" s="1094" t="s">
        <v>374</v>
      </c>
      <c r="W5" s="1095"/>
      <c r="X5" s="1095"/>
      <c r="Y5" s="1095"/>
      <c r="Z5" s="1096"/>
      <c r="AA5" s="1094" t="s">
        <v>375</v>
      </c>
      <c r="AB5" s="1095"/>
      <c r="AC5" s="1095"/>
      <c r="AD5" s="1095"/>
      <c r="AE5" s="1095"/>
      <c r="AF5" s="1206" t="s">
        <v>376</v>
      </c>
      <c r="AG5" s="1095"/>
      <c r="AH5" s="1095"/>
      <c r="AI5" s="1095"/>
      <c r="AJ5" s="1110"/>
      <c r="AK5" s="1095" t="s">
        <v>377</v>
      </c>
      <c r="AL5" s="1095"/>
      <c r="AM5" s="1095"/>
      <c r="AN5" s="1095"/>
      <c r="AO5" s="1096"/>
      <c r="AP5" s="1094" t="s">
        <v>378</v>
      </c>
      <c r="AQ5" s="1095"/>
      <c r="AR5" s="1095"/>
      <c r="AS5" s="1095"/>
      <c r="AT5" s="1096"/>
      <c r="AU5" s="1094" t="s">
        <v>379</v>
      </c>
      <c r="AV5" s="1095"/>
      <c r="AW5" s="1095"/>
      <c r="AX5" s="1095"/>
      <c r="AY5" s="1110"/>
      <c r="AZ5" s="257"/>
      <c r="BA5" s="257"/>
      <c r="BB5" s="257"/>
      <c r="BC5" s="257"/>
      <c r="BD5" s="257"/>
      <c r="BE5" s="258"/>
      <c r="BF5" s="258"/>
      <c r="BG5" s="258"/>
      <c r="BH5" s="258"/>
      <c r="BI5" s="258"/>
      <c r="BJ5" s="258"/>
      <c r="BK5" s="258"/>
      <c r="BL5" s="258"/>
      <c r="BM5" s="258"/>
      <c r="BN5" s="258"/>
      <c r="BO5" s="258"/>
      <c r="BP5" s="258"/>
      <c r="BQ5" s="1088" t="s">
        <v>380</v>
      </c>
      <c r="BR5" s="1089"/>
      <c r="BS5" s="1089"/>
      <c r="BT5" s="1089"/>
      <c r="BU5" s="1089"/>
      <c r="BV5" s="1089"/>
      <c r="BW5" s="1089"/>
      <c r="BX5" s="1089"/>
      <c r="BY5" s="1089"/>
      <c r="BZ5" s="1089"/>
      <c r="CA5" s="1089"/>
      <c r="CB5" s="1089"/>
      <c r="CC5" s="1089"/>
      <c r="CD5" s="1089"/>
      <c r="CE5" s="1089"/>
      <c r="CF5" s="1089"/>
      <c r="CG5" s="1090"/>
      <c r="CH5" s="1094" t="s">
        <v>381</v>
      </c>
      <c r="CI5" s="1095"/>
      <c r="CJ5" s="1095"/>
      <c r="CK5" s="1095"/>
      <c r="CL5" s="1096"/>
      <c r="CM5" s="1094" t="s">
        <v>382</v>
      </c>
      <c r="CN5" s="1095"/>
      <c r="CO5" s="1095"/>
      <c r="CP5" s="1095"/>
      <c r="CQ5" s="1096"/>
      <c r="CR5" s="1094" t="s">
        <v>383</v>
      </c>
      <c r="CS5" s="1095"/>
      <c r="CT5" s="1095"/>
      <c r="CU5" s="1095"/>
      <c r="CV5" s="1096"/>
      <c r="CW5" s="1094" t="s">
        <v>384</v>
      </c>
      <c r="CX5" s="1095"/>
      <c r="CY5" s="1095"/>
      <c r="CZ5" s="1095"/>
      <c r="DA5" s="1096"/>
      <c r="DB5" s="1094" t="s">
        <v>385</v>
      </c>
      <c r="DC5" s="1095"/>
      <c r="DD5" s="1095"/>
      <c r="DE5" s="1095"/>
      <c r="DF5" s="1096"/>
      <c r="DG5" s="1191" t="s">
        <v>386</v>
      </c>
      <c r="DH5" s="1192"/>
      <c r="DI5" s="1192"/>
      <c r="DJ5" s="1192"/>
      <c r="DK5" s="1193"/>
      <c r="DL5" s="1191" t="s">
        <v>387</v>
      </c>
      <c r="DM5" s="1192"/>
      <c r="DN5" s="1192"/>
      <c r="DO5" s="1192"/>
      <c r="DP5" s="1193"/>
      <c r="DQ5" s="1094" t="s">
        <v>388</v>
      </c>
      <c r="DR5" s="1095"/>
      <c r="DS5" s="1095"/>
      <c r="DT5" s="1095"/>
      <c r="DU5" s="1096"/>
      <c r="DV5" s="1094" t="s">
        <v>379</v>
      </c>
      <c r="DW5" s="1095"/>
      <c r="DX5" s="1095"/>
      <c r="DY5" s="1095"/>
      <c r="DZ5" s="1110"/>
      <c r="EA5" s="255"/>
    </row>
    <row r="6" spans="1:131" s="256" customFormat="1" ht="26.25" customHeight="1" thickBot="1" x14ac:dyDescent="0.25">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2">
      <c r="A7" s="259">
        <v>1</v>
      </c>
      <c r="B7" s="1143" t="s">
        <v>389</v>
      </c>
      <c r="C7" s="1144"/>
      <c r="D7" s="1144"/>
      <c r="E7" s="1144"/>
      <c r="F7" s="1144"/>
      <c r="G7" s="1144"/>
      <c r="H7" s="1144"/>
      <c r="I7" s="1144"/>
      <c r="J7" s="1144"/>
      <c r="K7" s="1144"/>
      <c r="L7" s="1144"/>
      <c r="M7" s="1144"/>
      <c r="N7" s="1144"/>
      <c r="O7" s="1144"/>
      <c r="P7" s="1145"/>
      <c r="Q7" s="1197">
        <v>31268</v>
      </c>
      <c r="R7" s="1198"/>
      <c r="S7" s="1198"/>
      <c r="T7" s="1198"/>
      <c r="U7" s="1198"/>
      <c r="V7" s="1198">
        <v>29913</v>
      </c>
      <c r="W7" s="1198"/>
      <c r="X7" s="1198"/>
      <c r="Y7" s="1198"/>
      <c r="Z7" s="1198"/>
      <c r="AA7" s="1198">
        <v>1355</v>
      </c>
      <c r="AB7" s="1198"/>
      <c r="AC7" s="1198"/>
      <c r="AD7" s="1198"/>
      <c r="AE7" s="1199"/>
      <c r="AF7" s="1200">
        <v>1179</v>
      </c>
      <c r="AG7" s="1201"/>
      <c r="AH7" s="1201"/>
      <c r="AI7" s="1201"/>
      <c r="AJ7" s="1202"/>
      <c r="AK7" s="1184">
        <v>693</v>
      </c>
      <c r="AL7" s="1185"/>
      <c r="AM7" s="1185"/>
      <c r="AN7" s="1185"/>
      <c r="AO7" s="1185"/>
      <c r="AP7" s="1185">
        <v>27560</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601</v>
      </c>
      <c r="BT7" s="1189"/>
      <c r="BU7" s="1189"/>
      <c r="BV7" s="1189"/>
      <c r="BW7" s="1189"/>
      <c r="BX7" s="1189"/>
      <c r="BY7" s="1189"/>
      <c r="BZ7" s="1189"/>
      <c r="CA7" s="1189"/>
      <c r="CB7" s="1189"/>
      <c r="CC7" s="1189"/>
      <c r="CD7" s="1189"/>
      <c r="CE7" s="1189"/>
      <c r="CF7" s="1189"/>
      <c r="CG7" s="1190"/>
      <c r="CH7" s="1181">
        <v>-4</v>
      </c>
      <c r="CI7" s="1182"/>
      <c r="CJ7" s="1182"/>
      <c r="CK7" s="1182"/>
      <c r="CL7" s="1183"/>
      <c r="CM7" s="1181">
        <v>79</v>
      </c>
      <c r="CN7" s="1182"/>
      <c r="CO7" s="1182"/>
      <c r="CP7" s="1182"/>
      <c r="CQ7" s="1183"/>
      <c r="CR7" s="1181">
        <v>50</v>
      </c>
      <c r="CS7" s="1182"/>
      <c r="CT7" s="1182"/>
      <c r="CU7" s="1182"/>
      <c r="CV7" s="1183"/>
      <c r="CW7" s="1181" t="s">
        <v>588</v>
      </c>
      <c r="CX7" s="1182"/>
      <c r="CY7" s="1182"/>
      <c r="CZ7" s="1182"/>
      <c r="DA7" s="1183"/>
      <c r="DB7" s="1181" t="s">
        <v>588</v>
      </c>
      <c r="DC7" s="1182"/>
      <c r="DD7" s="1182"/>
      <c r="DE7" s="1182"/>
      <c r="DF7" s="1183"/>
      <c r="DG7" s="1181" t="s">
        <v>588</v>
      </c>
      <c r="DH7" s="1182"/>
      <c r="DI7" s="1182"/>
      <c r="DJ7" s="1182"/>
      <c r="DK7" s="1183"/>
      <c r="DL7" s="1181" t="s">
        <v>588</v>
      </c>
      <c r="DM7" s="1182"/>
      <c r="DN7" s="1182"/>
      <c r="DO7" s="1182"/>
      <c r="DP7" s="1183"/>
      <c r="DQ7" s="1181" t="s">
        <v>588</v>
      </c>
      <c r="DR7" s="1182"/>
      <c r="DS7" s="1182"/>
      <c r="DT7" s="1182"/>
      <c r="DU7" s="1183"/>
      <c r="DV7" s="1208"/>
      <c r="DW7" s="1209"/>
      <c r="DX7" s="1209"/>
      <c r="DY7" s="1209"/>
      <c r="DZ7" s="1210"/>
      <c r="EA7" s="255"/>
    </row>
    <row r="8" spans="1:131" s="256" customFormat="1" ht="26.25" customHeight="1" x14ac:dyDescent="0.2">
      <c r="A8" s="262">
        <v>2</v>
      </c>
      <c r="B8" s="1130" t="s">
        <v>390</v>
      </c>
      <c r="C8" s="1131"/>
      <c r="D8" s="1131"/>
      <c r="E8" s="1131"/>
      <c r="F8" s="1131"/>
      <c r="G8" s="1131"/>
      <c r="H8" s="1131"/>
      <c r="I8" s="1131"/>
      <c r="J8" s="1131"/>
      <c r="K8" s="1131"/>
      <c r="L8" s="1131"/>
      <c r="M8" s="1131"/>
      <c r="N8" s="1131"/>
      <c r="O8" s="1131"/>
      <c r="P8" s="1132"/>
      <c r="Q8" s="1136">
        <v>21</v>
      </c>
      <c r="R8" s="1137"/>
      <c r="S8" s="1137"/>
      <c r="T8" s="1137"/>
      <c r="U8" s="1137"/>
      <c r="V8" s="1137">
        <v>17</v>
      </c>
      <c r="W8" s="1137"/>
      <c r="X8" s="1137"/>
      <c r="Y8" s="1137"/>
      <c r="Z8" s="1137"/>
      <c r="AA8" s="1137">
        <v>3</v>
      </c>
      <c r="AB8" s="1137"/>
      <c r="AC8" s="1137"/>
      <c r="AD8" s="1137"/>
      <c r="AE8" s="1138"/>
      <c r="AF8" s="1112">
        <v>3</v>
      </c>
      <c r="AG8" s="1113"/>
      <c r="AH8" s="1113"/>
      <c r="AI8" s="1113"/>
      <c r="AJ8" s="1114"/>
      <c r="AK8" s="1179">
        <v>4</v>
      </c>
      <c r="AL8" s="1180"/>
      <c r="AM8" s="1180"/>
      <c r="AN8" s="1180"/>
      <c r="AO8" s="1180"/>
      <c r="AP8" s="1180">
        <v>3</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2">
      <c r="A9" s="262">
        <v>3</v>
      </c>
      <c r="B9" s="1130" t="s">
        <v>391</v>
      </c>
      <c r="C9" s="1131"/>
      <c r="D9" s="1131"/>
      <c r="E9" s="1131"/>
      <c r="F9" s="1131"/>
      <c r="G9" s="1131"/>
      <c r="H9" s="1131"/>
      <c r="I9" s="1131"/>
      <c r="J9" s="1131"/>
      <c r="K9" s="1131"/>
      <c r="L9" s="1131"/>
      <c r="M9" s="1131"/>
      <c r="N9" s="1131"/>
      <c r="O9" s="1131"/>
      <c r="P9" s="1132"/>
      <c r="Q9" s="1136">
        <v>1</v>
      </c>
      <c r="R9" s="1137"/>
      <c r="S9" s="1137"/>
      <c r="T9" s="1137"/>
      <c r="U9" s="1137"/>
      <c r="V9" s="1137">
        <v>1</v>
      </c>
      <c r="W9" s="1137"/>
      <c r="X9" s="1137"/>
      <c r="Y9" s="1137"/>
      <c r="Z9" s="1137"/>
      <c r="AA9" s="1137" t="s">
        <v>587</v>
      </c>
      <c r="AB9" s="1137"/>
      <c r="AC9" s="1137"/>
      <c r="AD9" s="1137"/>
      <c r="AE9" s="1138"/>
      <c r="AF9" s="1112" t="s">
        <v>128</v>
      </c>
      <c r="AG9" s="1113"/>
      <c r="AH9" s="1113"/>
      <c r="AI9" s="1113"/>
      <c r="AJ9" s="1114"/>
      <c r="AK9" s="1179" t="s">
        <v>587</v>
      </c>
      <c r="AL9" s="1180"/>
      <c r="AM9" s="1180"/>
      <c r="AN9" s="1180"/>
      <c r="AO9" s="1180"/>
      <c r="AP9" s="1180" t="s">
        <v>588</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2">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2">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2">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2">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2">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2">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2">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2">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2">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2">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2">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5">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2">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392</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5">
      <c r="A23" s="265" t="s">
        <v>393</v>
      </c>
      <c r="B23" s="1037" t="s">
        <v>394</v>
      </c>
      <c r="C23" s="1038"/>
      <c r="D23" s="1038"/>
      <c r="E23" s="1038"/>
      <c r="F23" s="1038"/>
      <c r="G23" s="1038"/>
      <c r="H23" s="1038"/>
      <c r="I23" s="1038"/>
      <c r="J23" s="1038"/>
      <c r="K23" s="1038"/>
      <c r="L23" s="1038"/>
      <c r="M23" s="1038"/>
      <c r="N23" s="1038"/>
      <c r="O23" s="1038"/>
      <c r="P23" s="1039"/>
      <c r="Q23" s="1161">
        <v>31283</v>
      </c>
      <c r="R23" s="1162"/>
      <c r="S23" s="1162"/>
      <c r="T23" s="1162"/>
      <c r="U23" s="1162"/>
      <c r="V23" s="1162">
        <v>29925</v>
      </c>
      <c r="W23" s="1162"/>
      <c r="X23" s="1162"/>
      <c r="Y23" s="1162"/>
      <c r="Z23" s="1162"/>
      <c r="AA23" s="1162">
        <v>1358</v>
      </c>
      <c r="AB23" s="1162"/>
      <c r="AC23" s="1162"/>
      <c r="AD23" s="1162"/>
      <c r="AE23" s="1163"/>
      <c r="AF23" s="1164">
        <v>1183</v>
      </c>
      <c r="AG23" s="1162"/>
      <c r="AH23" s="1162"/>
      <c r="AI23" s="1162"/>
      <c r="AJ23" s="1165"/>
      <c r="AK23" s="1166"/>
      <c r="AL23" s="1167"/>
      <c r="AM23" s="1167"/>
      <c r="AN23" s="1167"/>
      <c r="AO23" s="1167"/>
      <c r="AP23" s="1162">
        <v>27564</v>
      </c>
      <c r="AQ23" s="1162"/>
      <c r="AR23" s="1162"/>
      <c r="AS23" s="1162"/>
      <c r="AT23" s="1162"/>
      <c r="AU23" s="1168"/>
      <c r="AV23" s="1168"/>
      <c r="AW23" s="1168"/>
      <c r="AX23" s="1168"/>
      <c r="AY23" s="1169"/>
      <c r="AZ23" s="1158" t="s">
        <v>395</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2">
      <c r="A24" s="1157" t="s">
        <v>396</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5">
      <c r="A25" s="1156" t="s">
        <v>397</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2">
      <c r="A26" s="1088" t="s">
        <v>372</v>
      </c>
      <c r="B26" s="1089"/>
      <c r="C26" s="1089"/>
      <c r="D26" s="1089"/>
      <c r="E26" s="1089"/>
      <c r="F26" s="1089"/>
      <c r="G26" s="1089"/>
      <c r="H26" s="1089"/>
      <c r="I26" s="1089"/>
      <c r="J26" s="1089"/>
      <c r="K26" s="1089"/>
      <c r="L26" s="1089"/>
      <c r="M26" s="1089"/>
      <c r="N26" s="1089"/>
      <c r="O26" s="1089"/>
      <c r="P26" s="1090"/>
      <c r="Q26" s="1094" t="s">
        <v>398</v>
      </c>
      <c r="R26" s="1095"/>
      <c r="S26" s="1095"/>
      <c r="T26" s="1095"/>
      <c r="U26" s="1096"/>
      <c r="V26" s="1094" t="s">
        <v>399</v>
      </c>
      <c r="W26" s="1095"/>
      <c r="X26" s="1095"/>
      <c r="Y26" s="1095"/>
      <c r="Z26" s="1096"/>
      <c r="AA26" s="1094" t="s">
        <v>400</v>
      </c>
      <c r="AB26" s="1095"/>
      <c r="AC26" s="1095"/>
      <c r="AD26" s="1095"/>
      <c r="AE26" s="1095"/>
      <c r="AF26" s="1152" t="s">
        <v>401</v>
      </c>
      <c r="AG26" s="1101"/>
      <c r="AH26" s="1101"/>
      <c r="AI26" s="1101"/>
      <c r="AJ26" s="1153"/>
      <c r="AK26" s="1095" t="s">
        <v>402</v>
      </c>
      <c r="AL26" s="1095"/>
      <c r="AM26" s="1095"/>
      <c r="AN26" s="1095"/>
      <c r="AO26" s="1096"/>
      <c r="AP26" s="1094" t="s">
        <v>403</v>
      </c>
      <c r="AQ26" s="1095"/>
      <c r="AR26" s="1095"/>
      <c r="AS26" s="1095"/>
      <c r="AT26" s="1096"/>
      <c r="AU26" s="1094" t="s">
        <v>404</v>
      </c>
      <c r="AV26" s="1095"/>
      <c r="AW26" s="1095"/>
      <c r="AX26" s="1095"/>
      <c r="AY26" s="1096"/>
      <c r="AZ26" s="1094" t="s">
        <v>405</v>
      </c>
      <c r="BA26" s="1095"/>
      <c r="BB26" s="1095"/>
      <c r="BC26" s="1095"/>
      <c r="BD26" s="1096"/>
      <c r="BE26" s="1094" t="s">
        <v>379</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5">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2">
      <c r="A28" s="267">
        <v>1</v>
      </c>
      <c r="B28" s="1143" t="s">
        <v>406</v>
      </c>
      <c r="C28" s="1144"/>
      <c r="D28" s="1144"/>
      <c r="E28" s="1144"/>
      <c r="F28" s="1144"/>
      <c r="G28" s="1144"/>
      <c r="H28" s="1144"/>
      <c r="I28" s="1144"/>
      <c r="J28" s="1144"/>
      <c r="K28" s="1144"/>
      <c r="L28" s="1144"/>
      <c r="M28" s="1144"/>
      <c r="N28" s="1144"/>
      <c r="O28" s="1144"/>
      <c r="P28" s="1145"/>
      <c r="Q28" s="1146">
        <v>7841</v>
      </c>
      <c r="R28" s="1147"/>
      <c r="S28" s="1147"/>
      <c r="T28" s="1147"/>
      <c r="U28" s="1147"/>
      <c r="V28" s="1147">
        <v>7808</v>
      </c>
      <c r="W28" s="1147"/>
      <c r="X28" s="1147"/>
      <c r="Y28" s="1147"/>
      <c r="Z28" s="1147"/>
      <c r="AA28" s="1147">
        <v>33</v>
      </c>
      <c r="AB28" s="1147"/>
      <c r="AC28" s="1147"/>
      <c r="AD28" s="1147"/>
      <c r="AE28" s="1148"/>
      <c r="AF28" s="1149">
        <v>33</v>
      </c>
      <c r="AG28" s="1147"/>
      <c r="AH28" s="1147"/>
      <c r="AI28" s="1147"/>
      <c r="AJ28" s="1150"/>
      <c r="AK28" s="1151">
        <v>599</v>
      </c>
      <c r="AL28" s="1139"/>
      <c r="AM28" s="1139"/>
      <c r="AN28" s="1139"/>
      <c r="AO28" s="1139"/>
      <c r="AP28" s="1139" t="s">
        <v>588</v>
      </c>
      <c r="AQ28" s="1139"/>
      <c r="AR28" s="1139"/>
      <c r="AS28" s="1139"/>
      <c r="AT28" s="1139"/>
      <c r="AU28" s="1139" t="s">
        <v>588</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2">
      <c r="A29" s="267">
        <v>2</v>
      </c>
      <c r="B29" s="1130" t="s">
        <v>407</v>
      </c>
      <c r="C29" s="1131"/>
      <c r="D29" s="1131"/>
      <c r="E29" s="1131"/>
      <c r="F29" s="1131"/>
      <c r="G29" s="1131"/>
      <c r="H29" s="1131"/>
      <c r="I29" s="1131"/>
      <c r="J29" s="1131"/>
      <c r="K29" s="1131"/>
      <c r="L29" s="1131"/>
      <c r="M29" s="1131"/>
      <c r="N29" s="1131"/>
      <c r="O29" s="1131"/>
      <c r="P29" s="1132"/>
      <c r="Q29" s="1136">
        <v>31</v>
      </c>
      <c r="R29" s="1137"/>
      <c r="S29" s="1137"/>
      <c r="T29" s="1137"/>
      <c r="U29" s="1137"/>
      <c r="V29" s="1137">
        <v>31</v>
      </c>
      <c r="W29" s="1137"/>
      <c r="X29" s="1137"/>
      <c r="Y29" s="1137"/>
      <c r="Z29" s="1137"/>
      <c r="AA29" s="1137" t="s">
        <v>607</v>
      </c>
      <c r="AB29" s="1137"/>
      <c r="AC29" s="1137"/>
      <c r="AD29" s="1137"/>
      <c r="AE29" s="1138"/>
      <c r="AF29" s="1112" t="s">
        <v>607</v>
      </c>
      <c r="AG29" s="1113"/>
      <c r="AH29" s="1113"/>
      <c r="AI29" s="1113"/>
      <c r="AJ29" s="1114"/>
      <c r="AK29" s="1073">
        <v>29</v>
      </c>
      <c r="AL29" s="1064"/>
      <c r="AM29" s="1064"/>
      <c r="AN29" s="1064"/>
      <c r="AO29" s="1064"/>
      <c r="AP29" s="1064" t="s">
        <v>588</v>
      </c>
      <c r="AQ29" s="1064"/>
      <c r="AR29" s="1064"/>
      <c r="AS29" s="1064"/>
      <c r="AT29" s="1064"/>
      <c r="AU29" s="1064" t="s">
        <v>588</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2">
      <c r="A30" s="267">
        <v>3</v>
      </c>
      <c r="B30" s="1130" t="s">
        <v>408</v>
      </c>
      <c r="C30" s="1131"/>
      <c r="D30" s="1131"/>
      <c r="E30" s="1131"/>
      <c r="F30" s="1131"/>
      <c r="G30" s="1131"/>
      <c r="H30" s="1131"/>
      <c r="I30" s="1131"/>
      <c r="J30" s="1131"/>
      <c r="K30" s="1131"/>
      <c r="L30" s="1131"/>
      <c r="M30" s="1131"/>
      <c r="N30" s="1131"/>
      <c r="O30" s="1131"/>
      <c r="P30" s="1132"/>
      <c r="Q30" s="1136">
        <v>1627</v>
      </c>
      <c r="R30" s="1137"/>
      <c r="S30" s="1137"/>
      <c r="T30" s="1137"/>
      <c r="U30" s="1137"/>
      <c r="V30" s="1137">
        <v>1625</v>
      </c>
      <c r="W30" s="1137"/>
      <c r="X30" s="1137"/>
      <c r="Y30" s="1137"/>
      <c r="Z30" s="1137"/>
      <c r="AA30" s="1137">
        <v>2</v>
      </c>
      <c r="AB30" s="1137"/>
      <c r="AC30" s="1137"/>
      <c r="AD30" s="1137"/>
      <c r="AE30" s="1138"/>
      <c r="AF30" s="1112">
        <v>2</v>
      </c>
      <c r="AG30" s="1113"/>
      <c r="AH30" s="1113"/>
      <c r="AI30" s="1113"/>
      <c r="AJ30" s="1114"/>
      <c r="AK30" s="1073">
        <v>1004</v>
      </c>
      <c r="AL30" s="1064"/>
      <c r="AM30" s="1064"/>
      <c r="AN30" s="1064"/>
      <c r="AO30" s="1064"/>
      <c r="AP30" s="1064" t="s">
        <v>588</v>
      </c>
      <c r="AQ30" s="1064"/>
      <c r="AR30" s="1064"/>
      <c r="AS30" s="1064"/>
      <c r="AT30" s="1064"/>
      <c r="AU30" s="1064" t="s">
        <v>588</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2">
      <c r="A31" s="267">
        <v>4</v>
      </c>
      <c r="B31" s="1130" t="s">
        <v>409</v>
      </c>
      <c r="C31" s="1131"/>
      <c r="D31" s="1131"/>
      <c r="E31" s="1131"/>
      <c r="F31" s="1131"/>
      <c r="G31" s="1131"/>
      <c r="H31" s="1131"/>
      <c r="I31" s="1131"/>
      <c r="J31" s="1131"/>
      <c r="K31" s="1131"/>
      <c r="L31" s="1131"/>
      <c r="M31" s="1131"/>
      <c r="N31" s="1131"/>
      <c r="O31" s="1131"/>
      <c r="P31" s="1132"/>
      <c r="Q31" s="1136">
        <v>7087</v>
      </c>
      <c r="R31" s="1137"/>
      <c r="S31" s="1137"/>
      <c r="T31" s="1137"/>
      <c r="U31" s="1137"/>
      <c r="V31" s="1137">
        <v>6861</v>
      </c>
      <c r="W31" s="1137"/>
      <c r="X31" s="1137"/>
      <c r="Y31" s="1137"/>
      <c r="Z31" s="1137"/>
      <c r="AA31" s="1137">
        <v>226</v>
      </c>
      <c r="AB31" s="1137"/>
      <c r="AC31" s="1137"/>
      <c r="AD31" s="1137"/>
      <c r="AE31" s="1138"/>
      <c r="AF31" s="1112">
        <v>226</v>
      </c>
      <c r="AG31" s="1113"/>
      <c r="AH31" s="1113"/>
      <c r="AI31" s="1113"/>
      <c r="AJ31" s="1114"/>
      <c r="AK31" s="1073">
        <v>1012</v>
      </c>
      <c r="AL31" s="1064"/>
      <c r="AM31" s="1064"/>
      <c r="AN31" s="1064"/>
      <c r="AO31" s="1064"/>
      <c r="AP31" s="1064" t="s">
        <v>588</v>
      </c>
      <c r="AQ31" s="1064"/>
      <c r="AR31" s="1064"/>
      <c r="AS31" s="1064"/>
      <c r="AT31" s="1064"/>
      <c r="AU31" s="1064" t="s">
        <v>588</v>
      </c>
      <c r="AV31" s="1064"/>
      <c r="AW31" s="1064"/>
      <c r="AX31" s="1064"/>
      <c r="AY31" s="1064"/>
      <c r="AZ31" s="1135"/>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2">
      <c r="A32" s="267">
        <v>5</v>
      </c>
      <c r="B32" s="1130" t="s">
        <v>410</v>
      </c>
      <c r="C32" s="1131"/>
      <c r="D32" s="1131"/>
      <c r="E32" s="1131"/>
      <c r="F32" s="1131"/>
      <c r="G32" s="1131"/>
      <c r="H32" s="1131"/>
      <c r="I32" s="1131"/>
      <c r="J32" s="1131"/>
      <c r="K32" s="1131"/>
      <c r="L32" s="1131"/>
      <c r="M32" s="1131"/>
      <c r="N32" s="1131"/>
      <c r="O32" s="1131"/>
      <c r="P32" s="1132"/>
      <c r="Q32" s="1136">
        <v>1286</v>
      </c>
      <c r="R32" s="1137"/>
      <c r="S32" s="1137"/>
      <c r="T32" s="1137"/>
      <c r="U32" s="1137"/>
      <c r="V32" s="1137">
        <v>1240</v>
      </c>
      <c r="W32" s="1137"/>
      <c r="X32" s="1137"/>
      <c r="Y32" s="1137"/>
      <c r="Z32" s="1137"/>
      <c r="AA32" s="1137">
        <v>46</v>
      </c>
      <c r="AB32" s="1137"/>
      <c r="AC32" s="1137"/>
      <c r="AD32" s="1137"/>
      <c r="AE32" s="1138"/>
      <c r="AF32" s="1112">
        <v>1943</v>
      </c>
      <c r="AG32" s="1113"/>
      <c r="AH32" s="1113"/>
      <c r="AI32" s="1113"/>
      <c r="AJ32" s="1114"/>
      <c r="AK32" s="1073">
        <v>130</v>
      </c>
      <c r="AL32" s="1064"/>
      <c r="AM32" s="1064"/>
      <c r="AN32" s="1064"/>
      <c r="AO32" s="1064"/>
      <c r="AP32" s="1064">
        <v>6829</v>
      </c>
      <c r="AQ32" s="1064"/>
      <c r="AR32" s="1064"/>
      <c r="AS32" s="1064"/>
      <c r="AT32" s="1064"/>
      <c r="AU32" s="1064">
        <v>382</v>
      </c>
      <c r="AV32" s="1064"/>
      <c r="AW32" s="1064"/>
      <c r="AX32" s="1064"/>
      <c r="AY32" s="1064"/>
      <c r="AZ32" s="1064" t="s">
        <v>588</v>
      </c>
      <c r="BA32" s="1064"/>
      <c r="BB32" s="1064"/>
      <c r="BC32" s="1064"/>
      <c r="BD32" s="1064"/>
      <c r="BE32" s="1125" t="s">
        <v>411</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2">
      <c r="A33" s="267">
        <v>6</v>
      </c>
      <c r="B33" s="1130" t="s">
        <v>412</v>
      </c>
      <c r="C33" s="1131"/>
      <c r="D33" s="1131"/>
      <c r="E33" s="1131"/>
      <c r="F33" s="1131"/>
      <c r="G33" s="1131"/>
      <c r="H33" s="1131"/>
      <c r="I33" s="1131"/>
      <c r="J33" s="1131"/>
      <c r="K33" s="1131"/>
      <c r="L33" s="1131"/>
      <c r="M33" s="1131"/>
      <c r="N33" s="1131"/>
      <c r="O33" s="1131"/>
      <c r="P33" s="1132"/>
      <c r="Q33" s="1136">
        <v>44</v>
      </c>
      <c r="R33" s="1137"/>
      <c r="S33" s="1137"/>
      <c r="T33" s="1137"/>
      <c r="U33" s="1137"/>
      <c r="V33" s="1137">
        <v>32</v>
      </c>
      <c r="W33" s="1137"/>
      <c r="X33" s="1137"/>
      <c r="Y33" s="1137"/>
      <c r="Z33" s="1137"/>
      <c r="AA33" s="1137">
        <v>11</v>
      </c>
      <c r="AB33" s="1137"/>
      <c r="AC33" s="1137"/>
      <c r="AD33" s="1137"/>
      <c r="AE33" s="1138"/>
      <c r="AF33" s="1112">
        <v>140</v>
      </c>
      <c r="AG33" s="1113"/>
      <c r="AH33" s="1113"/>
      <c r="AI33" s="1113"/>
      <c r="AJ33" s="1114"/>
      <c r="AK33" s="1073" t="s">
        <v>588</v>
      </c>
      <c r="AL33" s="1064"/>
      <c r="AM33" s="1064"/>
      <c r="AN33" s="1064"/>
      <c r="AO33" s="1064"/>
      <c r="AP33" s="1064">
        <v>278</v>
      </c>
      <c r="AQ33" s="1064"/>
      <c r="AR33" s="1064"/>
      <c r="AS33" s="1064"/>
      <c r="AT33" s="1064"/>
      <c r="AU33" s="1064" t="s">
        <v>588</v>
      </c>
      <c r="AV33" s="1064"/>
      <c r="AW33" s="1064"/>
      <c r="AX33" s="1064"/>
      <c r="AY33" s="1064"/>
      <c r="AZ33" s="1064" t="s">
        <v>588</v>
      </c>
      <c r="BA33" s="1064"/>
      <c r="BB33" s="1064"/>
      <c r="BC33" s="1064"/>
      <c r="BD33" s="1064"/>
      <c r="BE33" s="1125" t="s">
        <v>411</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2">
      <c r="A34" s="267">
        <v>7</v>
      </c>
      <c r="B34" s="1130" t="s">
        <v>413</v>
      </c>
      <c r="C34" s="1131"/>
      <c r="D34" s="1131"/>
      <c r="E34" s="1131"/>
      <c r="F34" s="1131"/>
      <c r="G34" s="1131"/>
      <c r="H34" s="1131"/>
      <c r="I34" s="1131"/>
      <c r="J34" s="1131"/>
      <c r="K34" s="1131"/>
      <c r="L34" s="1131"/>
      <c r="M34" s="1131"/>
      <c r="N34" s="1131"/>
      <c r="O34" s="1131"/>
      <c r="P34" s="1132"/>
      <c r="Q34" s="1136">
        <v>1301</v>
      </c>
      <c r="R34" s="1137"/>
      <c r="S34" s="1137"/>
      <c r="T34" s="1137"/>
      <c r="U34" s="1137"/>
      <c r="V34" s="1137">
        <v>1207</v>
      </c>
      <c r="W34" s="1137"/>
      <c r="X34" s="1137"/>
      <c r="Y34" s="1137"/>
      <c r="Z34" s="1137"/>
      <c r="AA34" s="1137">
        <v>93</v>
      </c>
      <c r="AB34" s="1137"/>
      <c r="AC34" s="1137"/>
      <c r="AD34" s="1137"/>
      <c r="AE34" s="1138"/>
      <c r="AF34" s="1112">
        <v>93</v>
      </c>
      <c r="AG34" s="1113"/>
      <c r="AH34" s="1113"/>
      <c r="AI34" s="1113"/>
      <c r="AJ34" s="1114"/>
      <c r="AK34" s="1073">
        <v>686</v>
      </c>
      <c r="AL34" s="1064"/>
      <c r="AM34" s="1064"/>
      <c r="AN34" s="1064"/>
      <c r="AO34" s="1064"/>
      <c r="AP34" s="1064">
        <v>9063</v>
      </c>
      <c r="AQ34" s="1064"/>
      <c r="AR34" s="1064"/>
      <c r="AS34" s="1064"/>
      <c r="AT34" s="1064"/>
      <c r="AU34" s="1064">
        <v>9008</v>
      </c>
      <c r="AV34" s="1064"/>
      <c r="AW34" s="1064"/>
      <c r="AX34" s="1064"/>
      <c r="AY34" s="1064"/>
      <c r="AZ34" s="1064" t="s">
        <v>588</v>
      </c>
      <c r="BA34" s="1064"/>
      <c r="BB34" s="1064"/>
      <c r="BC34" s="1064"/>
      <c r="BD34" s="1064"/>
      <c r="BE34" s="1125" t="s">
        <v>414</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2">
      <c r="A35" s="267">
        <v>8</v>
      </c>
      <c r="B35" s="1130" t="s">
        <v>415</v>
      </c>
      <c r="C35" s="1131"/>
      <c r="D35" s="1131"/>
      <c r="E35" s="1131"/>
      <c r="F35" s="1131"/>
      <c r="G35" s="1131"/>
      <c r="H35" s="1131"/>
      <c r="I35" s="1131"/>
      <c r="J35" s="1131"/>
      <c r="K35" s="1131"/>
      <c r="L35" s="1131"/>
      <c r="M35" s="1131"/>
      <c r="N35" s="1131"/>
      <c r="O35" s="1131"/>
      <c r="P35" s="1132"/>
      <c r="Q35" s="1136">
        <v>66</v>
      </c>
      <c r="R35" s="1137"/>
      <c r="S35" s="1137"/>
      <c r="T35" s="1137"/>
      <c r="U35" s="1137"/>
      <c r="V35" s="1137">
        <v>63</v>
      </c>
      <c r="W35" s="1137"/>
      <c r="X35" s="1137"/>
      <c r="Y35" s="1137"/>
      <c r="Z35" s="1137"/>
      <c r="AA35" s="1137">
        <v>2</v>
      </c>
      <c r="AB35" s="1137"/>
      <c r="AC35" s="1137"/>
      <c r="AD35" s="1137"/>
      <c r="AE35" s="1138"/>
      <c r="AF35" s="1112">
        <v>2</v>
      </c>
      <c r="AG35" s="1113"/>
      <c r="AH35" s="1113"/>
      <c r="AI35" s="1113"/>
      <c r="AJ35" s="1114"/>
      <c r="AK35" s="1073">
        <v>46</v>
      </c>
      <c r="AL35" s="1064"/>
      <c r="AM35" s="1064"/>
      <c r="AN35" s="1064"/>
      <c r="AO35" s="1064"/>
      <c r="AP35" s="1064">
        <v>301</v>
      </c>
      <c r="AQ35" s="1064"/>
      <c r="AR35" s="1064"/>
      <c r="AS35" s="1064"/>
      <c r="AT35" s="1064"/>
      <c r="AU35" s="1064">
        <v>301</v>
      </c>
      <c r="AV35" s="1064"/>
      <c r="AW35" s="1064"/>
      <c r="AX35" s="1064"/>
      <c r="AY35" s="1064"/>
      <c r="AZ35" s="1064" t="s">
        <v>588</v>
      </c>
      <c r="BA35" s="1064"/>
      <c r="BB35" s="1064"/>
      <c r="BC35" s="1064"/>
      <c r="BD35" s="1064"/>
      <c r="BE35" s="1125" t="s">
        <v>416</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2">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2">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2">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2">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2">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2">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2">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2">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2">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2">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2">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2">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2">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2">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2">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2">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2">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2">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2">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2">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2">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2">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2">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2">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2">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5">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2">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417</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5">
      <c r="A63" s="265" t="s">
        <v>393</v>
      </c>
      <c r="B63" s="1037" t="s">
        <v>418</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2440</v>
      </c>
      <c r="AG63" s="1052"/>
      <c r="AH63" s="1052"/>
      <c r="AI63" s="1052"/>
      <c r="AJ63" s="1123"/>
      <c r="AK63" s="1124"/>
      <c r="AL63" s="1056"/>
      <c r="AM63" s="1056"/>
      <c r="AN63" s="1056"/>
      <c r="AO63" s="1056"/>
      <c r="AP63" s="1052">
        <v>16470</v>
      </c>
      <c r="AQ63" s="1052"/>
      <c r="AR63" s="1052"/>
      <c r="AS63" s="1052"/>
      <c r="AT63" s="1052"/>
      <c r="AU63" s="1052">
        <v>9691</v>
      </c>
      <c r="AV63" s="1052"/>
      <c r="AW63" s="1052"/>
      <c r="AX63" s="1052"/>
      <c r="AY63" s="1052"/>
      <c r="AZ63" s="1118"/>
      <c r="BA63" s="1118"/>
      <c r="BB63" s="1118"/>
      <c r="BC63" s="1118"/>
      <c r="BD63" s="1118"/>
      <c r="BE63" s="1053"/>
      <c r="BF63" s="1053"/>
      <c r="BG63" s="1053"/>
      <c r="BH63" s="1053"/>
      <c r="BI63" s="1054"/>
      <c r="BJ63" s="1119" t="s">
        <v>419</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5">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2">
      <c r="A66" s="1088" t="s">
        <v>421</v>
      </c>
      <c r="B66" s="1089"/>
      <c r="C66" s="1089"/>
      <c r="D66" s="1089"/>
      <c r="E66" s="1089"/>
      <c r="F66" s="1089"/>
      <c r="G66" s="1089"/>
      <c r="H66" s="1089"/>
      <c r="I66" s="1089"/>
      <c r="J66" s="1089"/>
      <c r="K66" s="1089"/>
      <c r="L66" s="1089"/>
      <c r="M66" s="1089"/>
      <c r="N66" s="1089"/>
      <c r="O66" s="1089"/>
      <c r="P66" s="1090"/>
      <c r="Q66" s="1094" t="s">
        <v>422</v>
      </c>
      <c r="R66" s="1095"/>
      <c r="S66" s="1095"/>
      <c r="T66" s="1095"/>
      <c r="U66" s="1096"/>
      <c r="V66" s="1094" t="s">
        <v>399</v>
      </c>
      <c r="W66" s="1095"/>
      <c r="X66" s="1095"/>
      <c r="Y66" s="1095"/>
      <c r="Z66" s="1096"/>
      <c r="AA66" s="1094" t="s">
        <v>423</v>
      </c>
      <c r="AB66" s="1095"/>
      <c r="AC66" s="1095"/>
      <c r="AD66" s="1095"/>
      <c r="AE66" s="1096"/>
      <c r="AF66" s="1100" t="s">
        <v>424</v>
      </c>
      <c r="AG66" s="1101"/>
      <c r="AH66" s="1101"/>
      <c r="AI66" s="1101"/>
      <c r="AJ66" s="1102"/>
      <c r="AK66" s="1094" t="s">
        <v>425</v>
      </c>
      <c r="AL66" s="1089"/>
      <c r="AM66" s="1089"/>
      <c r="AN66" s="1089"/>
      <c r="AO66" s="1090"/>
      <c r="AP66" s="1094" t="s">
        <v>426</v>
      </c>
      <c r="AQ66" s="1095"/>
      <c r="AR66" s="1095"/>
      <c r="AS66" s="1095"/>
      <c r="AT66" s="1096"/>
      <c r="AU66" s="1094" t="s">
        <v>427</v>
      </c>
      <c r="AV66" s="1095"/>
      <c r="AW66" s="1095"/>
      <c r="AX66" s="1095"/>
      <c r="AY66" s="1096"/>
      <c r="AZ66" s="1094" t="s">
        <v>379</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1</v>
      </c>
      <c r="B68" s="1078" t="s">
        <v>589</v>
      </c>
      <c r="C68" s="1079"/>
      <c r="D68" s="1079"/>
      <c r="E68" s="1079"/>
      <c r="F68" s="1079"/>
      <c r="G68" s="1079"/>
      <c r="H68" s="1079"/>
      <c r="I68" s="1079"/>
      <c r="J68" s="1079"/>
      <c r="K68" s="1079"/>
      <c r="L68" s="1079"/>
      <c r="M68" s="1079"/>
      <c r="N68" s="1079"/>
      <c r="O68" s="1079"/>
      <c r="P68" s="1080"/>
      <c r="Q68" s="1081">
        <v>7737</v>
      </c>
      <c r="R68" s="1075"/>
      <c r="S68" s="1075"/>
      <c r="T68" s="1075"/>
      <c r="U68" s="1075"/>
      <c r="V68" s="1075">
        <v>7828</v>
      </c>
      <c r="W68" s="1075"/>
      <c r="X68" s="1075"/>
      <c r="Y68" s="1075"/>
      <c r="Z68" s="1075"/>
      <c r="AA68" s="1075">
        <v>-92</v>
      </c>
      <c r="AB68" s="1075"/>
      <c r="AC68" s="1075"/>
      <c r="AD68" s="1075"/>
      <c r="AE68" s="1075"/>
      <c r="AF68" s="1075">
        <v>1694</v>
      </c>
      <c r="AG68" s="1075"/>
      <c r="AH68" s="1075"/>
      <c r="AI68" s="1075"/>
      <c r="AJ68" s="1075"/>
      <c r="AK68" s="1075" t="s">
        <v>588</v>
      </c>
      <c r="AL68" s="1075"/>
      <c r="AM68" s="1075"/>
      <c r="AN68" s="1075"/>
      <c r="AO68" s="1075"/>
      <c r="AP68" s="1075">
        <v>6298</v>
      </c>
      <c r="AQ68" s="1075"/>
      <c r="AR68" s="1075"/>
      <c r="AS68" s="1075"/>
      <c r="AT68" s="1075"/>
      <c r="AU68" s="1075">
        <v>2053</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2</v>
      </c>
      <c r="B69" s="1067" t="s">
        <v>590</v>
      </c>
      <c r="C69" s="1068"/>
      <c r="D69" s="1068"/>
      <c r="E69" s="1068"/>
      <c r="F69" s="1068"/>
      <c r="G69" s="1068"/>
      <c r="H69" s="1068"/>
      <c r="I69" s="1068"/>
      <c r="J69" s="1068"/>
      <c r="K69" s="1068"/>
      <c r="L69" s="1068"/>
      <c r="M69" s="1068"/>
      <c r="N69" s="1068"/>
      <c r="O69" s="1068"/>
      <c r="P69" s="1069"/>
      <c r="Q69" s="1070">
        <v>152324</v>
      </c>
      <c r="R69" s="1064"/>
      <c r="S69" s="1064"/>
      <c r="T69" s="1064"/>
      <c r="U69" s="1064"/>
      <c r="V69" s="1064">
        <v>150619</v>
      </c>
      <c r="W69" s="1064"/>
      <c r="X69" s="1064"/>
      <c r="Y69" s="1064"/>
      <c r="Z69" s="1064"/>
      <c r="AA69" s="1064">
        <v>1705</v>
      </c>
      <c r="AB69" s="1064"/>
      <c r="AC69" s="1064"/>
      <c r="AD69" s="1064"/>
      <c r="AE69" s="1064"/>
      <c r="AF69" s="1064">
        <v>1705</v>
      </c>
      <c r="AG69" s="1064"/>
      <c r="AH69" s="1064"/>
      <c r="AI69" s="1064"/>
      <c r="AJ69" s="1064"/>
      <c r="AK69" s="1064">
        <v>1311</v>
      </c>
      <c r="AL69" s="1064"/>
      <c r="AM69" s="1064"/>
      <c r="AN69" s="1064"/>
      <c r="AO69" s="1064"/>
      <c r="AP69" s="1064" t="s">
        <v>588</v>
      </c>
      <c r="AQ69" s="1064"/>
      <c r="AR69" s="1064"/>
      <c r="AS69" s="1064"/>
      <c r="AT69" s="1064"/>
      <c r="AU69" s="1064" t="s">
        <v>588</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3</v>
      </c>
      <c r="B70" s="1067" t="s">
        <v>591</v>
      </c>
      <c r="C70" s="1068"/>
      <c r="D70" s="1068"/>
      <c r="E70" s="1068"/>
      <c r="F70" s="1068"/>
      <c r="G70" s="1068"/>
      <c r="H70" s="1068"/>
      <c r="I70" s="1068"/>
      <c r="J70" s="1068"/>
      <c r="K70" s="1068"/>
      <c r="L70" s="1068"/>
      <c r="M70" s="1068"/>
      <c r="N70" s="1068"/>
      <c r="O70" s="1068"/>
      <c r="P70" s="1069"/>
      <c r="Q70" s="1070">
        <v>8036</v>
      </c>
      <c r="R70" s="1064"/>
      <c r="S70" s="1064"/>
      <c r="T70" s="1064"/>
      <c r="U70" s="1064"/>
      <c r="V70" s="1064">
        <v>6850</v>
      </c>
      <c r="W70" s="1064"/>
      <c r="X70" s="1064"/>
      <c r="Y70" s="1064"/>
      <c r="Z70" s="1064"/>
      <c r="AA70" s="1064">
        <v>1185</v>
      </c>
      <c r="AB70" s="1064"/>
      <c r="AC70" s="1064"/>
      <c r="AD70" s="1064"/>
      <c r="AE70" s="1064"/>
      <c r="AF70" s="1064">
        <v>1185</v>
      </c>
      <c r="AG70" s="1064"/>
      <c r="AH70" s="1064"/>
      <c r="AI70" s="1064"/>
      <c r="AJ70" s="1064"/>
      <c r="AK70" s="1064">
        <v>16</v>
      </c>
      <c r="AL70" s="1064"/>
      <c r="AM70" s="1064"/>
      <c r="AN70" s="1064"/>
      <c r="AO70" s="1064"/>
      <c r="AP70" s="1064" t="s">
        <v>588</v>
      </c>
      <c r="AQ70" s="1064"/>
      <c r="AR70" s="1064"/>
      <c r="AS70" s="1064"/>
      <c r="AT70" s="1064"/>
      <c r="AU70" s="1064" t="s">
        <v>588</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4</v>
      </c>
      <c r="B71" s="1067" t="s">
        <v>592</v>
      </c>
      <c r="C71" s="1068"/>
      <c r="D71" s="1068"/>
      <c r="E71" s="1068"/>
      <c r="F71" s="1068"/>
      <c r="G71" s="1068"/>
      <c r="H71" s="1068"/>
      <c r="I71" s="1068"/>
      <c r="J71" s="1068"/>
      <c r="K71" s="1068"/>
      <c r="L71" s="1068"/>
      <c r="M71" s="1068"/>
      <c r="N71" s="1068"/>
      <c r="O71" s="1068"/>
      <c r="P71" s="1069"/>
      <c r="Q71" s="1071">
        <v>98</v>
      </c>
      <c r="R71" s="1072"/>
      <c r="S71" s="1072"/>
      <c r="T71" s="1072"/>
      <c r="U71" s="1073"/>
      <c r="V71" s="1064">
        <v>97</v>
      </c>
      <c r="W71" s="1064"/>
      <c r="X71" s="1064"/>
      <c r="Y71" s="1064"/>
      <c r="Z71" s="1064"/>
      <c r="AA71" s="1064">
        <v>1</v>
      </c>
      <c r="AB71" s="1064"/>
      <c r="AC71" s="1064"/>
      <c r="AD71" s="1064"/>
      <c r="AE71" s="1064"/>
      <c r="AF71" s="1064">
        <v>1</v>
      </c>
      <c r="AG71" s="1064"/>
      <c r="AH71" s="1064"/>
      <c r="AI71" s="1064"/>
      <c r="AJ71" s="1064"/>
      <c r="AK71" s="1064" t="s">
        <v>588</v>
      </c>
      <c r="AL71" s="1064"/>
      <c r="AM71" s="1064"/>
      <c r="AN71" s="1064"/>
      <c r="AO71" s="1064"/>
      <c r="AP71" s="1064" t="s">
        <v>588</v>
      </c>
      <c r="AQ71" s="1064"/>
      <c r="AR71" s="1064"/>
      <c r="AS71" s="1064"/>
      <c r="AT71" s="1064"/>
      <c r="AU71" s="1064" t="s">
        <v>588</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5</v>
      </c>
      <c r="B72" s="1067" t="s">
        <v>593</v>
      </c>
      <c r="C72" s="1068"/>
      <c r="D72" s="1068"/>
      <c r="E72" s="1068"/>
      <c r="F72" s="1068"/>
      <c r="G72" s="1068"/>
      <c r="H72" s="1068"/>
      <c r="I72" s="1068"/>
      <c r="J72" s="1068"/>
      <c r="K72" s="1068"/>
      <c r="L72" s="1068"/>
      <c r="M72" s="1068"/>
      <c r="N72" s="1068"/>
      <c r="O72" s="1068"/>
      <c r="P72" s="1069"/>
      <c r="Q72" s="1071">
        <v>10</v>
      </c>
      <c r="R72" s="1072"/>
      <c r="S72" s="1072"/>
      <c r="T72" s="1072"/>
      <c r="U72" s="1073"/>
      <c r="V72" s="1064">
        <v>9</v>
      </c>
      <c r="W72" s="1064"/>
      <c r="X72" s="1064"/>
      <c r="Y72" s="1064"/>
      <c r="Z72" s="1064"/>
      <c r="AA72" s="1064" t="s">
        <v>588</v>
      </c>
      <c r="AB72" s="1064"/>
      <c r="AC72" s="1064"/>
      <c r="AD72" s="1064"/>
      <c r="AE72" s="1064"/>
      <c r="AF72" s="1064" t="s">
        <v>588</v>
      </c>
      <c r="AG72" s="1064"/>
      <c r="AH72" s="1064"/>
      <c r="AI72" s="1064"/>
      <c r="AJ72" s="1064"/>
      <c r="AK72" s="1064" t="s">
        <v>588</v>
      </c>
      <c r="AL72" s="1064"/>
      <c r="AM72" s="1064"/>
      <c r="AN72" s="1064"/>
      <c r="AO72" s="1064"/>
      <c r="AP72" s="1064" t="s">
        <v>588</v>
      </c>
      <c r="AQ72" s="1064"/>
      <c r="AR72" s="1064"/>
      <c r="AS72" s="1064"/>
      <c r="AT72" s="1064"/>
      <c r="AU72" s="1064" t="s">
        <v>588</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6</v>
      </c>
      <c r="B73" s="1067" t="s">
        <v>594</v>
      </c>
      <c r="C73" s="1068"/>
      <c r="D73" s="1068"/>
      <c r="E73" s="1068"/>
      <c r="F73" s="1068"/>
      <c r="G73" s="1068"/>
      <c r="H73" s="1068"/>
      <c r="I73" s="1068"/>
      <c r="J73" s="1068"/>
      <c r="K73" s="1068"/>
      <c r="L73" s="1068"/>
      <c r="M73" s="1068"/>
      <c r="N73" s="1068"/>
      <c r="O73" s="1068"/>
      <c r="P73" s="1069"/>
      <c r="Q73" s="1071">
        <v>329</v>
      </c>
      <c r="R73" s="1072"/>
      <c r="S73" s="1072"/>
      <c r="T73" s="1072"/>
      <c r="U73" s="1073"/>
      <c r="V73" s="1064">
        <v>315</v>
      </c>
      <c r="W73" s="1064"/>
      <c r="X73" s="1064"/>
      <c r="Y73" s="1064"/>
      <c r="Z73" s="1064"/>
      <c r="AA73" s="1064">
        <v>14</v>
      </c>
      <c r="AB73" s="1064"/>
      <c r="AC73" s="1064"/>
      <c r="AD73" s="1064"/>
      <c r="AE73" s="1064"/>
      <c r="AF73" s="1064">
        <v>14</v>
      </c>
      <c r="AG73" s="1064"/>
      <c r="AH73" s="1064"/>
      <c r="AI73" s="1064"/>
      <c r="AJ73" s="1064"/>
      <c r="AK73" s="1064" t="s">
        <v>588</v>
      </c>
      <c r="AL73" s="1064"/>
      <c r="AM73" s="1064"/>
      <c r="AN73" s="1064"/>
      <c r="AO73" s="1064"/>
      <c r="AP73" s="1064" t="s">
        <v>588</v>
      </c>
      <c r="AQ73" s="1064"/>
      <c r="AR73" s="1064"/>
      <c r="AS73" s="1064"/>
      <c r="AT73" s="1064"/>
      <c r="AU73" s="1064" t="s">
        <v>588</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7</v>
      </c>
      <c r="B74" s="1067" t="s">
        <v>595</v>
      </c>
      <c r="C74" s="1068"/>
      <c r="D74" s="1068"/>
      <c r="E74" s="1068"/>
      <c r="F74" s="1068"/>
      <c r="G74" s="1068"/>
      <c r="H74" s="1068"/>
      <c r="I74" s="1068"/>
      <c r="J74" s="1068"/>
      <c r="K74" s="1068"/>
      <c r="L74" s="1068"/>
      <c r="M74" s="1068"/>
      <c r="N74" s="1068"/>
      <c r="O74" s="1068"/>
      <c r="P74" s="1069"/>
      <c r="Q74" s="1071">
        <v>1329</v>
      </c>
      <c r="R74" s="1072"/>
      <c r="S74" s="1072"/>
      <c r="T74" s="1072"/>
      <c r="U74" s="1073"/>
      <c r="V74" s="1064">
        <v>1302</v>
      </c>
      <c r="W74" s="1064"/>
      <c r="X74" s="1064"/>
      <c r="Y74" s="1064"/>
      <c r="Z74" s="1064"/>
      <c r="AA74" s="1064">
        <v>26</v>
      </c>
      <c r="AB74" s="1064"/>
      <c r="AC74" s="1064"/>
      <c r="AD74" s="1064"/>
      <c r="AE74" s="1064"/>
      <c r="AF74" s="1064">
        <v>26</v>
      </c>
      <c r="AG74" s="1064"/>
      <c r="AH74" s="1064"/>
      <c r="AI74" s="1064"/>
      <c r="AJ74" s="1064"/>
      <c r="AK74" s="1064" t="s">
        <v>588</v>
      </c>
      <c r="AL74" s="1064"/>
      <c r="AM74" s="1064"/>
      <c r="AN74" s="1064"/>
      <c r="AO74" s="1064"/>
      <c r="AP74" s="1064">
        <v>285</v>
      </c>
      <c r="AQ74" s="1064"/>
      <c r="AR74" s="1064"/>
      <c r="AS74" s="1064"/>
      <c r="AT74" s="1064"/>
      <c r="AU74" s="1064">
        <v>155</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8</v>
      </c>
      <c r="B75" s="1067" t="s">
        <v>596</v>
      </c>
      <c r="C75" s="1068"/>
      <c r="D75" s="1068"/>
      <c r="E75" s="1068"/>
      <c r="F75" s="1068"/>
      <c r="G75" s="1068"/>
      <c r="H75" s="1068"/>
      <c r="I75" s="1068"/>
      <c r="J75" s="1068"/>
      <c r="K75" s="1068"/>
      <c r="L75" s="1068"/>
      <c r="M75" s="1068"/>
      <c r="N75" s="1068"/>
      <c r="O75" s="1068"/>
      <c r="P75" s="1069"/>
      <c r="Q75" s="1071">
        <v>24</v>
      </c>
      <c r="R75" s="1072"/>
      <c r="S75" s="1072"/>
      <c r="T75" s="1072"/>
      <c r="U75" s="1073"/>
      <c r="V75" s="1074">
        <v>23</v>
      </c>
      <c r="W75" s="1072"/>
      <c r="X75" s="1072"/>
      <c r="Y75" s="1072"/>
      <c r="Z75" s="1073"/>
      <c r="AA75" s="1074">
        <v>1</v>
      </c>
      <c r="AB75" s="1072"/>
      <c r="AC75" s="1072"/>
      <c r="AD75" s="1072"/>
      <c r="AE75" s="1073"/>
      <c r="AF75" s="1074">
        <v>1</v>
      </c>
      <c r="AG75" s="1072"/>
      <c r="AH75" s="1072"/>
      <c r="AI75" s="1072"/>
      <c r="AJ75" s="1073"/>
      <c r="AK75" s="1064" t="s">
        <v>588</v>
      </c>
      <c r="AL75" s="1064"/>
      <c r="AM75" s="1064"/>
      <c r="AN75" s="1064"/>
      <c r="AO75" s="1064"/>
      <c r="AP75" s="1074">
        <v>4</v>
      </c>
      <c r="AQ75" s="1072"/>
      <c r="AR75" s="1072"/>
      <c r="AS75" s="1072"/>
      <c r="AT75" s="1073"/>
      <c r="AU75" s="1074">
        <v>3</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9</v>
      </c>
      <c r="B76" s="1067" t="s">
        <v>597</v>
      </c>
      <c r="C76" s="1068"/>
      <c r="D76" s="1068"/>
      <c r="E76" s="1068"/>
      <c r="F76" s="1068"/>
      <c r="G76" s="1068"/>
      <c r="H76" s="1068"/>
      <c r="I76" s="1068"/>
      <c r="J76" s="1068"/>
      <c r="K76" s="1068"/>
      <c r="L76" s="1068"/>
      <c r="M76" s="1068"/>
      <c r="N76" s="1068"/>
      <c r="O76" s="1068"/>
      <c r="P76" s="1069"/>
      <c r="Q76" s="1071">
        <v>275</v>
      </c>
      <c r="R76" s="1072"/>
      <c r="S76" s="1072"/>
      <c r="T76" s="1072"/>
      <c r="U76" s="1073"/>
      <c r="V76" s="1074">
        <v>262</v>
      </c>
      <c r="W76" s="1072"/>
      <c r="X76" s="1072"/>
      <c r="Y76" s="1072"/>
      <c r="Z76" s="1073"/>
      <c r="AA76" s="1074">
        <v>13</v>
      </c>
      <c r="AB76" s="1072"/>
      <c r="AC76" s="1072"/>
      <c r="AD76" s="1072"/>
      <c r="AE76" s="1073"/>
      <c r="AF76" s="1074">
        <v>13</v>
      </c>
      <c r="AG76" s="1072"/>
      <c r="AH76" s="1072"/>
      <c r="AI76" s="1072"/>
      <c r="AJ76" s="1073"/>
      <c r="AK76" s="1074">
        <v>59</v>
      </c>
      <c r="AL76" s="1072"/>
      <c r="AM76" s="1072"/>
      <c r="AN76" s="1072"/>
      <c r="AO76" s="1073"/>
      <c r="AP76" s="1064" t="s">
        <v>588</v>
      </c>
      <c r="AQ76" s="1064"/>
      <c r="AR76" s="1064"/>
      <c r="AS76" s="1064"/>
      <c r="AT76" s="1064"/>
      <c r="AU76" s="1064" t="s">
        <v>588</v>
      </c>
      <c r="AV76" s="1064"/>
      <c r="AW76" s="1064"/>
      <c r="AX76" s="1064"/>
      <c r="AY76" s="1064"/>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10</v>
      </c>
      <c r="B77" s="1067" t="s">
        <v>598</v>
      </c>
      <c r="C77" s="1068"/>
      <c r="D77" s="1068"/>
      <c r="E77" s="1068"/>
      <c r="F77" s="1068"/>
      <c r="G77" s="1068"/>
      <c r="H77" s="1068"/>
      <c r="I77" s="1068"/>
      <c r="J77" s="1068"/>
      <c r="K77" s="1068"/>
      <c r="L77" s="1068"/>
      <c r="M77" s="1068"/>
      <c r="N77" s="1068"/>
      <c r="O77" s="1068"/>
      <c r="P77" s="1069"/>
      <c r="Q77" s="1071">
        <v>128</v>
      </c>
      <c r="R77" s="1072"/>
      <c r="S77" s="1072"/>
      <c r="T77" s="1072"/>
      <c r="U77" s="1073"/>
      <c r="V77" s="1074">
        <v>127</v>
      </c>
      <c r="W77" s="1072"/>
      <c r="X77" s="1072"/>
      <c r="Y77" s="1072"/>
      <c r="Z77" s="1073"/>
      <c r="AA77" s="1074">
        <v>1</v>
      </c>
      <c r="AB77" s="1072"/>
      <c r="AC77" s="1072"/>
      <c r="AD77" s="1072"/>
      <c r="AE77" s="1073"/>
      <c r="AF77" s="1074">
        <v>1</v>
      </c>
      <c r="AG77" s="1072"/>
      <c r="AH77" s="1072"/>
      <c r="AI77" s="1072"/>
      <c r="AJ77" s="1073"/>
      <c r="AK77" s="1074">
        <v>25</v>
      </c>
      <c r="AL77" s="1072"/>
      <c r="AM77" s="1072"/>
      <c r="AN77" s="1072"/>
      <c r="AO77" s="1073"/>
      <c r="AP77" s="1064" t="s">
        <v>588</v>
      </c>
      <c r="AQ77" s="1064"/>
      <c r="AR77" s="1064"/>
      <c r="AS77" s="1064"/>
      <c r="AT77" s="1064"/>
      <c r="AU77" s="1064" t="s">
        <v>588</v>
      </c>
      <c r="AV77" s="1064"/>
      <c r="AW77" s="1064"/>
      <c r="AX77" s="1064"/>
      <c r="AY77" s="1064"/>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11</v>
      </c>
      <c r="B78" s="1067" t="s">
        <v>599</v>
      </c>
      <c r="C78" s="1068"/>
      <c r="D78" s="1068"/>
      <c r="E78" s="1068"/>
      <c r="F78" s="1068"/>
      <c r="G78" s="1068"/>
      <c r="H78" s="1068"/>
      <c r="I78" s="1068"/>
      <c r="J78" s="1068"/>
      <c r="K78" s="1068"/>
      <c r="L78" s="1068"/>
      <c r="M78" s="1068"/>
      <c r="N78" s="1068"/>
      <c r="O78" s="1068"/>
      <c r="P78" s="1069"/>
      <c r="Q78" s="1071">
        <v>109</v>
      </c>
      <c r="R78" s="1072"/>
      <c r="S78" s="1072"/>
      <c r="T78" s="1072"/>
      <c r="U78" s="1073"/>
      <c r="V78" s="1064">
        <v>100</v>
      </c>
      <c r="W78" s="1064"/>
      <c r="X78" s="1064"/>
      <c r="Y78" s="1064"/>
      <c r="Z78" s="1064"/>
      <c r="AA78" s="1064">
        <v>9</v>
      </c>
      <c r="AB78" s="1064"/>
      <c r="AC78" s="1064"/>
      <c r="AD78" s="1064"/>
      <c r="AE78" s="1064"/>
      <c r="AF78" s="1064">
        <v>9</v>
      </c>
      <c r="AG78" s="1064"/>
      <c r="AH78" s="1064"/>
      <c r="AI78" s="1064"/>
      <c r="AJ78" s="1064"/>
      <c r="AK78" s="1064">
        <v>9</v>
      </c>
      <c r="AL78" s="1064"/>
      <c r="AM78" s="1064"/>
      <c r="AN78" s="1064"/>
      <c r="AO78" s="1064"/>
      <c r="AP78" s="1064" t="s">
        <v>588</v>
      </c>
      <c r="AQ78" s="1064"/>
      <c r="AR78" s="1064"/>
      <c r="AS78" s="1064"/>
      <c r="AT78" s="1064"/>
      <c r="AU78" s="1064" t="s">
        <v>588</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12</v>
      </c>
      <c r="B79" s="1067" t="s">
        <v>600</v>
      </c>
      <c r="C79" s="1068"/>
      <c r="D79" s="1068"/>
      <c r="E79" s="1068"/>
      <c r="F79" s="1068"/>
      <c r="G79" s="1068"/>
      <c r="H79" s="1068"/>
      <c r="I79" s="1068"/>
      <c r="J79" s="1068"/>
      <c r="K79" s="1068"/>
      <c r="L79" s="1068"/>
      <c r="M79" s="1068"/>
      <c r="N79" s="1068"/>
      <c r="O79" s="1068"/>
      <c r="P79" s="1069"/>
      <c r="Q79" s="1071">
        <v>1043</v>
      </c>
      <c r="R79" s="1072"/>
      <c r="S79" s="1072"/>
      <c r="T79" s="1072"/>
      <c r="U79" s="1073"/>
      <c r="V79" s="1064">
        <v>1034</v>
      </c>
      <c r="W79" s="1064"/>
      <c r="X79" s="1064"/>
      <c r="Y79" s="1064"/>
      <c r="Z79" s="1064"/>
      <c r="AA79" s="1064">
        <v>8</v>
      </c>
      <c r="AB79" s="1064"/>
      <c r="AC79" s="1064"/>
      <c r="AD79" s="1064"/>
      <c r="AE79" s="1064"/>
      <c r="AF79" s="1064">
        <v>8</v>
      </c>
      <c r="AG79" s="1064"/>
      <c r="AH79" s="1064"/>
      <c r="AI79" s="1064"/>
      <c r="AJ79" s="1064"/>
      <c r="AK79" s="1064" t="s">
        <v>588</v>
      </c>
      <c r="AL79" s="1064"/>
      <c r="AM79" s="1064"/>
      <c r="AN79" s="1064"/>
      <c r="AO79" s="1064"/>
      <c r="AP79" s="1064">
        <v>215</v>
      </c>
      <c r="AQ79" s="1064"/>
      <c r="AR79" s="1064"/>
      <c r="AS79" s="1064"/>
      <c r="AT79" s="1064"/>
      <c r="AU79" s="1064">
        <v>122</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393</v>
      </c>
      <c r="B88" s="1037" t="s">
        <v>428</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4657</v>
      </c>
      <c r="AG88" s="1052"/>
      <c r="AH88" s="1052"/>
      <c r="AI88" s="1052"/>
      <c r="AJ88" s="1052"/>
      <c r="AK88" s="1056"/>
      <c r="AL88" s="1056"/>
      <c r="AM88" s="1056"/>
      <c r="AN88" s="1056"/>
      <c r="AO88" s="1056"/>
      <c r="AP88" s="1052">
        <v>6802</v>
      </c>
      <c r="AQ88" s="1052"/>
      <c r="AR88" s="1052"/>
      <c r="AS88" s="1052"/>
      <c r="AT88" s="1052"/>
      <c r="AU88" s="1052">
        <v>2333</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1037" t="s">
        <v>429</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50</v>
      </c>
      <c r="CS102" s="1044"/>
      <c r="CT102" s="1044"/>
      <c r="CU102" s="1044"/>
      <c r="CV102" s="1045"/>
      <c r="CW102" s="1043" t="s">
        <v>588</v>
      </c>
      <c r="CX102" s="1044"/>
      <c r="CY102" s="1044"/>
      <c r="CZ102" s="1044"/>
      <c r="DA102" s="1045"/>
      <c r="DB102" s="1043" t="s">
        <v>588</v>
      </c>
      <c r="DC102" s="1044"/>
      <c r="DD102" s="1044"/>
      <c r="DE102" s="1044"/>
      <c r="DF102" s="1045"/>
      <c r="DG102" s="1043" t="s">
        <v>588</v>
      </c>
      <c r="DH102" s="1044"/>
      <c r="DI102" s="1044"/>
      <c r="DJ102" s="1044"/>
      <c r="DK102" s="1045"/>
      <c r="DL102" s="1043" t="s">
        <v>588</v>
      </c>
      <c r="DM102" s="1044"/>
      <c r="DN102" s="1044"/>
      <c r="DO102" s="1044"/>
      <c r="DP102" s="1045"/>
      <c r="DQ102" s="1043" t="s">
        <v>588</v>
      </c>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430</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431</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434</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435</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436</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437</v>
      </c>
      <c r="AB109" s="987"/>
      <c r="AC109" s="987"/>
      <c r="AD109" s="987"/>
      <c r="AE109" s="988"/>
      <c r="AF109" s="989" t="s">
        <v>309</v>
      </c>
      <c r="AG109" s="987"/>
      <c r="AH109" s="987"/>
      <c r="AI109" s="987"/>
      <c r="AJ109" s="988"/>
      <c r="AK109" s="989" t="s">
        <v>308</v>
      </c>
      <c r="AL109" s="987"/>
      <c r="AM109" s="987"/>
      <c r="AN109" s="987"/>
      <c r="AO109" s="988"/>
      <c r="AP109" s="989" t="s">
        <v>438</v>
      </c>
      <c r="AQ109" s="987"/>
      <c r="AR109" s="987"/>
      <c r="AS109" s="987"/>
      <c r="AT109" s="1018"/>
      <c r="AU109" s="986" t="s">
        <v>436</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437</v>
      </c>
      <c r="BR109" s="987"/>
      <c r="BS109" s="987"/>
      <c r="BT109" s="987"/>
      <c r="BU109" s="988"/>
      <c r="BV109" s="989" t="s">
        <v>309</v>
      </c>
      <c r="BW109" s="987"/>
      <c r="BX109" s="987"/>
      <c r="BY109" s="987"/>
      <c r="BZ109" s="988"/>
      <c r="CA109" s="989" t="s">
        <v>308</v>
      </c>
      <c r="CB109" s="987"/>
      <c r="CC109" s="987"/>
      <c r="CD109" s="987"/>
      <c r="CE109" s="988"/>
      <c r="CF109" s="1025" t="s">
        <v>438</v>
      </c>
      <c r="CG109" s="1025"/>
      <c r="CH109" s="1025"/>
      <c r="CI109" s="1025"/>
      <c r="CJ109" s="1025"/>
      <c r="CK109" s="989" t="s">
        <v>439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437</v>
      </c>
      <c r="DH109" s="987"/>
      <c r="DI109" s="987"/>
      <c r="DJ109" s="987"/>
      <c r="DK109" s="988"/>
      <c r="DL109" s="989" t="s">
        <v>309</v>
      </c>
      <c r="DM109" s="987"/>
      <c r="DN109" s="987"/>
      <c r="DO109" s="987"/>
      <c r="DP109" s="988"/>
      <c r="DQ109" s="989" t="s">
        <v>308</v>
      </c>
      <c r="DR109" s="987"/>
      <c r="DS109" s="987"/>
      <c r="DT109" s="987"/>
      <c r="DU109" s="988"/>
      <c r="DV109" s="989" t="s">
        <v>438</v>
      </c>
      <c r="DW109" s="987"/>
      <c r="DX109" s="987"/>
      <c r="DY109" s="987"/>
      <c r="DZ109" s="1018"/>
    </row>
    <row r="110" spans="1:131" s="247" customFormat="1" ht="26.25" customHeight="1" x14ac:dyDescent="0.2">
      <c r="A110" s="889" t="s">
        <v>440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4613831</v>
      </c>
      <c r="AB110" s="980"/>
      <c r="AC110" s="980"/>
      <c r="AD110" s="980"/>
      <c r="AE110" s="981"/>
      <c r="AF110" s="982">
        <v>4248435</v>
      </c>
      <c r="AG110" s="980"/>
      <c r="AH110" s="980"/>
      <c r="AI110" s="980"/>
      <c r="AJ110" s="981"/>
      <c r="AK110" s="982">
        <v>4080215</v>
      </c>
      <c r="AL110" s="980"/>
      <c r="AM110" s="980"/>
      <c r="AN110" s="980"/>
      <c r="AO110" s="981"/>
      <c r="AP110" s="983">
        <v>28.1</v>
      </c>
      <c r="AQ110" s="984"/>
      <c r="AR110" s="984"/>
      <c r="AS110" s="984"/>
      <c r="AT110" s="985"/>
      <c r="AU110" s="1019" t="s">
        <v>72</v>
      </c>
      <c r="AV110" s="1020"/>
      <c r="AW110" s="1020"/>
      <c r="AX110" s="1020"/>
      <c r="AY110" s="1020"/>
      <c r="AZ110" s="945" t="s">
        <v>441</v>
      </c>
      <c r="BA110" s="890"/>
      <c r="BB110" s="890"/>
      <c r="BC110" s="890"/>
      <c r="BD110" s="890"/>
      <c r="BE110" s="890"/>
      <c r="BF110" s="890"/>
      <c r="BG110" s="890"/>
      <c r="BH110" s="890"/>
      <c r="BI110" s="890"/>
      <c r="BJ110" s="890"/>
      <c r="BK110" s="890"/>
      <c r="BL110" s="890"/>
      <c r="BM110" s="890"/>
      <c r="BN110" s="890"/>
      <c r="BO110" s="890"/>
      <c r="BP110" s="891"/>
      <c r="BQ110" s="946">
        <v>29425064</v>
      </c>
      <c r="BR110" s="927"/>
      <c r="BS110" s="927"/>
      <c r="BT110" s="927"/>
      <c r="BU110" s="927"/>
      <c r="BV110" s="927">
        <v>28340349</v>
      </c>
      <c r="BW110" s="927"/>
      <c r="BX110" s="927"/>
      <c r="BY110" s="927"/>
      <c r="BZ110" s="927"/>
      <c r="CA110" s="927">
        <v>27563827</v>
      </c>
      <c r="CB110" s="927"/>
      <c r="CC110" s="927"/>
      <c r="CD110" s="927"/>
      <c r="CE110" s="927"/>
      <c r="CF110" s="951">
        <v>189.9</v>
      </c>
      <c r="CG110" s="952"/>
      <c r="CH110" s="952"/>
      <c r="CI110" s="952"/>
      <c r="CJ110" s="952"/>
      <c r="CK110" s="1015" t="s">
        <v>442</v>
      </c>
      <c r="CL110" s="901"/>
      <c r="CM110" s="976" t="s">
        <v>443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419</v>
      </c>
      <c r="DH110" s="927"/>
      <c r="DI110" s="927"/>
      <c r="DJ110" s="927"/>
      <c r="DK110" s="927"/>
      <c r="DL110" s="927" t="s">
        <v>395</v>
      </c>
      <c r="DM110" s="927"/>
      <c r="DN110" s="927"/>
      <c r="DO110" s="927"/>
      <c r="DP110" s="927"/>
      <c r="DQ110" s="927" t="s">
        <v>419</v>
      </c>
      <c r="DR110" s="927"/>
      <c r="DS110" s="927"/>
      <c r="DT110" s="927"/>
      <c r="DU110" s="927"/>
      <c r="DV110" s="928" t="s">
        <v>395</v>
      </c>
      <c r="DW110" s="928"/>
      <c r="DX110" s="928"/>
      <c r="DY110" s="928"/>
      <c r="DZ110" s="929"/>
    </row>
    <row r="111" spans="1:131" s="247" customFormat="1" ht="26.25" customHeight="1" x14ac:dyDescent="0.2">
      <c r="A111" s="856" t="s">
        <v>444</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128</v>
      </c>
      <c r="AB111" s="1008"/>
      <c r="AC111" s="1008"/>
      <c r="AD111" s="1008"/>
      <c r="AE111" s="1009"/>
      <c r="AF111" s="1010" t="s">
        <v>395</v>
      </c>
      <c r="AG111" s="1008"/>
      <c r="AH111" s="1008"/>
      <c r="AI111" s="1008"/>
      <c r="AJ111" s="1009"/>
      <c r="AK111" s="1010" t="s">
        <v>395</v>
      </c>
      <c r="AL111" s="1008"/>
      <c r="AM111" s="1008"/>
      <c r="AN111" s="1008"/>
      <c r="AO111" s="1009"/>
      <c r="AP111" s="1011" t="s">
        <v>395</v>
      </c>
      <c r="AQ111" s="1012"/>
      <c r="AR111" s="1012"/>
      <c r="AS111" s="1012"/>
      <c r="AT111" s="1013"/>
      <c r="AU111" s="1021"/>
      <c r="AV111" s="1022"/>
      <c r="AW111" s="1022"/>
      <c r="AX111" s="1022"/>
      <c r="AY111" s="1022"/>
      <c r="AZ111" s="897" t="s">
        <v>445</v>
      </c>
      <c r="BA111" s="832"/>
      <c r="BB111" s="832"/>
      <c r="BC111" s="832"/>
      <c r="BD111" s="832"/>
      <c r="BE111" s="832"/>
      <c r="BF111" s="832"/>
      <c r="BG111" s="832"/>
      <c r="BH111" s="832"/>
      <c r="BI111" s="832"/>
      <c r="BJ111" s="832"/>
      <c r="BK111" s="832"/>
      <c r="BL111" s="832"/>
      <c r="BM111" s="832"/>
      <c r="BN111" s="832"/>
      <c r="BO111" s="832"/>
      <c r="BP111" s="833"/>
      <c r="BQ111" s="898" t="s">
        <v>128</v>
      </c>
      <c r="BR111" s="899"/>
      <c r="BS111" s="899"/>
      <c r="BT111" s="899"/>
      <c r="BU111" s="899"/>
      <c r="BV111" s="899" t="s">
        <v>395</v>
      </c>
      <c r="BW111" s="899"/>
      <c r="BX111" s="899"/>
      <c r="BY111" s="899"/>
      <c r="BZ111" s="899"/>
      <c r="CA111" s="899" t="s">
        <v>419</v>
      </c>
      <c r="CB111" s="899"/>
      <c r="CC111" s="899"/>
      <c r="CD111" s="899"/>
      <c r="CE111" s="899"/>
      <c r="CF111" s="960" t="s">
        <v>128</v>
      </c>
      <c r="CG111" s="961"/>
      <c r="CH111" s="961"/>
      <c r="CI111" s="961"/>
      <c r="CJ111" s="961"/>
      <c r="CK111" s="1016"/>
      <c r="CL111" s="903"/>
      <c r="CM111" s="906" t="s">
        <v>446</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128</v>
      </c>
      <c r="DH111" s="899"/>
      <c r="DI111" s="899"/>
      <c r="DJ111" s="899"/>
      <c r="DK111" s="899"/>
      <c r="DL111" s="899" t="s">
        <v>419</v>
      </c>
      <c r="DM111" s="899"/>
      <c r="DN111" s="899"/>
      <c r="DO111" s="899"/>
      <c r="DP111" s="899"/>
      <c r="DQ111" s="899" t="s">
        <v>128</v>
      </c>
      <c r="DR111" s="899"/>
      <c r="DS111" s="899"/>
      <c r="DT111" s="899"/>
      <c r="DU111" s="899"/>
      <c r="DV111" s="876" t="s">
        <v>419</v>
      </c>
      <c r="DW111" s="876"/>
      <c r="DX111" s="876"/>
      <c r="DY111" s="876"/>
      <c r="DZ111" s="877"/>
    </row>
    <row r="112" spans="1:131" s="247" customFormat="1" ht="26.25" customHeight="1" x14ac:dyDescent="0.2">
      <c r="A112" s="1001" t="s">
        <v>447</v>
      </c>
      <c r="B112" s="1002"/>
      <c r="C112" s="832" t="s">
        <v>448</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395</v>
      </c>
      <c r="AB112" s="862"/>
      <c r="AC112" s="862"/>
      <c r="AD112" s="862"/>
      <c r="AE112" s="863"/>
      <c r="AF112" s="864" t="s">
        <v>419</v>
      </c>
      <c r="AG112" s="862"/>
      <c r="AH112" s="862"/>
      <c r="AI112" s="862"/>
      <c r="AJ112" s="863"/>
      <c r="AK112" s="864" t="s">
        <v>128</v>
      </c>
      <c r="AL112" s="862"/>
      <c r="AM112" s="862"/>
      <c r="AN112" s="862"/>
      <c r="AO112" s="863"/>
      <c r="AP112" s="909" t="s">
        <v>128</v>
      </c>
      <c r="AQ112" s="910"/>
      <c r="AR112" s="910"/>
      <c r="AS112" s="910"/>
      <c r="AT112" s="911"/>
      <c r="AU112" s="1021"/>
      <c r="AV112" s="1022"/>
      <c r="AW112" s="1022"/>
      <c r="AX112" s="1022"/>
      <c r="AY112" s="1022"/>
      <c r="AZ112" s="897" t="s">
        <v>449</v>
      </c>
      <c r="BA112" s="832"/>
      <c r="BB112" s="832"/>
      <c r="BC112" s="832"/>
      <c r="BD112" s="832"/>
      <c r="BE112" s="832"/>
      <c r="BF112" s="832"/>
      <c r="BG112" s="832"/>
      <c r="BH112" s="832"/>
      <c r="BI112" s="832"/>
      <c r="BJ112" s="832"/>
      <c r="BK112" s="832"/>
      <c r="BL112" s="832"/>
      <c r="BM112" s="832"/>
      <c r="BN112" s="832"/>
      <c r="BO112" s="832"/>
      <c r="BP112" s="833"/>
      <c r="BQ112" s="898">
        <v>10629310</v>
      </c>
      <c r="BR112" s="899"/>
      <c r="BS112" s="899"/>
      <c r="BT112" s="899"/>
      <c r="BU112" s="899"/>
      <c r="BV112" s="899">
        <v>10002469</v>
      </c>
      <c r="BW112" s="899"/>
      <c r="BX112" s="899"/>
      <c r="BY112" s="899"/>
      <c r="BZ112" s="899"/>
      <c r="CA112" s="899">
        <v>9691723</v>
      </c>
      <c r="CB112" s="899"/>
      <c r="CC112" s="899"/>
      <c r="CD112" s="899"/>
      <c r="CE112" s="899"/>
      <c r="CF112" s="960">
        <v>66.8</v>
      </c>
      <c r="CG112" s="961"/>
      <c r="CH112" s="961"/>
      <c r="CI112" s="961"/>
      <c r="CJ112" s="961"/>
      <c r="CK112" s="1016"/>
      <c r="CL112" s="903"/>
      <c r="CM112" s="906" t="s">
        <v>450</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128</v>
      </c>
      <c r="DH112" s="899"/>
      <c r="DI112" s="899"/>
      <c r="DJ112" s="899"/>
      <c r="DK112" s="899"/>
      <c r="DL112" s="899" t="s">
        <v>128</v>
      </c>
      <c r="DM112" s="899"/>
      <c r="DN112" s="899"/>
      <c r="DO112" s="899"/>
      <c r="DP112" s="899"/>
      <c r="DQ112" s="899" t="s">
        <v>128</v>
      </c>
      <c r="DR112" s="899"/>
      <c r="DS112" s="899"/>
      <c r="DT112" s="899"/>
      <c r="DU112" s="899"/>
      <c r="DV112" s="876" t="s">
        <v>451</v>
      </c>
      <c r="DW112" s="876"/>
      <c r="DX112" s="876"/>
      <c r="DY112" s="876"/>
      <c r="DZ112" s="877"/>
    </row>
    <row r="113" spans="1:130" s="247" customFormat="1" ht="26.25" customHeight="1" x14ac:dyDescent="0.2">
      <c r="A113" s="1003"/>
      <c r="B113" s="1004"/>
      <c r="C113" s="832" t="s">
        <v>452</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633868</v>
      </c>
      <c r="AB113" s="1008"/>
      <c r="AC113" s="1008"/>
      <c r="AD113" s="1008"/>
      <c r="AE113" s="1009"/>
      <c r="AF113" s="1010">
        <v>619674</v>
      </c>
      <c r="AG113" s="1008"/>
      <c r="AH113" s="1008"/>
      <c r="AI113" s="1008"/>
      <c r="AJ113" s="1009"/>
      <c r="AK113" s="1010">
        <v>631591</v>
      </c>
      <c r="AL113" s="1008"/>
      <c r="AM113" s="1008"/>
      <c r="AN113" s="1008"/>
      <c r="AO113" s="1009"/>
      <c r="AP113" s="1011">
        <v>4.4000000000000004</v>
      </c>
      <c r="AQ113" s="1012"/>
      <c r="AR113" s="1012"/>
      <c r="AS113" s="1012"/>
      <c r="AT113" s="1013"/>
      <c r="AU113" s="1021"/>
      <c r="AV113" s="1022"/>
      <c r="AW113" s="1022"/>
      <c r="AX113" s="1022"/>
      <c r="AY113" s="1022"/>
      <c r="AZ113" s="897" t="s">
        <v>453</v>
      </c>
      <c r="BA113" s="832"/>
      <c r="BB113" s="832"/>
      <c r="BC113" s="832"/>
      <c r="BD113" s="832"/>
      <c r="BE113" s="832"/>
      <c r="BF113" s="832"/>
      <c r="BG113" s="832"/>
      <c r="BH113" s="832"/>
      <c r="BI113" s="832"/>
      <c r="BJ113" s="832"/>
      <c r="BK113" s="832"/>
      <c r="BL113" s="832"/>
      <c r="BM113" s="832"/>
      <c r="BN113" s="832"/>
      <c r="BO113" s="832"/>
      <c r="BP113" s="833"/>
      <c r="BQ113" s="898">
        <v>2461420</v>
      </c>
      <c r="BR113" s="899"/>
      <c r="BS113" s="899"/>
      <c r="BT113" s="899"/>
      <c r="BU113" s="899"/>
      <c r="BV113" s="899">
        <v>2320198</v>
      </c>
      <c r="BW113" s="899"/>
      <c r="BX113" s="899"/>
      <c r="BY113" s="899"/>
      <c r="BZ113" s="899"/>
      <c r="CA113" s="899">
        <v>2333156</v>
      </c>
      <c r="CB113" s="899"/>
      <c r="CC113" s="899"/>
      <c r="CD113" s="899"/>
      <c r="CE113" s="899"/>
      <c r="CF113" s="960">
        <v>16.100000000000001</v>
      </c>
      <c r="CG113" s="961"/>
      <c r="CH113" s="961"/>
      <c r="CI113" s="961"/>
      <c r="CJ113" s="961"/>
      <c r="CK113" s="1016"/>
      <c r="CL113" s="903"/>
      <c r="CM113" s="906" t="s">
        <v>454</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419</v>
      </c>
      <c r="DH113" s="862"/>
      <c r="DI113" s="862"/>
      <c r="DJ113" s="862"/>
      <c r="DK113" s="863"/>
      <c r="DL113" s="864" t="s">
        <v>451</v>
      </c>
      <c r="DM113" s="862"/>
      <c r="DN113" s="862"/>
      <c r="DO113" s="862"/>
      <c r="DP113" s="863"/>
      <c r="DQ113" s="864" t="s">
        <v>455</v>
      </c>
      <c r="DR113" s="862"/>
      <c r="DS113" s="862"/>
      <c r="DT113" s="862"/>
      <c r="DU113" s="863"/>
      <c r="DV113" s="909" t="s">
        <v>419</v>
      </c>
      <c r="DW113" s="910"/>
      <c r="DX113" s="910"/>
      <c r="DY113" s="910"/>
      <c r="DZ113" s="911"/>
    </row>
    <row r="114" spans="1:130" s="247" customFormat="1" ht="26.25" customHeight="1" x14ac:dyDescent="0.2">
      <c r="A114" s="1003"/>
      <c r="B114" s="1004"/>
      <c r="C114" s="832" t="s">
        <v>456</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354565</v>
      </c>
      <c r="AB114" s="862"/>
      <c r="AC114" s="862"/>
      <c r="AD114" s="862"/>
      <c r="AE114" s="863"/>
      <c r="AF114" s="864">
        <v>347628</v>
      </c>
      <c r="AG114" s="862"/>
      <c r="AH114" s="862"/>
      <c r="AI114" s="862"/>
      <c r="AJ114" s="863"/>
      <c r="AK114" s="864">
        <v>354434</v>
      </c>
      <c r="AL114" s="862"/>
      <c r="AM114" s="862"/>
      <c r="AN114" s="862"/>
      <c r="AO114" s="863"/>
      <c r="AP114" s="909">
        <v>2.4</v>
      </c>
      <c r="AQ114" s="910"/>
      <c r="AR114" s="910"/>
      <c r="AS114" s="910"/>
      <c r="AT114" s="911"/>
      <c r="AU114" s="1021"/>
      <c r="AV114" s="1022"/>
      <c r="AW114" s="1022"/>
      <c r="AX114" s="1022"/>
      <c r="AY114" s="1022"/>
      <c r="AZ114" s="897" t="s">
        <v>457</v>
      </c>
      <c r="BA114" s="832"/>
      <c r="BB114" s="832"/>
      <c r="BC114" s="832"/>
      <c r="BD114" s="832"/>
      <c r="BE114" s="832"/>
      <c r="BF114" s="832"/>
      <c r="BG114" s="832"/>
      <c r="BH114" s="832"/>
      <c r="BI114" s="832"/>
      <c r="BJ114" s="832"/>
      <c r="BK114" s="832"/>
      <c r="BL114" s="832"/>
      <c r="BM114" s="832"/>
      <c r="BN114" s="832"/>
      <c r="BO114" s="832"/>
      <c r="BP114" s="833"/>
      <c r="BQ114" s="898">
        <v>4565589</v>
      </c>
      <c r="BR114" s="899"/>
      <c r="BS114" s="899"/>
      <c r="BT114" s="899"/>
      <c r="BU114" s="899"/>
      <c r="BV114" s="899">
        <v>4382720</v>
      </c>
      <c r="BW114" s="899"/>
      <c r="BX114" s="899"/>
      <c r="BY114" s="899"/>
      <c r="BZ114" s="899"/>
      <c r="CA114" s="899">
        <v>4362427</v>
      </c>
      <c r="CB114" s="899"/>
      <c r="CC114" s="899"/>
      <c r="CD114" s="899"/>
      <c r="CE114" s="899"/>
      <c r="CF114" s="960">
        <v>30</v>
      </c>
      <c r="CG114" s="961"/>
      <c r="CH114" s="961"/>
      <c r="CI114" s="961"/>
      <c r="CJ114" s="961"/>
      <c r="CK114" s="1016"/>
      <c r="CL114" s="903"/>
      <c r="CM114" s="906" t="s">
        <v>458</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128</v>
      </c>
      <c r="DH114" s="862"/>
      <c r="DI114" s="862"/>
      <c r="DJ114" s="862"/>
      <c r="DK114" s="863"/>
      <c r="DL114" s="864" t="s">
        <v>455</v>
      </c>
      <c r="DM114" s="862"/>
      <c r="DN114" s="862"/>
      <c r="DO114" s="862"/>
      <c r="DP114" s="863"/>
      <c r="DQ114" s="864" t="s">
        <v>128</v>
      </c>
      <c r="DR114" s="862"/>
      <c r="DS114" s="862"/>
      <c r="DT114" s="862"/>
      <c r="DU114" s="863"/>
      <c r="DV114" s="909" t="s">
        <v>395</v>
      </c>
      <c r="DW114" s="910"/>
      <c r="DX114" s="910"/>
      <c r="DY114" s="910"/>
      <c r="DZ114" s="911"/>
    </row>
    <row r="115" spans="1:130" s="247" customFormat="1" ht="26.25" customHeight="1" x14ac:dyDescent="0.2">
      <c r="A115" s="1003"/>
      <c r="B115" s="1004"/>
      <c r="C115" s="832" t="s">
        <v>459</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128</v>
      </c>
      <c r="AB115" s="1008"/>
      <c r="AC115" s="1008"/>
      <c r="AD115" s="1008"/>
      <c r="AE115" s="1009"/>
      <c r="AF115" s="1010" t="s">
        <v>128</v>
      </c>
      <c r="AG115" s="1008"/>
      <c r="AH115" s="1008"/>
      <c r="AI115" s="1008"/>
      <c r="AJ115" s="1009"/>
      <c r="AK115" s="1010" t="s">
        <v>419</v>
      </c>
      <c r="AL115" s="1008"/>
      <c r="AM115" s="1008"/>
      <c r="AN115" s="1008"/>
      <c r="AO115" s="1009"/>
      <c r="AP115" s="1011" t="s">
        <v>128</v>
      </c>
      <c r="AQ115" s="1012"/>
      <c r="AR115" s="1012"/>
      <c r="AS115" s="1012"/>
      <c r="AT115" s="1013"/>
      <c r="AU115" s="1021"/>
      <c r="AV115" s="1022"/>
      <c r="AW115" s="1022"/>
      <c r="AX115" s="1022"/>
      <c r="AY115" s="1022"/>
      <c r="AZ115" s="897" t="s">
        <v>460</v>
      </c>
      <c r="BA115" s="832"/>
      <c r="BB115" s="832"/>
      <c r="BC115" s="832"/>
      <c r="BD115" s="832"/>
      <c r="BE115" s="832"/>
      <c r="BF115" s="832"/>
      <c r="BG115" s="832"/>
      <c r="BH115" s="832"/>
      <c r="BI115" s="832"/>
      <c r="BJ115" s="832"/>
      <c r="BK115" s="832"/>
      <c r="BL115" s="832"/>
      <c r="BM115" s="832"/>
      <c r="BN115" s="832"/>
      <c r="BO115" s="832"/>
      <c r="BP115" s="833"/>
      <c r="BQ115" s="898" t="s">
        <v>419</v>
      </c>
      <c r="BR115" s="899"/>
      <c r="BS115" s="899"/>
      <c r="BT115" s="899"/>
      <c r="BU115" s="899"/>
      <c r="BV115" s="899" t="s">
        <v>419</v>
      </c>
      <c r="BW115" s="899"/>
      <c r="BX115" s="899"/>
      <c r="BY115" s="899"/>
      <c r="BZ115" s="899"/>
      <c r="CA115" s="899" t="s">
        <v>419</v>
      </c>
      <c r="CB115" s="899"/>
      <c r="CC115" s="899"/>
      <c r="CD115" s="899"/>
      <c r="CE115" s="899"/>
      <c r="CF115" s="960" t="s">
        <v>128</v>
      </c>
      <c r="CG115" s="961"/>
      <c r="CH115" s="961"/>
      <c r="CI115" s="961"/>
      <c r="CJ115" s="961"/>
      <c r="CK115" s="1016"/>
      <c r="CL115" s="903"/>
      <c r="CM115" s="897" t="s">
        <v>461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455</v>
      </c>
      <c r="DH115" s="862"/>
      <c r="DI115" s="862"/>
      <c r="DJ115" s="862"/>
      <c r="DK115" s="863"/>
      <c r="DL115" s="864" t="s">
        <v>128</v>
      </c>
      <c r="DM115" s="862"/>
      <c r="DN115" s="862"/>
      <c r="DO115" s="862"/>
      <c r="DP115" s="863"/>
      <c r="DQ115" s="864" t="s">
        <v>455</v>
      </c>
      <c r="DR115" s="862"/>
      <c r="DS115" s="862"/>
      <c r="DT115" s="862"/>
      <c r="DU115" s="863"/>
      <c r="DV115" s="909" t="s">
        <v>128</v>
      </c>
      <c r="DW115" s="910"/>
      <c r="DX115" s="910"/>
      <c r="DY115" s="910"/>
      <c r="DZ115" s="911"/>
    </row>
    <row r="116" spans="1:130" s="247" customFormat="1" ht="26.25" customHeight="1" x14ac:dyDescent="0.2">
      <c r="A116" s="1005"/>
      <c r="B116" s="1006"/>
      <c r="C116" s="965" t="s">
        <v>462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128</v>
      </c>
      <c r="AB116" s="862"/>
      <c r="AC116" s="862"/>
      <c r="AD116" s="862"/>
      <c r="AE116" s="863"/>
      <c r="AF116" s="864" t="s">
        <v>455</v>
      </c>
      <c r="AG116" s="862"/>
      <c r="AH116" s="862"/>
      <c r="AI116" s="862"/>
      <c r="AJ116" s="863"/>
      <c r="AK116" s="864" t="s">
        <v>128</v>
      </c>
      <c r="AL116" s="862"/>
      <c r="AM116" s="862"/>
      <c r="AN116" s="862"/>
      <c r="AO116" s="863"/>
      <c r="AP116" s="909" t="s">
        <v>455</v>
      </c>
      <c r="AQ116" s="910"/>
      <c r="AR116" s="910"/>
      <c r="AS116" s="910"/>
      <c r="AT116" s="911"/>
      <c r="AU116" s="1021"/>
      <c r="AV116" s="1022"/>
      <c r="AW116" s="1022"/>
      <c r="AX116" s="1022"/>
      <c r="AY116" s="1022"/>
      <c r="AZ116" s="948" t="s">
        <v>463</v>
      </c>
      <c r="BA116" s="949"/>
      <c r="BB116" s="949"/>
      <c r="BC116" s="949"/>
      <c r="BD116" s="949"/>
      <c r="BE116" s="949"/>
      <c r="BF116" s="949"/>
      <c r="BG116" s="949"/>
      <c r="BH116" s="949"/>
      <c r="BI116" s="949"/>
      <c r="BJ116" s="949"/>
      <c r="BK116" s="949"/>
      <c r="BL116" s="949"/>
      <c r="BM116" s="949"/>
      <c r="BN116" s="949"/>
      <c r="BO116" s="949"/>
      <c r="BP116" s="950"/>
      <c r="BQ116" s="898" t="s">
        <v>419</v>
      </c>
      <c r="BR116" s="899"/>
      <c r="BS116" s="899"/>
      <c r="BT116" s="899"/>
      <c r="BU116" s="899"/>
      <c r="BV116" s="899" t="s">
        <v>128</v>
      </c>
      <c r="BW116" s="899"/>
      <c r="BX116" s="899"/>
      <c r="BY116" s="899"/>
      <c r="BZ116" s="899"/>
      <c r="CA116" s="899" t="s">
        <v>128</v>
      </c>
      <c r="CB116" s="899"/>
      <c r="CC116" s="899"/>
      <c r="CD116" s="899"/>
      <c r="CE116" s="899"/>
      <c r="CF116" s="960" t="s">
        <v>455</v>
      </c>
      <c r="CG116" s="961"/>
      <c r="CH116" s="961"/>
      <c r="CI116" s="961"/>
      <c r="CJ116" s="961"/>
      <c r="CK116" s="1016"/>
      <c r="CL116" s="903"/>
      <c r="CM116" s="906" t="s">
        <v>464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419</v>
      </c>
      <c r="DH116" s="862"/>
      <c r="DI116" s="862"/>
      <c r="DJ116" s="862"/>
      <c r="DK116" s="863"/>
      <c r="DL116" s="864" t="s">
        <v>128</v>
      </c>
      <c r="DM116" s="862"/>
      <c r="DN116" s="862"/>
      <c r="DO116" s="862"/>
      <c r="DP116" s="863"/>
      <c r="DQ116" s="864" t="s">
        <v>128</v>
      </c>
      <c r="DR116" s="862"/>
      <c r="DS116" s="862"/>
      <c r="DT116" s="862"/>
      <c r="DU116" s="863"/>
      <c r="DV116" s="909" t="s">
        <v>395</v>
      </c>
      <c r="DW116" s="910"/>
      <c r="DX116" s="910"/>
      <c r="DY116" s="910"/>
      <c r="DZ116" s="911"/>
    </row>
    <row r="117" spans="1:130" s="247" customFormat="1" ht="26.25" customHeight="1" x14ac:dyDescent="0.2">
      <c r="A117" s="986" t="s">
        <v>189</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465</v>
      </c>
      <c r="Z117" s="988"/>
      <c r="AA117" s="993">
        <v>5602264</v>
      </c>
      <c r="AB117" s="994"/>
      <c r="AC117" s="994"/>
      <c r="AD117" s="994"/>
      <c r="AE117" s="995"/>
      <c r="AF117" s="996">
        <v>5215737</v>
      </c>
      <c r="AG117" s="994"/>
      <c r="AH117" s="994"/>
      <c r="AI117" s="994"/>
      <c r="AJ117" s="995"/>
      <c r="AK117" s="996">
        <v>5066240</v>
      </c>
      <c r="AL117" s="994"/>
      <c r="AM117" s="994"/>
      <c r="AN117" s="994"/>
      <c r="AO117" s="995"/>
      <c r="AP117" s="997"/>
      <c r="AQ117" s="998"/>
      <c r="AR117" s="998"/>
      <c r="AS117" s="998"/>
      <c r="AT117" s="999"/>
      <c r="AU117" s="1021"/>
      <c r="AV117" s="1022"/>
      <c r="AW117" s="1022"/>
      <c r="AX117" s="1022"/>
      <c r="AY117" s="1022"/>
      <c r="AZ117" s="948" t="s">
        <v>466</v>
      </c>
      <c r="BA117" s="949"/>
      <c r="BB117" s="949"/>
      <c r="BC117" s="949"/>
      <c r="BD117" s="949"/>
      <c r="BE117" s="949"/>
      <c r="BF117" s="949"/>
      <c r="BG117" s="949"/>
      <c r="BH117" s="949"/>
      <c r="BI117" s="949"/>
      <c r="BJ117" s="949"/>
      <c r="BK117" s="949"/>
      <c r="BL117" s="949"/>
      <c r="BM117" s="949"/>
      <c r="BN117" s="949"/>
      <c r="BO117" s="949"/>
      <c r="BP117" s="950"/>
      <c r="BQ117" s="898" t="s">
        <v>395</v>
      </c>
      <c r="BR117" s="899"/>
      <c r="BS117" s="899"/>
      <c r="BT117" s="899"/>
      <c r="BU117" s="899"/>
      <c r="BV117" s="899" t="s">
        <v>419</v>
      </c>
      <c r="BW117" s="899"/>
      <c r="BX117" s="899"/>
      <c r="BY117" s="899"/>
      <c r="BZ117" s="899"/>
      <c r="CA117" s="899" t="s">
        <v>419</v>
      </c>
      <c r="CB117" s="899"/>
      <c r="CC117" s="899"/>
      <c r="CD117" s="899"/>
      <c r="CE117" s="899"/>
      <c r="CF117" s="960" t="s">
        <v>128</v>
      </c>
      <c r="CG117" s="961"/>
      <c r="CH117" s="961"/>
      <c r="CI117" s="961"/>
      <c r="CJ117" s="961"/>
      <c r="CK117" s="1016"/>
      <c r="CL117" s="903"/>
      <c r="CM117" s="906" t="s">
        <v>467</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419</v>
      </c>
      <c r="DH117" s="862"/>
      <c r="DI117" s="862"/>
      <c r="DJ117" s="862"/>
      <c r="DK117" s="863"/>
      <c r="DL117" s="864" t="s">
        <v>128</v>
      </c>
      <c r="DM117" s="862"/>
      <c r="DN117" s="862"/>
      <c r="DO117" s="862"/>
      <c r="DP117" s="863"/>
      <c r="DQ117" s="864" t="s">
        <v>128</v>
      </c>
      <c r="DR117" s="862"/>
      <c r="DS117" s="862"/>
      <c r="DT117" s="862"/>
      <c r="DU117" s="863"/>
      <c r="DV117" s="909" t="s">
        <v>128</v>
      </c>
      <c r="DW117" s="910"/>
      <c r="DX117" s="910"/>
      <c r="DY117" s="910"/>
      <c r="DZ117" s="911"/>
    </row>
    <row r="118" spans="1:130" s="247" customFormat="1" ht="26.25" customHeight="1" x14ac:dyDescent="0.2">
      <c r="A118" s="986" t="s">
        <v>439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437</v>
      </c>
      <c r="AB118" s="987"/>
      <c r="AC118" s="987"/>
      <c r="AD118" s="987"/>
      <c r="AE118" s="988"/>
      <c r="AF118" s="989" t="s">
        <v>309</v>
      </c>
      <c r="AG118" s="987"/>
      <c r="AH118" s="987"/>
      <c r="AI118" s="987"/>
      <c r="AJ118" s="988"/>
      <c r="AK118" s="989" t="s">
        <v>308</v>
      </c>
      <c r="AL118" s="987"/>
      <c r="AM118" s="987"/>
      <c r="AN118" s="987"/>
      <c r="AO118" s="988"/>
      <c r="AP118" s="990" t="s">
        <v>438</v>
      </c>
      <c r="AQ118" s="991"/>
      <c r="AR118" s="991"/>
      <c r="AS118" s="991"/>
      <c r="AT118" s="992"/>
      <c r="AU118" s="1021"/>
      <c r="AV118" s="1022"/>
      <c r="AW118" s="1022"/>
      <c r="AX118" s="1022"/>
      <c r="AY118" s="1022"/>
      <c r="AZ118" s="964" t="s">
        <v>468</v>
      </c>
      <c r="BA118" s="965"/>
      <c r="BB118" s="965"/>
      <c r="BC118" s="965"/>
      <c r="BD118" s="965"/>
      <c r="BE118" s="965"/>
      <c r="BF118" s="965"/>
      <c r="BG118" s="965"/>
      <c r="BH118" s="965"/>
      <c r="BI118" s="965"/>
      <c r="BJ118" s="965"/>
      <c r="BK118" s="965"/>
      <c r="BL118" s="965"/>
      <c r="BM118" s="965"/>
      <c r="BN118" s="965"/>
      <c r="BO118" s="965"/>
      <c r="BP118" s="966"/>
      <c r="BQ118" s="967" t="s">
        <v>395</v>
      </c>
      <c r="BR118" s="930"/>
      <c r="BS118" s="930"/>
      <c r="BT118" s="930"/>
      <c r="BU118" s="930"/>
      <c r="BV118" s="930" t="s">
        <v>419</v>
      </c>
      <c r="BW118" s="930"/>
      <c r="BX118" s="930"/>
      <c r="BY118" s="930"/>
      <c r="BZ118" s="930"/>
      <c r="CA118" s="930" t="s">
        <v>419</v>
      </c>
      <c r="CB118" s="930"/>
      <c r="CC118" s="930"/>
      <c r="CD118" s="930"/>
      <c r="CE118" s="930"/>
      <c r="CF118" s="960" t="s">
        <v>419</v>
      </c>
      <c r="CG118" s="961"/>
      <c r="CH118" s="961"/>
      <c r="CI118" s="961"/>
      <c r="CJ118" s="961"/>
      <c r="CK118" s="1016"/>
      <c r="CL118" s="903"/>
      <c r="CM118" s="906" t="s">
        <v>469</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128</v>
      </c>
      <c r="DH118" s="862"/>
      <c r="DI118" s="862"/>
      <c r="DJ118" s="862"/>
      <c r="DK118" s="863"/>
      <c r="DL118" s="864" t="s">
        <v>455</v>
      </c>
      <c r="DM118" s="862"/>
      <c r="DN118" s="862"/>
      <c r="DO118" s="862"/>
      <c r="DP118" s="863"/>
      <c r="DQ118" s="864" t="s">
        <v>128</v>
      </c>
      <c r="DR118" s="862"/>
      <c r="DS118" s="862"/>
      <c r="DT118" s="862"/>
      <c r="DU118" s="863"/>
      <c r="DV118" s="909" t="s">
        <v>419</v>
      </c>
      <c r="DW118" s="910"/>
      <c r="DX118" s="910"/>
      <c r="DY118" s="910"/>
      <c r="DZ118" s="911"/>
    </row>
    <row r="119" spans="1:130" s="247" customFormat="1" ht="26.25" customHeight="1" x14ac:dyDescent="0.2">
      <c r="A119" s="900" t="s">
        <v>442</v>
      </c>
      <c r="B119" s="901"/>
      <c r="C119" s="976" t="s">
        <v>443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455</v>
      </c>
      <c r="AB119" s="980"/>
      <c r="AC119" s="980"/>
      <c r="AD119" s="980"/>
      <c r="AE119" s="981"/>
      <c r="AF119" s="982" t="s">
        <v>455</v>
      </c>
      <c r="AG119" s="980"/>
      <c r="AH119" s="980"/>
      <c r="AI119" s="980"/>
      <c r="AJ119" s="981"/>
      <c r="AK119" s="982" t="s">
        <v>395</v>
      </c>
      <c r="AL119" s="980"/>
      <c r="AM119" s="980"/>
      <c r="AN119" s="980"/>
      <c r="AO119" s="981"/>
      <c r="AP119" s="983" t="s">
        <v>455</v>
      </c>
      <c r="AQ119" s="984"/>
      <c r="AR119" s="984"/>
      <c r="AS119" s="984"/>
      <c r="AT119" s="985"/>
      <c r="AU119" s="1023"/>
      <c r="AV119" s="1024"/>
      <c r="AW119" s="1024"/>
      <c r="AX119" s="1024"/>
      <c r="AY119" s="1024"/>
      <c r="AZ119" s="278" t="s">
        <v>189</v>
      </c>
      <c r="BA119" s="278"/>
      <c r="BB119" s="278"/>
      <c r="BC119" s="278"/>
      <c r="BD119" s="278"/>
      <c r="BE119" s="278"/>
      <c r="BF119" s="278"/>
      <c r="BG119" s="278"/>
      <c r="BH119" s="278"/>
      <c r="BI119" s="278"/>
      <c r="BJ119" s="278"/>
      <c r="BK119" s="278"/>
      <c r="BL119" s="278"/>
      <c r="BM119" s="278"/>
      <c r="BN119" s="278"/>
      <c r="BO119" s="962" t="s">
        <v>470</v>
      </c>
      <c r="BP119" s="963"/>
      <c r="BQ119" s="967">
        <v>47081383</v>
      </c>
      <c r="BR119" s="930"/>
      <c r="BS119" s="930"/>
      <c r="BT119" s="930"/>
      <c r="BU119" s="930"/>
      <c r="BV119" s="930">
        <v>45045736</v>
      </c>
      <c r="BW119" s="930"/>
      <c r="BX119" s="930"/>
      <c r="BY119" s="930"/>
      <c r="BZ119" s="930"/>
      <c r="CA119" s="930">
        <v>43951133</v>
      </c>
      <c r="CB119" s="930"/>
      <c r="CC119" s="930"/>
      <c r="CD119" s="930"/>
      <c r="CE119" s="930"/>
      <c r="CF119" s="828"/>
      <c r="CG119" s="829"/>
      <c r="CH119" s="829"/>
      <c r="CI119" s="829"/>
      <c r="CJ119" s="919"/>
      <c r="CK119" s="1017"/>
      <c r="CL119" s="905"/>
      <c r="CM119" s="923" t="s">
        <v>471</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395</v>
      </c>
      <c r="DH119" s="845"/>
      <c r="DI119" s="845"/>
      <c r="DJ119" s="845"/>
      <c r="DK119" s="846"/>
      <c r="DL119" s="847" t="s">
        <v>128</v>
      </c>
      <c r="DM119" s="845"/>
      <c r="DN119" s="845"/>
      <c r="DO119" s="845"/>
      <c r="DP119" s="846"/>
      <c r="DQ119" s="847" t="s">
        <v>128</v>
      </c>
      <c r="DR119" s="845"/>
      <c r="DS119" s="845"/>
      <c r="DT119" s="845"/>
      <c r="DU119" s="846"/>
      <c r="DV119" s="933" t="s">
        <v>128</v>
      </c>
      <c r="DW119" s="934"/>
      <c r="DX119" s="934"/>
      <c r="DY119" s="934"/>
      <c r="DZ119" s="935"/>
    </row>
    <row r="120" spans="1:130" s="247" customFormat="1" ht="26.25" customHeight="1" x14ac:dyDescent="0.2">
      <c r="A120" s="902"/>
      <c r="B120" s="903"/>
      <c r="C120" s="906" t="s">
        <v>446</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128</v>
      </c>
      <c r="AB120" s="862"/>
      <c r="AC120" s="862"/>
      <c r="AD120" s="862"/>
      <c r="AE120" s="863"/>
      <c r="AF120" s="864" t="s">
        <v>395</v>
      </c>
      <c r="AG120" s="862"/>
      <c r="AH120" s="862"/>
      <c r="AI120" s="862"/>
      <c r="AJ120" s="863"/>
      <c r="AK120" s="864" t="s">
        <v>128</v>
      </c>
      <c r="AL120" s="862"/>
      <c r="AM120" s="862"/>
      <c r="AN120" s="862"/>
      <c r="AO120" s="863"/>
      <c r="AP120" s="909" t="s">
        <v>419</v>
      </c>
      <c r="AQ120" s="910"/>
      <c r="AR120" s="910"/>
      <c r="AS120" s="910"/>
      <c r="AT120" s="911"/>
      <c r="AU120" s="968" t="s">
        <v>472</v>
      </c>
      <c r="AV120" s="969"/>
      <c r="AW120" s="969"/>
      <c r="AX120" s="969"/>
      <c r="AY120" s="970"/>
      <c r="AZ120" s="945" t="s">
        <v>473</v>
      </c>
      <c r="BA120" s="890"/>
      <c r="BB120" s="890"/>
      <c r="BC120" s="890"/>
      <c r="BD120" s="890"/>
      <c r="BE120" s="890"/>
      <c r="BF120" s="890"/>
      <c r="BG120" s="890"/>
      <c r="BH120" s="890"/>
      <c r="BI120" s="890"/>
      <c r="BJ120" s="890"/>
      <c r="BK120" s="890"/>
      <c r="BL120" s="890"/>
      <c r="BM120" s="890"/>
      <c r="BN120" s="890"/>
      <c r="BO120" s="890"/>
      <c r="BP120" s="891"/>
      <c r="BQ120" s="946">
        <v>8889937</v>
      </c>
      <c r="BR120" s="927"/>
      <c r="BS120" s="927"/>
      <c r="BT120" s="927"/>
      <c r="BU120" s="927"/>
      <c r="BV120" s="927">
        <v>9966192</v>
      </c>
      <c r="BW120" s="927"/>
      <c r="BX120" s="927"/>
      <c r="BY120" s="927"/>
      <c r="BZ120" s="927"/>
      <c r="CA120" s="927">
        <v>10686656</v>
      </c>
      <c r="CB120" s="927"/>
      <c r="CC120" s="927"/>
      <c r="CD120" s="927"/>
      <c r="CE120" s="927"/>
      <c r="CF120" s="951">
        <v>73.599999999999994</v>
      </c>
      <c r="CG120" s="952"/>
      <c r="CH120" s="952"/>
      <c r="CI120" s="952"/>
      <c r="CJ120" s="952"/>
      <c r="CK120" s="953" t="s">
        <v>474</v>
      </c>
      <c r="CL120" s="937"/>
      <c r="CM120" s="937"/>
      <c r="CN120" s="937"/>
      <c r="CO120" s="938"/>
      <c r="CP120" s="957" t="s">
        <v>413</v>
      </c>
      <c r="CQ120" s="958"/>
      <c r="CR120" s="958"/>
      <c r="CS120" s="958"/>
      <c r="CT120" s="958"/>
      <c r="CU120" s="958"/>
      <c r="CV120" s="958"/>
      <c r="CW120" s="958"/>
      <c r="CX120" s="958"/>
      <c r="CY120" s="958"/>
      <c r="CZ120" s="958"/>
      <c r="DA120" s="958"/>
      <c r="DB120" s="958"/>
      <c r="DC120" s="958"/>
      <c r="DD120" s="958"/>
      <c r="DE120" s="958"/>
      <c r="DF120" s="959"/>
      <c r="DG120" s="946">
        <v>9282961</v>
      </c>
      <c r="DH120" s="927"/>
      <c r="DI120" s="927"/>
      <c r="DJ120" s="927"/>
      <c r="DK120" s="927"/>
      <c r="DL120" s="927">
        <v>9152045</v>
      </c>
      <c r="DM120" s="927"/>
      <c r="DN120" s="927"/>
      <c r="DO120" s="927"/>
      <c r="DP120" s="927"/>
      <c r="DQ120" s="927">
        <v>9008449</v>
      </c>
      <c r="DR120" s="927"/>
      <c r="DS120" s="927"/>
      <c r="DT120" s="927"/>
      <c r="DU120" s="927"/>
      <c r="DV120" s="928">
        <v>62.1</v>
      </c>
      <c r="DW120" s="928"/>
      <c r="DX120" s="928"/>
      <c r="DY120" s="928"/>
      <c r="DZ120" s="929"/>
    </row>
    <row r="121" spans="1:130" s="247" customFormat="1" ht="26.25" customHeight="1" x14ac:dyDescent="0.2">
      <c r="A121" s="902"/>
      <c r="B121" s="903"/>
      <c r="C121" s="948" t="s">
        <v>475</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419</v>
      </c>
      <c r="AB121" s="862"/>
      <c r="AC121" s="862"/>
      <c r="AD121" s="862"/>
      <c r="AE121" s="863"/>
      <c r="AF121" s="864" t="s">
        <v>128</v>
      </c>
      <c r="AG121" s="862"/>
      <c r="AH121" s="862"/>
      <c r="AI121" s="862"/>
      <c r="AJ121" s="863"/>
      <c r="AK121" s="864" t="s">
        <v>128</v>
      </c>
      <c r="AL121" s="862"/>
      <c r="AM121" s="862"/>
      <c r="AN121" s="862"/>
      <c r="AO121" s="863"/>
      <c r="AP121" s="909" t="s">
        <v>419</v>
      </c>
      <c r="AQ121" s="910"/>
      <c r="AR121" s="910"/>
      <c r="AS121" s="910"/>
      <c r="AT121" s="911"/>
      <c r="AU121" s="971"/>
      <c r="AV121" s="972"/>
      <c r="AW121" s="972"/>
      <c r="AX121" s="972"/>
      <c r="AY121" s="973"/>
      <c r="AZ121" s="897" t="s">
        <v>476</v>
      </c>
      <c r="BA121" s="832"/>
      <c r="BB121" s="832"/>
      <c r="BC121" s="832"/>
      <c r="BD121" s="832"/>
      <c r="BE121" s="832"/>
      <c r="BF121" s="832"/>
      <c r="BG121" s="832"/>
      <c r="BH121" s="832"/>
      <c r="BI121" s="832"/>
      <c r="BJ121" s="832"/>
      <c r="BK121" s="832"/>
      <c r="BL121" s="832"/>
      <c r="BM121" s="832"/>
      <c r="BN121" s="832"/>
      <c r="BO121" s="832"/>
      <c r="BP121" s="833"/>
      <c r="BQ121" s="898">
        <v>3419559</v>
      </c>
      <c r="BR121" s="899"/>
      <c r="BS121" s="899"/>
      <c r="BT121" s="899"/>
      <c r="BU121" s="899"/>
      <c r="BV121" s="899">
        <v>3405018</v>
      </c>
      <c r="BW121" s="899"/>
      <c r="BX121" s="899"/>
      <c r="BY121" s="899"/>
      <c r="BZ121" s="899"/>
      <c r="CA121" s="899">
        <v>3403141</v>
      </c>
      <c r="CB121" s="899"/>
      <c r="CC121" s="899"/>
      <c r="CD121" s="899"/>
      <c r="CE121" s="899"/>
      <c r="CF121" s="960">
        <v>23.4</v>
      </c>
      <c r="CG121" s="961"/>
      <c r="CH121" s="961"/>
      <c r="CI121" s="961"/>
      <c r="CJ121" s="961"/>
      <c r="CK121" s="954"/>
      <c r="CL121" s="940"/>
      <c r="CM121" s="940"/>
      <c r="CN121" s="940"/>
      <c r="CO121" s="941"/>
      <c r="CP121" s="920" t="s">
        <v>477</v>
      </c>
      <c r="CQ121" s="921"/>
      <c r="CR121" s="921"/>
      <c r="CS121" s="921"/>
      <c r="CT121" s="921"/>
      <c r="CU121" s="921"/>
      <c r="CV121" s="921"/>
      <c r="CW121" s="921"/>
      <c r="CX121" s="921"/>
      <c r="CY121" s="921"/>
      <c r="CZ121" s="921"/>
      <c r="DA121" s="921"/>
      <c r="DB121" s="921"/>
      <c r="DC121" s="921"/>
      <c r="DD121" s="921"/>
      <c r="DE121" s="921"/>
      <c r="DF121" s="922"/>
      <c r="DG121" s="898">
        <v>64034</v>
      </c>
      <c r="DH121" s="899"/>
      <c r="DI121" s="899"/>
      <c r="DJ121" s="899"/>
      <c r="DK121" s="899"/>
      <c r="DL121" s="899">
        <v>538141</v>
      </c>
      <c r="DM121" s="899"/>
      <c r="DN121" s="899"/>
      <c r="DO121" s="899"/>
      <c r="DP121" s="899"/>
      <c r="DQ121" s="899">
        <v>382401</v>
      </c>
      <c r="DR121" s="899"/>
      <c r="DS121" s="899"/>
      <c r="DT121" s="899"/>
      <c r="DU121" s="899"/>
      <c r="DV121" s="876">
        <v>2.6</v>
      </c>
      <c r="DW121" s="876"/>
      <c r="DX121" s="876"/>
      <c r="DY121" s="876"/>
      <c r="DZ121" s="877"/>
    </row>
    <row r="122" spans="1:130" s="247" customFormat="1" ht="26.25" customHeight="1" x14ac:dyDescent="0.2">
      <c r="A122" s="902"/>
      <c r="B122" s="903"/>
      <c r="C122" s="906" t="s">
        <v>458</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419</v>
      </c>
      <c r="AB122" s="862"/>
      <c r="AC122" s="862"/>
      <c r="AD122" s="862"/>
      <c r="AE122" s="863"/>
      <c r="AF122" s="864" t="s">
        <v>395</v>
      </c>
      <c r="AG122" s="862"/>
      <c r="AH122" s="862"/>
      <c r="AI122" s="862"/>
      <c r="AJ122" s="863"/>
      <c r="AK122" s="864" t="s">
        <v>128</v>
      </c>
      <c r="AL122" s="862"/>
      <c r="AM122" s="862"/>
      <c r="AN122" s="862"/>
      <c r="AO122" s="863"/>
      <c r="AP122" s="909" t="s">
        <v>395</v>
      </c>
      <c r="AQ122" s="910"/>
      <c r="AR122" s="910"/>
      <c r="AS122" s="910"/>
      <c r="AT122" s="911"/>
      <c r="AU122" s="971"/>
      <c r="AV122" s="972"/>
      <c r="AW122" s="972"/>
      <c r="AX122" s="972"/>
      <c r="AY122" s="973"/>
      <c r="AZ122" s="964" t="s">
        <v>478</v>
      </c>
      <c r="BA122" s="965"/>
      <c r="BB122" s="965"/>
      <c r="BC122" s="965"/>
      <c r="BD122" s="965"/>
      <c r="BE122" s="965"/>
      <c r="BF122" s="965"/>
      <c r="BG122" s="965"/>
      <c r="BH122" s="965"/>
      <c r="BI122" s="965"/>
      <c r="BJ122" s="965"/>
      <c r="BK122" s="965"/>
      <c r="BL122" s="965"/>
      <c r="BM122" s="965"/>
      <c r="BN122" s="965"/>
      <c r="BO122" s="965"/>
      <c r="BP122" s="966"/>
      <c r="BQ122" s="967">
        <v>35090120</v>
      </c>
      <c r="BR122" s="930"/>
      <c r="BS122" s="930"/>
      <c r="BT122" s="930"/>
      <c r="BU122" s="930"/>
      <c r="BV122" s="930">
        <v>33936605</v>
      </c>
      <c r="BW122" s="930"/>
      <c r="BX122" s="930"/>
      <c r="BY122" s="930"/>
      <c r="BZ122" s="930"/>
      <c r="CA122" s="930">
        <v>32929412</v>
      </c>
      <c r="CB122" s="930"/>
      <c r="CC122" s="930"/>
      <c r="CD122" s="930"/>
      <c r="CE122" s="930"/>
      <c r="CF122" s="931">
        <v>226.8</v>
      </c>
      <c r="CG122" s="932"/>
      <c r="CH122" s="932"/>
      <c r="CI122" s="932"/>
      <c r="CJ122" s="932"/>
      <c r="CK122" s="954"/>
      <c r="CL122" s="940"/>
      <c r="CM122" s="940"/>
      <c r="CN122" s="940"/>
      <c r="CO122" s="941"/>
      <c r="CP122" s="920" t="s">
        <v>415</v>
      </c>
      <c r="CQ122" s="921"/>
      <c r="CR122" s="921"/>
      <c r="CS122" s="921"/>
      <c r="CT122" s="921"/>
      <c r="CU122" s="921"/>
      <c r="CV122" s="921"/>
      <c r="CW122" s="921"/>
      <c r="CX122" s="921"/>
      <c r="CY122" s="921"/>
      <c r="CZ122" s="921"/>
      <c r="DA122" s="921"/>
      <c r="DB122" s="921"/>
      <c r="DC122" s="921"/>
      <c r="DD122" s="921"/>
      <c r="DE122" s="921"/>
      <c r="DF122" s="922"/>
      <c r="DG122" s="898">
        <v>329883</v>
      </c>
      <c r="DH122" s="899"/>
      <c r="DI122" s="899"/>
      <c r="DJ122" s="899"/>
      <c r="DK122" s="899"/>
      <c r="DL122" s="899">
        <v>312148</v>
      </c>
      <c r="DM122" s="899"/>
      <c r="DN122" s="899"/>
      <c r="DO122" s="899"/>
      <c r="DP122" s="899"/>
      <c r="DQ122" s="899">
        <v>300873</v>
      </c>
      <c r="DR122" s="899"/>
      <c r="DS122" s="899"/>
      <c r="DT122" s="899"/>
      <c r="DU122" s="899"/>
      <c r="DV122" s="876">
        <v>2.1</v>
      </c>
      <c r="DW122" s="876"/>
      <c r="DX122" s="876"/>
      <c r="DY122" s="876"/>
      <c r="DZ122" s="877"/>
    </row>
    <row r="123" spans="1:130" s="247" customFormat="1" ht="26.25" customHeight="1" x14ac:dyDescent="0.2">
      <c r="A123" s="902"/>
      <c r="B123" s="903"/>
      <c r="C123" s="906" t="s">
        <v>464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128</v>
      </c>
      <c r="AB123" s="862"/>
      <c r="AC123" s="862"/>
      <c r="AD123" s="862"/>
      <c r="AE123" s="863"/>
      <c r="AF123" s="864" t="s">
        <v>128</v>
      </c>
      <c r="AG123" s="862"/>
      <c r="AH123" s="862"/>
      <c r="AI123" s="862"/>
      <c r="AJ123" s="863"/>
      <c r="AK123" s="864" t="s">
        <v>128</v>
      </c>
      <c r="AL123" s="862"/>
      <c r="AM123" s="862"/>
      <c r="AN123" s="862"/>
      <c r="AO123" s="863"/>
      <c r="AP123" s="909" t="s">
        <v>128</v>
      </c>
      <c r="AQ123" s="910"/>
      <c r="AR123" s="910"/>
      <c r="AS123" s="910"/>
      <c r="AT123" s="911"/>
      <c r="AU123" s="974"/>
      <c r="AV123" s="975"/>
      <c r="AW123" s="975"/>
      <c r="AX123" s="975"/>
      <c r="AY123" s="975"/>
      <c r="AZ123" s="278" t="s">
        <v>189</v>
      </c>
      <c r="BA123" s="278"/>
      <c r="BB123" s="278"/>
      <c r="BC123" s="278"/>
      <c r="BD123" s="278"/>
      <c r="BE123" s="278"/>
      <c r="BF123" s="278"/>
      <c r="BG123" s="278"/>
      <c r="BH123" s="278"/>
      <c r="BI123" s="278"/>
      <c r="BJ123" s="278"/>
      <c r="BK123" s="278"/>
      <c r="BL123" s="278"/>
      <c r="BM123" s="278"/>
      <c r="BN123" s="278"/>
      <c r="BO123" s="962" t="s">
        <v>479</v>
      </c>
      <c r="BP123" s="963"/>
      <c r="BQ123" s="917">
        <v>47399616</v>
      </c>
      <c r="BR123" s="918"/>
      <c r="BS123" s="918"/>
      <c r="BT123" s="918"/>
      <c r="BU123" s="918"/>
      <c r="BV123" s="918">
        <v>47307815</v>
      </c>
      <c r="BW123" s="918"/>
      <c r="BX123" s="918"/>
      <c r="BY123" s="918"/>
      <c r="BZ123" s="918"/>
      <c r="CA123" s="918">
        <v>47019209</v>
      </c>
      <c r="CB123" s="918"/>
      <c r="CC123" s="918"/>
      <c r="CD123" s="918"/>
      <c r="CE123" s="918"/>
      <c r="CF123" s="828"/>
      <c r="CG123" s="829"/>
      <c r="CH123" s="829"/>
      <c r="CI123" s="829"/>
      <c r="CJ123" s="919"/>
      <c r="CK123" s="954"/>
      <c r="CL123" s="940"/>
      <c r="CM123" s="940"/>
      <c r="CN123" s="940"/>
      <c r="CO123" s="941"/>
      <c r="CP123" s="920" t="s">
        <v>480</v>
      </c>
      <c r="CQ123" s="921"/>
      <c r="CR123" s="921"/>
      <c r="CS123" s="921"/>
      <c r="CT123" s="921"/>
      <c r="CU123" s="921"/>
      <c r="CV123" s="921"/>
      <c r="CW123" s="921"/>
      <c r="CX123" s="921"/>
      <c r="CY123" s="921"/>
      <c r="CZ123" s="921"/>
      <c r="DA123" s="921"/>
      <c r="DB123" s="921"/>
      <c r="DC123" s="921"/>
      <c r="DD123" s="921"/>
      <c r="DE123" s="921"/>
      <c r="DF123" s="922"/>
      <c r="DG123" s="861" t="s">
        <v>419</v>
      </c>
      <c r="DH123" s="862"/>
      <c r="DI123" s="862"/>
      <c r="DJ123" s="862"/>
      <c r="DK123" s="863"/>
      <c r="DL123" s="864" t="s">
        <v>419</v>
      </c>
      <c r="DM123" s="862"/>
      <c r="DN123" s="862"/>
      <c r="DO123" s="862"/>
      <c r="DP123" s="863"/>
      <c r="DQ123" s="864" t="s">
        <v>419</v>
      </c>
      <c r="DR123" s="862"/>
      <c r="DS123" s="862"/>
      <c r="DT123" s="862"/>
      <c r="DU123" s="863"/>
      <c r="DV123" s="909" t="s">
        <v>395</v>
      </c>
      <c r="DW123" s="910"/>
      <c r="DX123" s="910"/>
      <c r="DY123" s="910"/>
      <c r="DZ123" s="911"/>
    </row>
    <row r="124" spans="1:130" s="247" customFormat="1" ht="26.25" customHeight="1" thickBot="1" x14ac:dyDescent="0.25">
      <c r="A124" s="902"/>
      <c r="B124" s="903"/>
      <c r="C124" s="906" t="s">
        <v>467</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395</v>
      </c>
      <c r="AB124" s="862"/>
      <c r="AC124" s="862"/>
      <c r="AD124" s="862"/>
      <c r="AE124" s="863"/>
      <c r="AF124" s="864" t="s">
        <v>419</v>
      </c>
      <c r="AG124" s="862"/>
      <c r="AH124" s="862"/>
      <c r="AI124" s="862"/>
      <c r="AJ124" s="863"/>
      <c r="AK124" s="864" t="s">
        <v>395</v>
      </c>
      <c r="AL124" s="862"/>
      <c r="AM124" s="862"/>
      <c r="AN124" s="862"/>
      <c r="AO124" s="863"/>
      <c r="AP124" s="909" t="s">
        <v>395</v>
      </c>
      <c r="AQ124" s="910"/>
      <c r="AR124" s="910"/>
      <c r="AS124" s="910"/>
      <c r="AT124" s="911"/>
      <c r="AU124" s="912" t="s">
        <v>481</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419</v>
      </c>
      <c r="BR124" s="916"/>
      <c r="BS124" s="916"/>
      <c r="BT124" s="916"/>
      <c r="BU124" s="916"/>
      <c r="BV124" s="916" t="s">
        <v>395</v>
      </c>
      <c r="BW124" s="916"/>
      <c r="BX124" s="916"/>
      <c r="BY124" s="916"/>
      <c r="BZ124" s="916"/>
      <c r="CA124" s="916" t="s">
        <v>419</v>
      </c>
      <c r="CB124" s="916"/>
      <c r="CC124" s="916"/>
      <c r="CD124" s="916"/>
      <c r="CE124" s="916"/>
      <c r="CF124" s="806"/>
      <c r="CG124" s="807"/>
      <c r="CH124" s="807"/>
      <c r="CI124" s="807"/>
      <c r="CJ124" s="947"/>
      <c r="CK124" s="955"/>
      <c r="CL124" s="955"/>
      <c r="CM124" s="955"/>
      <c r="CN124" s="955"/>
      <c r="CO124" s="956"/>
      <c r="CP124" s="920" t="s">
        <v>482</v>
      </c>
      <c r="CQ124" s="921"/>
      <c r="CR124" s="921"/>
      <c r="CS124" s="921"/>
      <c r="CT124" s="921"/>
      <c r="CU124" s="921"/>
      <c r="CV124" s="921"/>
      <c r="CW124" s="921"/>
      <c r="CX124" s="921"/>
      <c r="CY124" s="921"/>
      <c r="CZ124" s="921"/>
      <c r="DA124" s="921"/>
      <c r="DB124" s="921"/>
      <c r="DC124" s="921"/>
      <c r="DD124" s="921"/>
      <c r="DE124" s="921"/>
      <c r="DF124" s="922"/>
      <c r="DG124" s="844">
        <v>952432</v>
      </c>
      <c r="DH124" s="845"/>
      <c r="DI124" s="845"/>
      <c r="DJ124" s="845"/>
      <c r="DK124" s="846"/>
      <c r="DL124" s="847">
        <v>135</v>
      </c>
      <c r="DM124" s="845"/>
      <c r="DN124" s="845"/>
      <c r="DO124" s="845"/>
      <c r="DP124" s="846"/>
      <c r="DQ124" s="847" t="s">
        <v>128</v>
      </c>
      <c r="DR124" s="845"/>
      <c r="DS124" s="845"/>
      <c r="DT124" s="845"/>
      <c r="DU124" s="846"/>
      <c r="DV124" s="933" t="s">
        <v>419</v>
      </c>
      <c r="DW124" s="934"/>
      <c r="DX124" s="934"/>
      <c r="DY124" s="934"/>
      <c r="DZ124" s="935"/>
    </row>
    <row r="125" spans="1:130" s="247" customFormat="1" ht="26.25" customHeight="1" x14ac:dyDescent="0.2">
      <c r="A125" s="902"/>
      <c r="B125" s="903"/>
      <c r="C125" s="906" t="s">
        <v>469</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419</v>
      </c>
      <c r="AB125" s="862"/>
      <c r="AC125" s="862"/>
      <c r="AD125" s="862"/>
      <c r="AE125" s="863"/>
      <c r="AF125" s="864" t="s">
        <v>128</v>
      </c>
      <c r="AG125" s="862"/>
      <c r="AH125" s="862"/>
      <c r="AI125" s="862"/>
      <c r="AJ125" s="863"/>
      <c r="AK125" s="864" t="s">
        <v>128</v>
      </c>
      <c r="AL125" s="862"/>
      <c r="AM125" s="862"/>
      <c r="AN125" s="862"/>
      <c r="AO125" s="863"/>
      <c r="AP125" s="909" t="s">
        <v>419</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483</v>
      </c>
      <c r="CL125" s="937"/>
      <c r="CM125" s="937"/>
      <c r="CN125" s="937"/>
      <c r="CO125" s="938"/>
      <c r="CP125" s="945" t="s">
        <v>484</v>
      </c>
      <c r="CQ125" s="890"/>
      <c r="CR125" s="890"/>
      <c r="CS125" s="890"/>
      <c r="CT125" s="890"/>
      <c r="CU125" s="890"/>
      <c r="CV125" s="890"/>
      <c r="CW125" s="890"/>
      <c r="CX125" s="890"/>
      <c r="CY125" s="890"/>
      <c r="CZ125" s="890"/>
      <c r="DA125" s="890"/>
      <c r="DB125" s="890"/>
      <c r="DC125" s="890"/>
      <c r="DD125" s="890"/>
      <c r="DE125" s="890"/>
      <c r="DF125" s="891"/>
      <c r="DG125" s="946" t="s">
        <v>128</v>
      </c>
      <c r="DH125" s="927"/>
      <c r="DI125" s="927"/>
      <c r="DJ125" s="927"/>
      <c r="DK125" s="927"/>
      <c r="DL125" s="927" t="s">
        <v>128</v>
      </c>
      <c r="DM125" s="927"/>
      <c r="DN125" s="927"/>
      <c r="DO125" s="927"/>
      <c r="DP125" s="927"/>
      <c r="DQ125" s="927" t="s">
        <v>128</v>
      </c>
      <c r="DR125" s="927"/>
      <c r="DS125" s="927"/>
      <c r="DT125" s="927"/>
      <c r="DU125" s="927"/>
      <c r="DV125" s="928" t="s">
        <v>128</v>
      </c>
      <c r="DW125" s="928"/>
      <c r="DX125" s="928"/>
      <c r="DY125" s="928"/>
      <c r="DZ125" s="929"/>
    </row>
    <row r="126" spans="1:130" s="247" customFormat="1" ht="26.25" customHeight="1" thickBot="1" x14ac:dyDescent="0.25">
      <c r="A126" s="902"/>
      <c r="B126" s="903"/>
      <c r="C126" s="906" t="s">
        <v>471</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128</v>
      </c>
      <c r="AB126" s="862"/>
      <c r="AC126" s="862"/>
      <c r="AD126" s="862"/>
      <c r="AE126" s="863"/>
      <c r="AF126" s="864" t="s">
        <v>128</v>
      </c>
      <c r="AG126" s="862"/>
      <c r="AH126" s="862"/>
      <c r="AI126" s="862"/>
      <c r="AJ126" s="863"/>
      <c r="AK126" s="864" t="s">
        <v>128</v>
      </c>
      <c r="AL126" s="862"/>
      <c r="AM126" s="862"/>
      <c r="AN126" s="862"/>
      <c r="AO126" s="863"/>
      <c r="AP126" s="909" t="s">
        <v>128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485</v>
      </c>
      <c r="CQ126" s="832"/>
      <c r="CR126" s="832"/>
      <c r="CS126" s="832"/>
      <c r="CT126" s="832"/>
      <c r="CU126" s="832"/>
      <c r="CV126" s="832"/>
      <c r="CW126" s="832"/>
      <c r="CX126" s="832"/>
      <c r="CY126" s="832"/>
      <c r="CZ126" s="832"/>
      <c r="DA126" s="832"/>
      <c r="DB126" s="832"/>
      <c r="DC126" s="832"/>
      <c r="DD126" s="832"/>
      <c r="DE126" s="832"/>
      <c r="DF126" s="833"/>
      <c r="DG126" s="898" t="s">
        <v>128</v>
      </c>
      <c r="DH126" s="899"/>
      <c r="DI126" s="899"/>
      <c r="DJ126" s="899"/>
      <c r="DK126" s="899"/>
      <c r="DL126" s="899" t="s">
        <v>128</v>
      </c>
      <c r="DM126" s="899"/>
      <c r="DN126" s="899"/>
      <c r="DO126" s="899"/>
      <c r="DP126" s="899"/>
      <c r="DQ126" s="899" t="s">
        <v>128</v>
      </c>
      <c r="DR126" s="899"/>
      <c r="DS126" s="899"/>
      <c r="DT126" s="899"/>
      <c r="DU126" s="899"/>
      <c r="DV126" s="876" t="s">
        <v>128</v>
      </c>
      <c r="DW126" s="876"/>
      <c r="DX126" s="876"/>
      <c r="DY126" s="876"/>
      <c r="DZ126" s="877"/>
    </row>
    <row r="127" spans="1:130" s="247" customFormat="1" ht="26.25" customHeight="1" x14ac:dyDescent="0.2">
      <c r="A127" s="904"/>
      <c r="B127" s="905"/>
      <c r="C127" s="923" t="s">
        <v>486</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128</v>
      </c>
      <c r="AB127" s="862"/>
      <c r="AC127" s="862"/>
      <c r="AD127" s="862"/>
      <c r="AE127" s="863"/>
      <c r="AF127" s="864" t="s">
        <v>128</v>
      </c>
      <c r="AG127" s="862"/>
      <c r="AH127" s="862"/>
      <c r="AI127" s="862"/>
      <c r="AJ127" s="863"/>
      <c r="AK127" s="864" t="s">
        <v>419</v>
      </c>
      <c r="AL127" s="862"/>
      <c r="AM127" s="862"/>
      <c r="AN127" s="862"/>
      <c r="AO127" s="863"/>
      <c r="AP127" s="909" t="s">
        <v>128</v>
      </c>
      <c r="AQ127" s="910"/>
      <c r="AR127" s="910"/>
      <c r="AS127" s="910"/>
      <c r="AT127" s="911"/>
      <c r="AU127" s="283"/>
      <c r="AV127" s="283"/>
      <c r="AW127" s="283"/>
      <c r="AX127" s="926" t="s">
        <v>487</v>
      </c>
      <c r="AY127" s="894"/>
      <c r="AZ127" s="894"/>
      <c r="BA127" s="894"/>
      <c r="BB127" s="894"/>
      <c r="BC127" s="894"/>
      <c r="BD127" s="894"/>
      <c r="BE127" s="895"/>
      <c r="BF127" s="893" t="s">
        <v>488</v>
      </c>
      <c r="BG127" s="894"/>
      <c r="BH127" s="894"/>
      <c r="BI127" s="894"/>
      <c r="BJ127" s="894"/>
      <c r="BK127" s="894"/>
      <c r="BL127" s="895"/>
      <c r="BM127" s="893" t="s">
        <v>489</v>
      </c>
      <c r="BN127" s="894"/>
      <c r="BO127" s="894"/>
      <c r="BP127" s="894"/>
      <c r="BQ127" s="894"/>
      <c r="BR127" s="894"/>
      <c r="BS127" s="895"/>
      <c r="BT127" s="893" t="s">
        <v>490</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491</v>
      </c>
      <c r="CQ127" s="832"/>
      <c r="CR127" s="832"/>
      <c r="CS127" s="832"/>
      <c r="CT127" s="832"/>
      <c r="CU127" s="832"/>
      <c r="CV127" s="832"/>
      <c r="CW127" s="832"/>
      <c r="CX127" s="832"/>
      <c r="CY127" s="832"/>
      <c r="CZ127" s="832"/>
      <c r="DA127" s="832"/>
      <c r="DB127" s="832"/>
      <c r="DC127" s="832"/>
      <c r="DD127" s="832"/>
      <c r="DE127" s="832"/>
      <c r="DF127" s="833"/>
      <c r="DG127" s="898" t="s">
        <v>128</v>
      </c>
      <c r="DH127" s="899"/>
      <c r="DI127" s="899"/>
      <c r="DJ127" s="899"/>
      <c r="DK127" s="899"/>
      <c r="DL127" s="899" t="s">
        <v>128</v>
      </c>
      <c r="DM127" s="899"/>
      <c r="DN127" s="899"/>
      <c r="DO127" s="899"/>
      <c r="DP127" s="899"/>
      <c r="DQ127" s="899" t="s">
        <v>128</v>
      </c>
      <c r="DR127" s="899"/>
      <c r="DS127" s="899"/>
      <c r="DT127" s="899"/>
      <c r="DU127" s="899"/>
      <c r="DV127" s="876" t="s">
        <v>128</v>
      </c>
      <c r="DW127" s="876"/>
      <c r="DX127" s="876"/>
      <c r="DY127" s="876"/>
      <c r="DZ127" s="877"/>
    </row>
    <row r="128" spans="1:130" s="247" customFormat="1" ht="26.25" customHeight="1" thickBot="1" x14ac:dyDescent="0.25">
      <c r="A128" s="878" t="s">
        <v>492</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493</v>
      </c>
      <c r="X128" s="880"/>
      <c r="Y128" s="880"/>
      <c r="Z128" s="881"/>
      <c r="AA128" s="882">
        <v>318368</v>
      </c>
      <c r="AB128" s="883"/>
      <c r="AC128" s="883"/>
      <c r="AD128" s="883"/>
      <c r="AE128" s="884"/>
      <c r="AF128" s="885">
        <v>289282</v>
      </c>
      <c r="AG128" s="883"/>
      <c r="AH128" s="883"/>
      <c r="AI128" s="883"/>
      <c r="AJ128" s="884"/>
      <c r="AK128" s="885">
        <v>274073</v>
      </c>
      <c r="AL128" s="883"/>
      <c r="AM128" s="883"/>
      <c r="AN128" s="883"/>
      <c r="AO128" s="884"/>
      <c r="AP128" s="886"/>
      <c r="AQ128" s="887"/>
      <c r="AR128" s="887"/>
      <c r="AS128" s="887"/>
      <c r="AT128" s="888"/>
      <c r="AU128" s="283"/>
      <c r="AV128" s="283"/>
      <c r="AW128" s="283"/>
      <c r="AX128" s="889" t="s">
        <v>494</v>
      </c>
      <c r="AY128" s="890"/>
      <c r="AZ128" s="890"/>
      <c r="BA128" s="890"/>
      <c r="BB128" s="890"/>
      <c r="BC128" s="890"/>
      <c r="BD128" s="890"/>
      <c r="BE128" s="891"/>
      <c r="BF128" s="868" t="s">
        <v>495</v>
      </c>
      <c r="BG128" s="869"/>
      <c r="BH128" s="869"/>
      <c r="BI128" s="869"/>
      <c r="BJ128" s="869"/>
      <c r="BK128" s="869"/>
      <c r="BL128" s="892"/>
      <c r="BM128" s="868">
        <v>12.57</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496</v>
      </c>
      <c r="CQ128" s="810"/>
      <c r="CR128" s="810"/>
      <c r="CS128" s="810"/>
      <c r="CT128" s="810"/>
      <c r="CU128" s="810"/>
      <c r="CV128" s="810"/>
      <c r="CW128" s="810"/>
      <c r="CX128" s="810"/>
      <c r="CY128" s="810"/>
      <c r="CZ128" s="810"/>
      <c r="DA128" s="810"/>
      <c r="DB128" s="810"/>
      <c r="DC128" s="810"/>
      <c r="DD128" s="810"/>
      <c r="DE128" s="810"/>
      <c r="DF128" s="811"/>
      <c r="DG128" s="872" t="s">
        <v>497</v>
      </c>
      <c r="DH128" s="873"/>
      <c r="DI128" s="873"/>
      <c r="DJ128" s="873"/>
      <c r="DK128" s="873"/>
      <c r="DL128" s="873" t="s">
        <v>498</v>
      </c>
      <c r="DM128" s="873"/>
      <c r="DN128" s="873"/>
      <c r="DO128" s="873"/>
      <c r="DP128" s="873"/>
      <c r="DQ128" s="873" t="s">
        <v>499</v>
      </c>
      <c r="DR128" s="873"/>
      <c r="DS128" s="873"/>
      <c r="DT128" s="873"/>
      <c r="DU128" s="873"/>
      <c r="DV128" s="874" t="s">
        <v>500</v>
      </c>
      <c r="DW128" s="874"/>
      <c r="DX128" s="874"/>
      <c r="DY128" s="874"/>
      <c r="DZ128" s="875"/>
    </row>
    <row r="129" spans="1:131" s="247" customFormat="1" ht="26.25" customHeight="1" x14ac:dyDescent="0.2">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501</v>
      </c>
      <c r="X129" s="859"/>
      <c r="Y129" s="859"/>
      <c r="Z129" s="860"/>
      <c r="AA129" s="861">
        <v>18543987</v>
      </c>
      <c r="AB129" s="862"/>
      <c r="AC129" s="862"/>
      <c r="AD129" s="862"/>
      <c r="AE129" s="863"/>
      <c r="AF129" s="864">
        <v>18657291</v>
      </c>
      <c r="AG129" s="862"/>
      <c r="AH129" s="862"/>
      <c r="AI129" s="862"/>
      <c r="AJ129" s="863"/>
      <c r="AK129" s="864">
        <v>18355947</v>
      </c>
      <c r="AL129" s="862"/>
      <c r="AM129" s="862"/>
      <c r="AN129" s="862"/>
      <c r="AO129" s="863"/>
      <c r="AP129" s="865"/>
      <c r="AQ129" s="866"/>
      <c r="AR129" s="866"/>
      <c r="AS129" s="866"/>
      <c r="AT129" s="867"/>
      <c r="AU129" s="285"/>
      <c r="AV129" s="285"/>
      <c r="AW129" s="285"/>
      <c r="AX129" s="831" t="s">
        <v>502</v>
      </c>
      <c r="AY129" s="832"/>
      <c r="AZ129" s="832"/>
      <c r="BA129" s="832"/>
      <c r="BB129" s="832"/>
      <c r="BC129" s="832"/>
      <c r="BD129" s="832"/>
      <c r="BE129" s="833"/>
      <c r="BF129" s="851" t="s">
        <v>503</v>
      </c>
      <c r="BG129" s="852"/>
      <c r="BH129" s="852"/>
      <c r="BI129" s="852"/>
      <c r="BJ129" s="852"/>
      <c r="BK129" s="852"/>
      <c r="BL129" s="853"/>
      <c r="BM129" s="851">
        <v>17.57</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504</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505</v>
      </c>
      <c r="X130" s="859"/>
      <c r="Y130" s="859"/>
      <c r="Z130" s="860"/>
      <c r="AA130" s="861">
        <v>4046541</v>
      </c>
      <c r="AB130" s="862"/>
      <c r="AC130" s="862"/>
      <c r="AD130" s="862"/>
      <c r="AE130" s="863"/>
      <c r="AF130" s="864">
        <v>3940507</v>
      </c>
      <c r="AG130" s="862"/>
      <c r="AH130" s="862"/>
      <c r="AI130" s="862"/>
      <c r="AJ130" s="863"/>
      <c r="AK130" s="864">
        <v>3838062</v>
      </c>
      <c r="AL130" s="862"/>
      <c r="AM130" s="862"/>
      <c r="AN130" s="862"/>
      <c r="AO130" s="863"/>
      <c r="AP130" s="865"/>
      <c r="AQ130" s="866"/>
      <c r="AR130" s="866"/>
      <c r="AS130" s="866"/>
      <c r="AT130" s="867"/>
      <c r="AU130" s="285"/>
      <c r="AV130" s="285"/>
      <c r="AW130" s="285"/>
      <c r="AX130" s="831" t="s">
        <v>506</v>
      </c>
      <c r="AY130" s="832"/>
      <c r="AZ130" s="832"/>
      <c r="BA130" s="832"/>
      <c r="BB130" s="832"/>
      <c r="BC130" s="832"/>
      <c r="BD130" s="832"/>
      <c r="BE130" s="833"/>
      <c r="BF130" s="834">
        <v>7.2</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507</v>
      </c>
      <c r="X131" s="842"/>
      <c r="Y131" s="842"/>
      <c r="Z131" s="843"/>
      <c r="AA131" s="844">
        <v>14497446</v>
      </c>
      <c r="AB131" s="845"/>
      <c r="AC131" s="845"/>
      <c r="AD131" s="845"/>
      <c r="AE131" s="846"/>
      <c r="AF131" s="847">
        <v>14716784</v>
      </c>
      <c r="AG131" s="845"/>
      <c r="AH131" s="845"/>
      <c r="AI131" s="845"/>
      <c r="AJ131" s="846"/>
      <c r="AK131" s="847">
        <v>14517885</v>
      </c>
      <c r="AL131" s="845"/>
      <c r="AM131" s="845"/>
      <c r="AN131" s="845"/>
      <c r="AO131" s="846"/>
      <c r="AP131" s="848"/>
      <c r="AQ131" s="849"/>
      <c r="AR131" s="849"/>
      <c r="AS131" s="849"/>
      <c r="AT131" s="850"/>
      <c r="AU131" s="285"/>
      <c r="AV131" s="285"/>
      <c r="AW131" s="285"/>
      <c r="AX131" s="809" t="s">
        <v>508</v>
      </c>
      <c r="AY131" s="810"/>
      <c r="AZ131" s="810"/>
      <c r="BA131" s="810"/>
      <c r="BB131" s="810"/>
      <c r="BC131" s="810"/>
      <c r="BD131" s="810"/>
      <c r="BE131" s="811"/>
      <c r="BF131" s="812" t="s">
        <v>495</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509</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510</v>
      </c>
      <c r="W132" s="822"/>
      <c r="X132" s="822"/>
      <c r="Y132" s="822"/>
      <c r="Z132" s="823"/>
      <c r="AA132" s="824">
        <v>8.5349860930000006</v>
      </c>
      <c r="AB132" s="825"/>
      <c r="AC132" s="825"/>
      <c r="AD132" s="825"/>
      <c r="AE132" s="826"/>
      <c r="AF132" s="827">
        <v>6.6994799949999999</v>
      </c>
      <c r="AG132" s="825"/>
      <c r="AH132" s="825"/>
      <c r="AI132" s="825"/>
      <c r="AJ132" s="826"/>
      <c r="AK132" s="827">
        <v>6.5719283490000002</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511</v>
      </c>
      <c r="W133" s="801"/>
      <c r="X133" s="801"/>
      <c r="Y133" s="801"/>
      <c r="Z133" s="802"/>
      <c r="AA133" s="803">
        <v>9.8000000000000007</v>
      </c>
      <c r="AB133" s="804"/>
      <c r="AC133" s="804"/>
      <c r="AD133" s="804"/>
      <c r="AE133" s="805"/>
      <c r="AF133" s="803">
        <v>8.5</v>
      </c>
      <c r="AG133" s="804"/>
      <c r="AH133" s="804"/>
      <c r="AI133" s="804"/>
      <c r="AJ133" s="805"/>
      <c r="AK133" s="803">
        <v>7.2</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pSB2GHfRdMY1/5cqulHpjVsgCZdIMRFHTJTKvy+K4BJLgyBm9i8HJ1bFPtOByhhFlGgWVRha3YA3vpB33NKdjA==" saltValue="IeFXO11lU80I673JkGw7W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512</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XR86t/6yg5SusJouiBq2waKDT+P7mKJyLOTuaIpnoREcU0VOzRTuJhJMGYOZwo6uJcI5nZpPRYPjLhmPKci0IQ==" saltValue="qi1m305TnZQzwUK33JF94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xSJ0lqDrDhM/flrS65/AEobVsFoRdfnzMkbDcGOzWG5po/b/+O9O25xVmgHEGW+82metXgVSQZLuKD7rYfyz5A==" saltValue="hHDSNIBjmI332QbeEX1s1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513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514</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515</v>
      </c>
      <c r="AP7" s="304"/>
      <c r="AQ7" s="305" t="s">
        <v>516</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517</v>
      </c>
      <c r="AQ8" s="311" t="s">
        <v>518</v>
      </c>
      <c r="AR8" s="312" t="s">
        <v>519</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520</v>
      </c>
      <c r="AL9" s="1231"/>
      <c r="AM9" s="1231"/>
      <c r="AN9" s="1232"/>
      <c r="AO9" s="313">
        <v>4198147</v>
      </c>
      <c r="AP9" s="313">
        <v>67917</v>
      </c>
      <c r="AQ9" s="314">
        <v>73117</v>
      </c>
      <c r="AR9" s="315">
        <v>-7.1</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521</v>
      </c>
      <c r="AL10" s="1231"/>
      <c r="AM10" s="1231"/>
      <c r="AN10" s="1232"/>
      <c r="AO10" s="316">
        <v>329818</v>
      </c>
      <c r="AP10" s="316">
        <v>5336</v>
      </c>
      <c r="AQ10" s="317">
        <v>5871</v>
      </c>
      <c r="AR10" s="318">
        <v>-9.1</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522</v>
      </c>
      <c r="AL11" s="1231"/>
      <c r="AM11" s="1231"/>
      <c r="AN11" s="1232"/>
      <c r="AO11" s="316">
        <v>647131</v>
      </c>
      <c r="AP11" s="316">
        <v>10469</v>
      </c>
      <c r="AQ11" s="317">
        <v>5513</v>
      </c>
      <c r="AR11" s="318">
        <v>89.9</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523</v>
      </c>
      <c r="AL12" s="1231"/>
      <c r="AM12" s="1231"/>
      <c r="AN12" s="1232"/>
      <c r="AO12" s="316">
        <v>178362</v>
      </c>
      <c r="AP12" s="316">
        <v>2886</v>
      </c>
      <c r="AQ12" s="317">
        <v>1308</v>
      </c>
      <c r="AR12" s="318">
        <v>120.6</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524</v>
      </c>
      <c r="AL13" s="1231"/>
      <c r="AM13" s="1231"/>
      <c r="AN13" s="1232"/>
      <c r="AO13" s="316" t="s">
        <v>525</v>
      </c>
      <c r="AP13" s="316" t="s">
        <v>525</v>
      </c>
      <c r="AQ13" s="317">
        <v>3</v>
      </c>
      <c r="AR13" s="318" t="s">
        <v>525</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526</v>
      </c>
      <c r="AL14" s="1231"/>
      <c r="AM14" s="1231"/>
      <c r="AN14" s="1232"/>
      <c r="AO14" s="316">
        <v>257894</v>
      </c>
      <c r="AP14" s="316">
        <v>4172</v>
      </c>
      <c r="AQ14" s="317">
        <v>2952</v>
      </c>
      <c r="AR14" s="318">
        <v>41.3</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527</v>
      </c>
      <c r="AL15" s="1231"/>
      <c r="AM15" s="1231"/>
      <c r="AN15" s="1232"/>
      <c r="AO15" s="316">
        <v>100000</v>
      </c>
      <c r="AP15" s="316">
        <v>1618</v>
      </c>
      <c r="AQ15" s="317">
        <v>1788</v>
      </c>
      <c r="AR15" s="318">
        <v>-9.5</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528</v>
      </c>
      <c r="AL16" s="1234"/>
      <c r="AM16" s="1234"/>
      <c r="AN16" s="1235"/>
      <c r="AO16" s="316">
        <v>-389032</v>
      </c>
      <c r="AP16" s="316">
        <v>-6294</v>
      </c>
      <c r="AQ16" s="317">
        <v>-6565</v>
      </c>
      <c r="AR16" s="318">
        <v>-4.0999999999999996</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189</v>
      </c>
      <c r="AL17" s="1234"/>
      <c r="AM17" s="1234"/>
      <c r="AN17" s="1235"/>
      <c r="AO17" s="316">
        <v>5322320</v>
      </c>
      <c r="AP17" s="316">
        <v>86104</v>
      </c>
      <c r="AQ17" s="317">
        <v>83986</v>
      </c>
      <c r="AR17" s="318">
        <v>2.5</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529</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530</v>
      </c>
      <c r="AP20" s="324" t="s">
        <v>531</v>
      </c>
      <c r="AQ20" s="325" t="s">
        <v>532</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533</v>
      </c>
      <c r="AL21" s="1228"/>
      <c r="AM21" s="1228"/>
      <c r="AN21" s="1229"/>
      <c r="AO21" s="328">
        <v>7.7</v>
      </c>
      <c r="AP21" s="329">
        <v>8.24</v>
      </c>
      <c r="AQ21" s="330">
        <v>-0.54</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534</v>
      </c>
      <c r="AL22" s="1228"/>
      <c r="AM22" s="1228"/>
      <c r="AN22" s="1229"/>
      <c r="AO22" s="333">
        <v>98.2</v>
      </c>
      <c r="AP22" s="334">
        <v>98.1</v>
      </c>
      <c r="AQ22" s="335">
        <v>0.1</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535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536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537</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515</v>
      </c>
      <c r="AP30" s="304"/>
      <c r="AQ30" s="305" t="s">
        <v>516</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517</v>
      </c>
      <c r="AQ31" s="311" t="s">
        <v>518</v>
      </c>
      <c r="AR31" s="312" t="s">
        <v>519</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538</v>
      </c>
      <c r="AL32" s="1219"/>
      <c r="AM32" s="1219"/>
      <c r="AN32" s="1220"/>
      <c r="AO32" s="343">
        <v>4080215</v>
      </c>
      <c r="AP32" s="343">
        <v>66009</v>
      </c>
      <c r="AQ32" s="344">
        <v>53780</v>
      </c>
      <c r="AR32" s="345">
        <v>22.7</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539</v>
      </c>
      <c r="AL33" s="1219"/>
      <c r="AM33" s="1219"/>
      <c r="AN33" s="1220"/>
      <c r="AO33" s="343" t="s">
        <v>525</v>
      </c>
      <c r="AP33" s="343" t="s">
        <v>525</v>
      </c>
      <c r="AQ33" s="344" t="s">
        <v>525</v>
      </c>
      <c r="AR33" s="345" t="s">
        <v>525</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540</v>
      </c>
      <c r="AL34" s="1219"/>
      <c r="AM34" s="1219"/>
      <c r="AN34" s="1220"/>
      <c r="AO34" s="343" t="s">
        <v>525</v>
      </c>
      <c r="AP34" s="343" t="s">
        <v>525</v>
      </c>
      <c r="AQ34" s="344">
        <v>5</v>
      </c>
      <c r="AR34" s="345" t="s">
        <v>525</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541</v>
      </c>
      <c r="AL35" s="1219"/>
      <c r="AM35" s="1219"/>
      <c r="AN35" s="1220"/>
      <c r="AO35" s="343">
        <v>631591</v>
      </c>
      <c r="AP35" s="343">
        <v>10218</v>
      </c>
      <c r="AQ35" s="344">
        <v>13935</v>
      </c>
      <c r="AR35" s="345">
        <v>-26.7</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542</v>
      </c>
      <c r="AL36" s="1219"/>
      <c r="AM36" s="1219"/>
      <c r="AN36" s="1220"/>
      <c r="AO36" s="343">
        <v>354434</v>
      </c>
      <c r="AP36" s="343">
        <v>5734</v>
      </c>
      <c r="AQ36" s="344">
        <v>1226</v>
      </c>
      <c r="AR36" s="345">
        <v>367.7</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543</v>
      </c>
      <c r="AL37" s="1219"/>
      <c r="AM37" s="1219"/>
      <c r="AN37" s="1220"/>
      <c r="AO37" s="343" t="s">
        <v>525</v>
      </c>
      <c r="AP37" s="343" t="s">
        <v>525</v>
      </c>
      <c r="AQ37" s="344">
        <v>824</v>
      </c>
      <c r="AR37" s="345" t="s">
        <v>525</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544</v>
      </c>
      <c r="AL38" s="1222"/>
      <c r="AM38" s="1222"/>
      <c r="AN38" s="1223"/>
      <c r="AO38" s="346" t="s">
        <v>525</v>
      </c>
      <c r="AP38" s="346" t="s">
        <v>525</v>
      </c>
      <c r="AQ38" s="347">
        <v>1</v>
      </c>
      <c r="AR38" s="335" t="s">
        <v>525</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545</v>
      </c>
      <c r="AL39" s="1222"/>
      <c r="AM39" s="1222"/>
      <c r="AN39" s="1223"/>
      <c r="AO39" s="343">
        <v>-274073</v>
      </c>
      <c r="AP39" s="343">
        <v>-4434</v>
      </c>
      <c r="AQ39" s="344">
        <v>-3983</v>
      </c>
      <c r="AR39" s="345">
        <v>11.3</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546</v>
      </c>
      <c r="AL40" s="1219"/>
      <c r="AM40" s="1219"/>
      <c r="AN40" s="1220"/>
      <c r="AO40" s="343">
        <v>-3838062</v>
      </c>
      <c r="AP40" s="343">
        <v>-62092</v>
      </c>
      <c r="AQ40" s="344">
        <v>-48081</v>
      </c>
      <c r="AR40" s="345">
        <v>29.1</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300</v>
      </c>
      <c r="AL41" s="1225"/>
      <c r="AM41" s="1225"/>
      <c r="AN41" s="1226"/>
      <c r="AO41" s="343">
        <v>954105</v>
      </c>
      <c r="AP41" s="343">
        <v>15435</v>
      </c>
      <c r="AQ41" s="344">
        <v>17707</v>
      </c>
      <c r="AR41" s="345">
        <v>-12.8</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547</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548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549</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515</v>
      </c>
      <c r="AN49" s="1213" t="s">
        <v>550</v>
      </c>
      <c r="AO49" s="1214"/>
      <c r="AP49" s="1214"/>
      <c r="AQ49" s="1214"/>
      <c r="AR49" s="1215"/>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551</v>
      </c>
      <c r="AO50" s="360" t="s">
        <v>552</v>
      </c>
      <c r="AP50" s="361" t="s">
        <v>553</v>
      </c>
      <c r="AQ50" s="362" t="s">
        <v>554</v>
      </c>
      <c r="AR50" s="363" t="s">
        <v>555</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556</v>
      </c>
      <c r="AL51" s="356"/>
      <c r="AM51" s="364">
        <v>4688048</v>
      </c>
      <c r="AN51" s="365">
        <v>71773</v>
      </c>
      <c r="AO51" s="366">
        <v>-25.3</v>
      </c>
      <c r="AP51" s="367">
        <v>92247</v>
      </c>
      <c r="AQ51" s="368">
        <v>39.200000000000003</v>
      </c>
      <c r="AR51" s="369">
        <v>-64.5</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557</v>
      </c>
      <c r="AM52" s="372">
        <v>2069622</v>
      </c>
      <c r="AN52" s="373">
        <v>31685</v>
      </c>
      <c r="AO52" s="374">
        <v>-10.1</v>
      </c>
      <c r="AP52" s="375">
        <v>37204</v>
      </c>
      <c r="AQ52" s="376">
        <v>16.899999999999999</v>
      </c>
      <c r="AR52" s="377">
        <v>-27</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558</v>
      </c>
      <c r="AL53" s="356"/>
      <c r="AM53" s="364">
        <v>2713014</v>
      </c>
      <c r="AN53" s="365">
        <v>42055</v>
      </c>
      <c r="AO53" s="366">
        <v>-41.4</v>
      </c>
      <c r="AP53" s="367">
        <v>67319</v>
      </c>
      <c r="AQ53" s="368">
        <v>-27</v>
      </c>
      <c r="AR53" s="369">
        <v>-14.4</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557</v>
      </c>
      <c r="AM54" s="372">
        <v>1406412</v>
      </c>
      <c r="AN54" s="373">
        <v>21801</v>
      </c>
      <c r="AO54" s="374">
        <v>-31.2</v>
      </c>
      <c r="AP54" s="375">
        <v>38101</v>
      </c>
      <c r="AQ54" s="376">
        <v>2.4</v>
      </c>
      <c r="AR54" s="377">
        <v>-33.6</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559</v>
      </c>
      <c r="AL55" s="356"/>
      <c r="AM55" s="364">
        <v>2545713</v>
      </c>
      <c r="AN55" s="365">
        <v>40000</v>
      </c>
      <c r="AO55" s="366">
        <v>-4.9000000000000004</v>
      </c>
      <c r="AP55" s="367">
        <v>70615</v>
      </c>
      <c r="AQ55" s="368">
        <v>4.9000000000000004</v>
      </c>
      <c r="AR55" s="369">
        <v>-9.8000000000000007</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557</v>
      </c>
      <c r="AM56" s="372">
        <v>1364007</v>
      </c>
      <c r="AN56" s="373">
        <v>21432</v>
      </c>
      <c r="AO56" s="374">
        <v>-1.7</v>
      </c>
      <c r="AP56" s="375">
        <v>37382</v>
      </c>
      <c r="AQ56" s="376">
        <v>-1.9</v>
      </c>
      <c r="AR56" s="377">
        <v>0.2</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560</v>
      </c>
      <c r="AL57" s="356"/>
      <c r="AM57" s="364">
        <v>3372344</v>
      </c>
      <c r="AN57" s="365">
        <v>53801</v>
      </c>
      <c r="AO57" s="366">
        <v>34.5</v>
      </c>
      <c r="AP57" s="367">
        <v>69185</v>
      </c>
      <c r="AQ57" s="368">
        <v>-2</v>
      </c>
      <c r="AR57" s="369">
        <v>36.5</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557</v>
      </c>
      <c r="AM58" s="372">
        <v>1944562</v>
      </c>
      <c r="AN58" s="373">
        <v>31023</v>
      </c>
      <c r="AO58" s="374">
        <v>44.8</v>
      </c>
      <c r="AP58" s="375">
        <v>38519</v>
      </c>
      <c r="AQ58" s="376">
        <v>3</v>
      </c>
      <c r="AR58" s="377">
        <v>41.8</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561</v>
      </c>
      <c r="AL59" s="356"/>
      <c r="AM59" s="364">
        <v>3806323</v>
      </c>
      <c r="AN59" s="365">
        <v>61578</v>
      </c>
      <c r="AO59" s="366">
        <v>14.5</v>
      </c>
      <c r="AP59" s="367">
        <v>70166</v>
      </c>
      <c r="AQ59" s="368">
        <v>1.4</v>
      </c>
      <c r="AR59" s="369">
        <v>13.1</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557</v>
      </c>
      <c r="AM60" s="372">
        <v>1264616</v>
      </c>
      <c r="AN60" s="373">
        <v>20459</v>
      </c>
      <c r="AO60" s="374">
        <v>-34.1</v>
      </c>
      <c r="AP60" s="375">
        <v>36115</v>
      </c>
      <c r="AQ60" s="376">
        <v>-6.2</v>
      </c>
      <c r="AR60" s="377">
        <v>-27.9</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562</v>
      </c>
      <c r="AL61" s="378"/>
      <c r="AM61" s="379">
        <v>3425088</v>
      </c>
      <c r="AN61" s="380">
        <v>53841</v>
      </c>
      <c r="AO61" s="381">
        <v>-4.5</v>
      </c>
      <c r="AP61" s="382">
        <v>73906</v>
      </c>
      <c r="AQ61" s="383">
        <v>3.3</v>
      </c>
      <c r="AR61" s="369">
        <v>-7.8</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557</v>
      </c>
      <c r="AM62" s="372">
        <v>1609844</v>
      </c>
      <c r="AN62" s="373">
        <v>25280</v>
      </c>
      <c r="AO62" s="374">
        <v>-6.5</v>
      </c>
      <c r="AP62" s="375">
        <v>37464</v>
      </c>
      <c r="AQ62" s="376">
        <v>2.8</v>
      </c>
      <c r="AR62" s="377">
        <v>-9.3000000000000007</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8eiZ7UJ1M7Zj105yxWh9Y9nC2nbPwc+DqlKLwYDBoQQT35XRuMXIEX5NV6I22OBeEDJMq8iXRFNNAFFiRmuFCw==" saltValue="PI131V1x6GmrCtiJ7DmXf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564</v>
      </c>
    </row>
    <row r="120" spans="125:125" ht="13.5" hidden="1" customHeight="1" x14ac:dyDescent="0.2"/>
    <row r="121" spans="125:125" ht="13.5" hidden="1" customHeight="1" x14ac:dyDescent="0.2">
      <c r="DU121" s="291"/>
    </row>
  </sheetData>
  <sheetProtection algorithmName="SHA-512" hashValue="78oDyMy0m/e210Ta/fFsCfeV+9uJX4KU+UoADl7trZ+iyPkSLJdkW79nBTZ0vcl3JxBfQ3gKwC9HOaqmI8wkdw==" saltValue="u1EI9cWf/3HwSjDyQyteC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565</v>
      </c>
    </row>
  </sheetData>
  <sheetProtection algorithmName="SHA-512" hashValue="aq/NBch/tjmpb5tU+eHQa8QWJPmOSt+FBPf4mYpZIs0GdS3LkTW6Qx928lsKdBUpGQZRCxmwnsaXR5iosN7Lgg==" saltValue="pLEl322kX5d3LyQuR05Wo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2">
      <c r="B47" s="10"/>
      <c r="C47" s="1236" t="s">
        <v>3</v>
      </c>
      <c r="D47" s="1236"/>
      <c r="E47" s="1237"/>
      <c r="F47" s="11">
        <v>24.95</v>
      </c>
      <c r="G47" s="12">
        <v>22.44</v>
      </c>
      <c r="H47" s="12">
        <v>26.24</v>
      </c>
      <c r="I47" s="12">
        <v>27.88</v>
      </c>
      <c r="J47" s="13">
        <v>30.41</v>
      </c>
    </row>
    <row r="48" spans="2:10" ht="57.75" customHeight="1" x14ac:dyDescent="0.2">
      <c r="B48" s="14"/>
      <c r="C48" s="1238" t="s">
        <v>4</v>
      </c>
      <c r="D48" s="1238"/>
      <c r="E48" s="1239"/>
      <c r="F48" s="15">
        <v>3.95</v>
      </c>
      <c r="G48" s="16">
        <v>3.26</v>
      </c>
      <c r="H48" s="16">
        <v>4.1100000000000003</v>
      </c>
      <c r="I48" s="16">
        <v>4.38</v>
      </c>
      <c r="J48" s="17">
        <v>6.44</v>
      </c>
    </row>
    <row r="49" spans="2:10" ht="57.75" customHeight="1" thickBot="1" x14ac:dyDescent="0.25">
      <c r="B49" s="18"/>
      <c r="C49" s="1240" t="s">
        <v>5</v>
      </c>
      <c r="D49" s="1240"/>
      <c r="E49" s="1241"/>
      <c r="F49" s="19">
        <v>1.96</v>
      </c>
      <c r="G49" s="20">
        <v>1.36</v>
      </c>
      <c r="H49" s="20">
        <v>11.56</v>
      </c>
      <c r="I49" s="20">
        <v>2.09</v>
      </c>
      <c r="J49" s="21">
        <v>4.07</v>
      </c>
    </row>
    <row r="50" spans="2:10" ht="13.5" customHeight="1" x14ac:dyDescent="0.2"/>
  </sheetData>
  <sheetProtection algorithmName="SHA-512" hashValue="JFjjOVIfS6D+0+Czead7Y77xdARVfgX+SCX+cjJ1jc1F1Od6NMZTrEt+dhgKLyLhJSDcoHodhDsp12hpQEqbHw==" saltValue="/fqSbjq3BjGeFovYLs1s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867</cp:lastModifiedBy>
  <cp:lastPrinted>2021-03-03T00:57:11Z</cp:lastPrinted>
  <dcterms:created xsi:type="dcterms:W3CDTF">2021-02-05T03:41:39Z</dcterms:created>
  <dcterms:modified xsi:type="dcterms:W3CDTF">2021-10-26T13:34:31Z</dcterms:modified>
  <cp:category/>
</cp:coreProperties>
</file>