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87BEB75F-3229-4B51-954E-F221A1F60C7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W36" i="10"/>
  <c r="BW37" i="10" s="1"/>
  <c r="BW38" i="10" s="1"/>
  <c r="BW39" i="10" s="1"/>
  <c r="BW40" i="10" s="1"/>
  <c r="BW41" i="10" s="1"/>
  <c r="BW42" i="10" s="1"/>
  <c r="BW43" i="10" s="1"/>
  <c r="BE36" i="10"/>
  <c r="C36" i="10"/>
  <c r="CO35" i="10"/>
  <c r="BE35" i="10"/>
  <c r="CO34" i="10"/>
  <c r="BW34" i="10"/>
  <c r="BW35" i="10" s="1"/>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<sst xmlns="http://schemas.openxmlformats.org/spreadsheetml/2006/main" count="1058" uniqueCount="565">
  <si>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</si>
  <si>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</si>
  <si>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</si>
  <si>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</si>
  <si>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</si>
  <si>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</si>
  <si>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</si>
  <si>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</si>
  <si>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</si>
  <si>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</si>
  <si>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</si>
  <si>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</si>
  <si>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</si>
  <si>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</si>
  <si>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</si>
  <si>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</si>
  <si>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</si>
  <si>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</si>
  <si>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</si>
  <si>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</si>
  <si>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</si>
  <si>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</si>
  <si>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</si>
  <si>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</si>
  <si>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</si>
  <si>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</si>
  <si>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</si>
  <si>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</si>
  <si>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</si>
  <si>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</si>
  <si>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</si>
  <si>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</si>
  <si>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</si>
  <si>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</si>
  <si>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</si>
  <si>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</si>
  <si>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</si>
  <si>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</si>
  <si>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</si>
  <si>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</si>
  <si>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</si>
  <si>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</si>
  <si>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</si>
  <si>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</si>
  <si>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</si>
  <si>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</si>
  <si>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</si>
  <si>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</si>
  <si>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</si>
  <si>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</si>
  <si>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</si>
  <si>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</si>
  <si>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</si>
  <si>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</si>
  <si>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</si>
  <si>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</si>
  <si>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</si>
  <si>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</si>
  <si>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</si>
  <si>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</si>
  <si>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</si>
  <si>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</si>
  <si>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</si>
  <si>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</si>
  <si>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</si>
  <si>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</si>
  <si>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</si>
  <si>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</si>
  <si>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</si>
  <si>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</si>
  <si>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</si>
  <si>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</si>
  <si>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</si>
  <si>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</si>
  <si>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</si>
  <si>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</si>
  <si>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</si>
  <si>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</si>
  <si>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</si>
  <si>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</si>
  <si>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</si>
  <si>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</si>
  <si>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</si>
  <si>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</si>
  <si>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</si>
  <si>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</si>
  <si>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</si>
  <si>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</si>
  <si>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</si>
  <si>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</si>
  <si>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</si>
  <si>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</si>
  <si>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</si>
  <si>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</si>
  <si>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紀の川市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</si>
  <si>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</si>
  <si>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</si>
  <si>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</si>
  <si>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</si>
  <si>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</si>
  <si>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</si>
  <si>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</si>
  <si>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</si>
  <si>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</si>
  <si>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</si>
  <si>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</si>
  <si>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</si>
  <si>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</si>
  <si>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</si>
  <si>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</si>
  <si>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</si>
  <si>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</si>
  <si>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</si>
  <si>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</si>
  <si>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</si>
  <si>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</si>
  <si>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</si>
  <si>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</si>
  <si>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</si>
  <si>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</si>
  <si>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</si>
  <si>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</si>
  <si>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</si>
  <si>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</si>
  <si>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</si>
  <si>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</si>
  <si>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</si>
  <si>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</si>
  <si>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</si>
  <si>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</si>
  <si>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</si>
  <si>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</si>
  <si>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</si>
  <si>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</si>
  <si>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</si>
  <si>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</si>
  <si>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</si>
  <si>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</si>
  <si>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</si>
  <si>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</si>
  <si>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</si>
  <si>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</si>
  <si>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</si>
  <si>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</si>
  <si>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</si>
  <si>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</si>
  <si>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</si>
  <si>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</si>
  <si>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</si>
  <si>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</si>
  <si>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</si>
  <si>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</si>
  <si>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</si>
  <si>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</si>
  <si>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</si>
  <si>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</si>
  <si>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</si>
  <si>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</si>
  <si>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</si>
  <si>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</si>
  <si>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</si>
  <si>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</si>
  <si>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</si>
  <si>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</si>
  <si>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</si>
  <si>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</si>
  <si>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</si>
  <si>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</si>
  <si>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</si>
  <si>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</si>
  <si>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</si>
  <si>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</si>
  <si>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</si>
  <si>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</si>
  <si>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</si>
  <si>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</si>
  <si>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</si>
  <si>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</si>
  <si>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</si>
  <si>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</si>
  <si>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</si>
  <si>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</si>
  <si>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</si>
  <si>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</si>
  <si>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</si>
  <si>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</si>
  <si>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</si>
  <si>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</si>
  <si>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</si>
  <si>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</si>
  <si>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</si>
  <si>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</si>
  <si>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</si>
  <si>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</si>
  <si>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</si>
  <si>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</si>
  <si>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</si>
  <si>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</si>
  <si>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</si>
  <si>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</si>
  <si>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</si>
  <si>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</si>
  <si>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</si>
  <si>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和歌山県紀の川市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</si>
  <si>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</si>
  <si>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</si>
  <si>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</si>
  <si>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</si>
  <si>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</si>
  <si>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</si>
  <si>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</si>
  <si>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</si>
  <si>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</si>
  <si>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</si>
  <si>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</si>
  <si>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</si>
  <si>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</si>
  <si>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</si>
  <si>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</si>
  <si>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</si>
  <si>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</si>
  <si>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</si>
  <si>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</si>
  <si>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</si>
  <si>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</si>
  <si>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</si>
  <si>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</si>
  <si>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</si>
  <si>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</si>
  <si>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</si>
  <si>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</si>
  <si>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</si>
  <si>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</si>
  <si>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</si>
  <si>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</si>
  <si>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</si>
  <si>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</si>
  <si>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</si>
  <si>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</si>
  <si>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</si>
  <si>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</si>
  <si>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</si>
  <si>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</si>
  <si>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</si>
  <si>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</si>
  <si>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</si>
  <si>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</si>
  <si>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</si>
  <si>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</si>
  <si>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</si>
  <si>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</si>
  <si>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</si>
  <si>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</si>
  <si>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</si>
  <si>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</si>
  <si>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</si>
  <si>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</si>
  <si>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</si>
  <si>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</si>
  <si>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</si>
  <si>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</si>
  <si>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</si>
  <si>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</si>
  <si>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</si>
  <si>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</si>
  <si>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</si>
  <si>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</si>
  <si>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</si>
  <si>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</si>
  <si>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</si>
  <si>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</si>
  <si>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</si>
  <si>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</si>
  <si>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</si>
  <si>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</si>
  <si>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</si>
  <si>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</si>
  <si>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</si>
  <si>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</si>
  <si>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</si>
  <si>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</si>
  <si>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</si>
  <si>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</si>
  <si>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</si>
  <si>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</si>
  <si>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</si>
  <si>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</si>
  <si>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</si>
  <si>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</si>
  <si>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</si>
  <si>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</si>
  <si>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</si>
  <si>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</si>
  <si>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</si>
  <si>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</si>
  <si>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</si>
  <si>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</si>
  <si>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</si>
  <si>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</si>
  <si>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</si>
  <si>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</si>
  <si>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</si>
  <si>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</si>
  <si>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</si>
  <si>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</si>
  <si>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</si>
  <si>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</si>
  <si>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</si>
  <si>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</si>
  <si>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</si>
  <si>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</si>
  <si>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</si>
  <si>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</si>
  <si>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</si>
  <si>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</si>
  <si>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</si>
  <si>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</si>
  <si>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</si>
  <si>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</si>
  <si>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</si>
  <si>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</si>
  <si>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</si>
  <si>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</si>
  <si>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</si>
  <si>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</si>
  <si>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</si>
  <si>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</si>
  <si>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</si>
  <si>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</si>
  <si>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</si>
  <si>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</si>
  <si>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</si>
  <si>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</si>
  <si>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</si>
  <si>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</si>
  <si>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</si>
  <si>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</si>
  <si>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</si>
  <si>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</si>
  <si>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</si>
  <si>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</si>
  <si>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</si>
  <si>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</si>
  <si>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</si>
  <si>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</si>
  <si>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</si>
  <si>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</si>
  <si>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</si>
  <si>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</si>
  <si>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</si>
  <si>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</si>
  <si>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</si>
  <si>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</si>
  <si>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</si>
  <si>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和歌山県紀の川市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</si>
  <si>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</si>
  <si>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</si>
  <si>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</si>
  <si>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</si>
  <si>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</si>
  <si>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</si>
  <si>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</si>
  <si>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</si>
  <si>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</si>
  <si>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</si>
  <si>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</si>
  <si>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</si>
  <si>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</si>
  <si>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</si>
  <si>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</si>
  <si>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</si>
  <si>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</si>
  <si>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</si>
  <si>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</si>
  <si>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</si>
  <si>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</si>
  <si>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</si>
  <si>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</si>
  <si>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</si>
  <si>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</si>
  <si>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</si>
  <si>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</si>
  <si>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</si>
  <si>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</si>
  <si>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</si>
  <si>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</si>
  <si>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</si>
  <si>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</si>
  <si>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</si>
  <si>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</si>
  <si>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</si>
  <si>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</si>
  <si>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介護保険事業勘定特別会計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</si>
  <si>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</si>
  <si>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</si>
  <si>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</si>
  <si>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</si>
  <si>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</si>
  <si>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</si>
  <si>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</si>
  <si>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</si>
  <si>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</si>
  <si>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</si>
  <si>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</si>
  <si>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</si>
  <si>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</si>
  <si>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</si>
  <si>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</si>
  <si>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</si>
  <si>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</si>
  <si>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</si>
  <si>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</si>
  <si>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</si>
  <si>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</si>
  <si>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</si>
  <si>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</si>
  <si>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</si>
  <si>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</si>
  <si>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</si>
  <si>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</si>
  <si>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</si>
  <si>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</si>
  <si>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</si>
  <si>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</si>
  <si>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</si>
  <si>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</si>
  <si>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</si>
  <si>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</si>
  <si>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</si>
  <si>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</si>
  <si>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</si>
  <si>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</si>
  <si>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</si>
  <si>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</si>
  <si>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</si>
  <si>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</si>
  <si>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</si>
  <si>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</si>
  <si>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</si>
  <si>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</si>
  <si>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</si>
  <si>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</si>
  <si>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</si>
  <si>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</si>
  <si>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</si>
  <si>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</si>
  <si>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</si>
  <si>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</si>
  <si>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</si>
  <si>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</si>
  <si>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</si>
  <si>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</si>
  <si>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</si>
  <si>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</si>
  <si>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</si>
  <si>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</si>
  <si>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</si>
  <si>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</si>
  <si>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</si>
  <si>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</si>
  <si>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</si>
  <si>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</si>
  <si>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</si>
  <si>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</si>
  <si>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</si>
  <si>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</si>
  <si>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</si>
  <si>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</si>
  <si>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</si>
  <si>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</si>
  <si>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</si>
  <si>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</si>
  <si>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</si>
  <si>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</si>
  <si>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</si>
  <si>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</si>
  <si>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</si>
  <si>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</si>
  <si>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</si>
  <si>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</si>
  <si>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</si>
  <si>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</si>
  <si>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</si>
  <si>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</si>
  <si>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</si>
  <si>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</si>
  <si>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</si>
  <si>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</si>
  <si>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</si>
  <si>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</si>
  <si>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</si>
  <si>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</si>
  <si>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</si>
  <si>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</si>
  <si>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</si>
  <si>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</si>
  <si>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</si>
  <si>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</si>
  <si>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</si>
  <si>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</si>
  <si>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</si>
  <si>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</si>
  <si>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</si>
  <si>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</si>
  <si>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</si>
  <si>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</si>
  <si>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</si>
  <si>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</si>
  <si>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</si>
  <si>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</si>
  <si>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</si>
  <si>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</si>
  <si>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</si>
  <si>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</si>
  <si>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</si>
  <si>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</si>
  <si>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</si>
  <si>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</si>
  <si>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</si>
  <si>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</si>
  <si>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</si>
  <si>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</si>
  <si>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</si>
  <si>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</si>
  <si>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</si>
  <si>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</si>
  <si>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</si>
  <si>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</si>
  <si>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</si>
  <si>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</si>
  <si>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</si>
  <si>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</si>
  <si>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0.98</t>
  </si>
  <si>
    <t>水道事業会計</t>
  </si>
  <si>
    <t>一般会計</t>
  </si>
  <si>
    <t>下水道事業会計</t>
  </si>
  <si>
    <t>介護保険事業勘定特別会計</t>
  </si>
  <si>
    <t>工業用水道事業会計</t>
  </si>
  <si>
    <t>国民健康保険事業勘定特別会計</t>
  </si>
  <si>
    <t>後期高齢者医療特別会計</t>
  </si>
  <si>
    <t>土地取得事業特別会計</t>
  </si>
  <si>
    <t>その他会計（赤字）</t>
  </si>
  <si>
    <t>その他会計（黒字）</t>
  </si>
  <si>
    <t>R02</t>
    <phoneticPr fontId="5"/>
  </si>
  <si>
    <t>R03</t>
    <phoneticPr fontId="5"/>
  </si>
  <si>
    <t>R04</t>
    <phoneticPr fontId="5"/>
  </si>
  <si>
    <t>R05</t>
    <phoneticPr fontId="5"/>
  </si>
  <si>
    <t>R06</t>
    <phoneticPr fontId="5"/>
  </si>
  <si>
    <t>公立那賀病院経営事務組合</t>
    <rPh sb="0" eb="2">
      <t>コウリツ</t>
    </rPh>
    <rPh sb="2" eb="6">
      <t>ナガビョウイン</t>
    </rPh>
    <rPh sb="6" eb="8">
      <t>ケイエイ</t>
    </rPh>
    <rPh sb="8" eb="12">
      <t>ジムクミアイ</t>
    </rPh>
    <phoneticPr fontId="39"/>
  </si>
  <si>
    <t>和歌山県後期高齢者医療広域連合（特別会計）</t>
    <rPh sb="0" eb="4">
      <t>ワカヤマケン</t>
    </rPh>
    <rPh sb="4" eb="9">
      <t>コウキコウレイシャ</t>
    </rPh>
    <rPh sb="9" eb="11">
      <t>イリョウ</t>
    </rPh>
    <rPh sb="11" eb="13">
      <t>コウイキ</t>
    </rPh>
    <rPh sb="13" eb="15">
      <t>レンゴウ</t>
    </rPh>
    <rPh sb="16" eb="18">
      <t>トクベツ</t>
    </rPh>
    <rPh sb="18" eb="20">
      <t>カイケイ</t>
    </rPh>
    <phoneticPr fontId="39"/>
  </si>
  <si>
    <t>那賀児童福祉施設組合</t>
    <rPh sb="0" eb="2">
      <t>ナガ</t>
    </rPh>
    <rPh sb="2" eb="4">
      <t>ジドウ</t>
    </rPh>
    <rPh sb="4" eb="6">
      <t>フクシ</t>
    </rPh>
    <rPh sb="6" eb="8">
      <t>シセツ</t>
    </rPh>
    <rPh sb="8" eb="10">
      <t>クミアイ</t>
    </rPh>
    <phoneticPr fontId="39"/>
  </si>
  <si>
    <t>那賀広域事務組合</t>
    <rPh sb="0" eb="2">
      <t>ナガ</t>
    </rPh>
    <rPh sb="2" eb="4">
      <t>コウイキ</t>
    </rPh>
    <rPh sb="4" eb="6">
      <t>ジム</t>
    </rPh>
    <rPh sb="6" eb="8">
      <t>クミアイ</t>
    </rPh>
    <phoneticPr fontId="39"/>
  </si>
  <si>
    <t>那賀衛生環境整備組合</t>
    <rPh sb="0" eb="4">
      <t>ナガエイセイ</t>
    </rPh>
    <rPh sb="4" eb="6">
      <t>カンキョウ</t>
    </rPh>
    <rPh sb="6" eb="8">
      <t>セイビ</t>
    </rPh>
    <rPh sb="8" eb="10">
      <t>クミアイ</t>
    </rPh>
    <phoneticPr fontId="39"/>
  </si>
  <si>
    <t>那賀消防組合</t>
    <rPh sb="0" eb="2">
      <t>ナガ</t>
    </rPh>
    <rPh sb="2" eb="4">
      <t>ショウボウ</t>
    </rPh>
    <rPh sb="4" eb="6">
      <t>クミアイ</t>
    </rPh>
    <phoneticPr fontId="39"/>
  </si>
  <si>
    <t>那賀休日急患診療所経営事務組合</t>
    <rPh sb="0" eb="2">
      <t>ナガ</t>
    </rPh>
    <rPh sb="2" eb="6">
      <t>キュウジツキュウカン</t>
    </rPh>
    <rPh sb="6" eb="9">
      <t>シンリョウショ</t>
    </rPh>
    <rPh sb="9" eb="11">
      <t>ケイエイ</t>
    </rPh>
    <rPh sb="11" eb="13">
      <t>ジム</t>
    </rPh>
    <rPh sb="13" eb="15">
      <t>クミアイ</t>
    </rPh>
    <phoneticPr fontId="39"/>
  </si>
  <si>
    <t>五色台広域施設組合</t>
    <rPh sb="0" eb="3">
      <t>ゴシキダイ</t>
    </rPh>
    <rPh sb="3" eb="5">
      <t>コウイキ</t>
    </rPh>
    <rPh sb="5" eb="7">
      <t>シセツ</t>
    </rPh>
    <rPh sb="7" eb="9">
      <t>クミアイ</t>
    </rPh>
    <phoneticPr fontId="39"/>
  </si>
  <si>
    <t>和歌山地方税回収機構</t>
    <rPh sb="0" eb="3">
      <t>ワカヤマ</t>
    </rPh>
    <rPh sb="3" eb="6">
      <t>チホウゼイ</t>
    </rPh>
    <rPh sb="6" eb="10">
      <t>カイシュウキコウ</t>
    </rPh>
    <phoneticPr fontId="39"/>
  </si>
  <si>
    <t>和歌山県後期高齢者医療広域連合</t>
    <rPh sb="0" eb="4">
      <t>ワカヤマケン</t>
    </rPh>
    <rPh sb="4" eb="9">
      <t>コウキコウレイシャ</t>
    </rPh>
    <rPh sb="9" eb="11">
      <t>イリョウ</t>
    </rPh>
    <rPh sb="11" eb="13">
      <t>コウイキ</t>
    </rPh>
    <rPh sb="13" eb="15">
      <t>レンゴウ</t>
    </rPh>
    <phoneticPr fontId="39"/>
  </si>
  <si>
    <t>紀の海広域施設組合</t>
    <rPh sb="0" eb="1">
      <t>キ</t>
    </rPh>
    <rPh sb="2" eb="3">
      <t>ウミ</t>
    </rPh>
    <rPh sb="3" eb="5">
      <t>コウイキ</t>
    </rPh>
    <rPh sb="5" eb="7">
      <t>シセツ</t>
    </rPh>
    <rPh sb="7" eb="9">
      <t>クミアイ</t>
    </rPh>
    <phoneticPr fontId="39"/>
  </si>
  <si>
    <t>和歌山県市町村総合事務組合</t>
    <rPh sb="0" eb="4">
      <t>ワカヤマケン</t>
    </rPh>
    <rPh sb="4" eb="7">
      <t>シチョウソン</t>
    </rPh>
    <rPh sb="7" eb="9">
      <t>ソウゴウ</t>
    </rPh>
    <rPh sb="9" eb="13">
      <t>ジムクミアイ</t>
    </rPh>
    <phoneticPr fontId="39"/>
  </si>
  <si>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</si>
  <si>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38"/>
  </si>
  <si>
    <t>地域福祉基金</t>
    <rPh sb="0" eb="2">
      <t>チイキ</t>
    </rPh>
    <rPh sb="2" eb="4">
      <t>フクシ</t>
    </rPh>
    <rPh sb="4" eb="6">
      <t>キキン</t>
    </rPh>
    <phoneticPr fontId="38"/>
  </si>
  <si>
    <t>森林環境譲与税基金</t>
  </si>
  <si>
    <t>中山間ふるさと水と土保全対策基金</t>
    <rPh sb="0" eb="1">
      <t>チュウ</t>
    </rPh>
    <rPh sb="1" eb="3">
      <t>サンカン</t>
    </rPh>
    <rPh sb="7" eb="8">
      <t>ミズ</t>
    </rPh>
    <rPh sb="9" eb="10">
      <t>ツチ</t>
    </rPh>
    <rPh sb="10" eb="12">
      <t>ホゼン</t>
    </rPh>
    <rPh sb="12" eb="14">
      <t>タイサク</t>
    </rPh>
    <rPh sb="14" eb="16">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</si>
</sst>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3363-4990-97EB-DA7267DE50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40389</c:v>
                </c:pt>
                <c:pt idx="1">
                  <c:v>46176</c:v>
                </c:pt>
                <c:pt idx="2">
                  <c:v>48885</c:v>
                </c:pt>
                <c:pt idx="3">
                  <c:v>52040</c:v>
                </c:pt>
                <c:pt idx="4">
                  <c:v>56537</c:v>
                </c:pt>
              </c:numCache>
            </c:numRef>
          </c:val>
          <c:smooth val="0"/>
          <c:extLst>
            <c:ext xmlns:c16="http://schemas.microsoft.com/office/drawing/2014/chart" uri="{C3380CC4-5D6E-409C-BE32-E72D297353CC}">
              <c16:uniqueId val="{00000001-3363-4990-97EB-DA7267DE50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5.0199999999999996</c:v>
                </c:pt>
                <c:pt idx="1">
                  <c:v>5.98</c:v>
                </c:pt>
                <c:pt idx="2">
                  <c:v>5.84</c:v>
                </c:pt>
                <c:pt idx="3">
                  <c:v>6.55</c:v>
                </c:pt>
                <c:pt idx="4">
                  <c:v>5.91</c:v>
                </c:pt>
              </c:numCache>
            </c:numRef>
          </c:val>
          <c:extLst>
            <c:ext xmlns:c16="http://schemas.microsoft.com/office/drawing/2014/chart" uri="{C3380CC4-5D6E-409C-BE32-E72D297353CC}">
              <c16:uniqueId val="{00000000-81F4-42AC-ABE4-F50FD6B14B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31.06</c:v>
                </c:pt>
                <c:pt idx="1">
                  <c:v>29.83</c:v>
                </c:pt>
                <c:pt idx="2">
                  <c:v>34.22</c:v>
                </c:pt>
                <c:pt idx="3">
                  <c:v>34.22</c:v>
                </c:pt>
                <c:pt idx="4">
                  <c:v>34.200000000000003</c:v>
                </c:pt>
              </c:numCache>
            </c:numRef>
          </c:val>
          <c:extLst>
            <c:ext xmlns:c16="http://schemas.microsoft.com/office/drawing/2014/chart" uri="{C3380CC4-5D6E-409C-BE32-E72D297353CC}">
              <c16:uniqueId val="{00000001-81F4-42AC-ABE4-F50FD6B14B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-0.98</c:v>
                </c:pt>
                <c:pt idx="1">
                  <c:v>0.5</c:v>
                </c:pt>
                <c:pt idx="2">
                  <c:v>2.72</c:v>
                </c:pt>
                <c:pt idx="3">
                  <c:v>0.86</c:v>
                </c:pt>
                <c:pt idx="4">
                  <c:v>0.17</c:v>
                </c:pt>
              </c:numCache>
            </c:numRef>
          </c:val>
          <c:smooth val="0"/>
          <c:extLst>
            <c:ext xmlns:c16="http://schemas.microsoft.com/office/drawing/2014/chart" uri="{C3380CC4-5D6E-409C-BE32-E72D297353CC}">
              <c16:uniqueId val="{00000002-81F4-42AC-ABE4-F50FD6B14B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D03-4B52-99B3-242273E6BA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03-4B52-99B3-242273E6BA94}"/>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D03-4B52-99B3-242273E6BA9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5D03-4B52-99B3-242273E6BA94}"/>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0.63</c:v>
                </c:pt>
                <c:pt idx="2">
                  <c:v>#N/A</c:v>
                </c:pt>
                <c:pt idx="3">
                  <c:v>0.26</c:v>
                </c:pt>
                <c:pt idx="4">
                  <c:v>#N/A</c:v>
                </c:pt>
                <c:pt idx="5">
                  <c:v>0.27</c:v>
                </c:pt>
                <c:pt idx="6">
                  <c:v>#N/A</c:v>
                </c:pt>
                <c:pt idx="7">
                  <c:v>0.36</c:v>
                </c:pt>
                <c:pt idx="8">
                  <c:v>#N/A</c:v>
                </c:pt>
                <c:pt idx="9">
                  <c:v>0.33</c:v>
                </c:pt>
              </c:numCache>
            </c:numRef>
          </c:val>
          <c:extLst>
            <c:ext xmlns:c16="http://schemas.microsoft.com/office/drawing/2014/chart" uri="{C3380CC4-5D6E-409C-BE32-E72D297353CC}">
              <c16:uniqueId val="{00000004-5D03-4B52-99B3-242273E6BA94}"/>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0.87</c:v>
                </c:pt>
                <c:pt idx="4">
                  <c:v>#N/A</c:v>
                </c:pt>
                <c:pt idx="5">
                  <c:v>0.92</c:v>
                </c:pt>
                <c:pt idx="6">
                  <c:v>#N/A</c:v>
                </c:pt>
                <c:pt idx="7">
                  <c:v>0.99</c:v>
                </c:pt>
                <c:pt idx="8">
                  <c:v>#N/A</c:v>
                </c:pt>
                <c:pt idx="9">
                  <c:v>1.02</c:v>
                </c:pt>
              </c:numCache>
            </c:numRef>
          </c:val>
          <c:extLst>
            <c:ext xmlns:c16="http://schemas.microsoft.com/office/drawing/2014/chart" uri="{C3380CC4-5D6E-409C-BE32-E72D297353CC}">
              <c16:uniqueId val="{00000005-5D03-4B52-99B3-242273E6BA94}"/>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0.81</c:v>
                </c:pt>
                <c:pt idx="2">
                  <c:v>#N/A</c:v>
                </c:pt>
                <c:pt idx="3">
                  <c:v>1.06</c:v>
                </c:pt>
                <c:pt idx="4">
                  <c:v>#N/A</c:v>
                </c:pt>
                <c:pt idx="5">
                  <c:v>1.08</c:v>
                </c:pt>
                <c:pt idx="6">
                  <c:v>#N/A</c:v>
                </c:pt>
                <c:pt idx="7">
                  <c:v>0.99</c:v>
                </c:pt>
                <c:pt idx="8">
                  <c:v>#N/A</c:v>
                </c:pt>
                <c:pt idx="9">
                  <c:v>1.1599999999999999</c:v>
                </c:pt>
              </c:numCache>
            </c:numRef>
          </c:val>
          <c:extLst>
            <c:ext xmlns:c16="http://schemas.microsoft.com/office/drawing/2014/chart" uri="{C3380CC4-5D6E-409C-BE32-E72D297353CC}">
              <c16:uniqueId val="{00000006-5D03-4B52-99B3-242273E6BA9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c:v>
                </c:pt>
                <c:pt idx="2">
                  <c:v>#N/A</c:v>
                </c:pt>
                <c:pt idx="3">
                  <c:v>0.53</c:v>
                </c:pt>
                <c:pt idx="4">
                  <c:v>#N/A</c:v>
                </c:pt>
                <c:pt idx="5">
                  <c:v>0.25</c:v>
                </c:pt>
                <c:pt idx="6">
                  <c:v>#N/A</c:v>
                </c:pt>
                <c:pt idx="7">
                  <c:v>1.1599999999999999</c:v>
                </c:pt>
                <c:pt idx="8">
                  <c:v>#N/A</c:v>
                </c:pt>
                <c:pt idx="9">
                  <c:v>1.85</c:v>
                </c:pt>
              </c:numCache>
            </c:numRef>
          </c:val>
          <c:extLst>
            <c:ext xmlns:c16="http://schemas.microsoft.com/office/drawing/2014/chart" uri="{C3380CC4-5D6E-409C-BE32-E72D297353CC}">
              <c16:uniqueId val="{00000007-5D03-4B52-99B3-242273E6BA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c:v>
                </c:pt>
                <c:pt idx="2">
                  <c:v>#N/A</c:v>
                </c:pt>
                <c:pt idx="3">
                  <c:v>5.98</c:v>
                </c:pt>
                <c:pt idx="4">
                  <c:v>#N/A</c:v>
                </c:pt>
                <c:pt idx="5">
                  <c:v>5.83</c:v>
                </c:pt>
                <c:pt idx="6">
                  <c:v>#N/A</c:v>
                </c:pt>
                <c:pt idx="7">
                  <c:v>6.54</c:v>
                </c:pt>
                <c:pt idx="8">
                  <c:v>#N/A</c:v>
                </c:pt>
                <c:pt idx="9">
                  <c:v>5.9</c:v>
                </c:pt>
              </c:numCache>
            </c:numRef>
          </c:val>
          <c:extLst>
            <c:ext xmlns:c16="http://schemas.microsoft.com/office/drawing/2014/chart" uri="{C3380CC4-5D6E-409C-BE32-E72D297353CC}">
              <c16:uniqueId val="{00000008-5D03-4B52-99B3-242273E6BA9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10.02</c:v>
                </c:pt>
                <c:pt idx="2">
                  <c:v>#N/A</c:v>
                </c:pt>
                <c:pt idx="3">
                  <c:v>9.85</c:v>
                </c:pt>
                <c:pt idx="4">
                  <c:v>#N/A</c:v>
                </c:pt>
                <c:pt idx="5">
                  <c:v>9.89</c:v>
                </c:pt>
                <c:pt idx="6">
                  <c:v>#N/A</c:v>
                </c:pt>
                <c:pt idx="7">
                  <c:v>9.94</c:v>
                </c:pt>
                <c:pt idx="8">
                  <c:v>#N/A</c:v>
                </c:pt>
                <c:pt idx="9">
                  <c:v>9.9</c:v>
                </c:pt>
              </c:numCache>
            </c:numRef>
          </c:val>
          <c:extLst>
            <c:ext xmlns:c16="http://schemas.microsoft.com/office/drawing/2014/chart" uri="{C3380CC4-5D6E-409C-BE32-E72D297353CC}">
              <c16:uniqueId val="{00000009-5D03-4B52-99B3-242273E6BA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3826</c:v>
                </c:pt>
                <c:pt idx="5">
                  <c:v>3619</c:v>
                </c:pt>
                <c:pt idx="8">
                  <c:v>3123</c:v>
                </c:pt>
                <c:pt idx="11">
                  <c:v>2962</c:v>
                </c:pt>
                <c:pt idx="14">
                  <c:v>3021</c:v>
                </c:pt>
              </c:numCache>
            </c:numRef>
          </c:val>
          <c:extLst>
            <c:ext xmlns:c16="http://schemas.microsoft.com/office/drawing/2014/chart" uri="{C3380CC4-5D6E-409C-BE32-E72D297353CC}">
              <c16:uniqueId val="{00000000-65FD-4EBF-ADEB-742746B44C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FD-4EBF-ADEB-742746B44C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5FD-4EBF-ADEB-742746B44C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393</c:v>
                </c:pt>
                <c:pt idx="3">
                  <c:v>396</c:v>
                </c:pt>
                <c:pt idx="6">
                  <c:v>371</c:v>
                </c:pt>
                <c:pt idx="9">
                  <c:v>374</c:v>
                </c:pt>
                <c:pt idx="12">
                  <c:v>375</c:v>
                </c:pt>
              </c:numCache>
            </c:numRef>
          </c:val>
          <c:extLst>
            <c:ext xmlns:c16="http://schemas.microsoft.com/office/drawing/2014/chart" uri="{C3380CC4-5D6E-409C-BE32-E72D297353CC}">
              <c16:uniqueId val="{00000003-65FD-4EBF-ADEB-742746B44C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440</c:v>
                </c:pt>
                <c:pt idx="3">
                  <c:v>467</c:v>
                </c:pt>
                <c:pt idx="6">
                  <c:v>456</c:v>
                </c:pt>
                <c:pt idx="9">
                  <c:v>489</c:v>
                </c:pt>
                <c:pt idx="12">
                  <c:v>520</c:v>
                </c:pt>
              </c:numCache>
            </c:numRef>
          </c:val>
          <c:extLst>
            <c:ext xmlns:c16="http://schemas.microsoft.com/office/drawing/2014/chart" uri="{C3380CC4-5D6E-409C-BE32-E72D297353CC}">
              <c16:uniqueId val="{00000004-65FD-4EBF-ADEB-742746B44C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FD-4EBF-ADEB-742746B44C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FD-4EBF-ADEB-742746B44C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3698</c:v>
                </c:pt>
                <c:pt idx="3">
                  <c:v>3345</c:v>
                </c:pt>
                <c:pt idx="6">
                  <c:v>2909</c:v>
                </c:pt>
                <c:pt idx="9">
                  <c:v>2774</c:v>
                </c:pt>
                <c:pt idx="12">
                  <c:v>2818</c:v>
                </c:pt>
              </c:numCache>
            </c:numRef>
          </c:val>
          <c:extLst>
            <c:ext xmlns:c16="http://schemas.microsoft.com/office/drawing/2014/chart" uri="{C3380CC4-5D6E-409C-BE32-E72D297353CC}">
              <c16:uniqueId val="{00000007-65FD-4EBF-ADEB-742746B44C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705</c:v>
                </c:pt>
                <c:pt idx="2">
                  <c:v>#N/A</c:v>
                </c:pt>
                <c:pt idx="3">
                  <c:v>#N/A</c:v>
                </c:pt>
                <c:pt idx="4">
                  <c:v>589</c:v>
                </c:pt>
                <c:pt idx="5">
                  <c:v>#N/A</c:v>
                </c:pt>
                <c:pt idx="6">
                  <c:v>#N/A</c:v>
                </c:pt>
                <c:pt idx="7">
                  <c:v>613</c:v>
                </c:pt>
                <c:pt idx="8">
                  <c:v>#N/A</c:v>
                </c:pt>
                <c:pt idx="9">
                  <c:v>#N/A</c:v>
                </c:pt>
                <c:pt idx="10">
                  <c:v>675</c:v>
                </c:pt>
                <c:pt idx="11">
                  <c:v>#N/A</c:v>
                </c:pt>
                <c:pt idx="12">
                  <c:v>#N/A</c:v>
                </c:pt>
                <c:pt idx="13">
                  <c:v>692</c:v>
                </c:pt>
                <c:pt idx="14">
                  <c:v>#N/A</c:v>
                </c:pt>
              </c:numCache>
            </c:numRef>
          </c:val>
          <c:smooth val="0"/>
          <c:extLst>
            <c:ext xmlns:c16="http://schemas.microsoft.com/office/drawing/2014/chart" uri="{C3380CC4-5D6E-409C-BE32-E72D297353CC}">
              <c16:uniqueId val="{00000008-65FD-4EBF-ADEB-742746B44C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31146</c:v>
                </c:pt>
                <c:pt idx="5">
                  <c:v>29579</c:v>
                </c:pt>
                <c:pt idx="8">
                  <c:v>28406</c:v>
                </c:pt>
                <c:pt idx="11">
                  <c:v>27822</c:v>
                </c:pt>
                <c:pt idx="14">
                  <c:v>26759</c:v>
                </c:pt>
              </c:numCache>
            </c:numRef>
          </c:val>
          <c:extLst>
            <c:ext xmlns:c16="http://schemas.microsoft.com/office/drawing/2014/chart" uri="{C3380CC4-5D6E-409C-BE32-E72D297353CC}">
              <c16:uniqueId val="{00000000-B7E5-404B-8C29-207DB8437D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3343</c:v>
                </c:pt>
                <c:pt idx="5">
                  <c:v>3180</c:v>
                </c:pt>
                <c:pt idx="8">
                  <c:v>3111</c:v>
                </c:pt>
                <c:pt idx="11">
                  <c:v>2959</c:v>
                </c:pt>
                <c:pt idx="14">
                  <c:v>2865</c:v>
                </c:pt>
              </c:numCache>
            </c:numRef>
          </c:val>
          <c:extLst>
            <c:ext xmlns:c16="http://schemas.microsoft.com/office/drawing/2014/chart" uri="{C3380CC4-5D6E-409C-BE32-E72D297353CC}">
              <c16:uniqueId val="{00000001-B7E5-404B-8C29-207DB8437D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11116</c:v>
                </c:pt>
                <c:pt idx="5">
                  <c:v>11230</c:v>
                </c:pt>
                <c:pt idx="8">
                  <c:v>12081</c:v>
                </c:pt>
                <c:pt idx="11">
                  <c:v>12295</c:v>
                </c:pt>
                <c:pt idx="14">
                  <c:v>12593</c:v>
                </c:pt>
              </c:numCache>
            </c:numRef>
          </c:val>
          <c:extLst>
            <c:ext xmlns:c16="http://schemas.microsoft.com/office/drawing/2014/chart" uri="{C3380CC4-5D6E-409C-BE32-E72D297353CC}">
              <c16:uniqueId val="{00000002-B7E5-404B-8C29-207DB8437D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E5-404B-8C29-207DB8437D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E5-404B-8C29-207DB8437D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E5-404B-8C29-207DB8437D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4260</c:v>
                </c:pt>
                <c:pt idx="3">
                  <c:v>4204</c:v>
                </c:pt>
                <c:pt idx="6">
                  <c:v>4176</c:v>
                </c:pt>
                <c:pt idx="9">
                  <c:v>4273</c:v>
                </c:pt>
                <c:pt idx="12">
                  <c:v>4363</c:v>
                </c:pt>
              </c:numCache>
            </c:numRef>
          </c:val>
          <c:extLst>
            <c:ext xmlns:c16="http://schemas.microsoft.com/office/drawing/2014/chart" uri="{C3380CC4-5D6E-409C-BE32-E72D297353CC}">
              <c16:uniqueId val="{00000006-B7E5-404B-8C29-207DB8437D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2141</c:v>
                </c:pt>
                <c:pt idx="3">
                  <c:v>1869</c:v>
                </c:pt>
                <c:pt idx="6">
                  <c:v>1583</c:v>
                </c:pt>
                <c:pt idx="9">
                  <c:v>1484</c:v>
                </c:pt>
                <c:pt idx="12">
                  <c:v>1457</c:v>
                </c:pt>
              </c:numCache>
            </c:numRef>
          </c:val>
          <c:extLst>
            <c:ext xmlns:c16="http://schemas.microsoft.com/office/drawing/2014/chart" uri="{C3380CC4-5D6E-409C-BE32-E72D297353CC}">
              <c16:uniqueId val="{00000007-B7E5-404B-8C29-207DB8437D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8383</c:v>
                </c:pt>
                <c:pt idx="3">
                  <c:v>7107</c:v>
                </c:pt>
                <c:pt idx="6">
                  <c:v>6071</c:v>
                </c:pt>
                <c:pt idx="9">
                  <c:v>6055</c:v>
                </c:pt>
                <c:pt idx="12">
                  <c:v>6063</c:v>
                </c:pt>
              </c:numCache>
            </c:numRef>
          </c:val>
          <c:extLst>
            <c:ext xmlns:c16="http://schemas.microsoft.com/office/drawing/2014/chart" uri="{C3380CC4-5D6E-409C-BE32-E72D297353CC}">
              <c16:uniqueId val="{00000008-B7E5-404B-8C29-207DB8437D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264</c:v>
                </c:pt>
                <c:pt idx="3">
                  <c:v>264</c:v>
                </c:pt>
                <c:pt idx="6">
                  <c:v>264</c:v>
                </c:pt>
                <c:pt idx="9">
                  <c:v>264</c:v>
                </c:pt>
                <c:pt idx="12">
                  <c:v>264</c:v>
                </c:pt>
              </c:numCache>
            </c:numRef>
          </c:val>
          <c:extLst>
            <c:ext xmlns:c16="http://schemas.microsoft.com/office/drawing/2014/chart" uri="{C3380CC4-5D6E-409C-BE32-E72D297353CC}">
              <c16:uniqueId val="{00000009-B7E5-404B-8C29-207DB8437D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25913</c:v>
                </c:pt>
                <c:pt idx="3">
                  <c:v>24299</c:v>
                </c:pt>
                <c:pt idx="6">
                  <c:v>23797</c:v>
                </c:pt>
                <c:pt idx="9">
                  <c:v>23246</c:v>
                </c:pt>
                <c:pt idx="12">
                  <c:v>22852</c:v>
                </c:pt>
              </c:numCache>
            </c:numRef>
          </c:val>
          <c:extLst>
            <c:ext xmlns:c16="http://schemas.microsoft.com/office/drawing/2014/chart" uri="{C3380CC4-5D6E-409C-BE32-E72D297353CC}">
              <c16:uniqueId val="{0000000A-B7E5-404B-8C29-207DB8437D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E5-404B-8C29-207DB8437D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6122</c:v>
                </c:pt>
                <c:pt idx="1">
                  <c:v>6145</c:v>
                </c:pt>
                <c:pt idx="2">
                  <c:v>6269</c:v>
                </c:pt>
              </c:numCache>
            </c:numRef>
          </c:val>
          <c:extLst>
            <c:ext xmlns:c16="http://schemas.microsoft.com/office/drawing/2014/chart" uri="{C3380CC4-5D6E-409C-BE32-E72D297353CC}">
              <c16:uniqueId val="{00000000-2AAC-4D10-A6DD-76A3AFFC4F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2762</c:v>
                </c:pt>
                <c:pt idx="1">
                  <c:v>2971</c:v>
                </c:pt>
                <c:pt idx="2">
                  <c:v>3269</c:v>
                </c:pt>
              </c:numCache>
            </c:numRef>
          </c:val>
          <c:extLst>
            <c:ext xmlns:c16="http://schemas.microsoft.com/office/drawing/2014/chart" uri="{C3380CC4-5D6E-409C-BE32-E72D297353CC}">
              <c16:uniqueId val="{00000001-2AAC-4D10-A6DD-76A3AFFC4F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5049</c:v>
                </c:pt>
                <c:pt idx="1">
                  <c:v>4862</c:v>
                </c:pt>
                <c:pt idx="2">
                  <c:v>4545</c:v>
                </c:pt>
              </c:numCache>
            </c:numRef>
          </c:val>
          <c:extLst>
            <c:ext xmlns:c16="http://schemas.microsoft.com/office/drawing/2014/chart" uri="{C3380CC4-5D6E-409C-BE32-E72D297353CC}">
              <c16:uniqueId val="{00000002-2AAC-4D10-A6DD-76A3AFFC4F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元利償還金は、</a:t>
          </a:r>
          <a:r>
            <a:rPr kumimoji="1" lang="ja-JP" altLang="ja-JP" sz="1100" b="0" i="0" baseline="0">
              <a:solidFill>
                <a:schemeClr val="dk1"/>
              </a:solidFill>
              <a:effectLst/>
              <a:latin typeface="+mn-lt"/>
              <a:ea typeface="+mn-ea"/>
              <a:cs typeface="+mn-cs"/>
            </a:rPr>
            <a:t>過疎対策事業債の積極的な活用を進めたことにより増加した。今後、公共施設マネジメント計画に基づく施設の保全や老朽化した学校施設の改築等、必要な公共施設の整備による地方債の増加に伴い、元利償還金等も増加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算入公債費等は、過疎対策事業債の元利償還金額の増加により、増加した。</a:t>
          </a:r>
          <a:endParaRPr lang="ja-JP" altLang="ja-JP" sz="1400">
            <a:effectLst/>
          </a:endParaRPr>
        </a:p>
        <a:p>
          <a:r>
            <a:rPr kumimoji="1" lang="ja-JP" altLang="ja-JP" sz="1100" b="0" i="0" baseline="0">
              <a:solidFill>
                <a:schemeClr val="dk1"/>
              </a:solidFill>
              <a:effectLst/>
              <a:latin typeface="+mn-lt"/>
              <a:ea typeface="+mn-ea"/>
              <a:cs typeface="+mn-cs"/>
            </a:rPr>
            <a:t>　後世に過大な負担を残さないように、今後も計画的な地方債の活用を行っていく。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一般会計等にかかる地方債の現在高は、償還額が借入額を上回ったため、減少した。これは、合併特例債を活用して取り組んできた公共施設等の整備がピークを過ぎたことによる。</a:t>
          </a:r>
          <a:endParaRPr lang="ja-JP" altLang="ja-JP" sz="1400">
            <a:effectLst/>
          </a:endParaRPr>
        </a:p>
        <a:p>
          <a:r>
            <a:rPr kumimoji="1" lang="ja-JP" altLang="ja-JP" sz="1100">
              <a:solidFill>
                <a:schemeClr val="dk1"/>
              </a:solidFill>
              <a:effectLst/>
              <a:latin typeface="+mn-lt"/>
              <a:ea typeface="+mn-ea"/>
              <a:cs typeface="+mn-cs"/>
            </a:rPr>
            <a:t>　公営企業債等繰入見込額は、国民健康保険直営診療施設勘定特別会計において、診療所建設に伴う地方債残高が増加したことにより、増加している。</a:t>
          </a:r>
          <a:endParaRPr lang="ja-JP" altLang="ja-JP" sz="1400">
            <a:effectLst/>
          </a:endParaRPr>
        </a:p>
        <a:p>
          <a:r>
            <a:rPr kumimoji="1" lang="ja-JP" altLang="ja-JP" sz="1100">
              <a:solidFill>
                <a:schemeClr val="dk1"/>
              </a:solidFill>
              <a:effectLst/>
              <a:latin typeface="+mn-lt"/>
              <a:ea typeface="+mn-ea"/>
              <a:cs typeface="+mn-cs"/>
            </a:rPr>
            <a:t>　充当可能基金は、前年度に引き続き増加している。これは、財政計画に基づく積立だけでなく、財源超過分も積み立てることができたことによる。一方、償還が進むことで、基準財政需要額算入見込額は年々減少している。</a:t>
          </a:r>
          <a:endParaRPr lang="ja-JP" altLang="ja-JP" sz="1400">
            <a:effectLst/>
          </a:endParaRPr>
        </a:p>
        <a:p>
          <a:r>
            <a:rPr kumimoji="1" lang="ja-JP" altLang="ja-JP" sz="1100">
              <a:solidFill>
                <a:schemeClr val="dk1"/>
              </a:solidFill>
              <a:effectLst/>
              <a:latin typeface="+mn-lt"/>
              <a:ea typeface="+mn-ea"/>
              <a:cs typeface="+mn-cs"/>
            </a:rPr>
            <a:t>　充当可能財源等以上に将来負担額が減少しているため、前年度に引き続き、将来負担比率の分子は減少し、平成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年度以降マイナス値となっている。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和歌山県紀の川市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普通交付税再算定による追加交付のうち臨時財政対策債償還基金費分や令和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年度決算剰余金などを減債基金に、今後の施設の維持更新を見据え、財政計画に基づき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億円を公共施設等整備基金に積み立てた。一方、財政計画に基づき、減債基金を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億円繰入れ、特定目的基金から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2,100</a:t>
          </a:r>
          <a:r>
            <a:rPr kumimoji="1" lang="ja-JP" altLang="ja-JP" sz="1100">
              <a:solidFill>
                <a:schemeClr val="dk1"/>
              </a:solidFill>
              <a:effectLst/>
              <a:latin typeface="+mn-lt"/>
              <a:ea typeface="+mn-ea"/>
              <a:cs typeface="+mn-cs"/>
            </a:rPr>
            <a:t>万円を取り崩し、市単独で実施している子ども医療費助成事業等に充当した。</a:t>
          </a:r>
          <a:endParaRPr lang="ja-JP" altLang="ja-JP" sz="1400">
            <a:effectLst/>
          </a:endParaRPr>
        </a:p>
        <a:p>
          <a:r>
            <a:rPr kumimoji="1" lang="ja-JP" altLang="ja-JP" sz="1100">
              <a:solidFill>
                <a:schemeClr val="dk1"/>
              </a:solidFill>
              <a:effectLst/>
              <a:latin typeface="+mn-lt"/>
              <a:ea typeface="+mn-ea"/>
              <a:cs typeface="+mn-cs"/>
            </a:rPr>
            <a:t>　最終的に、基金全体としては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万円の増額となった。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年度に策定した財政計画に基づき、中期的には標準財政規模の</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％以上、長期的には標準財政規模の</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％以上の基金残高の確保を目標として、計画的に財政運営を行う。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地域振興基金：地域の振興</a:t>
          </a:r>
          <a:endParaRPr lang="ja-JP" altLang="ja-JP" sz="1400">
            <a:effectLst/>
          </a:endParaRPr>
        </a:p>
        <a:p>
          <a:r>
            <a:rPr kumimoji="1" lang="ja-JP" altLang="ja-JP" sz="1100">
              <a:solidFill>
                <a:schemeClr val="dk1"/>
              </a:solidFill>
              <a:effectLst/>
              <a:latin typeface="+mn-lt"/>
              <a:ea typeface="+mn-ea"/>
              <a:cs typeface="+mn-cs"/>
            </a:rPr>
            <a:t>　地域福祉基金：地域福祉の推進を図り、高齢者が健康で生きがいを持ち、安心して生涯を過ごせる明るく活力ある地域長寿社会の形成</a:t>
          </a:r>
          <a:endParaRPr lang="ja-JP" altLang="ja-JP" sz="1400">
            <a:effectLst/>
          </a:endParaRPr>
        </a:p>
        <a:p>
          <a:r>
            <a:rPr kumimoji="1" lang="ja-JP" altLang="ja-JP" sz="1100">
              <a:solidFill>
                <a:schemeClr val="dk1"/>
              </a:solidFill>
              <a:effectLst/>
              <a:latin typeface="+mn-lt"/>
              <a:ea typeface="+mn-ea"/>
              <a:cs typeface="+mn-cs"/>
            </a:rPr>
            <a:t>　公共施設等整備基金：公共、公益施設の計画的な整備の促進</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　　　　</a:t>
          </a:r>
          <a:endParaRPr lang="ja-JP" altLang="ja-JP" sz="1400">
            <a:effectLst/>
          </a:endParaRPr>
        </a:p>
        <a:p>
          <a:r>
            <a:rPr kumimoji="1" lang="ja-JP" altLang="ja-JP" sz="1100">
              <a:solidFill>
                <a:schemeClr val="dk1"/>
              </a:solidFill>
              <a:effectLst/>
              <a:latin typeface="+mn-lt"/>
              <a:ea typeface="+mn-ea"/>
              <a:cs typeface="+mn-cs"/>
            </a:rPr>
            <a:t>　地域振興基金：子ども医療費助成などの財源として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6,000</a:t>
          </a:r>
          <a:r>
            <a:rPr kumimoji="1" lang="ja-JP" altLang="ja-JP" sz="1100">
              <a:solidFill>
                <a:schemeClr val="dk1"/>
              </a:solidFill>
              <a:effectLst/>
              <a:latin typeface="+mn-lt"/>
              <a:ea typeface="+mn-ea"/>
              <a:cs typeface="+mn-cs"/>
            </a:rPr>
            <a:t>万円充当したことによる減</a:t>
          </a:r>
          <a:endParaRPr lang="ja-JP" altLang="ja-JP" sz="1400">
            <a:effectLst/>
          </a:endParaRPr>
        </a:p>
        <a:p>
          <a:r>
            <a:rPr kumimoji="1" lang="ja-JP" altLang="ja-JP" sz="1100">
              <a:solidFill>
                <a:schemeClr val="dk1"/>
              </a:solidFill>
              <a:effectLst/>
              <a:latin typeface="+mn-lt"/>
              <a:ea typeface="+mn-ea"/>
              <a:cs typeface="+mn-cs"/>
            </a:rPr>
            <a:t>　地域福祉基金：高齢者のインフルエンザ予防接種費用助成などの財源として</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万円充当したことによる減</a:t>
          </a:r>
          <a:endParaRPr lang="ja-JP" altLang="ja-JP" sz="1400">
            <a:effectLst/>
          </a:endParaRPr>
        </a:p>
        <a:p>
          <a:r>
            <a:rPr kumimoji="1" lang="ja-JP" altLang="ja-JP" sz="1100">
              <a:solidFill>
                <a:schemeClr val="dk1"/>
              </a:solidFill>
              <a:effectLst/>
              <a:latin typeface="+mn-lt"/>
              <a:ea typeface="+mn-ea"/>
              <a:cs typeface="+mn-cs"/>
            </a:rPr>
            <a:t>　公共施設等整備基金：財政計画に基づく</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億円を積み立てたことによる増</a:t>
          </a:r>
          <a:endParaRPr lang="ja-JP" altLang="ja-JP" sz="1400">
            <a:effectLst/>
          </a:endParaRPr>
        </a:p>
        <a:p>
          <a:r>
            <a:rPr kumimoji="1" lang="ja-JP" altLang="ja-JP" sz="1100">
              <a:solidFill>
                <a:schemeClr val="dk1"/>
              </a:solidFill>
              <a:effectLst/>
              <a:latin typeface="+mn-lt"/>
              <a:ea typeface="+mn-ea"/>
              <a:cs typeface="+mn-cs"/>
            </a:rPr>
            <a:t>　　　　　　　　　　　田中小学校改築工事の財源として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万円充当したことによる減</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特定目的基金全体：財政計画に基づき、各基金の使途に見合った事業の財源として、毎年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億円を目途に取崩す予定</a:t>
          </a:r>
          <a:endParaRPr lang="ja-JP" altLang="ja-JP" sz="1400">
            <a:effectLst/>
          </a:endParaRPr>
        </a:p>
        <a:p>
          <a:r>
            <a:rPr kumimoji="1" lang="ja-JP" altLang="ja-JP" sz="1100">
              <a:solidFill>
                <a:schemeClr val="dk1"/>
              </a:solidFill>
              <a:effectLst/>
              <a:latin typeface="+mn-lt"/>
              <a:ea typeface="+mn-ea"/>
              <a:cs typeface="+mn-cs"/>
            </a:rPr>
            <a:t>　公共施設等整備基金：今後予測されるインフラ資産の更新を見据え、令和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年度まで毎年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ふるさとまちづく寄附金や普通交付税追加交付による増</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年度に策定した財政計画及び平成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年度に掲げた行財政改革推進計画に基づき、自主性・自立性の高い財政運営に取り組み、財政計画の最終年度である令和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憶円の残高を確保する。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年度決算剰余金を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8,800</a:t>
          </a:r>
          <a:r>
            <a:rPr kumimoji="1" lang="ja-JP" altLang="ja-JP" sz="1100">
              <a:solidFill>
                <a:schemeClr val="dk1"/>
              </a:solidFill>
              <a:effectLst/>
              <a:latin typeface="+mn-lt"/>
              <a:ea typeface="+mn-ea"/>
              <a:cs typeface="+mn-cs"/>
            </a:rPr>
            <a:t>万円積立てたことによる増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・普通交付税再算定による追加交付額のうち、臨時財政対策債償還基金費分を約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万円積立てたことによる増</a:t>
          </a:r>
          <a:endParaRPr lang="ja-JP" altLang="ja-JP" sz="1400">
            <a:effectLst/>
          </a:endParaRPr>
        </a:p>
        <a:p>
          <a:r>
            <a:rPr kumimoji="1" lang="ja-JP" altLang="ja-JP" sz="1100">
              <a:solidFill>
                <a:schemeClr val="dk1"/>
              </a:solidFill>
              <a:effectLst/>
              <a:latin typeface="+mn-lt"/>
              <a:ea typeface="+mn-ea"/>
              <a:cs typeface="+mn-cs"/>
            </a:rPr>
            <a:t>・償還のため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億円取り崩したことによる減</a:t>
          </a:r>
          <a:endParaRPr lang="ja-JP" altLang="ja-JP" sz="1400">
            <a:effectLst/>
          </a:endParaRPr>
        </a:p>
        <a:p>
          <a:endParaRPr lang="en-US" altLang="ja-JP">
            <a:effectLst/>
          </a:endParaRPr>
        </a:p>
        <a:p>
          <a:endParaRPr lang="en-US" altLang="ja-JP">
            <a:effectLst/>
          </a:endParaRPr>
        </a:p>
        <a:p>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前年度決算剰余金の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を積み立てる。財政計画に基づき、毎年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憶円を目途に繰り入れる。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58,920
58,313
228.21
34,811,032
33,482,825
1,082,989
18,329,566
22,851,857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額減税実施による減収を補塡するために創設された定額減税減収補塡特例交付金の算入による地方特例交付金の増により、基準財政収入額は増額となった。基準財政需要額については、新規算定費目として創設された「こども子育て費」の増により増額となっ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年度単年度での財政力指数は前年度と比較し、</a:t>
          </a:r>
          <a:r>
            <a:rPr kumimoji="1" lang="en-US" altLang="ja-JP" sz="1100">
              <a:solidFill>
                <a:schemeClr val="dk1"/>
              </a:solidFill>
              <a:effectLst/>
              <a:latin typeface="+mn-lt"/>
              <a:ea typeface="+mn-ea"/>
              <a:cs typeface="+mn-cs"/>
            </a:rPr>
            <a:t>0.006</a:t>
          </a:r>
          <a:r>
            <a:rPr kumimoji="1" lang="ja-JP" altLang="ja-JP" sz="1100">
              <a:solidFill>
                <a:schemeClr val="dk1"/>
              </a:solidFill>
              <a:effectLst/>
              <a:latin typeface="+mn-lt"/>
              <a:ea typeface="+mn-ea"/>
              <a:cs typeface="+mn-cs"/>
            </a:rPr>
            <a:t>ポイント減少しているが、令和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a:t>
          </a:r>
          <a:r>
            <a:rPr kumimoji="1" lang="en-US" altLang="ja-JP" sz="1100">
              <a:solidFill>
                <a:schemeClr val="dk1"/>
              </a:solidFill>
              <a:effectLst/>
              <a:latin typeface="+mn-lt"/>
              <a:ea typeface="+mn-ea"/>
              <a:cs typeface="+mn-cs"/>
            </a:rPr>
            <a:t>0.008</a:t>
          </a:r>
          <a:r>
            <a:rPr kumimoji="1" lang="ja-JP" altLang="ja-JP" sz="1100">
              <a:solidFill>
                <a:schemeClr val="dk1"/>
              </a:solidFill>
              <a:effectLst/>
              <a:latin typeface="+mn-lt"/>
              <a:ea typeface="+mn-ea"/>
              <a:cs typeface="+mn-cs"/>
            </a:rPr>
            <a:t>ポイント増加となった。類似団体内で比較すると、引き続き低い水準であるため、定住促進対策に努め、人口減少を抑制し、税収の確保を図る。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139294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入では、定額減税の実施により地方税が減少したものの、地方交付税や地方特例交付金が増加し、経常収入全体で増加となった。歳出では、公債費は減少しているものの、人件費や物件費、扶助費が増加し、経常支出全体で増加となった。分母の増加に対し、分子の増加額が大きかったことで、経常収支比率は対前年度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96.6</a:t>
          </a:r>
          <a:r>
            <a:rPr kumimoji="1" lang="ja-JP" altLang="ja-JP" sz="1100">
              <a:solidFill>
                <a:schemeClr val="dk1"/>
              </a:solidFill>
              <a:effectLst/>
              <a:latin typeface="+mn-lt"/>
              <a:ea typeface="+mn-ea"/>
              <a:cs typeface="+mn-cs"/>
            </a:rPr>
            <a:t>％となった。類似団体内で比較すると、平均を上回っているため、今後、より一層の行財政改革を進め、財源確保や経常経費の削減に努める。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65</xdr:row>
      <xdr:rowOff>48895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7249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99695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39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673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84138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673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人当たり金額は、依然として類似団体平均を下回っているが、対前年度比では</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の増となった。制度改正による会計年度任用職員勤勉手当の皆増や人事院給与勧告に基づく人件費の増加、新型コロナワクチン定期接種化に伴う予防接種委託料の増など物件費が増加したことによる。維持補修費も前年度より増加しており、合併前に保有していた施設等が多く、さらに老朽化も進んでいることから、今後、維持補修に多額の経費がかかることが見込まれるため、中長期的な視点に立った行財政運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122019</xdr:rowOff>
    </xdr:from>
    <xdr:to>
      <xdr:col>23</xdr:col>
      <xdr:colOff>133350</xdr:colOff>
      <xdr:row>83</xdr:row>
      <xdr:rowOff>26682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0919"/>
          <a:ext cx="838200" cy="7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104577</xdr:rowOff>
    </xdr:from>
    <xdr:to>
      <xdr:col>19</xdr:col>
      <xdr:colOff>133350</xdr:colOff>
      <xdr:row>82</xdr:row>
      <xdr:rowOff>122019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3477"/>
          <a:ext cx="8890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75772</xdr:rowOff>
    </xdr:from>
    <xdr:to>
      <xdr:col>15</xdr:col>
      <xdr:colOff>82550</xdr:colOff>
      <xdr:row>82</xdr:row>
      <xdr:rowOff>104577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34672"/>
          <a:ext cx="889000" cy="2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21465</xdr:rowOff>
    </xdr:from>
    <xdr:to>
      <xdr:col>11</xdr:col>
      <xdr:colOff>31750</xdr:colOff>
      <xdr:row>82</xdr:row>
      <xdr:rowOff>75772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0365"/>
          <a:ext cx="8890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147332</xdr:rowOff>
    </xdr:from>
    <xdr:to>
      <xdr:col>23</xdr:col>
      <xdr:colOff>184150</xdr:colOff>
      <xdr:row>83</xdr:row>
      <xdr:rowOff>77482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163859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5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71219</xdr:rowOff>
    </xdr:from>
    <xdr:to>
      <xdr:col>19</xdr:col>
      <xdr:colOff>184150</xdr:colOff>
      <xdr:row>83</xdr:row>
      <xdr:rowOff>1369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8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53777</xdr:rowOff>
    </xdr:from>
    <xdr:to>
      <xdr:col>15</xdr:col>
      <xdr:colOff>133350</xdr:colOff>
      <xdr:row>82</xdr:row>
      <xdr:rowOff>155377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165554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24972</xdr:rowOff>
    </xdr:from>
    <xdr:to>
      <xdr:col>11</xdr:col>
      <xdr:colOff>82550</xdr:colOff>
      <xdr:row>82</xdr:row>
      <xdr:rowOff>126572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136749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5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142115</xdr:rowOff>
    </xdr:from>
    <xdr:to>
      <xdr:col>7</xdr:col>
      <xdr:colOff>31750</xdr:colOff>
      <xdr:row>82</xdr:row>
      <xdr:rowOff>72265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82442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歳以上の昇給停止を実施し、総人件費の抑制を図っており、類似団体平均値を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ポイント下回っている。今後も、職員年齢構成の平準化や職務・職責に応じた給与水準の適正化を更に推進していく。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117929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222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911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令和４年度から</a:t>
          </a:r>
          <a:r>
            <a:rPr lang="ja-JP" altLang="ja-JP" sz="1100" b="0" i="0">
              <a:solidFill>
                <a:schemeClr val="dk1"/>
              </a:solidFill>
              <a:effectLst/>
              <a:latin typeface="+mn-lt"/>
              <a:ea typeface="+mn-ea"/>
              <a:cs typeface="+mn-cs"/>
            </a:rPr>
            <a:t>第５次紀の川市職員適正化計画</a:t>
          </a:r>
          <a:r>
            <a:rPr kumimoji="1" lang="ja-JP" altLang="ja-JP" sz="1100">
              <a:solidFill>
                <a:schemeClr val="dk1"/>
              </a:solidFill>
              <a:effectLst/>
              <a:latin typeface="+mn-lt"/>
              <a:ea typeface="+mn-ea"/>
              <a:cs typeface="+mn-cs"/>
            </a:rPr>
            <a:t>（令和６年２月一部改正）を策定し、適正規模に留意しつつ、職員数削減と望ましい職員年齢構成の平準化を実施しており、職員数は前年度と比べほぼ横ばいである。社会情勢の急激な変化や定年延長制度の開始等により、柔軟に対応していかなければならない課題も生じているが、今後も行政経営の観点から適正な人員管理を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25158</xdr:rowOff>
    </xdr:from>
    <xdr:to>
      <xdr:col>81</xdr:col>
      <xdr:colOff>44450</xdr:colOff>
      <xdr:row>61</xdr:row>
      <xdr:rowOff>42394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83608"/>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25158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8131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22860</xdr:rowOff>
    </xdr:from>
    <xdr:to>
      <xdr:col>72</xdr:col>
      <xdr:colOff>203200</xdr:colOff>
      <xdr:row>61</xdr:row>
      <xdr:rowOff>30904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813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30904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813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163044</xdr:rowOff>
    </xdr:from>
    <xdr:to>
      <xdr:col>81</xdr:col>
      <xdr:colOff>95250</xdr:colOff>
      <xdr:row>61</xdr:row>
      <xdr:rowOff>93194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8121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145808</xdr:rowOff>
    </xdr:from>
    <xdr:to>
      <xdr:col>77</xdr:col>
      <xdr:colOff>95250</xdr:colOff>
      <xdr:row>61</xdr:row>
      <xdr:rowOff>75958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86135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0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151554</xdr:rowOff>
    </xdr:from>
    <xdr:to>
      <xdr:col>68</xdr:col>
      <xdr:colOff>203200</xdr:colOff>
      <xdr:row>61</xdr:row>
      <xdr:rowOff>81704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83837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前年度に引き続き、類似団体平均を下回っているが、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合併特例債を活用した公共施設等の整備が一段落し、過疎対策事業債の積極的な活用を進めるなか、</a:t>
          </a:r>
          <a:r>
            <a:rPr kumimoji="1" lang="ja-JP" altLang="ja-JP" sz="1100" b="0" i="0" baseline="0">
              <a:solidFill>
                <a:schemeClr val="dk1"/>
              </a:solidFill>
              <a:effectLst/>
              <a:latin typeface="+mn-lt"/>
              <a:ea typeface="+mn-ea"/>
              <a:cs typeface="+mn-cs"/>
            </a:rPr>
            <a:t>公共施設マネジメント計画に基づく施設の保全や老朽化した学校施設の改築等、必要な公共施設の整備事業の増加も見込まれているため、今後も計画的な地方債の活用を行っていく。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142522</xdr:rowOff>
    </xdr:from>
    <xdr:to>
      <xdr:col>81</xdr:col>
      <xdr:colOff>44450</xdr:colOff>
      <xdr:row>36</xdr:row>
      <xdr:rowOff>169333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147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142522</xdr:rowOff>
    </xdr:from>
    <xdr:to>
      <xdr:col>77</xdr:col>
      <xdr:colOff>44450</xdr:colOff>
      <xdr:row>36</xdr:row>
      <xdr:rowOff>169333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147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105128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4153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105128</xdr:rowOff>
    </xdr:from>
    <xdr:to>
      <xdr:col>68</xdr:col>
      <xdr:colOff>152400</xdr:colOff>
      <xdr:row>38</xdr:row>
      <xdr:rowOff>67733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48778"/>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91722</xdr:rowOff>
    </xdr:from>
    <xdr:to>
      <xdr:col>77</xdr:col>
      <xdr:colOff>95250</xdr:colOff>
      <xdr:row>37</xdr:row>
      <xdr:rowOff>21872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32049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3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54328</xdr:rowOff>
    </xdr:from>
    <xdr:to>
      <xdr:col>68</xdr:col>
      <xdr:colOff>203200</xdr:colOff>
      <xdr:row>37</xdr:row>
      <xdr:rowOff>155928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166105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現在高の減少に加え、普通交付税の追加交付等に伴う財源超過分を基金に積み立てたことにより、前年度に引き続き、将来負担比率としては、算定されないマイナス値が継続しているが、臨時財政対策債や合併特例債の償還が進んだことにより、基準財政需要額算入見込額が減少し、前年度よりも比率は悪化している。</a:t>
          </a:r>
          <a:r>
            <a:rPr kumimoji="1" lang="ja-JP" altLang="ja-JP" sz="1100" b="0" i="0" baseline="0">
              <a:solidFill>
                <a:schemeClr val="dk1"/>
              </a:solidFill>
              <a:effectLst/>
              <a:latin typeface="+mn-lt"/>
              <a:ea typeface="+mn-ea"/>
              <a:cs typeface="+mn-cs"/>
            </a:rPr>
            <a:t>今後、施設の保全や老朽化した学校施設の改築等、必要な公共施設の整備事業の増加も見込まれており、後世に過大な負担を残さないように、事業の取捨選択を行うなど、歳出の抑制や財源の確保に努め、健全な財政運営を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58,920
58,313
228.21
34,811,032
33,482,825
1,082,989
18,329,566
22,851,857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人事院勧告に伴う人件費増の影響で前年度から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％増となった。会計年度任用職員を含む職員数が増加傾向にあるが、今後も職員適正化計画に基づく適正な人員管理と業務の平準化を図り、人件費の抑制・適正化に努める。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物件費に係る経常収支比率は、類似団体平均と同値となっているが、新型コロナワクチン定期接種化に伴う予防接種委託料の増などにより、前年度から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物価高騰の影響により、今後も増加が見込まれることから、施設の複合化や統廃合により維持管理費を削減し、計画的な長寿命化工事や予防保全型の維持管理など、行財政改革の取り組みを進めることで、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5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94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3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82550</xdr:rowOff>
    </xdr:from>
    <xdr:to>
      <xdr:col>69</xdr:col>
      <xdr:colOff>92075</xdr:colOff>
      <xdr:row>14</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1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31750</xdr:rowOff>
    </xdr:from>
    <xdr:to>
      <xdr:col>65</xdr:col>
      <xdr:colOff>53975</xdr:colOff>
      <xdr:row>13</xdr:row>
      <xdr:rowOff>133350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ており、類似団体平均を上回っている。障害福祉サービスや保育給付費などの増加が大きく、今後も社会保障施策に対する給付費は年々増加する見込みであるため、事務の効率化や適正な制度の運用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67564</xdr:rowOff>
    </xdr:from>
    <xdr:to>
      <xdr:col>24</xdr:col>
      <xdr:colOff>25400</xdr:colOff>
      <xdr:row>56</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687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147574</xdr:rowOff>
    </xdr:from>
    <xdr:to>
      <xdr:col>19</xdr:col>
      <xdr:colOff>187325</xdr:colOff>
      <xdr:row>56</xdr:row>
      <xdr:rowOff>67564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73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55</xdr:row>
      <xdr:rowOff>147574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59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55</xdr:row>
      <xdr:rowOff>129286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59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xdr:rowOff>
    </xdr:from>
    <xdr:to>
      <xdr:col>20</xdr:col>
      <xdr:colOff>38100</xdr:colOff>
      <xdr:row>56</xdr:row>
      <xdr:rowOff>118364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96774</xdr:rowOff>
    </xdr:from>
    <xdr:to>
      <xdr:col>15</xdr:col>
      <xdr:colOff>149225</xdr:colOff>
      <xdr:row>56</xdr:row>
      <xdr:rowOff>26924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11701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18813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維持補修費に係る経常収支比率は、</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加している。当市は老朽化施設を多く抱えているため、維持補修にかかる経費が増加している。今後も点検や更新、維持補修に多額の経費がかかることが見込まれるため、施設の集約・統合を図り、大幅な増額とならないよう努めていく。</a:t>
          </a:r>
          <a:endParaRPr lang="ja-JP" altLang="ja-JP" sz="1400">
            <a:effectLst/>
          </a:endParaRPr>
        </a:p>
        <a:p>
          <a:r>
            <a:rPr kumimoji="1" lang="ja-JP" altLang="ja-JP" sz="1100">
              <a:solidFill>
                <a:schemeClr val="dk1"/>
              </a:solidFill>
              <a:effectLst/>
              <a:latin typeface="+mn-lt"/>
              <a:ea typeface="+mn-ea"/>
              <a:cs typeface="+mn-cs"/>
            </a:rPr>
            <a:t>　繰出金に係る経常収支比率は、</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％と前年度から微増となっている。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56</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補助費等に係る経常収支比率は、水道事業会計補助金等が減少したことで、前年度より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％減少したものの、</a:t>
          </a:r>
          <a:r>
            <a:rPr kumimoji="1" lang="ja-JP" altLang="ja-JP" sz="1100" b="0" i="0" baseline="0">
              <a:solidFill>
                <a:schemeClr val="dk1"/>
              </a:solidFill>
              <a:effectLst/>
              <a:latin typeface="+mn-lt"/>
              <a:ea typeface="+mn-ea"/>
              <a:cs typeface="+mn-cs"/>
            </a:rPr>
            <a:t>前年度に引き続き類似団体平均を上回った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補助費等のうち、多くを占めるのは下水道事業補助金と</a:t>
          </a:r>
          <a:r>
            <a:rPr kumimoji="1" lang="ja-JP" altLang="ja-JP" sz="1100" b="0" i="0" baseline="0">
              <a:solidFill>
                <a:schemeClr val="dk1"/>
              </a:solidFill>
              <a:effectLst/>
              <a:latin typeface="+mn-lt"/>
              <a:ea typeface="+mn-ea"/>
              <a:cs typeface="+mn-cs"/>
            </a:rPr>
            <a:t>一部事務組合への負担金であ</a:t>
          </a:r>
          <a:r>
            <a:rPr kumimoji="1" lang="ja-JP" altLang="ja-JP" sz="1100">
              <a:solidFill>
                <a:schemeClr val="dk1"/>
              </a:solidFill>
              <a:effectLst/>
              <a:latin typeface="+mn-lt"/>
              <a:ea typeface="+mn-ea"/>
              <a:cs typeface="+mn-cs"/>
            </a:rPr>
            <a:t>り、今後施設整備を予定している組合もあることから、引き続き各組合の財政状況を注視し、財政運営の健全化に向けて指導していく。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109855</xdr:rowOff>
    </xdr:from>
    <xdr:to>
      <xdr:col>82</xdr:col>
      <xdr:colOff>107950</xdr:colOff>
      <xdr:row>39</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964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75565</xdr:rowOff>
    </xdr:from>
    <xdr:to>
      <xdr:col>78</xdr:col>
      <xdr:colOff>69850</xdr:colOff>
      <xdr:row>39</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7621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75565</xdr:rowOff>
    </xdr:from>
    <xdr:to>
      <xdr:col>73</xdr:col>
      <xdr:colOff>180975</xdr:colOff>
      <xdr:row>39</xdr:row>
      <xdr:rowOff>75565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762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46990</xdr:rowOff>
    </xdr:from>
    <xdr:to>
      <xdr:col>69</xdr:col>
      <xdr:colOff>92075</xdr:colOff>
      <xdr:row>39</xdr:row>
      <xdr:rowOff>75565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733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59055</xdr:rowOff>
    </xdr:from>
    <xdr:to>
      <xdr:col>82</xdr:col>
      <xdr:colOff>158750</xdr:colOff>
      <xdr:row>39</xdr:row>
      <xdr:rowOff>160655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31132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1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76200</xdr:rowOff>
    </xdr:from>
    <xdr:to>
      <xdr:col>78</xdr:col>
      <xdr:colOff>120650</xdr:colOff>
      <xdr:row>40</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162577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24765</xdr:rowOff>
    </xdr:from>
    <xdr:to>
      <xdr:col>74</xdr:col>
      <xdr:colOff>31750</xdr:colOff>
      <xdr:row>39</xdr:row>
      <xdr:rowOff>126365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111142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24765</xdr:rowOff>
    </xdr:from>
    <xdr:to>
      <xdr:col>69</xdr:col>
      <xdr:colOff>142875</xdr:colOff>
      <xdr:row>39</xdr:row>
      <xdr:rowOff>126365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111142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公債費に係る経常収支比率は、類似団体平均を下回っており、市債の償還が進んだことによる元利償還金の減少により、前年度に引き続き改善している。</a:t>
          </a:r>
          <a:r>
            <a:rPr kumimoji="1" lang="ja-JP" altLang="ja-JP" sz="1100" b="0" i="0" baseline="0">
              <a:solidFill>
                <a:schemeClr val="dk1"/>
              </a:solidFill>
              <a:effectLst/>
              <a:latin typeface="+mn-lt"/>
              <a:ea typeface="+mn-ea"/>
              <a:cs typeface="+mn-cs"/>
            </a:rPr>
            <a:t>合併特例債を活用した公共施設等の整備が一段落し、過疎対策事業債の積極的な活用を進めるなか、公共施設マネジメント計画に基づく施設の保全や老朽化した学校施設の改築等、必要な公共施設の整備事業の増加も見込まれているため、今後も計画的な地方債の活用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8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41275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04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41275</xdr:rowOff>
    </xdr:from>
    <xdr:to>
      <xdr:col>15</xdr:col>
      <xdr:colOff>98425</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714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98425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715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161925</xdr:rowOff>
    </xdr:from>
    <xdr:to>
      <xdr:col>15</xdr:col>
      <xdr:colOff>149225</xdr:colOff>
      <xdr:row>76</xdr:row>
      <xdr:rowOff>92075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47625</xdr:rowOff>
    </xdr:from>
    <xdr:to>
      <xdr:col>6</xdr:col>
      <xdr:colOff>171450</xdr:colOff>
      <xdr:row>78</xdr:row>
      <xdr:rowOff>149225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134002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上回っており、前年度から</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％増加している。これは、扶助費、物件費等が増加したことが要因である。</a:t>
          </a:r>
          <a:endParaRPr lang="ja-JP" altLang="ja-JP" sz="1400">
            <a:effectLst/>
          </a:endParaRPr>
        </a:p>
        <a:p>
          <a:r>
            <a:rPr kumimoji="1" lang="ja-JP" altLang="ja-JP" sz="1100">
              <a:solidFill>
                <a:schemeClr val="dk1"/>
              </a:solidFill>
              <a:effectLst/>
              <a:latin typeface="+mn-lt"/>
              <a:ea typeface="+mn-ea"/>
              <a:cs typeface="+mn-cs"/>
            </a:rPr>
            <a:t>　今後も人件費や物価の高騰、社会保障費の増加が見込まれるため、行財政改革をさらに推進し、経常経費の抑制に努める。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78</xdr:row>
      <xdr:rowOff>20320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257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xdr:rowOff>
    </xdr:from>
    <xdr:to>
      <xdr:col>78</xdr:col>
      <xdr:colOff>69850</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35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76</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7533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100330</xdr:rowOff>
    </xdr:from>
    <xdr:to>
      <xdr:col>69</xdr:col>
      <xdr:colOff>92075</xdr:colOff>
      <xdr:row>74</xdr:row>
      <xdr:rowOff>66040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616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125730</xdr:rowOff>
    </xdr:from>
    <xdr:to>
      <xdr:col>74</xdr:col>
      <xdr:colOff>31750</xdr:colOff>
      <xdr:row>76</xdr:row>
      <xdr:rowOff>55880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40657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101617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49530</xdr:rowOff>
    </xdr:from>
    <xdr:to>
      <xdr:col>65</xdr:col>
      <xdr:colOff>53975</xdr:colOff>
      <xdr:row>73</xdr:row>
      <xdr:rowOff>151130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161307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163068</xdr:rowOff>
    </xdr:from>
    <xdr:to>
      <xdr:col>29</xdr:col>
      <xdr:colOff>127000</xdr:colOff>
      <xdr:row>17</xdr:row>
      <xdr:rowOff>102807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3893"/>
          <a:ext cx="647700" cy="11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102807</xdr:rowOff>
    </xdr:from>
    <xdr:to>
      <xdr:col>26</xdr:col>
      <xdr:colOff>50800</xdr:colOff>
      <xdr:row>17</xdr:row>
      <xdr:rowOff>141643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5082"/>
          <a:ext cx="698500" cy="38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141643</xdr:rowOff>
    </xdr:from>
    <xdr:to>
      <xdr:col>22</xdr:col>
      <xdr:colOff>114300</xdr:colOff>
      <xdr:row>17</xdr:row>
      <xdr:rowOff>154559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3918"/>
          <a:ext cx="6985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154559</xdr:rowOff>
    </xdr:from>
    <xdr:to>
      <xdr:col>18</xdr:col>
      <xdr:colOff>177800</xdr:colOff>
      <xdr:row>17</xdr:row>
      <xdr:rowOff>165583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6834"/>
          <a:ext cx="698500" cy="11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112268</xdr:rowOff>
    </xdr:from>
    <xdr:to>
      <xdr:col>29</xdr:col>
      <xdr:colOff>177800</xdr:colOff>
      <xdr:row>17</xdr:row>
      <xdr:rowOff>42418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128795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52007</xdr:rowOff>
    </xdr:from>
    <xdr:to>
      <xdr:col>26</xdr:col>
      <xdr:colOff>101600</xdr:colOff>
      <xdr:row>17</xdr:row>
      <xdr:rowOff>153607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4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163784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90843</xdr:rowOff>
    </xdr:from>
    <xdr:to>
      <xdr:col>22</xdr:col>
      <xdr:colOff>165100</xdr:colOff>
      <xdr:row>18</xdr:row>
      <xdr:rowOff>20993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31170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103759</xdr:rowOff>
    </xdr:from>
    <xdr:to>
      <xdr:col>19</xdr:col>
      <xdr:colOff>38100</xdr:colOff>
      <xdr:row>18</xdr:row>
      <xdr:rowOff>33909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6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44086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114783</xdr:rowOff>
    </xdr:from>
    <xdr:to>
      <xdr:col>15</xdr:col>
      <xdr:colOff>101600</xdr:colOff>
      <xdr:row>18</xdr:row>
      <xdr:rowOff>44933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7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55110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4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33812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50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23635</xdr:rowOff>
    </xdr:from>
    <xdr:to>
      <xdr:col>29</xdr:col>
      <xdr:colOff>127000</xdr:colOff>
      <xdr:row>38</xdr:row>
      <xdr:rowOff>37350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91235"/>
          <a:ext cx="647700" cy="13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37350</xdr:rowOff>
    </xdr:from>
    <xdr:to>
      <xdr:col>26</xdr:col>
      <xdr:colOff>50800</xdr:colOff>
      <xdr:row>38</xdr:row>
      <xdr:rowOff>80899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504950"/>
          <a:ext cx="698500" cy="4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80899</xdr:rowOff>
    </xdr:from>
    <xdr:to>
      <xdr:col>22</xdr:col>
      <xdr:colOff>114300</xdr:colOff>
      <xdr:row>38</xdr:row>
      <xdr:rowOff>99263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548499"/>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30417</xdr:rowOff>
    </xdr:from>
    <xdr:to>
      <xdr:col>18</xdr:col>
      <xdr:colOff>177800</xdr:colOff>
      <xdr:row>38</xdr:row>
      <xdr:rowOff>99263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498017"/>
          <a:ext cx="698500" cy="68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315735</xdr:rowOff>
    </xdr:from>
    <xdr:to>
      <xdr:col>29</xdr:col>
      <xdr:colOff>177800</xdr:colOff>
      <xdr:row>38</xdr:row>
      <xdr:rowOff>74435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44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224312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34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329450</xdr:rowOff>
    </xdr:from>
    <xdr:to>
      <xdr:col>26</xdr:col>
      <xdr:colOff>101600</xdr:colOff>
      <xdr:row>38</xdr:row>
      <xdr:rowOff>88150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5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72927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54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30099</xdr:rowOff>
    </xdr:from>
    <xdr:to>
      <xdr:col>22</xdr:col>
      <xdr:colOff>165100</xdr:colOff>
      <xdr:row>38</xdr:row>
      <xdr:rowOff>131699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97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116476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8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48463</xdr:rowOff>
    </xdr:from>
    <xdr:to>
      <xdr:col>19</xdr:col>
      <xdr:colOff>38100</xdr:colOff>
      <xdr:row>38</xdr:row>
      <xdr:rowOff>150063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516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134840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60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322517</xdr:rowOff>
    </xdr:from>
    <xdr:to>
      <xdr:col>15</xdr:col>
      <xdr:colOff>101600</xdr:colOff>
      <xdr:row>38</xdr:row>
      <xdr:rowOff>81217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4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65994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3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58,920
58,313
228.21
34,811,032
33,482,825
1,082,989
18,329,566
22,851,857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37884</xdr:rowOff>
    </xdr:from>
    <xdr:to>
      <xdr:col>24</xdr:col>
      <xdr:colOff>63500</xdr:colOff>
      <xdr:row>37</xdr:row>
      <xdr:rowOff>125006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1534"/>
          <a:ext cx="838200" cy="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123812</xdr:rowOff>
    </xdr:from>
    <xdr:to>
      <xdr:col>19</xdr:col>
      <xdr:colOff>177800</xdr:colOff>
      <xdr:row>37</xdr:row>
      <xdr:rowOff>125006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7462"/>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123812</xdr:rowOff>
    </xdr:from>
    <xdr:to>
      <xdr:col>15</xdr:col>
      <xdr:colOff>50800</xdr:colOff>
      <xdr:row>37</xdr:row>
      <xdr:rowOff>127470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746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127470</xdr:rowOff>
    </xdr:from>
    <xdr:to>
      <xdr:col>10</xdr:col>
      <xdr:colOff>114300</xdr:colOff>
      <xdr:row>37</xdr:row>
      <xdr:rowOff>149632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1120"/>
          <a:ext cx="889000" cy="2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158534</xdr:rowOff>
    </xdr:from>
    <xdr:to>
      <xdr:col>24</xdr:col>
      <xdr:colOff>114300</xdr:colOff>
      <xdr:row>37</xdr:row>
      <xdr:rowOff>88684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136961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74206</xdr:rowOff>
    </xdr:from>
    <xdr:to>
      <xdr:col>20</xdr:col>
      <xdr:colOff>38100</xdr:colOff>
      <xdr:row>38</xdr:row>
      <xdr:rowOff>4356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166933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73012</xdr:rowOff>
    </xdr:from>
    <xdr:to>
      <xdr:col>15</xdr:col>
      <xdr:colOff>101600</xdr:colOff>
      <xdr:row>38</xdr:row>
      <xdr:rowOff>3163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165740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76670</xdr:rowOff>
    </xdr:from>
    <xdr:to>
      <xdr:col>10</xdr:col>
      <xdr:colOff>165100</xdr:colOff>
      <xdr:row>38</xdr:row>
      <xdr:rowOff>6820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169397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98832</xdr:rowOff>
    </xdr:from>
    <xdr:to>
      <xdr:col>6</xdr:col>
      <xdr:colOff>38100</xdr:colOff>
      <xdr:row>38</xdr:row>
      <xdr:rowOff>28981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2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20108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96220</xdr:rowOff>
    </xdr:from>
    <xdr:to>
      <xdr:col>24</xdr:col>
      <xdr:colOff>63500</xdr:colOff>
      <xdr:row>56</xdr:row>
      <xdr:rowOff>134671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97420"/>
          <a:ext cx="8382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134671</xdr:rowOff>
    </xdr:from>
    <xdr:to>
      <xdr:col>19</xdr:col>
      <xdr:colOff>177800</xdr:colOff>
      <xdr:row>57</xdr:row>
      <xdr:rowOff>19014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35871"/>
          <a:ext cx="889000" cy="5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19014</xdr:rowOff>
    </xdr:from>
    <xdr:to>
      <xdr:col>15</xdr:col>
      <xdr:colOff>50800</xdr:colOff>
      <xdr:row>57</xdr:row>
      <xdr:rowOff>38994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1664"/>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38994</xdr:rowOff>
    </xdr:from>
    <xdr:to>
      <xdr:col>10</xdr:col>
      <xdr:colOff>114300</xdr:colOff>
      <xdr:row>57</xdr:row>
      <xdr:rowOff>159771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11644"/>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45420</xdr:rowOff>
    </xdr:from>
    <xdr:to>
      <xdr:col>24</xdr:col>
      <xdr:colOff>114300</xdr:colOff>
      <xdr:row>56</xdr:row>
      <xdr:rowOff>147020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4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23847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2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83871</xdr:rowOff>
    </xdr:from>
    <xdr:to>
      <xdr:col>20</xdr:col>
      <xdr:colOff>38100</xdr:colOff>
      <xdr:row>57</xdr:row>
      <xdr:rowOff>14021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5148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7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139664</xdr:rowOff>
    </xdr:from>
    <xdr:to>
      <xdr:col>15</xdr:col>
      <xdr:colOff>101600</xdr:colOff>
      <xdr:row>57</xdr:row>
      <xdr:rowOff>69814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60941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3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159644</xdr:rowOff>
    </xdr:from>
    <xdr:to>
      <xdr:col>10</xdr:col>
      <xdr:colOff>165100</xdr:colOff>
      <xdr:row>57</xdr:row>
      <xdr:rowOff>89794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6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80921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85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108971</xdr:rowOff>
    </xdr:from>
    <xdr:to>
      <xdr:col>6</xdr:col>
      <xdr:colOff>38100</xdr:colOff>
      <xdr:row>58</xdr:row>
      <xdr:rowOff>39121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30248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1822</xdr:rowOff>
    </xdr:from>
    <xdr:to>
      <xdr:col>24</xdr:col>
      <xdr:colOff>63500</xdr:colOff>
      <xdr:row>79</xdr:row>
      <xdr:rowOff>27522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46372"/>
          <a:ext cx="838200" cy="2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90714</xdr:rowOff>
    </xdr:from>
    <xdr:to>
      <xdr:col>19</xdr:col>
      <xdr:colOff>177800</xdr:colOff>
      <xdr:row>79</xdr:row>
      <xdr:rowOff>27522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3814"/>
          <a:ext cx="889000" cy="10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90714</xdr:rowOff>
    </xdr:from>
    <xdr:to>
      <xdr:col>15</xdr:col>
      <xdr:colOff>50800</xdr:colOff>
      <xdr:row>78</xdr:row>
      <xdr:rowOff>155115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3814"/>
          <a:ext cx="8890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118408</xdr:rowOff>
    </xdr:from>
    <xdr:to>
      <xdr:col>10</xdr:col>
      <xdr:colOff>114300</xdr:colOff>
      <xdr:row>78</xdr:row>
      <xdr:rowOff>155115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91508"/>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122472</xdr:rowOff>
    </xdr:from>
    <xdr:to>
      <xdr:col>24</xdr:col>
      <xdr:colOff>114300</xdr:colOff>
      <xdr:row>79</xdr:row>
      <xdr:rowOff>52622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37399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148172</xdr:rowOff>
    </xdr:from>
    <xdr:to>
      <xdr:col>20</xdr:col>
      <xdr:colOff>38100</xdr:colOff>
      <xdr:row>79</xdr:row>
      <xdr:rowOff>78322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69449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39914</xdr:rowOff>
    </xdr:from>
    <xdr:to>
      <xdr:col>15</xdr:col>
      <xdr:colOff>101600</xdr:colOff>
      <xdr:row>78</xdr:row>
      <xdr:rowOff>141514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132641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104315</xdr:rowOff>
    </xdr:from>
    <xdr:to>
      <xdr:col>10</xdr:col>
      <xdr:colOff>165100</xdr:colOff>
      <xdr:row>79</xdr:row>
      <xdr:rowOff>34465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25592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67608</xdr:rowOff>
    </xdr:from>
    <xdr:to>
      <xdr:col>6</xdr:col>
      <xdr:colOff>38100</xdr:colOff>
      <xdr:row>78</xdr:row>
      <xdr:rowOff>169208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160335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156037</xdr:rowOff>
    </xdr:from>
    <xdr:to>
      <xdr:col>24</xdr:col>
      <xdr:colOff>63500</xdr:colOff>
      <xdr:row>96</xdr:row>
      <xdr:rowOff>70968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43787"/>
          <a:ext cx="838200" cy="8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70968</xdr:rowOff>
    </xdr:from>
    <xdr:to>
      <xdr:col>19</xdr:col>
      <xdr:colOff>177800</xdr:colOff>
      <xdr:row>96</xdr:row>
      <xdr:rowOff>151967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30168"/>
          <a:ext cx="889000" cy="8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151967</xdr:rowOff>
    </xdr:from>
    <xdr:to>
      <xdr:col>15</xdr:col>
      <xdr:colOff>50800</xdr:colOff>
      <xdr:row>96</xdr:row>
      <xdr:rowOff>154110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11167"/>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154110</xdr:rowOff>
    </xdr:from>
    <xdr:to>
      <xdr:col>10</xdr:col>
      <xdr:colOff>114300</xdr:colOff>
      <xdr:row>97</xdr:row>
      <xdr:rowOff>82984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3310"/>
          <a:ext cx="889000" cy="10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105237</xdr:rowOff>
    </xdr:from>
    <xdr:to>
      <xdr:col>24</xdr:col>
      <xdr:colOff>114300</xdr:colOff>
      <xdr:row>96</xdr:row>
      <xdr:rowOff>35387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83664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7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20168</xdr:rowOff>
    </xdr:from>
    <xdr:to>
      <xdr:col>20</xdr:col>
      <xdr:colOff>38100</xdr:colOff>
      <xdr:row>96</xdr:row>
      <xdr:rowOff>121768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112895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7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101167</xdr:rowOff>
    </xdr:from>
    <xdr:to>
      <xdr:col>15</xdr:col>
      <xdr:colOff>101600</xdr:colOff>
      <xdr:row>97</xdr:row>
      <xdr:rowOff>31317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22444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5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103310</xdr:rowOff>
    </xdr:from>
    <xdr:to>
      <xdr:col>10</xdr:col>
      <xdr:colOff>165100</xdr:colOff>
      <xdr:row>97</xdr:row>
      <xdr:rowOff>33460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24587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5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32184</xdr:rowOff>
    </xdr:from>
    <xdr:to>
      <xdr:col>6</xdr:col>
      <xdr:colOff>38100</xdr:colOff>
      <xdr:row>97</xdr:row>
      <xdr:rowOff>133784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124911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152959</xdr:rowOff>
    </xdr:from>
    <xdr:to>
      <xdr:col>55</xdr:col>
      <xdr:colOff>0</xdr:colOff>
      <xdr:row>37</xdr:row>
      <xdr:rowOff>2431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25159"/>
          <a:ext cx="838200" cy="2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74560</xdr:rowOff>
    </xdr:from>
    <xdr:to>
      <xdr:col>50</xdr:col>
      <xdr:colOff>114300</xdr:colOff>
      <xdr:row>36</xdr:row>
      <xdr:rowOff>152959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46760"/>
          <a:ext cx="889000" cy="7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74560</xdr:rowOff>
    </xdr:from>
    <xdr:to>
      <xdr:col>45</xdr:col>
      <xdr:colOff>177800</xdr:colOff>
      <xdr:row>36</xdr:row>
      <xdr:rowOff>80623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46760"/>
          <a:ext cx="8890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74397</xdr:rowOff>
    </xdr:from>
    <xdr:to>
      <xdr:col>41</xdr:col>
      <xdr:colOff>50800</xdr:colOff>
      <xdr:row>36</xdr:row>
      <xdr:rowOff>80623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17897"/>
          <a:ext cx="889000" cy="103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135210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123081</xdr:rowOff>
    </xdr:from>
    <xdr:to>
      <xdr:col>55</xdr:col>
      <xdr:colOff>50800</xdr:colOff>
      <xdr:row>37</xdr:row>
      <xdr:rowOff>53231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9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101508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102159</xdr:rowOff>
    </xdr:from>
    <xdr:to>
      <xdr:col>50</xdr:col>
      <xdr:colOff>165100</xdr:colOff>
      <xdr:row>37</xdr:row>
      <xdr:rowOff>32309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23436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36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23760</xdr:rowOff>
    </xdr:from>
    <xdr:to>
      <xdr:col>46</xdr:col>
      <xdr:colOff>38100</xdr:colOff>
      <xdr:row>36</xdr:row>
      <xdr:rowOff>125360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116487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28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29823</xdr:rowOff>
    </xdr:from>
    <xdr:to>
      <xdr:col>41</xdr:col>
      <xdr:colOff>101600</xdr:colOff>
      <xdr:row>36</xdr:row>
      <xdr:rowOff>131423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147950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23597</xdr:rowOff>
    </xdr:from>
    <xdr:to>
      <xdr:col>36</xdr:col>
      <xdr:colOff>165100</xdr:colOff>
      <xdr:row>30</xdr:row>
      <xdr:rowOff>125197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6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116324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5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127988</xdr:rowOff>
    </xdr:from>
    <xdr:to>
      <xdr:col>55</xdr:col>
      <xdr:colOff>0</xdr:colOff>
      <xdr:row>56</xdr:row>
      <xdr:rowOff>162255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29188"/>
          <a:ext cx="8382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162255</xdr:rowOff>
    </xdr:from>
    <xdr:to>
      <xdr:col>50</xdr:col>
      <xdr:colOff>114300</xdr:colOff>
      <xdr:row>57</xdr:row>
      <xdr:rowOff>14846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63455"/>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14846</xdr:rowOff>
    </xdr:from>
    <xdr:to>
      <xdr:col>45</xdr:col>
      <xdr:colOff>177800</xdr:colOff>
      <xdr:row>57</xdr:row>
      <xdr:rowOff>35489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87496"/>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35489</xdr:rowOff>
    </xdr:from>
    <xdr:to>
      <xdr:col>41</xdr:col>
      <xdr:colOff>50800</xdr:colOff>
      <xdr:row>57</xdr:row>
      <xdr:rowOff>79586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08139"/>
          <a:ext cx="8890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77188</xdr:rowOff>
    </xdr:from>
    <xdr:to>
      <xdr:col>55</xdr:col>
      <xdr:colOff>50800</xdr:colOff>
      <xdr:row>57</xdr:row>
      <xdr:rowOff>7338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55615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111455</xdr:rowOff>
    </xdr:from>
    <xdr:to>
      <xdr:col>50</xdr:col>
      <xdr:colOff>165100</xdr:colOff>
      <xdr:row>57</xdr:row>
      <xdr:rowOff>41605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32732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135496</xdr:rowOff>
    </xdr:from>
    <xdr:to>
      <xdr:col>46</xdr:col>
      <xdr:colOff>38100</xdr:colOff>
      <xdr:row>57</xdr:row>
      <xdr:rowOff>65646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56773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156139</xdr:rowOff>
    </xdr:from>
    <xdr:to>
      <xdr:col>41</xdr:col>
      <xdr:colOff>101600</xdr:colOff>
      <xdr:row>57</xdr:row>
      <xdr:rowOff>86289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5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77416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5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28786</xdr:rowOff>
    </xdr:from>
    <xdr:to>
      <xdr:col>36</xdr:col>
      <xdr:colOff>165100</xdr:colOff>
      <xdr:row>57</xdr:row>
      <xdr:rowOff>130386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121513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130852</xdr:rowOff>
    </xdr:from>
    <xdr:to>
      <xdr:col>55</xdr:col>
      <xdr:colOff>0</xdr:colOff>
      <xdr:row>77</xdr:row>
      <xdr:rowOff>82299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61052"/>
          <a:ext cx="838200" cy="1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82299</xdr:rowOff>
    </xdr:from>
    <xdr:to>
      <xdr:col>50</xdr:col>
      <xdr:colOff>114300</xdr:colOff>
      <xdr:row>77</xdr:row>
      <xdr:rowOff>114486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83949"/>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143153</xdr:rowOff>
    </xdr:from>
    <xdr:to>
      <xdr:col>45</xdr:col>
      <xdr:colOff>177800</xdr:colOff>
      <xdr:row>77</xdr:row>
      <xdr:rowOff>114486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73353"/>
          <a:ext cx="889000" cy="14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143153</xdr:rowOff>
    </xdr:from>
    <xdr:to>
      <xdr:col>41</xdr:col>
      <xdr:colOff>50800</xdr:colOff>
      <xdr:row>76</xdr:row>
      <xdr:rowOff>149782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7335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80052</xdr:rowOff>
    </xdr:from>
    <xdr:to>
      <xdr:col>55</xdr:col>
      <xdr:colOff>50800</xdr:colOff>
      <xdr:row>77</xdr:row>
      <xdr:rowOff>10202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1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102930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31499</xdr:rowOff>
    </xdr:from>
    <xdr:to>
      <xdr:col>50</xdr:col>
      <xdr:colOff>165100</xdr:colOff>
      <xdr:row>77</xdr:row>
      <xdr:rowOff>133099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124226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32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63686</xdr:rowOff>
    </xdr:from>
    <xdr:to>
      <xdr:col>46</xdr:col>
      <xdr:colOff>38100</xdr:colOff>
      <xdr:row>77</xdr:row>
      <xdr:rowOff>165286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156413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35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92353</xdr:rowOff>
    </xdr:from>
    <xdr:to>
      <xdr:col>41</xdr:col>
      <xdr:colOff>101600</xdr:colOff>
      <xdr:row>77</xdr:row>
      <xdr:rowOff>22503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13630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2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98982</xdr:rowOff>
    </xdr:from>
    <xdr:to>
      <xdr:col>36</xdr:col>
      <xdr:colOff>165100</xdr:colOff>
      <xdr:row>77</xdr:row>
      <xdr:rowOff>29132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20259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2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91357</xdr:rowOff>
    </xdr:from>
    <xdr:to>
      <xdr:col>55</xdr:col>
      <xdr:colOff>0</xdr:colOff>
      <xdr:row>97</xdr:row>
      <xdr:rowOff>95472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22007"/>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95472</xdr:rowOff>
    </xdr:from>
    <xdr:to>
      <xdr:col>50</xdr:col>
      <xdr:colOff>114300</xdr:colOff>
      <xdr:row>97</xdr:row>
      <xdr:rowOff>100065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26122"/>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100065</xdr:rowOff>
    </xdr:from>
    <xdr:to>
      <xdr:col>45</xdr:col>
      <xdr:colOff>177800</xdr:colOff>
      <xdr:row>98</xdr:row>
      <xdr:rowOff>14221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30715"/>
          <a:ext cx="889000" cy="8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14221</xdr:rowOff>
    </xdr:from>
    <xdr:to>
      <xdr:col>41</xdr:col>
      <xdr:colOff>50800</xdr:colOff>
      <xdr:row>98</xdr:row>
      <xdr:rowOff>59037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16321"/>
          <a:ext cx="889000" cy="4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40557</xdr:rowOff>
    </xdr:from>
    <xdr:to>
      <xdr:col>55</xdr:col>
      <xdr:colOff>50800</xdr:colOff>
      <xdr:row>97</xdr:row>
      <xdr:rowOff>142157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18984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44672</xdr:rowOff>
    </xdr:from>
    <xdr:to>
      <xdr:col>50</xdr:col>
      <xdr:colOff>165100</xdr:colOff>
      <xdr:row>97</xdr:row>
      <xdr:rowOff>146272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137399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49265</xdr:rowOff>
    </xdr:from>
    <xdr:to>
      <xdr:col>46</xdr:col>
      <xdr:colOff>38100</xdr:colOff>
      <xdr:row>97</xdr:row>
      <xdr:rowOff>150865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7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134871</xdr:rowOff>
    </xdr:from>
    <xdr:to>
      <xdr:col>41</xdr:col>
      <xdr:colOff>101600</xdr:colOff>
      <xdr:row>98</xdr:row>
      <xdr:rowOff>65021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56148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5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8237</xdr:rowOff>
    </xdr:from>
    <xdr:to>
      <xdr:col>36</xdr:col>
      <xdr:colOff>165100</xdr:colOff>
      <xdr:row>98</xdr:row>
      <xdr:rowOff>109837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100964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0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47411</xdr:rowOff>
    </xdr:from>
    <xdr:to>
      <xdr:col>85</xdr:col>
      <xdr:colOff>127000</xdr:colOff>
      <xdr:row>38</xdr:row>
      <xdr:rowOff>83089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62511"/>
          <a:ext cx="838200" cy="3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89126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04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83089</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98189"/>
          <a:ext cx="889000" cy="18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89343</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75893"/>
          <a:ext cx="8890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43329</xdr:rowOff>
    </xdr:from>
    <xdr:to>
      <xdr:col>71</xdr:col>
      <xdr:colOff>177800</xdr:colOff>
      <xdr:row>39</xdr:row>
      <xdr:rowOff>89343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29879"/>
          <a:ext cx="889000" cy="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168061</xdr:rowOff>
    </xdr:from>
    <xdr:to>
      <xdr:col>85</xdr:col>
      <xdr:colOff>177800</xdr:colOff>
      <xdr:row>38</xdr:row>
      <xdr:rowOff>98211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19488</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6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32289</xdr:rowOff>
    </xdr:from>
    <xdr:to>
      <xdr:col>81</xdr:col>
      <xdr:colOff>101600</xdr:colOff>
      <xdr:row>38</xdr:row>
      <xdr:rowOff>133889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150416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632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38543</xdr:rowOff>
    </xdr:from>
    <xdr:to>
      <xdr:col>72</xdr:col>
      <xdr:colOff>38100</xdr:colOff>
      <xdr:row>39</xdr:row>
      <xdr:rowOff>140143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131270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81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163979</xdr:rowOff>
    </xdr:from>
    <xdr:to>
      <xdr:col>67</xdr:col>
      <xdr:colOff>101600</xdr:colOff>
      <xdr:row>39</xdr:row>
      <xdr:rowOff>94129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85256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77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158934</xdr:rowOff>
    </xdr:from>
    <xdr:to>
      <xdr:col>85</xdr:col>
      <xdr:colOff>127000</xdr:colOff>
      <xdr:row>77</xdr:row>
      <xdr:rowOff>8075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89134"/>
          <a:ext cx="8382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147816</xdr:rowOff>
    </xdr:from>
    <xdr:to>
      <xdr:col>81</xdr:col>
      <xdr:colOff>50800</xdr:colOff>
      <xdr:row>77</xdr:row>
      <xdr:rowOff>8075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178016"/>
          <a:ext cx="889000" cy="3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37760</xdr:rowOff>
    </xdr:from>
    <xdr:to>
      <xdr:col>76</xdr:col>
      <xdr:colOff>114300</xdr:colOff>
      <xdr:row>76</xdr:row>
      <xdr:rowOff>147816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067960"/>
          <a:ext cx="889000" cy="1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122882</xdr:rowOff>
    </xdr:from>
    <xdr:to>
      <xdr:col>71</xdr:col>
      <xdr:colOff>177800</xdr:colOff>
      <xdr:row>76</xdr:row>
      <xdr:rowOff>37760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981632"/>
          <a:ext cx="889000" cy="8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108134</xdr:rowOff>
    </xdr:from>
    <xdr:to>
      <xdr:col>85</xdr:col>
      <xdr:colOff>177800</xdr:colOff>
      <xdr:row>77</xdr:row>
      <xdr:rowOff>38284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86561</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128725</xdr:rowOff>
    </xdr:from>
    <xdr:to>
      <xdr:col>81</xdr:col>
      <xdr:colOff>101600</xdr:colOff>
      <xdr:row>77</xdr:row>
      <xdr:rowOff>58875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50002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97016</xdr:rowOff>
    </xdr:from>
    <xdr:to>
      <xdr:col>76</xdr:col>
      <xdr:colOff>165100</xdr:colOff>
      <xdr:row>77</xdr:row>
      <xdr:rowOff>27166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18293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158410</xdr:rowOff>
    </xdr:from>
    <xdr:to>
      <xdr:col>72</xdr:col>
      <xdr:colOff>38100</xdr:colOff>
      <xdr:row>76</xdr:row>
      <xdr:rowOff>88560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79687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10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72082</xdr:rowOff>
    </xdr:from>
    <xdr:to>
      <xdr:col>67</xdr:col>
      <xdr:colOff>101600</xdr:colOff>
      <xdr:row>76</xdr:row>
      <xdr:rowOff>2232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18759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70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167269</xdr:rowOff>
    </xdr:from>
    <xdr:to>
      <xdr:col>85</xdr:col>
      <xdr:colOff>127000</xdr:colOff>
      <xdr:row>98</xdr:row>
      <xdr:rowOff>25172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97919"/>
          <a:ext cx="838200" cy="2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65532</xdr:rowOff>
    </xdr:from>
    <xdr:to>
      <xdr:col>81</xdr:col>
      <xdr:colOff>50800</xdr:colOff>
      <xdr:row>98</xdr:row>
      <xdr:rowOff>25172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696182"/>
          <a:ext cx="889000" cy="1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65532</xdr:rowOff>
    </xdr:from>
    <xdr:to>
      <xdr:col>76</xdr:col>
      <xdr:colOff>114300</xdr:colOff>
      <xdr:row>98</xdr:row>
      <xdr:rowOff>10514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696182"/>
          <a:ext cx="889000" cy="1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146202</xdr:rowOff>
    </xdr:from>
    <xdr:to>
      <xdr:col>71</xdr:col>
      <xdr:colOff>177800</xdr:colOff>
      <xdr:row>98</xdr:row>
      <xdr:rowOff>10514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76852"/>
          <a:ext cx="889000" cy="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116469</xdr:rowOff>
    </xdr:from>
    <xdr:to>
      <xdr:col>85</xdr:col>
      <xdr:colOff>177800</xdr:colOff>
      <xdr:row>98</xdr:row>
      <xdr:rowOff>46619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94896</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2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145822</xdr:rowOff>
    </xdr:from>
    <xdr:to>
      <xdr:col>81</xdr:col>
      <xdr:colOff>101600</xdr:colOff>
      <xdr:row>98</xdr:row>
      <xdr:rowOff>75972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67099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14732</xdr:rowOff>
    </xdr:from>
    <xdr:to>
      <xdr:col>76</xdr:col>
      <xdr:colOff>165100</xdr:colOff>
      <xdr:row>97</xdr:row>
      <xdr:rowOff>116332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132859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42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131164</xdr:rowOff>
    </xdr:from>
    <xdr:to>
      <xdr:col>72</xdr:col>
      <xdr:colOff>38100</xdr:colOff>
      <xdr:row>98</xdr:row>
      <xdr:rowOff>61314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52441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5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95402</xdr:rowOff>
    </xdr:from>
    <xdr:to>
      <xdr:col>67</xdr:col>
      <xdr:colOff>101600</xdr:colOff>
      <xdr:row>98</xdr:row>
      <xdr:rowOff>25552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42079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29001</xdr:rowOff>
    </xdr:from>
    <xdr:to>
      <xdr:col>116</xdr:col>
      <xdr:colOff>63500</xdr:colOff>
      <xdr:row>34</xdr:row>
      <xdr:rowOff>43231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858301"/>
          <a:ext cx="8382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29001</xdr:rowOff>
    </xdr:from>
    <xdr:to>
      <xdr:col>111</xdr:col>
      <xdr:colOff>177800</xdr:colOff>
      <xdr:row>34</xdr:row>
      <xdr:rowOff>31343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858301"/>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31343</xdr:rowOff>
    </xdr:from>
    <xdr:to>
      <xdr:col>107</xdr:col>
      <xdr:colOff>50800</xdr:colOff>
      <xdr:row>34</xdr:row>
      <xdr:rowOff>140443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860643"/>
          <a:ext cx="889000" cy="10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81807</xdr:rowOff>
    </xdr:from>
    <xdr:to>
      <xdr:col>102</xdr:col>
      <xdr:colOff>114300</xdr:colOff>
      <xdr:row>34</xdr:row>
      <xdr:rowOff>140443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5911107"/>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163881</xdr:rowOff>
    </xdr:from>
    <xdr:to>
      <xdr:col>116</xdr:col>
      <xdr:colOff>114300</xdr:colOff>
      <xdr:row>34</xdr:row>
      <xdr:rowOff>94031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8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15308</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6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149651</xdr:rowOff>
    </xdr:from>
    <xdr:to>
      <xdr:col>112</xdr:col>
      <xdr:colOff>38100</xdr:colOff>
      <xdr:row>34</xdr:row>
      <xdr:rowOff>79801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8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96328</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58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151993</xdr:rowOff>
    </xdr:from>
    <xdr:to>
      <xdr:col>107</xdr:col>
      <xdr:colOff>101600</xdr:colOff>
      <xdr:row>34</xdr:row>
      <xdr:rowOff>82143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98670</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58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89643</xdr:rowOff>
    </xdr:from>
    <xdr:to>
      <xdr:col>102</xdr:col>
      <xdr:colOff>165100</xdr:colOff>
      <xdr:row>35</xdr:row>
      <xdr:rowOff>19793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9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36320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69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31007</xdr:rowOff>
    </xdr:from>
    <xdr:to>
      <xdr:col>98</xdr:col>
      <xdr:colOff>38100</xdr:colOff>
      <xdr:row>34</xdr:row>
      <xdr:rowOff>132607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8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149134</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563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90742</xdr:rowOff>
    </xdr:from>
    <xdr:to>
      <xdr:col>116</xdr:col>
      <xdr:colOff>63500</xdr:colOff>
      <xdr:row>75</xdr:row>
      <xdr:rowOff>28524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78042"/>
          <a:ext cx="838200" cy="10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28524</xdr:rowOff>
    </xdr:from>
    <xdr:to>
      <xdr:col>111</xdr:col>
      <xdr:colOff>177800</xdr:colOff>
      <xdr:row>75</xdr:row>
      <xdr:rowOff>71882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87274"/>
          <a:ext cx="8890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71882</xdr:rowOff>
    </xdr:from>
    <xdr:to>
      <xdr:col>107</xdr:col>
      <xdr:colOff>50800</xdr:colOff>
      <xdr:row>75</xdr:row>
      <xdr:rowOff>73711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3063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73711</xdr:rowOff>
    </xdr:from>
    <xdr:to>
      <xdr:col>102</xdr:col>
      <xdr:colOff>114300</xdr:colOff>
      <xdr:row>75</xdr:row>
      <xdr:rowOff>95314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32461"/>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39942</xdr:rowOff>
    </xdr:from>
    <xdr:to>
      <xdr:col>116</xdr:col>
      <xdr:colOff>114300</xdr:colOff>
      <xdr:row>74</xdr:row>
      <xdr:rowOff>141542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62819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149174</xdr:rowOff>
    </xdr:from>
    <xdr:to>
      <xdr:col>112</xdr:col>
      <xdr:colOff>38100</xdr:colOff>
      <xdr:row>75</xdr:row>
      <xdr:rowOff>79324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95851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21082</xdr:rowOff>
    </xdr:from>
    <xdr:to>
      <xdr:col>107</xdr:col>
      <xdr:colOff>101600</xdr:colOff>
      <xdr:row>75</xdr:row>
      <xdr:rowOff>122682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139209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22911</xdr:rowOff>
    </xdr:from>
    <xdr:to>
      <xdr:col>102</xdr:col>
      <xdr:colOff>165100</xdr:colOff>
      <xdr:row>75</xdr:row>
      <xdr:rowOff>124511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141038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5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44514</xdr:rowOff>
    </xdr:from>
    <xdr:to>
      <xdr:col>98</xdr:col>
      <xdr:colOff>38100</xdr:colOff>
      <xdr:row>75</xdr:row>
      <xdr:rowOff>146114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162641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7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人件費は、類似団体平均を下回っているが、制度改正や人事院給与勧告に基づく人件費の増加により、住民一人当たり</a:t>
          </a:r>
          <a:r>
            <a:rPr kumimoji="1" lang="en-US" altLang="ja-JP" sz="1100">
              <a:solidFill>
                <a:schemeClr val="dk1"/>
              </a:solidFill>
              <a:effectLst/>
              <a:latin typeface="+mn-lt"/>
              <a:ea typeface="+mn-ea"/>
              <a:cs typeface="+mn-cs"/>
            </a:rPr>
            <a:t>87,517</a:t>
          </a:r>
          <a:r>
            <a:rPr kumimoji="1" lang="ja-JP" altLang="ja-JP" sz="1100">
              <a:solidFill>
                <a:schemeClr val="dk1"/>
              </a:solidFill>
              <a:effectLst/>
              <a:latin typeface="+mn-lt"/>
              <a:ea typeface="+mn-ea"/>
              <a:cs typeface="+mn-cs"/>
            </a:rPr>
            <a:t>円となった。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扶助費は、類似団体平均を下回っているが、障害福祉サービスや保育給付費等の増加により、住民一人当たり</a:t>
          </a:r>
          <a:r>
            <a:rPr kumimoji="1" lang="en-US" altLang="ja-JP" sz="1100">
              <a:solidFill>
                <a:schemeClr val="dk1"/>
              </a:solidFill>
              <a:effectLst/>
              <a:latin typeface="+mn-lt"/>
              <a:ea typeface="+mn-ea"/>
              <a:cs typeface="+mn-cs"/>
            </a:rPr>
            <a:t>125,356</a:t>
          </a:r>
          <a:r>
            <a:rPr kumimoji="1" lang="ja-JP" altLang="ja-JP" sz="1100">
              <a:solidFill>
                <a:schemeClr val="dk1"/>
              </a:solidFill>
              <a:effectLst/>
              <a:latin typeface="+mn-lt"/>
              <a:ea typeface="+mn-ea"/>
              <a:cs typeface="+mn-cs"/>
            </a:rPr>
            <a:t>円となった。　</a:t>
          </a:r>
          <a:endParaRPr lang="ja-JP" altLang="ja-JP" sz="1400">
            <a:effectLst/>
          </a:endParaRPr>
        </a:p>
        <a:p>
          <a:r>
            <a:rPr kumimoji="1" lang="ja-JP" altLang="ja-JP" sz="1100">
              <a:solidFill>
                <a:schemeClr val="dk1"/>
              </a:solidFill>
              <a:effectLst/>
              <a:latin typeface="+mn-lt"/>
              <a:ea typeface="+mn-ea"/>
              <a:cs typeface="+mn-cs"/>
            </a:rPr>
            <a:t>　普通建設事業費は、全体では類似団体平均を下回っているが、新規整備は田中小学校改築事業などにより増加し、住民一人当たりの金額は類似団体を上回る</a:t>
          </a:r>
          <a:r>
            <a:rPr kumimoji="1" lang="en-US" altLang="ja-JP" sz="1100">
              <a:solidFill>
                <a:schemeClr val="dk1"/>
              </a:solidFill>
              <a:effectLst/>
              <a:latin typeface="+mn-lt"/>
              <a:ea typeface="+mn-ea"/>
              <a:cs typeface="+mn-cs"/>
            </a:rPr>
            <a:t>15,387</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公債費は、災害復旧事業債償還金の増加に伴い前年度より増加したものの、類似団体平均を下回っており、住民一人当たり</a:t>
          </a:r>
          <a:r>
            <a:rPr kumimoji="1" lang="en-US" altLang="ja-JP" sz="1100">
              <a:solidFill>
                <a:schemeClr val="dk1"/>
              </a:solidFill>
              <a:effectLst/>
              <a:latin typeface="+mn-lt"/>
              <a:ea typeface="+mn-ea"/>
              <a:cs typeface="+mn-cs"/>
            </a:rPr>
            <a:t>47,822</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災害復旧事業費は、令和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月の豪雨災害による災害復旧事業の本格化に伴い、事業費が増加し、住民一人当たり</a:t>
          </a:r>
          <a:r>
            <a:rPr lang="en-US" altLang="ja-JP" sz="1100">
              <a:solidFill>
                <a:schemeClr val="dk1"/>
              </a:solidFill>
              <a:effectLst/>
              <a:latin typeface="+mn-lt"/>
              <a:ea typeface="+mn-ea"/>
              <a:cs typeface="+mn-cs"/>
            </a:rPr>
            <a:t>13,652</a:t>
          </a:r>
          <a:r>
            <a:rPr lang="ja-JP" altLang="ja-JP" sz="1100">
              <a:solidFill>
                <a:schemeClr val="dk1"/>
              </a:solidFill>
              <a:effectLst/>
              <a:latin typeface="+mn-lt"/>
              <a:ea typeface="+mn-ea"/>
              <a:cs typeface="+mn-cs"/>
            </a:rPr>
            <a:t>円となった。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和歌山県紀の川市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58,920
58,313
228.21
34,811,032
33,482,825
1,082,989
18,329,566
22,851,857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93218</xdr:rowOff>
    </xdr:from>
    <xdr:to>
      <xdr:col>24</xdr:col>
      <xdr:colOff>63500</xdr:colOff>
      <xdr:row>36</xdr:row>
      <xdr:rowOff>65405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3968"/>
          <a:ext cx="8382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133604</xdr:rowOff>
    </xdr:from>
    <xdr:to>
      <xdr:col>19</xdr:col>
      <xdr:colOff>177800</xdr:colOff>
      <xdr:row>36</xdr:row>
      <xdr:rowOff>65405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4354"/>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78359</xdr:rowOff>
    </xdr:from>
    <xdr:to>
      <xdr:col>15</xdr:col>
      <xdr:colOff>50800</xdr:colOff>
      <xdr:row>35</xdr:row>
      <xdr:rowOff>133604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9109"/>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78359</xdr:rowOff>
    </xdr:from>
    <xdr:to>
      <xdr:col>10</xdr:col>
      <xdr:colOff>114300</xdr:colOff>
      <xdr:row>35</xdr:row>
      <xdr:rowOff>78740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910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65295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14605</xdr:rowOff>
    </xdr:from>
    <xdr:to>
      <xdr:col>20</xdr:col>
      <xdr:colOff>38100</xdr:colOff>
      <xdr:row>36</xdr:row>
      <xdr:rowOff>116205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107332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82804</xdr:rowOff>
    </xdr:from>
    <xdr:to>
      <xdr:col>15</xdr:col>
      <xdr:colOff>101600</xdr:colOff>
      <xdr:row>36</xdr:row>
      <xdr:rowOff>12954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29481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27559</xdr:rowOff>
    </xdr:from>
    <xdr:to>
      <xdr:col>10</xdr:col>
      <xdr:colOff>165100</xdr:colOff>
      <xdr:row>35</xdr:row>
      <xdr:rowOff>129159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145686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27940</xdr:rowOff>
    </xdr:from>
    <xdr:to>
      <xdr:col>6</xdr:col>
      <xdr:colOff>38100</xdr:colOff>
      <xdr:row>35</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146067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71074</xdr:rowOff>
    </xdr:from>
    <xdr:to>
      <xdr:col>24</xdr:col>
      <xdr:colOff>63500</xdr:colOff>
      <xdr:row>56</xdr:row>
      <xdr:rowOff>111203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2274"/>
          <a:ext cx="838200" cy="4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71500</xdr:rowOff>
    </xdr:from>
    <xdr:to>
      <xdr:col>19</xdr:col>
      <xdr:colOff>177800</xdr:colOff>
      <xdr:row>56</xdr:row>
      <xdr:rowOff>111203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72700"/>
          <a:ext cx="889000" cy="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71500</xdr:rowOff>
    </xdr:from>
    <xdr:to>
      <xdr:col>15</xdr:col>
      <xdr:colOff>50800</xdr:colOff>
      <xdr:row>56</xdr:row>
      <xdr:rowOff>135311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72700"/>
          <a:ext cx="889000" cy="6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164133</xdr:rowOff>
    </xdr:from>
    <xdr:to>
      <xdr:col>10</xdr:col>
      <xdr:colOff>114300</xdr:colOff>
      <xdr:row>56</xdr:row>
      <xdr:rowOff>135311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50983"/>
          <a:ext cx="889000" cy="4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20274</xdr:rowOff>
    </xdr:from>
    <xdr:to>
      <xdr:col>24</xdr:col>
      <xdr:colOff>114300</xdr:colOff>
      <xdr:row>56</xdr:row>
      <xdr:rowOff>121874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170151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60403</xdr:rowOff>
    </xdr:from>
    <xdr:to>
      <xdr:col>20</xdr:col>
      <xdr:colOff>38100</xdr:colOff>
      <xdr:row>56</xdr:row>
      <xdr:rowOff>162003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153130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5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20700</xdr:rowOff>
    </xdr:from>
    <xdr:to>
      <xdr:col>15</xdr:col>
      <xdr:colOff>101600</xdr:colOff>
      <xdr:row>56</xdr:row>
      <xdr:rowOff>122300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113427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84511</xdr:rowOff>
    </xdr:from>
    <xdr:to>
      <xdr:col>10</xdr:col>
      <xdr:colOff>165100</xdr:colOff>
      <xdr:row>57</xdr:row>
      <xdr:rowOff>14661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113333</xdr:rowOff>
    </xdr:from>
    <xdr:to>
      <xdr:col>6</xdr:col>
      <xdr:colOff>38100</xdr:colOff>
      <xdr:row>54</xdr:row>
      <xdr:rowOff>43483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60010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7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159186</xdr:rowOff>
    </xdr:from>
    <xdr:to>
      <xdr:col>24</xdr:col>
      <xdr:colOff>63500</xdr:colOff>
      <xdr:row>76</xdr:row>
      <xdr:rowOff>164464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7936"/>
          <a:ext cx="838200" cy="17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164464</xdr:rowOff>
    </xdr:from>
    <xdr:to>
      <xdr:col>19</xdr:col>
      <xdr:colOff>177800</xdr:colOff>
      <xdr:row>77</xdr:row>
      <xdr:rowOff>140038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4664"/>
          <a:ext cx="889000" cy="14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62596</xdr:rowOff>
    </xdr:from>
    <xdr:to>
      <xdr:col>15</xdr:col>
      <xdr:colOff>50800</xdr:colOff>
      <xdr:row>77</xdr:row>
      <xdr:rowOff>140038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4246"/>
          <a:ext cx="889000" cy="7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62596</xdr:rowOff>
    </xdr:from>
    <xdr:to>
      <xdr:col>10</xdr:col>
      <xdr:colOff>114300</xdr:colOff>
      <xdr:row>78</xdr:row>
      <xdr:rowOff>122870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4246"/>
          <a:ext cx="889000" cy="2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108386</xdr:rowOff>
    </xdr:from>
    <xdr:to>
      <xdr:col>24</xdr:col>
      <xdr:colOff>114300</xdr:colOff>
      <xdr:row>76</xdr:row>
      <xdr:rowOff>38536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86813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4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113664</xdr:rowOff>
    </xdr:from>
    <xdr:to>
      <xdr:col>20</xdr:col>
      <xdr:colOff>38100</xdr:colOff>
      <xdr:row>77</xdr:row>
      <xdr:rowOff>43814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34941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89238</xdr:rowOff>
    </xdr:from>
    <xdr:to>
      <xdr:col>15</xdr:col>
      <xdr:colOff>101600</xdr:colOff>
      <xdr:row>78</xdr:row>
      <xdr:rowOff>19388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11796</xdr:rowOff>
    </xdr:from>
    <xdr:to>
      <xdr:col>10</xdr:col>
      <xdr:colOff>165100</xdr:colOff>
      <xdr:row>77</xdr:row>
      <xdr:rowOff>113396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104523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72070</xdr:rowOff>
    </xdr:from>
    <xdr:to>
      <xdr:col>6</xdr:col>
      <xdr:colOff>38100</xdr:colOff>
      <xdr:row>79</xdr:row>
      <xdr:rowOff>2220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164797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48070</xdr:rowOff>
    </xdr:from>
    <xdr:to>
      <xdr:col>24</xdr:col>
      <xdr:colOff>63500</xdr:colOff>
      <xdr:row>95</xdr:row>
      <xdr:rowOff>158635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35820"/>
          <a:ext cx="838200" cy="1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48070</xdr:rowOff>
    </xdr:from>
    <xdr:to>
      <xdr:col>19</xdr:col>
      <xdr:colOff>177800</xdr:colOff>
      <xdr:row>95</xdr:row>
      <xdr:rowOff>64643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35820"/>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31286</xdr:rowOff>
    </xdr:from>
    <xdr:to>
      <xdr:col>15</xdr:col>
      <xdr:colOff>50800</xdr:colOff>
      <xdr:row>95</xdr:row>
      <xdr:rowOff>64643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19036"/>
          <a:ext cx="889000" cy="3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31286</xdr:rowOff>
    </xdr:from>
    <xdr:to>
      <xdr:col>10</xdr:col>
      <xdr:colOff>114300</xdr:colOff>
      <xdr:row>95</xdr:row>
      <xdr:rowOff>107335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19036"/>
          <a:ext cx="889000" cy="7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107835</xdr:rowOff>
    </xdr:from>
    <xdr:to>
      <xdr:col>24</xdr:col>
      <xdr:colOff>114300</xdr:colOff>
      <xdr:row>96</xdr:row>
      <xdr:rowOff>37985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86262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7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168720</xdr:rowOff>
    </xdr:from>
    <xdr:to>
      <xdr:col>20</xdr:col>
      <xdr:colOff>38100</xdr:colOff>
      <xdr:row>95</xdr:row>
      <xdr:rowOff>98870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115397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6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13843</xdr:rowOff>
    </xdr:from>
    <xdr:to>
      <xdr:col>15</xdr:col>
      <xdr:colOff>101600</xdr:colOff>
      <xdr:row>95</xdr:row>
      <xdr:rowOff>115443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131970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151936</xdr:rowOff>
    </xdr:from>
    <xdr:to>
      <xdr:col>10</xdr:col>
      <xdr:colOff>165100</xdr:colOff>
      <xdr:row>95</xdr:row>
      <xdr:rowOff>82086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98613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4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56535</xdr:rowOff>
    </xdr:from>
    <xdr:to>
      <xdr:col>6</xdr:col>
      <xdr:colOff>38100</xdr:colOff>
      <xdr:row>95</xdr:row>
      <xdr:rowOff>158135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3212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115207</xdr:rowOff>
    </xdr:from>
    <xdr:to>
      <xdr:col>55</xdr:col>
      <xdr:colOff>0</xdr:colOff>
      <xdr:row>38</xdr:row>
      <xdr:rowOff>128923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3030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128923</xdr:rowOff>
    </xdr:from>
    <xdr:to>
      <xdr:col>50</xdr:col>
      <xdr:colOff>114300</xdr:colOff>
      <xdr:row>39</xdr:row>
      <xdr:rowOff>93001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44023"/>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93001</xdr:rowOff>
    </xdr:from>
    <xdr:to>
      <xdr:col>45</xdr:col>
      <xdr:colOff>177800</xdr:colOff>
      <xdr:row>39</xdr:row>
      <xdr:rowOff>97572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7955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93653</xdr:rowOff>
    </xdr:from>
    <xdr:to>
      <xdr:col>41</xdr:col>
      <xdr:colOff>50800</xdr:colOff>
      <xdr:row>39</xdr:row>
      <xdr:rowOff>97572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020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64407</xdr:rowOff>
    </xdr:from>
    <xdr:to>
      <xdr:col>55</xdr:col>
      <xdr:colOff>50800</xdr:colOff>
      <xdr:row>38</xdr:row>
      <xdr:rowOff>166007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42834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57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78123</xdr:rowOff>
    </xdr:from>
    <xdr:to>
      <xdr:col>50</xdr:col>
      <xdr:colOff>165100</xdr:colOff>
      <xdr:row>39</xdr:row>
      <xdr:rowOff>8273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170850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8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42201</xdr:rowOff>
    </xdr:from>
    <xdr:to>
      <xdr:col>46</xdr:col>
      <xdr:colOff>38100</xdr:colOff>
      <xdr:row>39</xdr:row>
      <xdr:rowOff>143801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134928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82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46772</xdr:rowOff>
    </xdr:from>
    <xdr:to>
      <xdr:col>41</xdr:col>
      <xdr:colOff>101600</xdr:colOff>
      <xdr:row>39</xdr:row>
      <xdr:rowOff>148372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139499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42853</xdr:rowOff>
    </xdr:from>
    <xdr:to>
      <xdr:col>36</xdr:col>
      <xdr:colOff>165100</xdr:colOff>
      <xdr:row>39</xdr:row>
      <xdr:rowOff>144453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135580</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8221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111647</xdr:rowOff>
    </xdr:from>
    <xdr:to>
      <xdr:col>55</xdr:col>
      <xdr:colOff>0</xdr:colOff>
      <xdr:row>57</xdr:row>
      <xdr:rowOff>124368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84297"/>
          <a:ext cx="838200" cy="1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111647</xdr:rowOff>
    </xdr:from>
    <xdr:to>
      <xdr:col>50</xdr:col>
      <xdr:colOff>114300</xdr:colOff>
      <xdr:row>57</xdr:row>
      <xdr:rowOff>142557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84297"/>
          <a:ext cx="8890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100364</xdr:rowOff>
    </xdr:from>
    <xdr:to>
      <xdr:col>45</xdr:col>
      <xdr:colOff>177800</xdr:colOff>
      <xdr:row>57</xdr:row>
      <xdr:rowOff>142557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73014"/>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100364</xdr:rowOff>
    </xdr:from>
    <xdr:to>
      <xdr:col>41</xdr:col>
      <xdr:colOff>50800</xdr:colOff>
      <xdr:row>57</xdr:row>
      <xdr:rowOff>123355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73014"/>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73568</xdr:rowOff>
    </xdr:from>
    <xdr:to>
      <xdr:col>55</xdr:col>
      <xdr:colOff>50800</xdr:colOff>
      <xdr:row>58</xdr:row>
      <xdr:rowOff>3718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51995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60847</xdr:rowOff>
    </xdr:from>
    <xdr:to>
      <xdr:col>50</xdr:col>
      <xdr:colOff>165100</xdr:colOff>
      <xdr:row>57</xdr:row>
      <xdr:rowOff>162447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153574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91757</xdr:rowOff>
    </xdr:from>
    <xdr:to>
      <xdr:col>46</xdr:col>
      <xdr:colOff>38100</xdr:colOff>
      <xdr:row>58</xdr:row>
      <xdr:rowOff>21907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49564</xdr:rowOff>
    </xdr:from>
    <xdr:to>
      <xdr:col>41</xdr:col>
      <xdr:colOff>101600</xdr:colOff>
      <xdr:row>57</xdr:row>
      <xdr:rowOff>151164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142291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72555</xdr:rowOff>
    </xdr:from>
    <xdr:to>
      <xdr:col>36</xdr:col>
      <xdr:colOff>165100</xdr:colOff>
      <xdr:row>58</xdr:row>
      <xdr:rowOff>2705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165282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133832</xdr:rowOff>
    </xdr:from>
    <xdr:to>
      <xdr:col>55</xdr:col>
      <xdr:colOff>0</xdr:colOff>
      <xdr:row>78</xdr:row>
      <xdr:rowOff>54336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35482"/>
          <a:ext cx="838200" cy="9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145035</xdr:rowOff>
    </xdr:from>
    <xdr:to>
      <xdr:col>50</xdr:col>
      <xdr:colOff>114300</xdr:colOff>
      <xdr:row>77</xdr:row>
      <xdr:rowOff>133832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75235"/>
          <a:ext cx="889000" cy="16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145035</xdr:rowOff>
    </xdr:from>
    <xdr:to>
      <xdr:col>45</xdr:col>
      <xdr:colOff>177800</xdr:colOff>
      <xdr:row>77</xdr:row>
      <xdr:rowOff>75578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75235"/>
          <a:ext cx="889000" cy="10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75578</xdr:rowOff>
    </xdr:from>
    <xdr:to>
      <xdr:col>41</xdr:col>
      <xdr:colOff>50800</xdr:colOff>
      <xdr:row>78</xdr:row>
      <xdr:rowOff>72930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77228"/>
          <a:ext cx="889000" cy="16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3536</xdr:rowOff>
    </xdr:from>
    <xdr:to>
      <xdr:col>55</xdr:col>
      <xdr:colOff>50800</xdr:colOff>
      <xdr:row>78</xdr:row>
      <xdr:rowOff>105136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89913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9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83032</xdr:rowOff>
    </xdr:from>
    <xdr:to>
      <xdr:col>50</xdr:col>
      <xdr:colOff>165100</xdr:colOff>
      <xdr:row>78</xdr:row>
      <xdr:rowOff>13182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7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94235</xdr:rowOff>
    </xdr:from>
    <xdr:to>
      <xdr:col>46</xdr:col>
      <xdr:colOff>38100</xdr:colOff>
      <xdr:row>77</xdr:row>
      <xdr:rowOff>24385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15512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1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24778</xdr:rowOff>
    </xdr:from>
    <xdr:to>
      <xdr:col>41</xdr:col>
      <xdr:colOff>101600</xdr:colOff>
      <xdr:row>77</xdr:row>
      <xdr:rowOff>126378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117505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1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22130</xdr:rowOff>
    </xdr:from>
    <xdr:to>
      <xdr:col>36</xdr:col>
      <xdr:colOff>165100</xdr:colOff>
      <xdr:row>78</xdr:row>
      <xdr:rowOff>123730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114857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104299</xdr:rowOff>
    </xdr:from>
    <xdr:to>
      <xdr:col>55</xdr:col>
      <xdr:colOff>0</xdr:colOff>
      <xdr:row>97</xdr:row>
      <xdr:rowOff>165533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34949"/>
          <a:ext cx="838200" cy="6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91808</xdr:rowOff>
    </xdr:from>
    <xdr:to>
      <xdr:col>50</xdr:col>
      <xdr:colOff>114300</xdr:colOff>
      <xdr:row>97</xdr:row>
      <xdr:rowOff>165533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722458"/>
          <a:ext cx="889000" cy="7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91808</xdr:rowOff>
    </xdr:from>
    <xdr:to>
      <xdr:col>45</xdr:col>
      <xdr:colOff>177800</xdr:colOff>
      <xdr:row>97</xdr:row>
      <xdr:rowOff>158821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722458"/>
          <a:ext cx="889000" cy="6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158821</xdr:rowOff>
    </xdr:from>
    <xdr:to>
      <xdr:col>41</xdr:col>
      <xdr:colOff>50800</xdr:colOff>
      <xdr:row>98</xdr:row>
      <xdr:rowOff>7046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89471"/>
          <a:ext cx="889000" cy="1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53499</xdr:rowOff>
    </xdr:from>
    <xdr:to>
      <xdr:col>55</xdr:col>
      <xdr:colOff>50800</xdr:colOff>
      <xdr:row>97</xdr:row>
      <xdr:rowOff>155099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31926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114733</xdr:rowOff>
    </xdr:from>
    <xdr:to>
      <xdr:col>50</xdr:col>
      <xdr:colOff>165100</xdr:colOff>
      <xdr:row>98</xdr:row>
      <xdr:rowOff>44883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36010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3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41008</xdr:rowOff>
    </xdr:from>
    <xdr:to>
      <xdr:col>46</xdr:col>
      <xdr:colOff>38100</xdr:colOff>
      <xdr:row>97</xdr:row>
      <xdr:rowOff>142608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133735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6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108021</xdr:rowOff>
    </xdr:from>
    <xdr:to>
      <xdr:col>41</xdr:col>
      <xdr:colOff>101600</xdr:colOff>
      <xdr:row>98</xdr:row>
      <xdr:rowOff>38171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29298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127696</xdr:rowOff>
    </xdr:from>
    <xdr:to>
      <xdr:col>36</xdr:col>
      <xdr:colOff>165100</xdr:colOff>
      <xdr:row>98</xdr:row>
      <xdr:rowOff>57846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48973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5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94247</xdr:rowOff>
    </xdr:from>
    <xdr:to>
      <xdr:col>85</xdr:col>
      <xdr:colOff>127000</xdr:colOff>
      <xdr:row>36</xdr:row>
      <xdr:rowOff>140767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266447"/>
          <a:ext cx="8382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140767</xdr:rowOff>
    </xdr:from>
    <xdr:to>
      <xdr:col>81</xdr:col>
      <xdr:colOff>50800</xdr:colOff>
      <xdr:row>37</xdr:row>
      <xdr:rowOff>14732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12967"/>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14732</xdr:rowOff>
    </xdr:from>
    <xdr:to>
      <xdr:col>76</xdr:col>
      <xdr:colOff>114300</xdr:colOff>
      <xdr:row>37</xdr:row>
      <xdr:rowOff>52603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58382"/>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52603</xdr:rowOff>
    </xdr:from>
    <xdr:to>
      <xdr:col>71</xdr:col>
      <xdr:colOff>177800</xdr:colOff>
      <xdr:row>37</xdr:row>
      <xdr:rowOff>100266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96253"/>
          <a:ext cx="8890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43447</xdr:rowOff>
    </xdr:from>
    <xdr:to>
      <xdr:col>85</xdr:col>
      <xdr:colOff>177800</xdr:colOff>
      <xdr:row>36</xdr:row>
      <xdr:rowOff>145047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1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21874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9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89967</xdr:rowOff>
    </xdr:from>
    <xdr:to>
      <xdr:col>81</xdr:col>
      <xdr:colOff>101600</xdr:colOff>
      <xdr:row>37</xdr:row>
      <xdr:rowOff>20117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6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36644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3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135382</xdr:rowOff>
    </xdr:from>
    <xdr:to>
      <xdr:col>76</xdr:col>
      <xdr:colOff>165100</xdr:colOff>
      <xdr:row>37</xdr:row>
      <xdr:rowOff>65532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82059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8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1803</xdr:rowOff>
    </xdr:from>
    <xdr:to>
      <xdr:col>72</xdr:col>
      <xdr:colOff>38100</xdr:colOff>
      <xdr:row>37</xdr:row>
      <xdr:rowOff>103403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94530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49466</xdr:rowOff>
    </xdr:from>
    <xdr:to>
      <xdr:col>67</xdr:col>
      <xdr:colOff>101600</xdr:colOff>
      <xdr:row>37</xdr:row>
      <xdr:rowOff>151066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142194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96334</xdr:rowOff>
    </xdr:from>
    <xdr:to>
      <xdr:col>85</xdr:col>
      <xdr:colOff>127000</xdr:colOff>
      <xdr:row>57</xdr:row>
      <xdr:rowOff>2929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26084"/>
          <a:ext cx="838200" cy="24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121481</xdr:rowOff>
    </xdr:from>
    <xdr:to>
      <xdr:col>81</xdr:col>
      <xdr:colOff>50800</xdr:colOff>
      <xdr:row>57</xdr:row>
      <xdr:rowOff>2929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22681"/>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121481</xdr:rowOff>
    </xdr:from>
    <xdr:to>
      <xdr:col>76</xdr:col>
      <xdr:colOff>114300</xdr:colOff>
      <xdr:row>57</xdr:row>
      <xdr:rowOff>155222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22681"/>
          <a:ext cx="889000" cy="20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69794</xdr:rowOff>
    </xdr:from>
    <xdr:to>
      <xdr:col>71</xdr:col>
      <xdr:colOff>177800</xdr:colOff>
      <xdr:row>57</xdr:row>
      <xdr:rowOff>155222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42444"/>
          <a:ext cx="889000" cy="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45534</xdr:rowOff>
    </xdr:from>
    <xdr:to>
      <xdr:col>85</xdr:col>
      <xdr:colOff>177800</xdr:colOff>
      <xdr:row>55</xdr:row>
      <xdr:rowOff>147134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7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23961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5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123579</xdr:rowOff>
    </xdr:from>
    <xdr:to>
      <xdr:col>81</xdr:col>
      <xdr:colOff>101600</xdr:colOff>
      <xdr:row>57</xdr:row>
      <xdr:rowOff>53729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70681</xdr:rowOff>
    </xdr:from>
    <xdr:to>
      <xdr:col>76</xdr:col>
      <xdr:colOff>165100</xdr:colOff>
      <xdr:row>57</xdr:row>
      <xdr:rowOff>831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163408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6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104422</xdr:rowOff>
    </xdr:from>
    <xdr:to>
      <xdr:col>72</xdr:col>
      <xdr:colOff>38100</xdr:colOff>
      <xdr:row>58</xdr:row>
      <xdr:rowOff>34572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25699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6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18994</xdr:rowOff>
    </xdr:from>
    <xdr:to>
      <xdr:col>67</xdr:col>
      <xdr:colOff>101600</xdr:colOff>
      <xdr:row>57</xdr:row>
      <xdr:rowOff>120594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111721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47411</xdr:rowOff>
    </xdr:from>
    <xdr:to>
      <xdr:col>85</xdr:col>
      <xdr:colOff>127000</xdr:colOff>
      <xdr:row>78</xdr:row>
      <xdr:rowOff>83090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20511"/>
          <a:ext cx="838200" cy="3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88995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6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83090</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56190"/>
          <a:ext cx="889000" cy="18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89343</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3893"/>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43329</xdr:rowOff>
    </xdr:from>
    <xdr:to>
      <xdr:col>71</xdr:col>
      <xdr:colOff>177800</xdr:colOff>
      <xdr:row>79</xdr:row>
      <xdr:rowOff>89343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7879"/>
          <a:ext cx="889000" cy="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168061</xdr:rowOff>
    </xdr:from>
    <xdr:to>
      <xdr:col>85</xdr:col>
      <xdr:colOff>177800</xdr:colOff>
      <xdr:row>78</xdr:row>
      <xdr:rowOff>98211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19488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32290</xdr:rowOff>
    </xdr:from>
    <xdr:to>
      <xdr:col>81</xdr:col>
      <xdr:colOff>101600</xdr:colOff>
      <xdr:row>78</xdr:row>
      <xdr:rowOff>133890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150417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18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38543</xdr:rowOff>
    </xdr:from>
    <xdr:to>
      <xdr:col>72</xdr:col>
      <xdr:colOff>38100</xdr:colOff>
      <xdr:row>79</xdr:row>
      <xdr:rowOff>140143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131270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7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163979</xdr:rowOff>
    </xdr:from>
    <xdr:to>
      <xdr:col>67</xdr:col>
      <xdr:colOff>101600</xdr:colOff>
      <xdr:row>79</xdr:row>
      <xdr:rowOff>94129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85256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2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158934</xdr:rowOff>
    </xdr:from>
    <xdr:to>
      <xdr:col>85</xdr:col>
      <xdr:colOff>127000</xdr:colOff>
      <xdr:row>97</xdr:row>
      <xdr:rowOff>8075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18134"/>
          <a:ext cx="8382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147816</xdr:rowOff>
    </xdr:from>
    <xdr:to>
      <xdr:col>81</xdr:col>
      <xdr:colOff>50800</xdr:colOff>
      <xdr:row>97</xdr:row>
      <xdr:rowOff>8075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607016"/>
          <a:ext cx="889000" cy="3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37760</xdr:rowOff>
    </xdr:from>
    <xdr:to>
      <xdr:col>76</xdr:col>
      <xdr:colOff>114300</xdr:colOff>
      <xdr:row>96</xdr:row>
      <xdr:rowOff>147816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496960"/>
          <a:ext cx="889000" cy="1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122881</xdr:rowOff>
    </xdr:from>
    <xdr:to>
      <xdr:col>71</xdr:col>
      <xdr:colOff>177800</xdr:colOff>
      <xdr:row>96</xdr:row>
      <xdr:rowOff>37760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410631"/>
          <a:ext cx="889000" cy="8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108134</xdr:rowOff>
    </xdr:from>
    <xdr:to>
      <xdr:col>85</xdr:col>
      <xdr:colOff>177800</xdr:colOff>
      <xdr:row>97</xdr:row>
      <xdr:rowOff>38284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86561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128725</xdr:rowOff>
    </xdr:from>
    <xdr:to>
      <xdr:col>81</xdr:col>
      <xdr:colOff>101600</xdr:colOff>
      <xdr:row>97</xdr:row>
      <xdr:rowOff>58875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8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50002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8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97016</xdr:rowOff>
    </xdr:from>
    <xdr:to>
      <xdr:col>76</xdr:col>
      <xdr:colOff>165100</xdr:colOff>
      <xdr:row>97</xdr:row>
      <xdr:rowOff>27166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18293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4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158410</xdr:rowOff>
    </xdr:from>
    <xdr:to>
      <xdr:col>72</xdr:col>
      <xdr:colOff>38100</xdr:colOff>
      <xdr:row>96</xdr:row>
      <xdr:rowOff>88560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79687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3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72081</xdr:rowOff>
    </xdr:from>
    <xdr:to>
      <xdr:col>67</xdr:col>
      <xdr:colOff>101600</xdr:colOff>
      <xdr:row>96</xdr:row>
      <xdr:rowOff>2231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18758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3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総務費は、類似団体平均を下回っており、ふるさとまちづくり寄附金特産品等贈呈委託料が減少したものの、電算システム更新費等が増加し、住民一人当たり</a:t>
          </a:r>
          <a:r>
            <a:rPr kumimoji="1" lang="en-US" altLang="ja-JP" sz="1100">
              <a:solidFill>
                <a:schemeClr val="dk1"/>
              </a:solidFill>
              <a:effectLst/>
              <a:latin typeface="+mn-lt"/>
              <a:ea typeface="+mn-ea"/>
              <a:cs typeface="+mn-cs"/>
            </a:rPr>
            <a:t>90,010</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民生費は、類似団体平均を下回っているが、</a:t>
          </a:r>
          <a:r>
            <a:rPr lang="ja-JP" altLang="ja-JP" sz="1100" b="0" i="0" baseline="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や障害福祉サービス給付貴などが増加し、住民一人当たり</a:t>
          </a:r>
          <a:r>
            <a:rPr kumimoji="1" lang="en-US" altLang="ja-JP" sz="1100">
              <a:solidFill>
                <a:schemeClr val="dk1"/>
              </a:solidFill>
              <a:effectLst/>
              <a:latin typeface="+mn-lt"/>
              <a:ea typeface="+mn-ea"/>
              <a:cs typeface="+mn-cs"/>
            </a:rPr>
            <a:t>207,460</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衛生費は、類似団体平均を下回っており、新収集事務所の完成より事業費が減少し、住民一人当たり</a:t>
          </a:r>
          <a:r>
            <a:rPr kumimoji="1" lang="en-US" altLang="ja-JP" sz="1100">
              <a:solidFill>
                <a:schemeClr val="dk1"/>
              </a:solidFill>
              <a:effectLst/>
              <a:latin typeface="+mn-lt"/>
              <a:ea typeface="+mn-ea"/>
              <a:cs typeface="+mn-cs"/>
            </a:rPr>
            <a:t>50,006</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教育費は、類似団体平均を下回っているが、田中小学校改築事業費などが増加し、住民一人当たり</a:t>
          </a:r>
          <a:r>
            <a:rPr kumimoji="1" lang="en-US" altLang="ja-JP" sz="1100">
              <a:solidFill>
                <a:schemeClr val="dk1"/>
              </a:solidFill>
              <a:effectLst/>
              <a:latin typeface="+mn-lt"/>
              <a:ea typeface="+mn-ea"/>
              <a:cs typeface="+mn-cs"/>
            </a:rPr>
            <a:t>64,397</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災害復旧費は、類似団体平均を上回っており、</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月の豪雨災害による災害復旧事業の本格化に伴い、事業費</a:t>
          </a:r>
          <a:r>
            <a:rPr kumimoji="1" lang="ja-JP" altLang="ja-JP" sz="1100">
              <a:solidFill>
                <a:schemeClr val="dk1"/>
              </a:solidFill>
              <a:effectLst/>
              <a:latin typeface="+mn-lt"/>
              <a:ea typeface="+mn-ea"/>
              <a:cs typeface="+mn-cs"/>
            </a:rPr>
            <a:t>が増加し、住民一人当たり</a:t>
          </a:r>
          <a:r>
            <a:rPr kumimoji="1" lang="en-US" altLang="ja-JP" sz="1100">
              <a:solidFill>
                <a:schemeClr val="dk1"/>
              </a:solidFill>
              <a:effectLst/>
              <a:latin typeface="+mn-lt"/>
              <a:ea typeface="+mn-ea"/>
              <a:cs typeface="+mn-cs"/>
            </a:rPr>
            <a:t>13,652</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財政調整基金残高の標準財政規模比は、前年度とほぼ同率である。</a:t>
          </a:r>
          <a:endParaRPr lang="ja-JP" altLang="ja-JP" sz="1400">
            <a:effectLst/>
          </a:endParaRPr>
        </a:p>
        <a:p>
          <a:r>
            <a:rPr kumimoji="1" lang="ja-JP" altLang="ja-JP" sz="1100">
              <a:solidFill>
                <a:schemeClr val="dk1"/>
              </a:solidFill>
              <a:effectLst/>
              <a:latin typeface="+mn-lt"/>
              <a:ea typeface="+mn-ea"/>
              <a:cs typeface="+mn-cs"/>
            </a:rPr>
            <a:t>　実質収支額の標準財政規模比は前年度と比較して減少している。これは、実質収支額の減少率が標準財政規模の減少率を上回ったことによる。</a:t>
          </a:r>
          <a:endParaRPr lang="ja-JP" altLang="ja-JP" sz="1400">
            <a:effectLst/>
          </a:endParaRPr>
        </a:p>
        <a:p>
          <a:r>
            <a:rPr kumimoji="1" lang="ja-JP" altLang="ja-JP" sz="1100">
              <a:solidFill>
                <a:schemeClr val="dk1"/>
              </a:solidFill>
              <a:effectLst/>
              <a:latin typeface="+mn-lt"/>
              <a:ea typeface="+mn-ea"/>
              <a:cs typeface="+mn-cs"/>
            </a:rPr>
            <a:t>　実質単年度収支は、積立金の減少に伴い</a:t>
          </a:r>
          <a:r>
            <a:rPr kumimoji="1" lang="en-US" altLang="ja-JP" sz="1100">
              <a:solidFill>
                <a:schemeClr val="dk1"/>
              </a:solidFill>
              <a:effectLst/>
              <a:latin typeface="+mn-lt"/>
              <a:ea typeface="+mn-ea"/>
              <a:cs typeface="+mn-cs"/>
            </a:rPr>
            <a:t>0.69</a:t>
          </a:r>
          <a:r>
            <a:rPr kumimoji="1" lang="ja-JP" altLang="ja-JP" sz="1100">
              <a:solidFill>
                <a:schemeClr val="dk1"/>
              </a:solidFill>
              <a:effectLst/>
              <a:latin typeface="+mn-lt"/>
              <a:ea typeface="+mn-ea"/>
              <a:cs typeface="+mn-cs"/>
            </a:rPr>
            <a:t>％減少したものの、前年度に引き続き黒字となっている。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和歌山県紀の川市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連結実質赤字比率は、健全化判断比率算定開始から黒字が続いており、前年度より</a:t>
          </a:r>
          <a:r>
            <a:rPr kumimoji="1" lang="en-US" altLang="ja-JP" sz="1100">
              <a:solidFill>
                <a:schemeClr val="dk1"/>
              </a:solidFill>
              <a:effectLst/>
              <a:latin typeface="+mn-lt"/>
              <a:ea typeface="+mn-ea"/>
              <a:cs typeface="+mn-cs"/>
            </a:rPr>
            <a:t>0.18</a:t>
          </a:r>
          <a:r>
            <a:rPr kumimoji="1" lang="ja-JP" altLang="ja-JP" sz="1100">
              <a:solidFill>
                <a:schemeClr val="dk1"/>
              </a:solidFill>
              <a:effectLst/>
              <a:latin typeface="+mn-lt"/>
              <a:ea typeface="+mn-ea"/>
              <a:cs typeface="+mn-cs"/>
            </a:rPr>
            <a:t>％増加している。これは、主に下水道事業会計における実質収支額が増加したことが要因である。</a:t>
          </a:r>
          <a:endParaRPr lang="ja-JP" altLang="ja-JP" sz="1400">
            <a:effectLst/>
          </a:endParaRPr>
        </a:p>
        <a:p>
          <a:r>
            <a:rPr kumimoji="1" lang="ja-JP" altLang="ja-JP" sz="1100">
              <a:solidFill>
                <a:schemeClr val="dk1"/>
              </a:solidFill>
              <a:effectLst/>
              <a:latin typeface="+mn-lt"/>
              <a:ea typeface="+mn-ea"/>
              <a:cs typeface="+mn-cs"/>
            </a:rPr>
            <a:t>　会計毎に増減はあるものの、今年度もすべての会計において黒字であり、引き続き経営の健全化を図る。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34811032</v>
      </c>
      <c r="BO4" s="358"/>
      <c r="BP4" s="358"/>
      <c r="BQ4" s="358"/>
      <c r="BR4" s="358"/>
      <c r="BS4" s="358"/>
      <c r="BT4" s="358"/>
      <c r="BU4" s="359"/>
      <c r="BV4" s="357">
        <v>33907655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6.5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33482825</v>
      </c>
      <c r="BO5" s="426"/>
      <c r="BP5" s="426"/>
      <c r="BQ5" s="426"/>
      <c r="BR5" s="426"/>
      <c r="BS5" s="426"/>
      <c r="BT5" s="426"/>
      <c r="BU5" s="427"/>
      <c r="BV5" s="425">
        <v>31869644</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96.6</v>
      </c>
      <c r="CU5" s="392"/>
      <c r="CV5" s="392"/>
      <c r="CW5" s="392"/>
      <c r="CX5" s="392"/>
      <c r="CY5" s="392"/>
      <c r="CZ5" s="392"/>
      <c r="DA5" s="393"/>
      <c r="DB5" s="391">
        <v>94.6</v>
      </c>
      <c r="DC5" s="392"/>
      <c r="DD5" s="392"/>
      <c r="DE5" s="392"/>
      <c r="DF5" s="392"/>
      <c r="DG5" s="392"/>
      <c r="DH5" s="392"/>
      <c r="DI5" s="393"/>
    </row>
    <row r="6" spans="1:119" ht="18.75" customHeight="1" x14ac:dyDescent="0.2">
      <c r="A6" s="163"/>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90</v>
      </c>
      <c r="AV6" s="421"/>
      <c r="AW6" s="421"/>
      <c r="AX6" s="421"/>
      <c r="AY6" s="422" t="s">
        <v>98</v>
      </c>
      <c r="AZ6" s="423"/>
      <c r="BA6" s="423"/>
      <c r="BB6" s="423"/>
      <c r="BC6" s="423"/>
      <c r="BD6" s="423"/>
      <c r="BE6" s="423"/>
      <c r="BF6" s="423"/>
      <c r="BG6" s="423"/>
      <c r="BH6" s="423"/>
      <c r="BI6" s="423"/>
      <c r="BJ6" s="423"/>
      <c r="BK6" s="423"/>
      <c r="BL6" s="423"/>
      <c r="BM6" s="424"/>
      <c r="BN6" s="425">
        <v>1328207</v>
      </c>
      <c r="BO6" s="426"/>
      <c r="BP6" s="426"/>
      <c r="BQ6" s="426"/>
      <c r="BR6" s="426"/>
      <c r="BS6" s="426"/>
      <c r="BT6" s="426"/>
      <c r="BU6" s="427"/>
      <c r="BV6" s="425">
        <v>2038011</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31">
        <v>96.9</v>
      </c>
      <c r="CU6" s="432"/>
      <c r="CV6" s="432"/>
      <c r="CW6" s="432"/>
      <c r="CX6" s="432"/>
      <c r="CY6" s="432"/>
      <c r="CZ6" s="432"/>
      <c r="DA6" s="433"/>
      <c r="DB6" s="431">
        <v>95.1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100</v>
      </c>
      <c r="AN7" s="418"/>
      <c r="AO7" s="418"/>
      <c r="AP7" s="418"/>
      <c r="AQ7" s="418"/>
      <c r="AR7" s="418"/>
      <c r="AS7" s="418"/>
      <c r="AT7" s="419"/>
      <c r="AU7" s="420" t="s">
        <v>90</v>
      </c>
      <c r="AV7" s="421"/>
      <c r="AW7" s="421"/>
      <c r="AX7" s="421"/>
      <c r="AY7" s="422" t="s">
        <v>101</v>
      </c>
      <c r="AZ7" s="423"/>
      <c r="BA7" s="423"/>
      <c r="BB7" s="423"/>
      <c r="BC7" s="423"/>
      <c r="BD7" s="423"/>
      <c r="BE7" s="423"/>
      <c r="BF7" s="423"/>
      <c r="BG7" s="423"/>
      <c r="BH7" s="423"/>
      <c r="BI7" s="423"/>
      <c r="BJ7" s="423"/>
      <c r="BK7" s="423"/>
      <c r="BL7" s="423"/>
      <c r="BM7" s="424"/>
      <c r="BN7" s="425">
        <v>245218</v>
      </c>
      <c r="BO7" s="426"/>
      <c r="BP7" s="426"/>
      <c r="BQ7" s="426"/>
      <c r="BR7" s="426"/>
      <c r="BS7" s="426"/>
      <c r="BT7" s="426"/>
      <c r="BU7" s="427"/>
      <c r="BV7" s="425">
        <v>862614</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18329566</v>
      </c>
      <c r="CU7" s="426"/>
      <c r="CV7" s="426"/>
      <c r="CW7" s="426"/>
      <c r="CX7" s="426"/>
      <c r="CY7" s="426"/>
      <c r="CZ7" s="426"/>
      <c r="DA7" s="427"/>
      <c r="DB7" s="425">
        <v>17957183</v>
      </c>
      <c r="DC7" s="426"/>
      <c r="DD7" s="426"/>
      <c r="DE7" s="426"/>
      <c r="DF7" s="426"/>
      <c r="DG7" s="426"/>
      <c r="DH7" s="426"/>
      <c r="DI7" s="427"/>
    </row>
    <row r="8" spans="1:119" ht="18.75" customHeight="1" thickBot="1" x14ac:dyDescent="0.25">
      <c r="A8" s="163"/>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103</v>
      </c>
      <c r="AN8" s="418"/>
      <c r="AO8" s="418"/>
      <c r="AP8" s="418"/>
      <c r="AQ8" s="418"/>
      <c r="AR8" s="418"/>
      <c r="AS8" s="418"/>
      <c r="AT8" s="419"/>
      <c r="AU8" s="420" t="s">
        <v>104</v>
      </c>
      <c r="AV8" s="421"/>
      <c r="AW8" s="421"/>
      <c r="AX8" s="421"/>
      <c r="AY8" s="422" t="s">
        <v>105</v>
      </c>
      <c r="AZ8" s="423"/>
      <c r="BA8" s="423"/>
      <c r="BB8" s="423"/>
      <c r="BC8" s="423"/>
      <c r="BD8" s="423"/>
      <c r="BE8" s="423"/>
      <c r="BF8" s="423"/>
      <c r="BG8" s="423"/>
      <c r="BH8" s="423"/>
      <c r="BI8" s="423"/>
      <c r="BJ8" s="423"/>
      <c r="BK8" s="423"/>
      <c r="BL8" s="423"/>
      <c r="BM8" s="424"/>
      <c r="BN8" s="425">
        <v>1082989</v>
      </c>
      <c r="BO8" s="426"/>
      <c r="BP8" s="426"/>
      <c r="BQ8" s="426"/>
      <c r="BR8" s="426"/>
      <c r="BS8" s="426"/>
      <c r="BT8" s="426"/>
      <c r="BU8" s="427"/>
      <c r="BV8" s="425">
        <v>1175397</v>
      </c>
      <c r="BW8" s="426"/>
      <c r="BX8" s="426"/>
      <c r="BY8" s="426"/>
      <c r="BZ8" s="426"/>
      <c r="CA8" s="426"/>
      <c r="CB8" s="426"/>
      <c r="CC8" s="427"/>
      <c r="CD8" s="428" t="s">
        <v>106</v>
      </c>
      <c r="CE8" s="429"/>
      <c r="CF8" s="429"/>
      <c r="CG8" s="429"/>
      <c r="CH8" s="429"/>
      <c r="CI8" s="429"/>
      <c r="CJ8" s="429"/>
      <c r="CK8" s="429"/>
      <c r="CL8" s="429"/>
      <c r="CM8" s="429"/>
      <c r="CN8" s="429"/>
      <c r="CO8" s="429"/>
      <c r="CP8" s="429"/>
      <c r="CQ8" s="429"/>
      <c r="CR8" s="429"/>
      <c r="CS8" s="430"/>
      <c r="CT8" s="434">
        <v>0.42</v>
      </c>
      <c r="CU8" s="435"/>
      <c r="CV8" s="435"/>
      <c r="CW8" s="435"/>
      <c r="CX8" s="435"/>
      <c r="CY8" s="435"/>
      <c r="CZ8" s="435"/>
      <c r="DA8" s="436"/>
      <c r="DB8" s="434">
        <v>0.41</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58816</v>
      </c>
      <c r="S9" s="442"/>
      <c r="T9" s="442"/>
      <c r="U9" s="442"/>
      <c r="V9" s="443"/>
      <c r="W9" s="351" t="s">
        <v>109</v>
      </c>
      <c r="X9" s="352"/>
      <c r="Y9" s="352"/>
      <c r="Z9" s="352"/>
      <c r="AA9" s="352"/>
      <c r="AB9" s="352"/>
      <c r="AC9" s="352"/>
      <c r="AD9" s="352"/>
      <c r="AE9" s="352"/>
      <c r="AF9" s="352"/>
      <c r="AG9" s="352"/>
      <c r="AH9" s="352"/>
      <c r="AI9" s="352"/>
      <c r="AJ9" s="352"/>
      <c r="AK9" s="352"/>
      <c r="AL9" s="353"/>
      <c r="AM9" s="417" t="s">
        <v>110</v>
      </c>
      <c r="AN9" s="418"/>
      <c r="AO9" s="418"/>
      <c r="AP9" s="418"/>
      <c r="AQ9" s="418"/>
      <c r="AR9" s="418"/>
      <c r="AS9" s="418"/>
      <c r="AT9" s="419"/>
      <c r="AU9" s="420" t="s">
        <v>90</v>
      </c>
      <c r="AV9" s="421"/>
      <c r="AW9" s="421"/>
      <c r="AX9" s="421"/>
      <c r="AY9" s="422" t="s">
        <v>111</v>
      </c>
      <c r="AZ9" s="423"/>
      <c r="BA9" s="423"/>
      <c r="BB9" s="423"/>
      <c r="BC9" s="423"/>
      <c r="BD9" s="423"/>
      <c r="BE9" s="423"/>
      <c r="BF9" s="423"/>
      <c r="BG9" s="423"/>
      <c r="BH9" s="423"/>
      <c r="BI9" s="423"/>
      <c r="BJ9" s="423"/>
      <c r="BK9" s="423"/>
      <c r="BL9" s="423"/>
      <c r="BM9" s="424"/>
      <c r="BN9" s="425">
        <v>-92408</v>
      </c>
      <c r="BO9" s="426"/>
      <c r="BP9" s="426"/>
      <c r="BQ9" s="426"/>
      <c r="BR9" s="426"/>
      <c r="BS9" s="426"/>
      <c r="BT9" s="426"/>
      <c r="BU9" s="427"/>
      <c r="BV9" s="425">
        <v>130618</v>
      </c>
      <c r="BW9" s="426"/>
      <c r="BX9" s="426"/>
      <c r="BY9" s="426"/>
      <c r="BZ9" s="426"/>
      <c r="CA9" s="426"/>
      <c r="CB9" s="426"/>
      <c r="CC9" s="427"/>
      <c r="CD9" s="428" t="s">
        <v>112</v>
      </c>
      <c r="CE9" s="429"/>
      <c r="CF9" s="429"/>
      <c r="CG9" s="429"/>
      <c r="CH9" s="429"/>
      <c r="CI9" s="429"/>
      <c r="CJ9" s="429"/>
      <c r="CK9" s="429"/>
      <c r="CL9" s="429"/>
      <c r="CM9" s="429"/>
      <c r="CN9" s="429"/>
      <c r="CO9" s="429"/>
      <c r="CP9" s="429"/>
      <c r="CQ9" s="429"/>
      <c r="CR9" s="429"/>
      <c r="CS9" s="430"/>
      <c r="CT9" s="391">
        <v>11.2</v>
      </c>
      <c r="CU9" s="392"/>
      <c r="CV9" s="392"/>
      <c r="CW9" s="392"/>
      <c r="CX9" s="392"/>
      <c r="CY9" s="392"/>
      <c r="CZ9" s="392"/>
      <c r="DA9" s="393"/>
      <c r="DB9" s="391">
        <v>11.2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18"/>
      <c r="N10" s="418"/>
      <c r="O10" s="418"/>
      <c r="P10" s="418"/>
      <c r="Q10" s="419"/>
      <c r="R10" s="445">
        <v>62616</v>
      </c>
      <c r="S10" s="446"/>
      <c r="T10" s="446"/>
      <c r="U10" s="446"/>
      <c r="V10" s="447"/>
      <c r="W10" s="382"/>
      <c r="X10" s="383"/>
      <c r="Y10" s="383"/>
      <c r="Z10" s="383"/>
      <c r="AA10" s="383"/>
      <c r="AB10" s="383"/>
      <c r="AC10" s="383"/>
      <c r="AD10" s="383"/>
      <c r="AE10" s="383"/>
      <c r="AF10" s="383"/>
      <c r="AG10" s="383"/>
      <c r="AH10" s="383"/>
      <c r="AI10" s="383"/>
      <c r="AJ10" s="383"/>
      <c r="AK10" s="383"/>
      <c r="AL10" s="386"/>
      <c r="AM10" s="417" t="s">
        <v>114</v>
      </c>
      <c r="AN10" s="418"/>
      <c r="AO10" s="418"/>
      <c r="AP10" s="418"/>
      <c r="AQ10" s="418"/>
      <c r="AR10" s="418"/>
      <c r="AS10" s="418"/>
      <c r="AT10" s="419"/>
      <c r="AU10" s="420" t="s">
        <v>104</v>
      </c>
      <c r="AV10" s="421"/>
      <c r="AW10" s="421"/>
      <c r="AX10" s="421"/>
      <c r="AY10" s="422" t="s">
        <v>115</v>
      </c>
      <c r="AZ10" s="423"/>
      <c r="BA10" s="423"/>
      <c r="BB10" s="423"/>
      <c r="BC10" s="423"/>
      <c r="BD10" s="423"/>
      <c r="BE10" s="423"/>
      <c r="BF10" s="423"/>
      <c r="BG10" s="423"/>
      <c r="BH10" s="423"/>
      <c r="BI10" s="423"/>
      <c r="BJ10" s="423"/>
      <c r="BK10" s="423"/>
      <c r="BL10" s="423"/>
      <c r="BM10" s="424"/>
      <c r="BN10" s="425">
        <v>123649</v>
      </c>
      <c r="BO10" s="426"/>
      <c r="BP10" s="426"/>
      <c r="BQ10" s="426"/>
      <c r="BR10" s="426"/>
      <c r="BS10" s="426"/>
      <c r="BT10" s="426"/>
      <c r="BU10" s="427"/>
      <c r="BV10" s="425">
        <v>22929</v>
      </c>
      <c r="BW10" s="426"/>
      <c r="BX10" s="426"/>
      <c r="BY10" s="426"/>
      <c r="BZ10" s="426"/>
      <c r="CA10" s="426"/>
      <c r="CB10" s="426"/>
      <c r="CC10" s="4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17" t="s">
        <v>119</v>
      </c>
      <c r="AN11" s="418"/>
      <c r="AO11" s="418"/>
      <c r="AP11" s="418"/>
      <c r="AQ11" s="418"/>
      <c r="AR11" s="418"/>
      <c r="AS11" s="418"/>
      <c r="AT11" s="419"/>
      <c r="AU11" s="420" t="s">
        <v>104</v>
      </c>
      <c r="AV11" s="421"/>
      <c r="AW11" s="421"/>
      <c r="AX11" s="421"/>
      <c r="AY11" s="422" t="s">
        <v>120</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58920</v>
      </c>
      <c r="S12" s="467"/>
      <c r="T12" s="467"/>
      <c r="U12" s="467"/>
      <c r="V12" s="468"/>
      <c r="W12" s="469" t="s">
        <v>1</v>
      </c>
      <c r="X12" s="421"/>
      <c r="Y12" s="421"/>
      <c r="Z12" s="421"/>
      <c r="AA12" s="421"/>
      <c r="AB12" s="470"/>
      <c r="AC12" s="471" t="s">
        <v>125</v>
      </c>
      <c r="AD12" s="472"/>
      <c r="AE12" s="472"/>
      <c r="AF12" s="472"/>
      <c r="AG12" s="473"/>
      <c r="AH12" s="471" t="s">
        <v>126</v>
      </c>
      <c r="AI12" s="472"/>
      <c r="AJ12" s="472"/>
      <c r="AK12" s="472"/>
      <c r="AL12" s="474"/>
      <c r="AM12" s="417" t="s">
        <v>127</v>
      </c>
      <c r="AN12" s="418"/>
      <c r="AO12" s="418"/>
      <c r="AP12" s="418"/>
      <c r="AQ12" s="418"/>
      <c r="AR12" s="418"/>
      <c r="AS12" s="418"/>
      <c r="AT12" s="419"/>
      <c r="AU12" s="420" t="s">
        <v>90</v>
      </c>
      <c r="AV12" s="421"/>
      <c r="AW12" s="421"/>
      <c r="AX12" s="421"/>
      <c r="AY12" s="422" t="s">
        <v>128</v>
      </c>
      <c r="AZ12" s="423"/>
      <c r="BA12" s="423"/>
      <c r="BB12" s="423"/>
      <c r="BC12" s="423"/>
      <c r="BD12" s="423"/>
      <c r="BE12" s="423"/>
      <c r="BF12" s="423"/>
      <c r="BG12" s="423"/>
      <c r="BH12" s="423"/>
      <c r="BI12" s="423"/>
      <c r="BJ12" s="423"/>
      <c r="BK12" s="423"/>
      <c r="BL12" s="423"/>
      <c r="BM12" s="424"/>
      <c r="BN12" s="425">
        <v>0</v>
      </c>
      <c r="BO12" s="426"/>
      <c r="BP12" s="426"/>
      <c r="BQ12" s="426"/>
      <c r="BR12" s="426"/>
      <c r="BS12" s="426"/>
      <c r="BT12" s="426"/>
      <c r="BU12" s="427"/>
      <c r="BV12" s="425">
        <v>0</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58313</v>
      </c>
      <c r="S13" s="479"/>
      <c r="T13" s="479"/>
      <c r="U13" s="479"/>
      <c r="V13" s="480"/>
      <c r="W13" s="404" t="s">
        <v>131</v>
      </c>
      <c r="X13" s="405"/>
      <c r="Y13" s="405"/>
      <c r="Z13" s="405"/>
      <c r="AA13" s="405"/>
      <c r="AB13" s="395"/>
      <c r="AC13" s="445">
        <v>4886</v>
      </c>
      <c r="AD13" s="446"/>
      <c r="AE13" s="446"/>
      <c r="AF13" s="446"/>
      <c r="AG13" s="488"/>
      <c r="AH13" s="445">
        <v>5704</v>
      </c>
      <c r="AI13" s="446"/>
      <c r="AJ13" s="446"/>
      <c r="AK13" s="446"/>
      <c r="AL13" s="447"/>
      <c r="AM13" s="417" t="s">
        <v>132</v>
      </c>
      <c r="AN13" s="418"/>
      <c r="AO13" s="418"/>
      <c r="AP13" s="418"/>
      <c r="AQ13" s="418"/>
      <c r="AR13" s="418"/>
      <c r="AS13" s="418"/>
      <c r="AT13" s="419"/>
      <c r="AU13" s="420" t="s">
        <v>104</v>
      </c>
      <c r="AV13" s="421"/>
      <c r="AW13" s="421"/>
      <c r="AX13" s="421"/>
      <c r="AY13" s="422" t="s">
        <v>133</v>
      </c>
      <c r="AZ13" s="423"/>
      <c r="BA13" s="423"/>
      <c r="BB13" s="423"/>
      <c r="BC13" s="423"/>
      <c r="BD13" s="423"/>
      <c r="BE13" s="423"/>
      <c r="BF13" s="423"/>
      <c r="BG13" s="423"/>
      <c r="BH13" s="423"/>
      <c r="BI13" s="423"/>
      <c r="BJ13" s="423"/>
      <c r="BK13" s="423"/>
      <c r="BL13" s="423"/>
      <c r="BM13" s="424"/>
      <c r="BN13" s="425">
        <v>31241</v>
      </c>
      <c r="BO13" s="426"/>
      <c r="BP13" s="426"/>
      <c r="BQ13" s="426"/>
      <c r="BR13" s="426"/>
      <c r="BS13" s="426"/>
      <c r="BT13" s="426"/>
      <c r="BU13" s="427"/>
      <c r="BV13" s="425">
        <v>153547</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4.2</v>
      </c>
      <c r="CU13" s="392"/>
      <c r="CV13" s="392"/>
      <c r="CW13" s="392"/>
      <c r="CX13" s="392"/>
      <c r="CY13" s="392"/>
      <c r="CZ13" s="392"/>
      <c r="DA13" s="393"/>
      <c r="DB13" s="391">
        <v>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59578</v>
      </c>
      <c r="S14" s="479"/>
      <c r="T14" s="479"/>
      <c r="U14" s="479"/>
      <c r="V14" s="480"/>
      <c r="W14" s="384"/>
      <c r="X14" s="385"/>
      <c r="Y14" s="385"/>
      <c r="Z14" s="385"/>
      <c r="AA14" s="385"/>
      <c r="AB14" s="374"/>
      <c r="AC14" s="481">
        <v>17.399999999999999</v>
      </c>
      <c r="AD14" s="482"/>
      <c r="AE14" s="482"/>
      <c r="AF14" s="482"/>
      <c r="AG14" s="483"/>
      <c r="AH14" s="481">
        <v>18.8</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59039</v>
      </c>
      <c r="S15" s="479"/>
      <c r="T15" s="479"/>
      <c r="U15" s="479"/>
      <c r="V15" s="480"/>
      <c r="W15" s="404" t="s">
        <v>137</v>
      </c>
      <c r="X15" s="405"/>
      <c r="Y15" s="405"/>
      <c r="Z15" s="405"/>
      <c r="AA15" s="405"/>
      <c r="AB15" s="395"/>
      <c r="AC15" s="445">
        <v>6255</v>
      </c>
      <c r="AD15" s="446"/>
      <c r="AE15" s="446"/>
      <c r="AF15" s="446"/>
      <c r="AG15" s="488"/>
      <c r="AH15" s="445">
        <v>6624</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6844890</v>
      </c>
      <c r="BO15" s="358"/>
      <c r="BP15" s="358"/>
      <c r="BQ15" s="358"/>
      <c r="BR15" s="358"/>
      <c r="BS15" s="358"/>
      <c r="BT15" s="358"/>
      <c r="BU15" s="359"/>
      <c r="BV15" s="357">
        <v>6768646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22.2</v>
      </c>
      <c r="AD16" s="482"/>
      <c r="AE16" s="482"/>
      <c r="AF16" s="482"/>
      <c r="AG16" s="483"/>
      <c r="AH16" s="481">
        <v>21.8</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16559340</v>
      </c>
      <c r="BO16" s="426"/>
      <c r="BP16" s="426"/>
      <c r="BQ16" s="426"/>
      <c r="BR16" s="426"/>
      <c r="BS16" s="426"/>
      <c r="BT16" s="426"/>
      <c r="BU16" s="427"/>
      <c r="BV16" s="425">
        <v>16150841</v>
      </c>
      <c r="BW16" s="426"/>
      <c r="BX16" s="426"/>
      <c r="BY16" s="426"/>
      <c r="BZ16" s="426"/>
      <c r="CA16" s="426"/>
      <c r="CB16" s="426"/>
      <c r="CC16" s="427"/>
      <c r="CD16" s="172"/>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3" t="s">
        <v>143</v>
      </c>
      <c r="N17" s="504"/>
      <c r="O17" s="504"/>
      <c r="P17" s="504"/>
      <c r="Q17" s="505"/>
      <c r="R17" s="500" t="s">
        <v>144</v>
      </c>
      <c r="S17" s="501"/>
      <c r="T17" s="501"/>
      <c r="U17" s="501"/>
      <c r="V17" s="502"/>
      <c r="W17" s="404" t="s">
        <v>145</v>
      </c>
      <c r="X17" s="405"/>
      <c r="Y17" s="405"/>
      <c r="Z17" s="405"/>
      <c r="AA17" s="405"/>
      <c r="AB17" s="395"/>
      <c r="AC17" s="445">
        <v>16985</v>
      </c>
      <c r="AD17" s="446"/>
      <c r="AE17" s="446"/>
      <c r="AF17" s="446"/>
      <c r="AG17" s="488"/>
      <c r="AH17" s="445">
        <v>18052</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8566778</v>
      </c>
      <c r="BO17" s="426"/>
      <c r="BP17" s="426"/>
      <c r="BQ17" s="426"/>
      <c r="BR17" s="426"/>
      <c r="BS17" s="426"/>
      <c r="BT17" s="426"/>
      <c r="BU17" s="427"/>
      <c r="BV17" s="425">
        <v>8470130</v>
      </c>
      <c r="BW17" s="426"/>
      <c r="BX17" s="426"/>
      <c r="BY17" s="426"/>
      <c r="BZ17" s="426"/>
      <c r="CA17" s="426"/>
      <c r="CB17" s="426"/>
      <c r="CC17" s="427"/>
      <c r="CD17" s="172"/>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08" t="s">
        <v>147</v>
      </c>
      <c r="C18" s="437"/>
      <c r="D18" s="437"/>
      <c r="E18" s="509"/>
      <c r="F18" s="509"/>
      <c r="G18" s="509"/>
      <c r="H18" s="509"/>
      <c r="I18" s="509"/>
      <c r="J18" s="509"/>
      <c r="K18" s="509"/>
      <c r="L18" s="510">
        <v>228.21</v>
      </c>
      <c r="M18" s="510"/>
      <c r="N18" s="510"/>
      <c r="O18" s="510"/>
      <c r="P18" s="510"/>
      <c r="Q18" s="510"/>
      <c r="R18" s="511"/>
      <c r="S18" s="511"/>
      <c r="T18" s="511"/>
      <c r="U18" s="511"/>
      <c r="V18" s="512"/>
      <c r="W18" s="406"/>
      <c r="X18" s="407"/>
      <c r="Y18" s="407"/>
      <c r="Z18" s="407"/>
      <c r="AA18" s="407"/>
      <c r="AB18" s="398"/>
      <c r="AC18" s="513">
        <v>60.4</v>
      </c>
      <c r="AD18" s="514"/>
      <c r="AE18" s="514"/>
      <c r="AF18" s="514"/>
      <c r="AG18" s="515"/>
      <c r="AH18" s="513">
        <v>59.4</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18057527</v>
      </c>
      <c r="BO18" s="426"/>
      <c r="BP18" s="426"/>
      <c r="BQ18" s="426"/>
      <c r="BR18" s="426"/>
      <c r="BS18" s="426"/>
      <c r="BT18" s="426"/>
      <c r="BU18" s="427"/>
      <c r="BV18" s="425">
        <v>17218652</v>
      </c>
      <c r="BW18" s="426"/>
      <c r="BX18" s="426"/>
      <c r="BY18" s="426"/>
      <c r="BZ18" s="426"/>
      <c r="CA18" s="426"/>
      <c r="CB18" s="426"/>
      <c r="CC18" s="427"/>
      <c r="CD18" s="172"/>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08" t="s">
        <v>149</v>
      </c>
      <c r="C19" s="437"/>
      <c r="D19" s="437"/>
      <c r="E19" s="509"/>
      <c r="F19" s="509"/>
      <c r="G19" s="509"/>
      <c r="H19" s="509"/>
      <c r="I19" s="509"/>
      <c r="J19" s="509"/>
      <c r="K19" s="509"/>
      <c r="L19" s="517">
        <v>258</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24999179</v>
      </c>
      <c r="BO19" s="426"/>
      <c r="BP19" s="426"/>
      <c r="BQ19" s="426"/>
      <c r="BR19" s="426"/>
      <c r="BS19" s="426"/>
      <c r="BT19" s="426"/>
      <c r="BU19" s="427"/>
      <c r="BV19" s="425">
        <v>24698044</v>
      </c>
      <c r="BW19" s="426"/>
      <c r="BX19" s="426"/>
      <c r="BY19" s="426"/>
      <c r="BZ19" s="426"/>
      <c r="CA19" s="426"/>
      <c r="CB19" s="426"/>
      <c r="CC19" s="427"/>
      <c r="CD19" s="172"/>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08" t="s">
        <v>151</v>
      </c>
      <c r="C20" s="437"/>
      <c r="D20" s="437"/>
      <c r="E20" s="509"/>
      <c r="F20" s="509"/>
      <c r="G20" s="509"/>
      <c r="H20" s="509"/>
      <c r="I20" s="509"/>
      <c r="J20" s="509"/>
      <c r="K20" s="509"/>
      <c r="L20" s="517">
        <v>23351</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72"/>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72"/>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22851857</v>
      </c>
      <c r="BO22" s="358"/>
      <c r="BP22" s="358"/>
      <c r="BQ22" s="358"/>
      <c r="BR22" s="358"/>
      <c r="BS22" s="358"/>
      <c r="BT22" s="358"/>
      <c r="BU22" s="359"/>
      <c r="BV22" s="357">
        <v>23245701</v>
      </c>
      <c r="BW22" s="358"/>
      <c r="BX22" s="358"/>
      <c r="BY22" s="358"/>
      <c r="BZ22" s="358"/>
      <c r="CA22" s="358"/>
      <c r="CB22" s="358"/>
      <c r="CC22" s="359"/>
      <c r="CD22" s="172"/>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11446167</v>
      </c>
      <c r="BO23" s="426"/>
      <c r="BP23" s="426"/>
      <c r="BQ23" s="426"/>
      <c r="BR23" s="426"/>
      <c r="BS23" s="426"/>
      <c r="BT23" s="426"/>
      <c r="BU23" s="427"/>
      <c r="BV23" s="425">
        <v>11053681</v>
      </c>
      <c r="BW23" s="426"/>
      <c r="BX23" s="426"/>
      <c r="BY23" s="426"/>
      <c r="BZ23" s="426"/>
      <c r="CA23" s="426"/>
      <c r="CB23" s="426"/>
      <c r="CC23" s="427"/>
      <c r="CD23" s="172"/>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40"/>
      <c r="C24" s="541"/>
      <c r="D24" s="542"/>
      <c r="E24" s="444" t="s">
        <v>161</v>
      </c>
      <c r="F24" s="418"/>
      <c r="G24" s="418"/>
      <c r="H24" s="418"/>
      <c r="I24" s="418"/>
      <c r="J24" s="418"/>
      <c r="K24" s="419"/>
      <c r="L24" s="445">
        <v>1</v>
      </c>
      <c r="M24" s="446"/>
      <c r="N24" s="446"/>
      <c r="O24" s="446"/>
      <c r="P24" s="488"/>
      <c r="Q24" s="445">
        <v>8051</v>
      </c>
      <c r="R24" s="446"/>
      <c r="S24" s="446"/>
      <c r="T24" s="446"/>
      <c r="U24" s="446"/>
      <c r="V24" s="488"/>
      <c r="W24" s="553"/>
      <c r="X24" s="541"/>
      <c r="Y24" s="542"/>
      <c r="Z24" s="444" t="s">
        <v>162</v>
      </c>
      <c r="AA24" s="418"/>
      <c r="AB24" s="418"/>
      <c r="AC24" s="418"/>
      <c r="AD24" s="418"/>
      <c r="AE24" s="418"/>
      <c r="AF24" s="418"/>
      <c r="AG24" s="419"/>
      <c r="AH24" s="445">
        <v>463</v>
      </c>
      <c r="AI24" s="446"/>
      <c r="AJ24" s="446"/>
      <c r="AK24" s="446"/>
      <c r="AL24" s="488"/>
      <c r="AM24" s="445">
        <v>1518177</v>
      </c>
      <c r="AN24" s="446"/>
      <c r="AO24" s="446"/>
      <c r="AP24" s="446"/>
      <c r="AQ24" s="446"/>
      <c r="AR24" s="488"/>
      <c r="AS24" s="445">
        <v>3279</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17933325</v>
      </c>
      <c r="BO24" s="426"/>
      <c r="BP24" s="426"/>
      <c r="BQ24" s="426"/>
      <c r="BR24" s="426"/>
      <c r="BS24" s="426"/>
      <c r="BT24" s="426"/>
      <c r="BU24" s="427"/>
      <c r="BV24" s="425">
        <v>17680863</v>
      </c>
      <c r="BW24" s="426"/>
      <c r="BX24" s="426"/>
      <c r="BY24" s="426"/>
      <c r="BZ24" s="426"/>
      <c r="CA24" s="426"/>
      <c r="CB24" s="426"/>
      <c r="CC24" s="427"/>
      <c r="CD24" s="172"/>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40"/>
      <c r="C25" s="541"/>
      <c r="D25" s="542"/>
      <c r="E25" s="444" t="s">
        <v>164</v>
      </c>
      <c r="F25" s="418"/>
      <c r="G25" s="418"/>
      <c r="H25" s="418"/>
      <c r="I25" s="418"/>
      <c r="J25" s="418"/>
      <c r="K25" s="419"/>
      <c r="L25" s="445">
        <v>2</v>
      </c>
      <c r="M25" s="446"/>
      <c r="N25" s="446"/>
      <c r="O25" s="446"/>
      <c r="P25" s="488"/>
      <c r="Q25" s="445">
        <v>6790</v>
      </c>
      <c r="R25" s="446"/>
      <c r="S25" s="446"/>
      <c r="T25" s="446"/>
      <c r="U25" s="446"/>
      <c r="V25" s="488"/>
      <c r="W25" s="553"/>
      <c r="X25" s="541"/>
      <c r="Y25" s="542"/>
      <c r="Z25" s="444" t="s">
        <v>165</v>
      </c>
      <c r="AA25" s="418"/>
      <c r="AB25" s="418"/>
      <c r="AC25" s="418"/>
      <c r="AD25" s="418"/>
      <c r="AE25" s="418"/>
      <c r="AF25" s="418"/>
      <c r="AG25" s="419"/>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6831654</v>
      </c>
      <c r="BO25" s="358"/>
      <c r="BP25" s="358"/>
      <c r="BQ25" s="358"/>
      <c r="BR25" s="358"/>
      <c r="BS25" s="358"/>
      <c r="BT25" s="358"/>
      <c r="BU25" s="359"/>
      <c r="BV25" s="357">
        <v>1647009</v>
      </c>
      <c r="BW25" s="358"/>
      <c r="BX25" s="358"/>
      <c r="BY25" s="358"/>
      <c r="BZ25" s="358"/>
      <c r="CA25" s="358"/>
      <c r="CB25" s="358"/>
      <c r="CC25" s="359"/>
      <c r="CD25" s="172"/>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40"/>
      <c r="C26" s="541"/>
      <c r="D26" s="542"/>
      <c r="E26" s="444" t="s">
        <v>167</v>
      </c>
      <c r="F26" s="418"/>
      <c r="G26" s="418"/>
      <c r="H26" s="418"/>
      <c r="I26" s="418"/>
      <c r="J26" s="418"/>
      <c r="K26" s="419"/>
      <c r="L26" s="445">
        <v>1</v>
      </c>
      <c r="M26" s="446"/>
      <c r="N26" s="446"/>
      <c r="O26" s="446"/>
      <c r="P26" s="488"/>
      <c r="Q26" s="445">
        <v>6111</v>
      </c>
      <c r="R26" s="446"/>
      <c r="S26" s="446"/>
      <c r="T26" s="446"/>
      <c r="U26" s="446"/>
      <c r="V26" s="488"/>
      <c r="W26" s="553"/>
      <c r="X26" s="541"/>
      <c r="Y26" s="542"/>
      <c r="Z26" s="444" t="s">
        <v>168</v>
      </c>
      <c r="AA26" s="565"/>
      <c r="AB26" s="565"/>
      <c r="AC26" s="565"/>
      <c r="AD26" s="565"/>
      <c r="AE26" s="565"/>
      <c r="AF26" s="565"/>
      <c r="AG26" s="566"/>
      <c r="AH26" s="445">
        <v>19</v>
      </c>
      <c r="AI26" s="446"/>
      <c r="AJ26" s="446"/>
      <c r="AK26" s="446"/>
      <c r="AL26" s="488"/>
      <c r="AM26" s="445">
        <v>65721</v>
      </c>
      <c r="AN26" s="446"/>
      <c r="AO26" s="446"/>
      <c r="AP26" s="446"/>
      <c r="AQ26" s="446"/>
      <c r="AR26" s="488"/>
      <c r="AS26" s="445">
        <v>3459</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122</v>
      </c>
      <c r="BO26" s="426"/>
      <c r="BP26" s="426"/>
      <c r="BQ26" s="426"/>
      <c r="BR26" s="426"/>
      <c r="BS26" s="426"/>
      <c r="BT26" s="426"/>
      <c r="BU26" s="427"/>
      <c r="BV26" s="425" t="s">
        <v>122</v>
      </c>
      <c r="BW26" s="426"/>
      <c r="BX26" s="426"/>
      <c r="BY26" s="426"/>
      <c r="BZ26" s="426"/>
      <c r="CA26" s="426"/>
      <c r="CB26" s="426"/>
      <c r="CC26" s="427"/>
      <c r="CD26" s="172"/>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40"/>
      <c r="C27" s="541"/>
      <c r="D27" s="542"/>
      <c r="E27" s="444" t="s">
        <v>170</v>
      </c>
      <c r="F27" s="418"/>
      <c r="G27" s="418"/>
      <c r="H27" s="418"/>
      <c r="I27" s="418"/>
      <c r="J27" s="418"/>
      <c r="K27" s="419"/>
      <c r="L27" s="445">
        <v>1</v>
      </c>
      <c r="M27" s="446"/>
      <c r="N27" s="446"/>
      <c r="O27" s="446"/>
      <c r="P27" s="488"/>
      <c r="Q27" s="445">
        <v>4800</v>
      </c>
      <c r="R27" s="446"/>
      <c r="S27" s="446"/>
      <c r="T27" s="446"/>
      <c r="U27" s="446"/>
      <c r="V27" s="488"/>
      <c r="W27" s="553"/>
      <c r="X27" s="541"/>
      <c r="Y27" s="542"/>
      <c r="Z27" s="444" t="s">
        <v>171</v>
      </c>
      <c r="AA27" s="418"/>
      <c r="AB27" s="418"/>
      <c r="AC27" s="418"/>
      <c r="AD27" s="418"/>
      <c r="AE27" s="418"/>
      <c r="AF27" s="418"/>
      <c r="AG27" s="419"/>
      <c r="AH27" s="445">
        <v>5</v>
      </c>
      <c r="AI27" s="446"/>
      <c r="AJ27" s="446"/>
      <c r="AK27" s="446"/>
      <c r="AL27" s="488"/>
      <c r="AM27" s="445">
        <v>20505</v>
      </c>
      <c r="AN27" s="446"/>
      <c r="AO27" s="446"/>
      <c r="AP27" s="446"/>
      <c r="AQ27" s="446"/>
      <c r="AR27" s="488"/>
      <c r="AS27" s="445">
        <v>4101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34">
        <v>742017</v>
      </c>
      <c r="BO27" s="535"/>
      <c r="BP27" s="535"/>
      <c r="BQ27" s="535"/>
      <c r="BR27" s="535"/>
      <c r="BS27" s="535"/>
      <c r="BT27" s="535"/>
      <c r="BU27" s="536"/>
      <c r="BV27" s="534">
        <v>741731</v>
      </c>
      <c r="BW27" s="535"/>
      <c r="BX27" s="535"/>
      <c r="BY27" s="535"/>
      <c r="BZ27" s="535"/>
      <c r="CA27" s="535"/>
      <c r="CB27" s="535"/>
      <c r="CC27" s="536"/>
      <c r="CD27" s="166"/>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40"/>
      <c r="C28" s="541"/>
      <c r="D28" s="542"/>
      <c r="E28" s="444" t="s">
        <v>173</v>
      </c>
      <c r="F28" s="418"/>
      <c r="G28" s="418"/>
      <c r="H28" s="418"/>
      <c r="I28" s="418"/>
      <c r="J28" s="418"/>
      <c r="K28" s="419"/>
      <c r="L28" s="445">
        <v>1</v>
      </c>
      <c r="M28" s="446"/>
      <c r="N28" s="446"/>
      <c r="O28" s="446"/>
      <c r="P28" s="488"/>
      <c r="Q28" s="445">
        <v>4400</v>
      </c>
      <c r="R28" s="446"/>
      <c r="S28" s="446"/>
      <c r="T28" s="446"/>
      <c r="U28" s="446"/>
      <c r="V28" s="488"/>
      <c r="W28" s="553"/>
      <c r="X28" s="541"/>
      <c r="Y28" s="542"/>
      <c r="Z28" s="444" t="s">
        <v>174</v>
      </c>
      <c r="AA28" s="418"/>
      <c r="AB28" s="418"/>
      <c r="AC28" s="418"/>
      <c r="AD28" s="418"/>
      <c r="AE28" s="418"/>
      <c r="AF28" s="418"/>
      <c r="AG28" s="419"/>
      <c r="AH28" s="445" t="s">
        <v>122</v>
      </c>
      <c r="AI28" s="446"/>
      <c r="AJ28" s="446"/>
      <c r="AK28" s="446"/>
      <c r="AL28" s="488"/>
      <c r="AM28" s="445" t="s">
        <v>122</v>
      </c>
      <c r="AN28" s="446"/>
      <c r="AO28" s="446"/>
      <c r="AP28" s="446"/>
      <c r="AQ28" s="446"/>
      <c r="AR28" s="488"/>
      <c r="AS28" s="445" t="s">
        <v>122</v>
      </c>
      <c r="AT28" s="446"/>
      <c r="AU28" s="446"/>
      <c r="AV28" s="446"/>
      <c r="AW28" s="446"/>
      <c r="AX28" s="447"/>
      <c r="AY28" s="567" t="s">
        <v>175</v>
      </c>
      <c r="AZ28" s="568"/>
      <c r="BA28" s="568"/>
      <c r="BB28" s="569"/>
      <c r="BC28" s="354" t="s">
        <v>46</v>
      </c>
      <c r="BD28" s="355"/>
      <c r="BE28" s="355"/>
      <c r="BF28" s="355"/>
      <c r="BG28" s="355"/>
      <c r="BH28" s="355"/>
      <c r="BI28" s="355"/>
      <c r="BJ28" s="355"/>
      <c r="BK28" s="355"/>
      <c r="BL28" s="355"/>
      <c r="BM28" s="356"/>
      <c r="BN28" s="357">
        <v>6268715</v>
      </c>
      <c r="BO28" s="358"/>
      <c r="BP28" s="358"/>
      <c r="BQ28" s="358"/>
      <c r="BR28" s="358"/>
      <c r="BS28" s="358"/>
      <c r="BT28" s="358"/>
      <c r="BU28" s="359"/>
      <c r="BV28" s="357">
        <v>6145066</v>
      </c>
      <c r="BW28" s="358"/>
      <c r="BX28" s="358"/>
      <c r="BY28" s="358"/>
      <c r="BZ28" s="358"/>
      <c r="CA28" s="358"/>
      <c r="CB28" s="358"/>
      <c r="CC28" s="359"/>
      <c r="CD28" s="172"/>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40"/>
      <c r="C29" s="541"/>
      <c r="D29" s="542"/>
      <c r="E29" s="444" t="s">
        <v>176</v>
      </c>
      <c r="F29" s="418"/>
      <c r="G29" s="418"/>
      <c r="H29" s="418"/>
      <c r="I29" s="418"/>
      <c r="J29" s="418"/>
      <c r="K29" s="419"/>
      <c r="L29" s="445">
        <v>18</v>
      </c>
      <c r="M29" s="446"/>
      <c r="N29" s="446"/>
      <c r="O29" s="446"/>
      <c r="P29" s="488"/>
      <c r="Q29" s="445">
        <v>4000</v>
      </c>
      <c r="R29" s="446"/>
      <c r="S29" s="446"/>
      <c r="T29" s="446"/>
      <c r="U29" s="446"/>
      <c r="V29" s="488"/>
      <c r="W29" s="554"/>
      <c r="X29" s="555"/>
      <c r="Y29" s="556"/>
      <c r="Z29" s="444" t="s">
        <v>177</v>
      </c>
      <c r="AA29" s="418"/>
      <c r="AB29" s="418"/>
      <c r="AC29" s="418"/>
      <c r="AD29" s="418"/>
      <c r="AE29" s="418"/>
      <c r="AF29" s="418"/>
      <c r="AG29" s="419"/>
      <c r="AH29" s="445">
        <v>468</v>
      </c>
      <c r="AI29" s="446"/>
      <c r="AJ29" s="446"/>
      <c r="AK29" s="446"/>
      <c r="AL29" s="488"/>
      <c r="AM29" s="445">
        <v>1538682</v>
      </c>
      <c r="AN29" s="446"/>
      <c r="AO29" s="446"/>
      <c r="AP29" s="446"/>
      <c r="AQ29" s="446"/>
      <c r="AR29" s="488"/>
      <c r="AS29" s="445">
        <v>3288</v>
      </c>
      <c r="AT29" s="446"/>
      <c r="AU29" s="446"/>
      <c r="AV29" s="446"/>
      <c r="AW29" s="446"/>
      <c r="AX29" s="447"/>
      <c r="AY29" s="570"/>
      <c r="AZ29" s="571"/>
      <c r="BA29" s="571"/>
      <c r="BB29" s="572"/>
      <c r="BC29" s="422" t="s">
        <v>178</v>
      </c>
      <c r="BD29" s="423"/>
      <c r="BE29" s="423"/>
      <c r="BF29" s="423"/>
      <c r="BG29" s="423"/>
      <c r="BH29" s="423"/>
      <c r="BI29" s="423"/>
      <c r="BJ29" s="423"/>
      <c r="BK29" s="423"/>
      <c r="BL29" s="423"/>
      <c r="BM29" s="424"/>
      <c r="BN29" s="425">
        <v>3269441</v>
      </c>
      <c r="BO29" s="426"/>
      <c r="BP29" s="426"/>
      <c r="BQ29" s="426"/>
      <c r="BR29" s="426"/>
      <c r="BS29" s="426"/>
      <c r="BT29" s="426"/>
      <c r="BU29" s="427"/>
      <c r="BV29" s="425">
        <v>2970682</v>
      </c>
      <c r="BW29" s="426"/>
      <c r="BX29" s="426"/>
      <c r="BY29" s="426"/>
      <c r="BZ29" s="426"/>
      <c r="CA29" s="426"/>
      <c r="CB29" s="426"/>
      <c r="CC29" s="427"/>
      <c r="CD29" s="166"/>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43"/>
      <c r="C30" s="544"/>
      <c r="D30" s="545"/>
      <c r="E30" s="448"/>
      <c r="F30" s="449"/>
      <c r="G30" s="449"/>
      <c r="H30" s="449"/>
      <c r="I30" s="449"/>
      <c r="J30" s="449"/>
      <c r="K30" s="450"/>
      <c r="L30" s="577"/>
      <c r="M30" s="578"/>
      <c r="N30" s="578"/>
      <c r="O30" s="578"/>
      <c r="P30" s="579"/>
      <c r="Q30" s="577"/>
      <c r="R30" s="578"/>
      <c r="S30" s="578"/>
      <c r="T30" s="578"/>
      <c r="U30" s="578"/>
      <c r="V30" s="579"/>
      <c r="W30" s="580" t="s">
        <v>179</v>
      </c>
      <c r="X30" s="581"/>
      <c r="Y30" s="581"/>
      <c r="Z30" s="581"/>
      <c r="AA30" s="581"/>
      <c r="AB30" s="581"/>
      <c r="AC30" s="581"/>
      <c r="AD30" s="581"/>
      <c r="AE30" s="581"/>
      <c r="AF30" s="581"/>
      <c r="AG30" s="582"/>
      <c r="AH30" s="513">
        <v>97.1</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4545391</v>
      </c>
      <c r="BO30" s="535"/>
      <c r="BP30" s="535"/>
      <c r="BQ30" s="535"/>
      <c r="BR30" s="535"/>
      <c r="BS30" s="535"/>
      <c r="BT30" s="535"/>
      <c r="BU30" s="536"/>
      <c r="BV30" s="534">
        <v>4861672</v>
      </c>
      <c r="BW30" s="535"/>
      <c r="BX30" s="535"/>
      <c r="BY30" s="535"/>
      <c r="BZ30" s="535"/>
      <c r="CA30" s="535"/>
      <c r="CB30" s="535"/>
      <c r="CC30" s="53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76" t="s">
        <v>180</v>
      </c>
      <c r="D32" s="576"/>
      <c r="E32" s="576"/>
      <c r="F32" s="576"/>
      <c r="G32" s="576"/>
      <c r="H32" s="576"/>
      <c r="I32" s="576"/>
      <c r="J32" s="576"/>
      <c r="K32" s="576"/>
      <c r="L32" s="576"/>
      <c r="M32" s="576"/>
      <c r="N32" s="576"/>
      <c r="O32" s="576"/>
      <c r="P32" s="576"/>
      <c r="Q32" s="576"/>
      <c r="R32" s="576"/>
      <c r="S32" s="576"/>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9"/>
    </row>
    <row r="33" spans="1:113" ht="13.5" customHeight="1" x14ac:dyDescent="0.2">
      <c r="A33" s="163"/>
      <c r="B33" s="190"/>
      <c r="C33" s="412" t="s">
        <v>186</v>
      </c>
      <c r="D33" s="412"/>
      <c r="E33" s="383" t="s">
        <v>187</v>
      </c>
      <c r="F33" s="383"/>
      <c r="G33" s="383"/>
      <c r="H33" s="383"/>
      <c r="I33" s="383"/>
      <c r="J33" s="383"/>
      <c r="K33" s="383"/>
      <c r="L33" s="383"/>
      <c r="M33" s="383"/>
      <c r="N33" s="383"/>
      <c r="O33" s="383"/>
      <c r="P33" s="383"/>
      <c r="Q33" s="383"/>
      <c r="R33" s="383"/>
      <c r="S33" s="383"/>
      <c r="T33" s="167"/>
      <c r="U33" s="412" t="s">
        <v>186</v>
      </c>
      <c r="V33" s="412"/>
      <c r="W33" s="383" t="s">
        <v>187</v>
      </c>
      <c r="X33" s="383"/>
      <c r="Y33" s="383"/>
      <c r="Z33" s="383"/>
      <c r="AA33" s="383"/>
      <c r="AB33" s="383"/>
      <c r="AC33" s="383"/>
      <c r="AD33" s="383"/>
      <c r="AE33" s="383"/>
      <c r="AF33" s="383"/>
      <c r="AG33" s="383"/>
      <c r="AH33" s="383"/>
      <c r="AI33" s="383"/>
      <c r="AJ33" s="383"/>
      <c r="AK33" s="383"/>
      <c r="AL33" s="167"/>
      <c r="AM33" s="412" t="s">
        <v>186</v>
      </c>
      <c r="AN33" s="412"/>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2" t="s">
        <v>188</v>
      </c>
      <c r="BX33" s="412"/>
      <c r="BY33" s="383" t="s">
        <v>190</v>
      </c>
      <c r="BZ33" s="383"/>
      <c r="CA33" s="383"/>
      <c r="CB33" s="383"/>
      <c r="CC33" s="383"/>
      <c r="CD33" s="383"/>
      <c r="CE33" s="383"/>
      <c r="CF33" s="383"/>
      <c r="CG33" s="383"/>
      <c r="CH33" s="383"/>
      <c r="CI33" s="383"/>
      <c r="CJ33" s="383"/>
      <c r="CK33" s="383"/>
      <c r="CL33" s="383"/>
      <c r="CM33" s="383"/>
      <c r="CN33" s="167"/>
      <c r="CO33" s="412" t="s">
        <v>186</v>
      </c>
      <c r="CP33" s="412"/>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国民健康保険事業勘定特別会計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公立那賀病院経営事務組合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土地取得事業特別会計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国民健康保険直営診療施設勘定特別会計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和歌山県後期高齢者医療広域連合（特別会計）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那賀児童福祉施設組合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介護保険事業勘定特別会計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那賀広域事務組合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那賀衛生環境整備組合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那賀消防組合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那賀休日急患診療所経営事務組合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五色台広域施設組合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和歌山地方税回収機構</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和歌山県後期高齢者医療広域連合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FE9NvCRfsoqB95fC7uut/W9SVavbIaDjLT2E/oxR7Ajt+zEDNZm947Pcbt5nOrdh8m3DWPYFEgKQfyU5nSiFw==" saltValue="L2Gf/XH6hgd8uKkMnSav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10.02</v>
      </c>
      <c r="G34" s="33">
        <v>9.85</v>
      </c>
      <c r="H34" s="33">
        <v>9.89</v>
      </c>
      <c r="I34" s="33">
        <v>9.94</v>
      </c>
      <c r="J34" s="34">
        <v>9.9</v>
      </c>
      <c r="K34" s="22"/>
      <c r="L34" s="22"/>
      <c r="M34" s="22"/>
      <c r="N34" s="22"/>
      <c r="O34" s="22"/>
      <c r="P34" s="22"/>
    </row>
    <row r="35" spans="1:16" ht="39" customHeight="1" x14ac:dyDescent="0.2">
      <c r="A35" s="22"/>
      <c r="B35" s="35"/>
      <c r="C35" s="1132" t="s">
        <v>534</v>
      </c>
      <c r="D35" s="1132"/>
      <c r="E35" s="1133"/>
      <c r="F35" s="36">
        <v>5</v>
      </c>
      <c r="G35" s="37">
        <v>5.98</v>
      </c>
      <c r="H35" s="37">
        <v>5.83</v>
      </c>
      <c r="I35" s="37">
        <v>6.54</v>
      </c>
      <c r="J35" s="38">
        <v>5.9</v>
      </c>
      <c r="K35" s="22"/>
      <c r="L35" s="22"/>
      <c r="M35" s="22"/>
      <c r="N35" s="22"/>
      <c r="O35" s="22"/>
      <c r="P35" s="22"/>
    </row>
    <row r="36" spans="1:16" ht="39" customHeight="1" x14ac:dyDescent="0.2">
      <c r="A36" s="22"/>
      <c r="B36" s="35"/>
      <c r="C36" s="1132" t="s">
        <v>535</v>
      </c>
      <c r="D36" s="1132"/>
      <c r="E36" s="1133"/>
      <c r="F36" s="36">
        <v>0.3</v>
      </c>
      <c r="G36" s="37">
        <v>0.53</v>
      </c>
      <c r="H36" s="37">
        <v>0.25</v>
      </c>
      <c r="I36" s="37">
        <v>1.1599999999999999</v>
      </c>
      <c r="J36" s="38">
        <v>1.85</v>
      </c>
      <c r="K36" s="22"/>
      <c r="L36" s="22"/>
      <c r="M36" s="22"/>
      <c r="N36" s="22"/>
      <c r="O36" s="22"/>
      <c r="P36" s="22"/>
    </row>
    <row r="37" spans="1:16" ht="39" customHeight="1" x14ac:dyDescent="0.2">
      <c r="A37" s="22"/>
      <c r="B37" s="35"/>
      <c r="C37" s="1132" t="s">
        <v>536</v>
      </c>
      <c r="D37" s="1132"/>
      <c r="E37" s="1133"/>
      <c r="F37" s="36">
        <v>0.81</v>
      </c>
      <c r="G37" s="37">
        <v>1.06</v>
      </c>
      <c r="H37" s="37">
        <v>1.08</v>
      </c>
      <c r="I37" s="37">
        <v>0.99</v>
      </c>
      <c r="J37" s="38">
        <v>1.1599999999999999</v>
      </c>
      <c r="K37" s="22"/>
      <c r="L37" s="22"/>
      <c r="M37" s="22"/>
      <c r="N37" s="22"/>
      <c r="O37" s="22"/>
      <c r="P37" s="22"/>
    </row>
    <row r="38" spans="1:16" ht="39" customHeight="1" x14ac:dyDescent="0.2">
      <c r="A38" s="22"/>
      <c r="B38" s="35"/>
      <c r="C38" s="1132" t="s">
        <v>537</v>
      </c>
      <c r="D38" s="1132"/>
      <c r="E38" s="1133"/>
      <c r="F38" s="36">
        <v>0.81</v>
      </c>
      <c r="G38" s="37">
        <v>0.87</v>
      </c>
      <c r="H38" s="37">
        <v>0.92</v>
      </c>
      <c r="I38" s="37">
        <v>0.99</v>
      </c>
      <c r="J38" s="38">
        <v>1.02</v>
      </c>
      <c r="K38" s="22"/>
      <c r="L38" s="22"/>
      <c r="M38" s="22"/>
      <c r="N38" s="22"/>
      <c r="O38" s="22"/>
      <c r="P38" s="22"/>
    </row>
    <row r="39" spans="1:16" ht="39" customHeight="1" x14ac:dyDescent="0.2">
      <c r="A39" s="22"/>
      <c r="B39" s="35"/>
      <c r="C39" s="1132" t="s">
        <v>538</v>
      </c>
      <c r="D39" s="1132"/>
      <c r="E39" s="1133"/>
      <c r="F39" s="36">
        <v>0.63</v>
      </c>
      <c r="G39" s="37">
        <v>0.26</v>
      </c>
      <c r="H39" s="37">
        <v>0.27</v>
      </c>
      <c r="I39" s="37">
        <v>0.36</v>
      </c>
      <c r="J39" s="38">
        <v>0.33</v>
      </c>
      <c r="K39" s="22"/>
      <c r="L39" s="22"/>
      <c r="M39" s="22"/>
      <c r="N39" s="22"/>
      <c r="O39" s="22"/>
      <c r="P39" s="22"/>
    </row>
    <row r="40" spans="1:16" ht="39" customHeight="1" x14ac:dyDescent="0.2">
      <c r="A40" s="22"/>
      <c r="B40" s="35"/>
      <c r="C40" s="1132" t="s">
        <v>539</v>
      </c>
      <c r="D40" s="1132"/>
      <c r="E40" s="1133"/>
      <c r="F40" s="36">
        <v>0.01</v>
      </c>
      <c r="G40" s="37">
        <v>0.01</v>
      </c>
      <c r="H40" s="37">
        <v>0.02</v>
      </c>
      <c r="I40" s="37">
        <v>0.02</v>
      </c>
      <c r="J40" s="38">
        <v>0.02</v>
      </c>
      <c r="K40" s="22"/>
      <c r="L40" s="22"/>
      <c r="M40" s="22"/>
      <c r="N40" s="22"/>
      <c r="O40" s="22"/>
      <c r="P40" s="22"/>
    </row>
    <row r="41" spans="1:16" ht="39" customHeight="1" x14ac:dyDescent="0.2">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542</v>
      </c>
      <c r="D43" s="1134"/>
      <c r="E43" s="1135"/>
      <c r="F43" s="41">
        <v>0.02</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odqKmNP82f90o0BToUBGzAAhrobuhmArz/DHxCYmkKYCfUStpQ7596bUfA4w0MUJgxCAHBTxrlGDpTKde2lMw==" saltValue="GTAfjrxnoxsabOPz9urC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3698</v>
      </c>
      <c r="L45" s="58">
        <v>3345</v>
      </c>
      <c r="M45" s="58">
        <v>2909</v>
      </c>
      <c r="N45" s="58">
        <v>2774</v>
      </c>
      <c r="O45" s="59">
        <v>2818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440</v>
      </c>
      <c r="L48" s="62">
        <v>467</v>
      </c>
      <c r="M48" s="62">
        <v>456</v>
      </c>
      <c r="N48" s="62">
        <v>489</v>
      </c>
      <c r="O48" s="63">
        <v>520</v>
      </c>
      <c r="P48" s="46"/>
      <c r="Q48" s="46"/>
      <c r="R48" s="46"/>
      <c r="S48" s="46"/>
      <c r="T48" s="46"/>
      <c r="U48" s="46"/>
    </row>
    <row r="49" spans="1:21" ht="30.75" customHeight="1" x14ac:dyDescent="0.2">
      <c r="A49" s="46"/>
      <c r="B49" s="1140"/>
      <c r="C49" s="1141"/>
      <c r="D49" s="60"/>
      <c r="E49" s="1146" t="s">
        <v>14</v>
      </c>
      <c r="F49" s="1146"/>
      <c r="G49" s="1146"/>
      <c r="H49" s="1146"/>
      <c r="I49" s="1146"/>
      <c r="J49" s="1147"/>
      <c r="K49" s="61">
        <v>393</v>
      </c>
      <c r="L49" s="62">
        <v>396</v>
      </c>
      <c r="M49" s="62">
        <v>371</v>
      </c>
      <c r="N49" s="62">
        <v>374</v>
      </c>
      <c r="O49" s="63">
        <v>375</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3826</v>
      </c>
      <c r="L52" s="62">
        <v>3619</v>
      </c>
      <c r="M52" s="62">
        <v>3123</v>
      </c>
      <c r="N52" s="62">
        <v>2962</v>
      </c>
      <c r="O52" s="63">
        <v>3021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705</v>
      </c>
      <c r="L53" s="67">
        <v>589</v>
      </c>
      <c r="M53" s="67">
        <v>613</v>
      </c>
      <c r="N53" s="67">
        <v>675</v>
      </c>
      <c r="O53" s="68">
        <v>692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fhJMNRuGxIIYIkdMzC/O6lp4jqtVMIluZQXBxOgThiwGDi+tqpKyGnMeMI6vh0QLVqMCoLPqaU6vRg2Y3bd8w==" saltValue="DSHWbi/LWHC1gq8wZIGc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25913</v>
      </c>
      <c r="J41" s="331">
        <v>24299</v>
      </c>
      <c r="K41" s="331">
        <v>23797</v>
      </c>
      <c r="L41" s="331">
        <v>23246</v>
      </c>
      <c r="M41" s="332">
        <v>22852</v>
      </c>
    </row>
    <row r="42" spans="2:13" ht="27.75" customHeight="1" x14ac:dyDescent="0.2">
      <c r="B42" s="1171"/>
      <c r="C42" s="1172"/>
      <c r="D42" s="104"/>
      <c r="E42" s="1177" t="s">
        <v>32</v>
      </c>
      <c r="F42" s="1177"/>
      <c r="G42" s="1177"/>
      <c r="H42" s="1178"/>
      <c r="I42" s="333">
        <v>264</v>
      </c>
      <c r="J42" s="334">
        <v>264</v>
      </c>
      <c r="K42" s="334">
        <v>264</v>
      </c>
      <c r="L42" s="334">
        <v>264</v>
      </c>
      <c r="M42" s="335">
        <v>264</v>
      </c>
    </row>
    <row r="43" spans="2:13" ht="27.75" customHeight="1" x14ac:dyDescent="0.2">
      <c r="B43" s="1171"/>
      <c r="C43" s="1172"/>
      <c r="D43" s="104"/>
      <c r="E43" s="1177" t="s">
        <v>33</v>
      </c>
      <c r="F43" s="1177"/>
      <c r="G43" s="1177"/>
      <c r="H43" s="1178"/>
      <c r="I43" s="333">
        <v>8383</v>
      </c>
      <c r="J43" s="334">
        <v>7107</v>
      </c>
      <c r="K43" s="334">
        <v>6071</v>
      </c>
      <c r="L43" s="334">
        <v>6055</v>
      </c>
      <c r="M43" s="335">
        <v>6063</v>
      </c>
    </row>
    <row r="44" spans="2:13" ht="27.75" customHeight="1" x14ac:dyDescent="0.2">
      <c r="B44" s="1171"/>
      <c r="C44" s="1172"/>
      <c r="D44" s="104"/>
      <c r="E44" s="1177" t="s">
        <v>34</v>
      </c>
      <c r="F44" s="1177"/>
      <c r="G44" s="1177"/>
      <c r="H44" s="1178"/>
      <c r="I44" s="333">
        <v>2141</v>
      </c>
      <c r="J44" s="334">
        <v>1869</v>
      </c>
      <c r="K44" s="334">
        <v>1583</v>
      </c>
      <c r="L44" s="334">
        <v>1484</v>
      </c>
      <c r="M44" s="335">
        <v>1457</v>
      </c>
    </row>
    <row r="45" spans="2:13" ht="27.75" customHeight="1" x14ac:dyDescent="0.2">
      <c r="B45" s="1171"/>
      <c r="C45" s="1172"/>
      <c r="D45" s="104"/>
      <c r="E45" s="1177" t="s">
        <v>35</v>
      </c>
      <c r="F45" s="1177"/>
      <c r="G45" s="1177"/>
      <c r="H45" s="1178"/>
      <c r="I45" s="333">
        <v>4260</v>
      </c>
      <c r="J45" s="334">
        <v>4204</v>
      </c>
      <c r="K45" s="334">
        <v>4176</v>
      </c>
      <c r="L45" s="334">
        <v>4273</v>
      </c>
      <c r="M45" s="335">
        <v>4363</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11116</v>
      </c>
      <c r="J50" s="334">
        <v>11230</v>
      </c>
      <c r="K50" s="334">
        <v>12081</v>
      </c>
      <c r="L50" s="334">
        <v>12295</v>
      </c>
      <c r="M50" s="335">
        <v>12593</v>
      </c>
    </row>
    <row r="51" spans="2:13" ht="27.75" customHeight="1" x14ac:dyDescent="0.2">
      <c r="B51" s="1171"/>
      <c r="C51" s="1172"/>
      <c r="D51" s="104"/>
      <c r="E51" s="1177" t="s">
        <v>42</v>
      </c>
      <c r="F51" s="1177"/>
      <c r="G51" s="1177"/>
      <c r="H51" s="1178"/>
      <c r="I51" s="333">
        <v>3343</v>
      </c>
      <c r="J51" s="334">
        <v>3180</v>
      </c>
      <c r="K51" s="334">
        <v>3111</v>
      </c>
      <c r="L51" s="334">
        <v>2959</v>
      </c>
      <c r="M51" s="335">
        <v>2865</v>
      </c>
    </row>
    <row r="52" spans="2:13" ht="27.75" customHeight="1" x14ac:dyDescent="0.2">
      <c r="B52" s="1173"/>
      <c r="C52" s="1174"/>
      <c r="D52" s="104"/>
      <c r="E52" s="1177" t="s">
        <v>43</v>
      </c>
      <c r="F52" s="1177"/>
      <c r="G52" s="1177"/>
      <c r="H52" s="1178"/>
      <c r="I52" s="333">
        <v>31146</v>
      </c>
      <c r="J52" s="334">
        <v>29579</v>
      </c>
      <c r="K52" s="334">
        <v>28406</v>
      </c>
      <c r="L52" s="334">
        <v>27822</v>
      </c>
      <c r="M52" s="335">
        <v>26759</v>
      </c>
    </row>
    <row r="53" spans="2:13" ht="27.75" customHeight="1" thickBot="1" x14ac:dyDescent="0.25">
      <c r="B53" s="1184" t="s">
        <v>19</v>
      </c>
      <c r="C53" s="1185"/>
      <c r="D53" s="108"/>
      <c r="E53" s="1186" t="s">
        <v>44</v>
      </c>
      <c r="F53" s="1186"/>
      <c r="G53" s="1186"/>
      <c r="H53" s="1187"/>
      <c r="I53" s="336">
        <v>-4643</v>
      </c>
      <c r="J53" s="337">
        <v>-6247</v>
      </c>
      <c r="K53" s="337">
        <v>-7707</v>
      </c>
      <c r="L53" s="337">
        <v>-7754</v>
      </c>
      <c r="M53" s="338">
        <v>-7218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BxfZUkkfb+zqAVnecGc90CaNDk6OyjWRJMlCTFn2gMr41HXSX4lGyTBrwEtG1RtjN3c4xC71/okoyMXN5J5zMg==" saltValue="Su5pEf4JvA+08Lvtgv7O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6122</v>
      </c>
      <c r="G55" s="339">
        <v>6145</v>
      </c>
      <c r="H55" s="340">
        <v>6269</v>
      </c>
    </row>
    <row r="56" spans="2:8" ht="52.5" customHeight="1" x14ac:dyDescent="0.2">
      <c r="B56" s="120"/>
      <c r="C56" s="1198" t="s">
        <v>47</v>
      </c>
      <c r="D56" s="1198"/>
      <c r="E56" s="1199"/>
      <c r="F56" s="341">
        <v>2762</v>
      </c>
      <c r="G56" s="341">
        <v>2971</v>
      </c>
      <c r="H56" s="342">
        <v>3269</v>
      </c>
    </row>
    <row r="57" spans="2:8" ht="53.25" customHeight="1" x14ac:dyDescent="0.2">
      <c r="B57" s="120"/>
      <c r="C57" s="1200" t="s">
        <v>48</v>
      </c>
      <c r="D57" s="1200"/>
      <c r="E57" s="1201"/>
      <c r="F57" s="343">
        <v>5049</v>
      </c>
      <c r="G57" s="343">
        <v>4862</v>
      </c>
      <c r="H57" s="344">
        <v>4545</v>
      </c>
    </row>
    <row r="58" spans="2:8" ht="45.75" customHeight="1" x14ac:dyDescent="0.2">
      <c r="B58" s="121"/>
      <c r="C58" s="1188" t="s">
        <v>560</v>
      </c>
      <c r="D58" s="1189"/>
      <c r="E58" s="1190"/>
      <c r="F58" s="345">
        <v>2387</v>
      </c>
      <c r="G58" s="345">
        <v>2217</v>
      </c>
      <c r="H58" s="346">
        <v>2035</v>
      </c>
    </row>
    <row r="59" spans="2:8" ht="45.75" customHeight="1" x14ac:dyDescent="0.2">
      <c r="B59" s="121"/>
      <c r="C59" s="1188" t="s">
        <v>561</v>
      </c>
      <c r="D59" s="1189"/>
      <c r="E59" s="1190"/>
      <c r="F59" s="345">
        <v>2055</v>
      </c>
      <c r="G59" s="345">
        <v>2060</v>
      </c>
      <c r="H59" s="346">
        <v>1961</v>
      </c>
    </row>
    <row r="60" spans="2:8" ht="45.75" customHeight="1" x14ac:dyDescent="0.2">
      <c r="B60" s="121"/>
      <c r="C60" s="1188" t="s">
        <v>562</v>
      </c>
      <c r="D60" s="1189"/>
      <c r="E60" s="1190"/>
      <c r="F60" s="345">
        <v>485</v>
      </c>
      <c r="G60" s="345">
        <v>455</v>
      </c>
      <c r="H60" s="346">
        <v>425</v>
      </c>
    </row>
    <row r="61" spans="2:8" ht="45.75" customHeight="1" x14ac:dyDescent="0.2">
      <c r="B61" s="121"/>
      <c r="C61" s="1188" t="s">
        <v>563</v>
      </c>
      <c r="D61" s="1189"/>
      <c r="E61" s="1190"/>
      <c r="F61" s="345">
        <v>41</v>
      </c>
      <c r="G61" s="345">
        <v>52</v>
      </c>
      <c r="H61" s="346">
        <v>54</v>
      </c>
    </row>
    <row r="62" spans="2:8" ht="45.75" customHeight="1" thickBot="1" x14ac:dyDescent="0.25">
      <c r="B62" s="122"/>
      <c r="C62" s="1191" t="s">
        <v>564</v>
      </c>
      <c r="D62" s="1192"/>
      <c r="E62" s="1193"/>
      <c r="F62" s="347">
        <v>44</v>
      </c>
      <c r="G62" s="347">
        <v>44</v>
      </c>
      <c r="H62" s="348">
        <v>44</v>
      </c>
    </row>
    <row r="63" spans="2:8" ht="52.5" customHeight="1" thickBot="1" x14ac:dyDescent="0.25">
      <c r="B63" s="123"/>
      <c r="C63" s="1194" t="s">
        <v>49</v>
      </c>
      <c r="D63" s="1194"/>
      <c r="E63" s="1195"/>
      <c r="F63" s="349">
        <v>13933</v>
      </c>
      <c r="G63" s="349">
        <v>13977</v>
      </c>
      <c r="H63" s="350">
        <v>14084</v>
      </c>
    </row>
    <row r="64" spans="2:8" ht="13" x14ac:dyDescent="0.2"/>
  </sheetData>
  <sheetProtection algorithmName="SHA-512" hashValue="YCm0LSh11wQx5MwRMFdiVAdg8Usjy3nZnf+F98FGVZUTxhtllGPhdtfaWRD8pyIEI3RPZpMOZyK3rDAz4NaO+g==" saltValue="929n+XfuJF6gZGg6MTy/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40389</v>
      </c>
      <c r="E3" s="142"/>
      <c r="F3" s="143">
        <v>70329</v>
      </c>
      <c r="G3" s="144"/>
      <c r="H3" s="145"/>
    </row>
    <row r="4" spans="1:8" x14ac:dyDescent="0.2">
      <c r="A4" s="146"/>
      <c r="B4" s="147"/>
      <c r="C4" s="148"/>
      <c r="D4" s="149">
        <v>23066</v>
      </c>
      <c r="E4" s="150"/>
      <c r="F4" s="151">
        <v>39403</v>
      </c>
      <c r="G4" s="152"/>
      <c r="H4" s="153"/>
    </row>
    <row r="5" spans="1:8" x14ac:dyDescent="0.2">
      <c r="A5" s="134" t="s">
        <v>521</v>
      </c>
      <c r="B5" s="139"/>
      <c r="C5" s="140"/>
      <c r="D5" s="141">
        <v>46176</v>
      </c>
      <c r="E5" s="142"/>
      <c r="F5" s="143">
        <v>71871</v>
      </c>
      <c r="G5" s="144"/>
      <c r="H5" s="145"/>
    </row>
    <row r="6" spans="1:8" x14ac:dyDescent="0.2">
      <c r="A6" s="146"/>
      <c r="B6" s="147"/>
      <c r="C6" s="148"/>
      <c r="D6" s="149">
        <v>31276</v>
      </c>
      <c r="E6" s="150"/>
      <c r="F6" s="151">
        <v>38232</v>
      </c>
      <c r="G6" s="152"/>
      <c r="H6" s="153"/>
    </row>
    <row r="7" spans="1:8" x14ac:dyDescent="0.2">
      <c r="A7" s="134" t="s">
        <v>522</v>
      </c>
      <c r="B7" s="139"/>
      <c r="C7" s="140"/>
      <c r="D7" s="141">
        <v>48885</v>
      </c>
      <c r="E7" s="142"/>
      <c r="F7" s="143">
        <v>71807</v>
      </c>
      <c r="G7" s="144"/>
      <c r="H7" s="145"/>
    </row>
    <row r="8" spans="1:8" x14ac:dyDescent="0.2">
      <c r="A8" s="146"/>
      <c r="B8" s="147"/>
      <c r="C8" s="148"/>
      <c r="D8" s="149">
        <v>33118</v>
      </c>
      <c r="E8" s="150"/>
      <c r="F8" s="151">
        <v>37333</v>
      </c>
      <c r="G8" s="152"/>
      <c r="H8" s="153"/>
    </row>
    <row r="9" spans="1:8" x14ac:dyDescent="0.2">
      <c r="A9" s="134" t="s">
        <v>523</v>
      </c>
      <c r="B9" s="139"/>
      <c r="C9" s="140"/>
      <c r="D9" s="141">
        <v>52040</v>
      </c>
      <c r="E9" s="142"/>
      <c r="F9" s="143">
        <v>80821</v>
      </c>
      <c r="G9" s="144"/>
      <c r="H9" s="145"/>
    </row>
    <row r="10" spans="1:8" x14ac:dyDescent="0.2">
      <c r="A10" s="146"/>
      <c r="B10" s="147"/>
      <c r="C10" s="148"/>
      <c r="D10" s="149">
        <v>35234</v>
      </c>
      <c r="E10" s="150"/>
      <c r="F10" s="151">
        <v>49586</v>
      </c>
      <c r="G10" s="152"/>
      <c r="H10" s="153"/>
    </row>
    <row r="11" spans="1:8" x14ac:dyDescent="0.2">
      <c r="A11" s="134" t="s">
        <v>524</v>
      </c>
      <c r="B11" s="139"/>
      <c r="C11" s="140"/>
      <c r="D11" s="141">
        <v>56537</v>
      </c>
      <c r="E11" s="142"/>
      <c r="F11" s="143">
        <v>79840</v>
      </c>
      <c r="G11" s="144"/>
      <c r="H11" s="145"/>
    </row>
    <row r="12" spans="1:8" x14ac:dyDescent="0.2">
      <c r="A12" s="146"/>
      <c r="B12" s="147"/>
      <c r="C12" s="154"/>
      <c r="D12" s="149">
        <v>41936</v>
      </c>
      <c r="E12" s="150"/>
      <c r="F12" s="151">
        <v>45238</v>
      </c>
      <c r="G12" s="152"/>
      <c r="H12" s="153"/>
    </row>
    <row r="13" spans="1:8" x14ac:dyDescent="0.2">
      <c r="A13" s="134"/>
      <c r="B13" s="139"/>
      <c r="C13" s="140"/>
      <c r="D13" s="141">
        <v>48805</v>
      </c>
      <c r="E13" s="142"/>
      <c r="F13" s="143">
        <v>74934</v>
      </c>
      <c r="G13" s="155"/>
      <c r="H13" s="145"/>
    </row>
    <row r="14" spans="1:8" x14ac:dyDescent="0.2">
      <c r="A14" s="146"/>
      <c r="B14" s="147"/>
      <c r="C14" s="148"/>
      <c r="D14" s="149">
        <v>32926</v>
      </c>
      <c r="E14" s="150"/>
      <c r="F14" s="151">
        <v>41958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5.0199999999999996</v>
      </c>
      <c r="C19" s="156">
        <f>ROUND(VALUE(SUBSTITUTE(実質収支比率等に係る経年分析!G$48,"▲","-")),2)</f>
        <v>5.98</v>
      </c>
      <c r="D19" s="156">
        <f>ROUND(VALUE(SUBSTITUTE(実質収支比率等に係る経年分析!H$48,"▲","-")),2)</f>
        <v>5.84</v>
      </c>
      <c r="E19" s="156">
        <f>ROUND(VALUE(SUBSTITUTE(実質収支比率等に係る経年分析!I$48,"▲","-")),2)</f>
        <v>6.55</v>
      </c>
      <c r="F19" s="156">
        <f>ROUND(VALUE(SUBSTITUTE(実質収支比率等に係る経年分析!J$48,"▲","-")),2)</f>
        <v>5.91</v>
      </c>
    </row>
    <row r="20" spans="1:11" x14ac:dyDescent="0.2">
      <c r="A20" s="156" t="s">
        <v>53</v>
      </c>
      <c r="B20" s="156">
        <f>ROUND(VALUE(SUBSTITUTE(実質収支比率等に係る経年分析!F$47,"▲","-")),2)</f>
        <v>31.06</v>
      </c>
      <c r="C20" s="156">
        <f>ROUND(VALUE(SUBSTITUTE(実質収支比率等に係る経年分析!G$47,"▲","-")),2)</f>
        <v>29.83</v>
      </c>
      <c r="D20" s="156">
        <f>ROUND(VALUE(SUBSTITUTE(実質収支比率等に係る経年分析!H$47,"▲","-")),2)</f>
        <v>34.22</v>
      </c>
      <c r="E20" s="156">
        <f>ROUND(VALUE(SUBSTITUTE(実質収支比率等に係る経年分析!I$47,"▲","-")),2)</f>
        <v>34.22</v>
      </c>
      <c r="F20" s="156">
        <f>ROUND(VALUE(SUBSTITUTE(実質収支比率等に係る経年分析!J$47,"▲","-")),2)</f>
        <v>34.200000000000003</v>
      </c>
    </row>
    <row r="21" spans="1:11" x14ac:dyDescent="0.2">
      <c r="A21" s="156" t="s">
        <v>54</v>
      </c>
      <c r="B21" s="156">
        <f>IF(ISNUMBER(VALUE(SUBSTITUTE(実質収支比率等に係る経年分析!F$49,"▲","-"))),ROUND(VALUE(SUBSTITUTE(実質収支比率等に係る経年分析!F$49,"▲","-")),2),NA())</f>
        <v>-0.98</v>
      </c>
      <c r="C21" s="156">
        <f>IF(ISNUMBER(VALUE(SUBSTITUTE(実質収支比率等に係る経年分析!G$49,"▲","-"))),ROUND(VALUE(SUBSTITUTE(実質収支比率等に係る経年分析!G$49,"▲","-")),2),NA())</f>
        <v>0.5</v>
      </c>
      <c r="D21" s="156">
        <f>IF(ISNUMBER(VALUE(SUBSTITUTE(実質収支比率等に係る経年分析!H$49,"▲","-"))),ROUND(VALUE(SUBSTITUTE(実質収支比率等に係る経年分析!H$49,"▲","-")),2),NA())</f>
        <v>2.72</v>
      </c>
      <c r="E21" s="156">
        <f>IF(ISNUMBER(VALUE(SUBSTITUTE(実質収支比率等に係る経年分析!I$49,"▲","-"))),ROUND(VALUE(SUBSTITUTE(実質収支比率等に係る経年分析!I$49,"▲","-")),2),NA())</f>
        <v>0.86</v>
      </c>
      <c r="F21" s="156">
        <f>IF(ISNUMBER(VALUE(SUBSTITUTE(実質収支比率等に係る経年分析!J$49,"▲","-"))),ROUND(VALUE(SUBSTITUTE(実質収支比率等に係る経年分析!J$49,"▲","-")),2),NA())</f>
        <v>0.17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土地取得事業特別会計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国民健康保険事業勘定特別会計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0.33</v>
      </c>
    </row>
    <row r="32" spans="1:11" x14ac:dyDescent="0.2">
      <c r="A32" s="157" t="str">
        <f>IF(連結実質赤字比率に係る赤字・黒字の構成分析!C$38="",NA(),連結実質赤字比率に係る赤字・黒字の構成分析!C$38)</f>
        <v>工業用水道事業会計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1.02</v>
      </c>
    </row>
    <row r="33" spans="1:16" x14ac:dyDescent="0.2">
      <c r="A33" s="157" t="str">
        <f>IF(連結実質赤字比率に係る赤字・黒字の構成分析!C$37="",NA(),連結実質赤字比率に係る赤字・黒字の構成分析!C$37)</f>
        <v>介護保険事業勘定特別会計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1.1599999999999999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1.1599999999999999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5.83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6.54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9.89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3826</v>
      </c>
      <c r="E42" s="158"/>
      <c r="F42" s="158"/>
      <c r="G42" s="158">
        <f>'実質公債費比率（分子）の構造'!L$52</f>
        <v>3619</v>
      </c>
      <c r="H42" s="158"/>
      <c r="I42" s="158"/>
      <c r="J42" s="158">
        <f>'実質公債費比率（分子）の構造'!M$52</f>
        <v>3123</v>
      </c>
      <c r="K42" s="158"/>
      <c r="L42" s="158"/>
      <c r="M42" s="158">
        <f>'実質公債費比率（分子）の構造'!N$52</f>
        <v>2962</v>
      </c>
      <c r="N42" s="158"/>
      <c r="O42" s="158"/>
      <c r="P42" s="158">
        <f>'実質公債費比率（分子）の構造'!O$52</f>
        <v>3021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393</v>
      </c>
      <c r="C45" s="158"/>
      <c r="D45" s="158"/>
      <c r="E45" s="158">
        <f>'実質公債費比率（分子）の構造'!L$49</f>
        <v>396</v>
      </c>
      <c r="F45" s="158"/>
      <c r="G45" s="158"/>
      <c r="H45" s="158">
        <f>'実質公債費比率（分子）の構造'!M$49</f>
        <v>371</v>
      </c>
      <c r="I45" s="158"/>
      <c r="J45" s="158"/>
      <c r="K45" s="158">
        <f>'実質公債費比率（分子）の構造'!N$49</f>
        <v>374</v>
      </c>
      <c r="L45" s="158"/>
      <c r="M45" s="158"/>
      <c r="N45" s="158">
        <f>'実質公債費比率（分子）の構造'!O$49</f>
        <v>375</v>
      </c>
      <c r="O45" s="158"/>
      <c r="P45" s="158"/>
    </row>
    <row r="46" spans="1:16" x14ac:dyDescent="0.2">
      <c r="A46" s="158" t="s">
        <v>64</v>
      </c>
      <c r="B46" s="158">
        <f>'実質公債費比率（分子）の構造'!K$48</f>
        <v>440</v>
      </c>
      <c r="C46" s="158"/>
      <c r="D46" s="158"/>
      <c r="E46" s="158">
        <f>'実質公債費比率（分子）の構造'!L$48</f>
        <v>467</v>
      </c>
      <c r="F46" s="158"/>
      <c r="G46" s="158"/>
      <c r="H46" s="158">
        <f>'実質公債費比率（分子）の構造'!M$48</f>
        <v>456</v>
      </c>
      <c r="I46" s="158"/>
      <c r="J46" s="158"/>
      <c r="K46" s="158">
        <f>'実質公債費比率（分子）の構造'!N$48</f>
        <v>489</v>
      </c>
      <c r="L46" s="158"/>
      <c r="M46" s="158"/>
      <c r="N46" s="158">
        <f>'実質公債費比率（分子）の構造'!O$48</f>
        <v>520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3698</v>
      </c>
      <c r="C49" s="158"/>
      <c r="D49" s="158"/>
      <c r="E49" s="158">
        <f>'実質公債費比率（分子）の構造'!L$45</f>
        <v>3345</v>
      </c>
      <c r="F49" s="158"/>
      <c r="G49" s="158"/>
      <c r="H49" s="158">
        <f>'実質公債費比率（分子）の構造'!M$45</f>
        <v>2909</v>
      </c>
      <c r="I49" s="158"/>
      <c r="J49" s="158"/>
      <c r="K49" s="158">
        <f>'実質公債費比率（分子）の構造'!N$45</f>
        <v>2774</v>
      </c>
      <c r="L49" s="158"/>
      <c r="M49" s="158"/>
      <c r="N49" s="158">
        <f>'実質公債費比率（分子）の構造'!O$45</f>
        <v>2818</v>
      </c>
      <c r="O49" s="158"/>
      <c r="P49" s="158"/>
    </row>
    <row r="50" spans="1:16" x14ac:dyDescent="0.2">
      <c r="A50" s="158" t="s">
        <v>67</v>
      </c>
      <c r="B50" s="158" t="e">
        <f>NA()</f>
        <v>#N/A</v>
      </c>
      <c r="C50" s="158">
        <f>IF(ISNUMBER('実質公債費比率（分子）の構造'!K$53),'実質公債費比率（分子）の構造'!K$53,NA())</f>
        <v>705</v>
      </c>
      <c r="D50" s="158" t="e">
        <f>NA()</f>
        <v>#N/A</v>
      </c>
      <c r="E50" s="158" t="e">
        <f>NA()</f>
        <v>#N/A</v>
      </c>
      <c r="F50" s="158">
        <f>IF(ISNUMBER('実質公債費比率（分子）の構造'!L$53),'実質公債費比率（分子）の構造'!L$53,NA())</f>
        <v>589</v>
      </c>
      <c r="G50" s="158" t="e">
        <f>NA()</f>
        <v>#N/A</v>
      </c>
      <c r="H50" s="158" t="e">
        <f>NA()</f>
        <v>#N/A</v>
      </c>
      <c r="I50" s="158">
        <f>IF(ISNUMBER('実質公債費比率（分子）の構造'!M$53),'実質公債費比率（分子）の構造'!M$53,NA())</f>
        <v>613</v>
      </c>
      <c r="J50" s="158" t="e">
        <f>NA()</f>
        <v>#N/A</v>
      </c>
      <c r="K50" s="158" t="e">
        <f>NA()</f>
        <v>#N/A</v>
      </c>
      <c r="L50" s="158">
        <f>IF(ISNUMBER('実質公債費比率（分子）の構造'!N$53),'実質公債費比率（分子）の構造'!N$53,NA())</f>
        <v>675</v>
      </c>
      <c r="M50" s="158" t="e">
        <f>NA()</f>
        <v>#N/A</v>
      </c>
      <c r="N50" s="158" t="e">
        <f>NA()</f>
        <v>#N/A</v>
      </c>
      <c r="O50" s="158">
        <f>IF(ISNUMBER('実質公債費比率（分子）の構造'!O$53),'実質公債費比率（分子）の構造'!O$53,NA())</f>
        <v>692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31146</v>
      </c>
      <c r="E56" s="157"/>
      <c r="F56" s="157"/>
      <c r="G56" s="157">
        <f>'将来負担比率（分子）の構造'!J$52</f>
        <v>29579</v>
      </c>
      <c r="H56" s="157"/>
      <c r="I56" s="157"/>
      <c r="J56" s="157">
        <f>'将来負担比率（分子）の構造'!K$52</f>
        <v>28406</v>
      </c>
      <c r="K56" s="157"/>
      <c r="L56" s="157"/>
      <c r="M56" s="157">
        <f>'将来負担比率（分子）の構造'!L$52</f>
        <v>27822</v>
      </c>
      <c r="N56" s="157"/>
      <c r="O56" s="157"/>
      <c r="P56" s="157">
        <f>'将来負担比率（分子）の構造'!M$52</f>
        <v>26759</v>
      </c>
    </row>
    <row r="57" spans="1:16" x14ac:dyDescent="0.2">
      <c r="A57" s="157" t="s">
        <v>42</v>
      </c>
      <c r="B57" s="157"/>
      <c r="C57" s="157"/>
      <c r="D57" s="157">
        <f>'将来負担比率（分子）の構造'!I$51</f>
        <v>3343</v>
      </c>
      <c r="E57" s="157"/>
      <c r="F57" s="157"/>
      <c r="G57" s="157">
        <f>'将来負担比率（分子）の構造'!J$51</f>
        <v>3180</v>
      </c>
      <c r="H57" s="157"/>
      <c r="I57" s="157"/>
      <c r="J57" s="157">
        <f>'将来負担比率（分子）の構造'!K$51</f>
        <v>3111</v>
      </c>
      <c r="K57" s="157"/>
      <c r="L57" s="157"/>
      <c r="M57" s="157">
        <f>'将来負担比率（分子）の構造'!L$51</f>
        <v>2959</v>
      </c>
      <c r="N57" s="157"/>
      <c r="O57" s="157"/>
      <c r="P57" s="157">
        <f>'将来負担比率（分子）の構造'!M$51</f>
        <v>2865</v>
      </c>
    </row>
    <row r="58" spans="1:16" x14ac:dyDescent="0.2">
      <c r="A58" s="157" t="s">
        <v>41</v>
      </c>
      <c r="B58" s="157"/>
      <c r="C58" s="157"/>
      <c r="D58" s="157">
        <f>'将来負担比率（分子）の構造'!I$50</f>
        <v>11116</v>
      </c>
      <c r="E58" s="157"/>
      <c r="F58" s="157"/>
      <c r="G58" s="157">
        <f>'将来負担比率（分子）の構造'!J$50</f>
        <v>11230</v>
      </c>
      <c r="H58" s="157"/>
      <c r="I58" s="157"/>
      <c r="J58" s="157">
        <f>'将来負担比率（分子）の構造'!K$50</f>
        <v>12081</v>
      </c>
      <c r="K58" s="157"/>
      <c r="L58" s="157"/>
      <c r="M58" s="157">
        <f>'将来負担比率（分子）の構造'!L$50</f>
        <v>12295</v>
      </c>
      <c r="N58" s="157"/>
      <c r="O58" s="157"/>
      <c r="P58" s="157">
        <f>'将来負担比率（分子）の構造'!M$50</f>
        <v>12593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4260</v>
      </c>
      <c r="C62" s="157"/>
      <c r="D62" s="157"/>
      <c r="E62" s="157">
        <f>'将来負担比率（分子）の構造'!J$45</f>
        <v>4204</v>
      </c>
      <c r="F62" s="157"/>
      <c r="G62" s="157"/>
      <c r="H62" s="157">
        <f>'将来負担比率（分子）の構造'!K$45</f>
        <v>4176</v>
      </c>
      <c r="I62" s="157"/>
      <c r="J62" s="157"/>
      <c r="K62" s="157">
        <f>'将来負担比率（分子）の構造'!L$45</f>
        <v>4273</v>
      </c>
      <c r="L62" s="157"/>
      <c r="M62" s="157"/>
      <c r="N62" s="157">
        <f>'将来負担比率（分子）の構造'!M$45</f>
        <v>4363</v>
      </c>
      <c r="O62" s="157"/>
      <c r="P62" s="157"/>
    </row>
    <row r="63" spans="1:16" x14ac:dyDescent="0.2">
      <c r="A63" s="157" t="s">
        <v>34</v>
      </c>
      <c r="B63" s="157">
        <f>'将来負担比率（分子）の構造'!I$44</f>
        <v>2141</v>
      </c>
      <c r="C63" s="157"/>
      <c r="D63" s="157"/>
      <c r="E63" s="157">
        <f>'将来負担比率（分子）の構造'!J$44</f>
        <v>1869</v>
      </c>
      <c r="F63" s="157"/>
      <c r="G63" s="157"/>
      <c r="H63" s="157">
        <f>'将来負担比率（分子）の構造'!K$44</f>
        <v>1583</v>
      </c>
      <c r="I63" s="157"/>
      <c r="J63" s="157"/>
      <c r="K63" s="157">
        <f>'将来負担比率（分子）の構造'!L$44</f>
        <v>1484</v>
      </c>
      <c r="L63" s="157"/>
      <c r="M63" s="157"/>
      <c r="N63" s="157">
        <f>'将来負担比率（分子）の構造'!M$44</f>
        <v>1457</v>
      </c>
      <c r="O63" s="157"/>
      <c r="P63" s="157"/>
    </row>
    <row r="64" spans="1:16" x14ac:dyDescent="0.2">
      <c r="A64" s="157" t="s">
        <v>33</v>
      </c>
      <c r="B64" s="157">
        <f>'将来負担比率（分子）の構造'!I$43</f>
        <v>8383</v>
      </c>
      <c r="C64" s="157"/>
      <c r="D64" s="157"/>
      <c r="E64" s="157">
        <f>'将来負担比率（分子）の構造'!J$43</f>
        <v>7107</v>
      </c>
      <c r="F64" s="157"/>
      <c r="G64" s="157"/>
      <c r="H64" s="157">
        <f>'将来負担比率（分子）の構造'!K$43</f>
        <v>6071</v>
      </c>
      <c r="I64" s="157"/>
      <c r="J64" s="157"/>
      <c r="K64" s="157">
        <f>'将来負担比率（分子）の構造'!L$43</f>
        <v>6055</v>
      </c>
      <c r="L64" s="157"/>
      <c r="M64" s="157"/>
      <c r="N64" s="157">
        <f>'将来負担比率（分子）の構造'!M$43</f>
        <v>6063</v>
      </c>
      <c r="O64" s="157"/>
      <c r="P64" s="157"/>
    </row>
    <row r="65" spans="1:16" x14ac:dyDescent="0.2">
      <c r="A65" s="157" t="s">
        <v>32</v>
      </c>
      <c r="B65" s="157">
        <f>'将来負担比率（分子）の構造'!I$42</f>
        <v>264</v>
      </c>
      <c r="C65" s="157"/>
      <c r="D65" s="157"/>
      <c r="E65" s="157">
        <f>'将来負担比率（分子）の構造'!J$42</f>
        <v>264</v>
      </c>
      <c r="F65" s="157"/>
      <c r="G65" s="157"/>
      <c r="H65" s="157">
        <f>'将来負担比率（分子）の構造'!K$42</f>
        <v>264</v>
      </c>
      <c r="I65" s="157"/>
      <c r="J65" s="157"/>
      <c r="K65" s="157">
        <f>'将来負担比率（分子）の構造'!L$42</f>
        <v>264</v>
      </c>
      <c r="L65" s="157"/>
      <c r="M65" s="157"/>
      <c r="N65" s="157">
        <f>'将来負担比率（分子）の構造'!M$42</f>
        <v>264</v>
      </c>
      <c r="O65" s="157"/>
      <c r="P65" s="157"/>
    </row>
    <row r="66" spans="1:16" x14ac:dyDescent="0.2">
      <c r="A66" s="157" t="s">
        <v>31</v>
      </c>
      <c r="B66" s="157">
        <f>'将来負担比率（分子）の構造'!I$41</f>
        <v>25913</v>
      </c>
      <c r="C66" s="157"/>
      <c r="D66" s="157"/>
      <c r="E66" s="157">
        <f>'将来負担比率（分子）の構造'!J$41</f>
        <v>24299</v>
      </c>
      <c r="F66" s="157"/>
      <c r="G66" s="157"/>
      <c r="H66" s="157">
        <f>'将来負担比率（分子）の構造'!K$41</f>
        <v>23797</v>
      </c>
      <c r="I66" s="157"/>
      <c r="J66" s="157"/>
      <c r="K66" s="157">
        <f>'将来負担比率（分子）の構造'!L$41</f>
        <v>23246</v>
      </c>
      <c r="L66" s="157"/>
      <c r="M66" s="157"/>
      <c r="N66" s="157">
        <f>'将来負担比率（分子）の構造'!M$41</f>
        <v>22852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6122</v>
      </c>
      <c r="C72" s="161">
        <f>基金残高に係る経年分析!G55</f>
        <v>6145</v>
      </c>
      <c r="D72" s="161">
        <f>基金残高に係る経年分析!H55</f>
        <v>6269</v>
      </c>
    </row>
    <row r="73" spans="1:16" x14ac:dyDescent="0.2">
      <c r="A73" s="160" t="s">
        <v>74</v>
      </c>
      <c r="B73" s="161">
        <f>基金残高に係る経年分析!F56</f>
        <v>2762</v>
      </c>
      <c r="C73" s="161">
        <f>基金残高に係る経年分析!G56</f>
        <v>2971</v>
      </c>
      <c r="D73" s="161">
        <f>基金残高に係る経年分析!H56</f>
        <v>3269</v>
      </c>
    </row>
    <row r="74" spans="1:16" x14ac:dyDescent="0.2">
      <c r="A74" s="160" t="s">
        <v>75</v>
      </c>
      <c r="B74" s="161">
        <f>基金残高に係る経年分析!F57</f>
        <v>5049</v>
      </c>
      <c r="C74" s="161">
        <f>基金残高に係る経年分析!G57</f>
        <v>4862</v>
      </c>
      <c r="D74" s="161">
        <f>基金残高に係る経年分析!H57</f>
        <v>4545</v>
      </c>
    </row>
  </sheetData>
  <sheetProtection algorithmName="SHA-512" hashValue="J1sbMrn8jfrmjW7f4y9t6wn1KIrylB/l7hP/mtvPXbhWEeDJfCsVAwUXcmi6soff7OM5nWhGaFVKqyaRo+nuXw==" saltValue="y0W5U7tSJfZLWMJ0dpCV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6734591</v>
      </c>
      <c r="S5" s="600"/>
      <c r="T5" s="600"/>
      <c r="U5" s="600"/>
      <c r="V5" s="600"/>
      <c r="W5" s="600"/>
      <c r="X5" s="600"/>
      <c r="Y5" s="601"/>
      <c r="Z5" s="602">
        <v>19.3</v>
      </c>
      <c r="AA5" s="602"/>
      <c r="AB5" s="602"/>
      <c r="AC5" s="602"/>
      <c r="AD5" s="603">
        <v>6384886</v>
      </c>
      <c r="AE5" s="603"/>
      <c r="AF5" s="603"/>
      <c r="AG5" s="603"/>
      <c r="AH5" s="603"/>
      <c r="AI5" s="603"/>
      <c r="AJ5" s="603"/>
      <c r="AK5" s="603"/>
      <c r="AL5" s="604">
        <v>34.299999999999997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6384774</v>
      </c>
      <c r="BH5" s="611"/>
      <c r="BI5" s="611"/>
      <c r="BJ5" s="611"/>
      <c r="BK5" s="611"/>
      <c r="BL5" s="611"/>
      <c r="BM5" s="611"/>
      <c r="BN5" s="612"/>
      <c r="BO5" s="613">
        <v>94.8</v>
      </c>
      <c r="BP5" s="613"/>
      <c r="BQ5" s="613"/>
      <c r="BR5" s="613"/>
      <c r="BS5" s="614">
        <v>55712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300991</v>
      </c>
      <c r="S6" s="611"/>
      <c r="T6" s="611"/>
      <c r="U6" s="611"/>
      <c r="V6" s="611"/>
      <c r="W6" s="611"/>
      <c r="X6" s="611"/>
      <c r="Y6" s="612"/>
      <c r="Z6" s="613">
        <v>0.9</v>
      </c>
      <c r="AA6" s="613"/>
      <c r="AB6" s="613"/>
      <c r="AC6" s="613"/>
      <c r="AD6" s="614">
        <v>300991</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6384774</v>
      </c>
      <c r="BH6" s="611"/>
      <c r="BI6" s="611"/>
      <c r="BJ6" s="611"/>
      <c r="BK6" s="611"/>
      <c r="BL6" s="611"/>
      <c r="BM6" s="611"/>
      <c r="BN6" s="612"/>
      <c r="BO6" s="613">
        <v>94.8</v>
      </c>
      <c r="BP6" s="613"/>
      <c r="BQ6" s="613"/>
      <c r="BR6" s="613"/>
      <c r="BS6" s="614">
        <v>55712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216359</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216359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3958</v>
      </c>
      <c r="S7" s="611"/>
      <c r="T7" s="611"/>
      <c r="U7" s="611"/>
      <c r="V7" s="611"/>
      <c r="W7" s="611"/>
      <c r="X7" s="611"/>
      <c r="Y7" s="612"/>
      <c r="Z7" s="613">
        <v>0</v>
      </c>
      <c r="AA7" s="613"/>
      <c r="AB7" s="613"/>
      <c r="AC7" s="613"/>
      <c r="AD7" s="614">
        <v>3958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2660875</v>
      </c>
      <c r="BH7" s="611"/>
      <c r="BI7" s="611"/>
      <c r="BJ7" s="611"/>
      <c r="BK7" s="611"/>
      <c r="BL7" s="611"/>
      <c r="BM7" s="611"/>
      <c r="BN7" s="612"/>
      <c r="BO7" s="613">
        <v>39.5</v>
      </c>
      <c r="BP7" s="613"/>
      <c r="BQ7" s="613"/>
      <c r="BR7" s="613"/>
      <c r="BS7" s="614">
        <v>55712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5303392</v>
      </c>
      <c r="CS7" s="611"/>
      <c r="CT7" s="611"/>
      <c r="CU7" s="611"/>
      <c r="CV7" s="611"/>
      <c r="CW7" s="611"/>
      <c r="CX7" s="611"/>
      <c r="CY7" s="612"/>
      <c r="CZ7" s="613">
        <v>15.8</v>
      </c>
      <c r="DA7" s="613"/>
      <c r="DB7" s="613"/>
      <c r="DC7" s="613"/>
      <c r="DD7" s="619">
        <v>395669</v>
      </c>
      <c r="DE7" s="611"/>
      <c r="DF7" s="611"/>
      <c r="DG7" s="611"/>
      <c r="DH7" s="611"/>
      <c r="DI7" s="611"/>
      <c r="DJ7" s="611"/>
      <c r="DK7" s="611"/>
      <c r="DL7" s="611"/>
      <c r="DM7" s="611"/>
      <c r="DN7" s="611"/>
      <c r="DO7" s="611"/>
      <c r="DP7" s="612"/>
      <c r="DQ7" s="619">
        <v>4675869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92806</v>
      </c>
      <c r="S8" s="611"/>
      <c r="T8" s="611"/>
      <c r="U8" s="611"/>
      <c r="V8" s="611"/>
      <c r="W8" s="611"/>
      <c r="X8" s="611"/>
      <c r="Y8" s="612"/>
      <c r="Z8" s="613">
        <v>0.3</v>
      </c>
      <c r="AA8" s="613"/>
      <c r="AB8" s="613"/>
      <c r="AC8" s="613"/>
      <c r="AD8" s="614">
        <v>92806</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88590</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12223563</v>
      </c>
      <c r="CS8" s="611"/>
      <c r="CT8" s="611"/>
      <c r="CU8" s="611"/>
      <c r="CV8" s="611"/>
      <c r="CW8" s="611"/>
      <c r="CX8" s="611"/>
      <c r="CY8" s="612"/>
      <c r="CZ8" s="613">
        <v>36.5</v>
      </c>
      <c r="DA8" s="613"/>
      <c r="DB8" s="613"/>
      <c r="DC8" s="613"/>
      <c r="DD8" s="619">
        <v>73528</v>
      </c>
      <c r="DE8" s="611"/>
      <c r="DF8" s="611"/>
      <c r="DG8" s="611"/>
      <c r="DH8" s="611"/>
      <c r="DI8" s="611"/>
      <c r="DJ8" s="611"/>
      <c r="DK8" s="611"/>
      <c r="DL8" s="611"/>
      <c r="DM8" s="611"/>
      <c r="DN8" s="611"/>
      <c r="DO8" s="611"/>
      <c r="DP8" s="612"/>
      <c r="DQ8" s="619">
        <v>7013630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109054</v>
      </c>
      <c r="S9" s="611"/>
      <c r="T9" s="611"/>
      <c r="U9" s="611"/>
      <c r="V9" s="611"/>
      <c r="W9" s="611"/>
      <c r="X9" s="611"/>
      <c r="Y9" s="612"/>
      <c r="Z9" s="613">
        <v>0.3</v>
      </c>
      <c r="AA9" s="613"/>
      <c r="AB9" s="613"/>
      <c r="AC9" s="613"/>
      <c r="AD9" s="614">
        <v>109054</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2244243</v>
      </c>
      <c r="BH9" s="611"/>
      <c r="BI9" s="611"/>
      <c r="BJ9" s="611"/>
      <c r="BK9" s="611"/>
      <c r="BL9" s="611"/>
      <c r="BM9" s="611"/>
      <c r="BN9" s="612"/>
      <c r="BO9" s="613">
        <v>33.299999999999997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2946370</v>
      </c>
      <c r="CS9" s="611"/>
      <c r="CT9" s="611"/>
      <c r="CU9" s="611"/>
      <c r="CV9" s="611"/>
      <c r="CW9" s="611"/>
      <c r="CX9" s="611"/>
      <c r="CY9" s="612"/>
      <c r="CZ9" s="613">
        <v>8.8000000000000007</v>
      </c>
      <c r="DA9" s="613"/>
      <c r="DB9" s="613"/>
      <c r="DC9" s="613"/>
      <c r="DD9" s="619">
        <v>95144</v>
      </c>
      <c r="DE9" s="611"/>
      <c r="DF9" s="611"/>
      <c r="DG9" s="611"/>
      <c r="DH9" s="611"/>
      <c r="DI9" s="611"/>
      <c r="DJ9" s="611"/>
      <c r="DK9" s="611"/>
      <c r="DL9" s="611"/>
      <c r="DM9" s="611"/>
      <c r="DN9" s="611"/>
      <c r="DO9" s="611"/>
      <c r="DP9" s="612"/>
      <c r="DQ9" s="619">
        <v>2591642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120488</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27991</v>
      </c>
      <c r="CS10" s="611"/>
      <c r="CT10" s="611"/>
      <c r="CU10" s="611"/>
      <c r="CV10" s="611"/>
      <c r="CW10" s="611"/>
      <c r="CX10" s="611"/>
      <c r="CY10" s="612"/>
      <c r="CZ10" s="613">
        <v>0.1</v>
      </c>
      <c r="DA10" s="613"/>
      <c r="DB10" s="613"/>
      <c r="DC10" s="613"/>
      <c r="DD10" s="619">
        <v>528</v>
      </c>
      <c r="DE10" s="611"/>
      <c r="DF10" s="611"/>
      <c r="DG10" s="611"/>
      <c r="DH10" s="611"/>
      <c r="DI10" s="611"/>
      <c r="DJ10" s="611"/>
      <c r="DK10" s="611"/>
      <c r="DL10" s="611"/>
      <c r="DM10" s="611"/>
      <c r="DN10" s="611"/>
      <c r="DO10" s="611"/>
      <c r="DP10" s="612"/>
      <c r="DQ10" s="619">
        <v>27991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1459482</v>
      </c>
      <c r="S11" s="611"/>
      <c r="T11" s="611"/>
      <c r="U11" s="611"/>
      <c r="V11" s="611"/>
      <c r="W11" s="611"/>
      <c r="X11" s="611"/>
      <c r="Y11" s="612"/>
      <c r="Z11" s="615">
        <v>4.2</v>
      </c>
      <c r="AA11" s="616"/>
      <c r="AB11" s="616"/>
      <c r="AC11" s="622"/>
      <c r="AD11" s="619">
        <v>1459482</v>
      </c>
      <c r="AE11" s="611"/>
      <c r="AF11" s="611"/>
      <c r="AG11" s="611"/>
      <c r="AH11" s="611"/>
      <c r="AI11" s="611"/>
      <c r="AJ11" s="611"/>
      <c r="AK11" s="612"/>
      <c r="AL11" s="615">
        <v>7.8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207554</v>
      </c>
      <c r="BH11" s="611"/>
      <c r="BI11" s="611"/>
      <c r="BJ11" s="611"/>
      <c r="BK11" s="611"/>
      <c r="BL11" s="611"/>
      <c r="BM11" s="611"/>
      <c r="BN11" s="612"/>
      <c r="BO11" s="613">
        <v>3.1</v>
      </c>
      <c r="BP11" s="613"/>
      <c r="BQ11" s="613"/>
      <c r="BR11" s="613"/>
      <c r="BS11" s="614">
        <v>55712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1145364</v>
      </c>
      <c r="CS11" s="611"/>
      <c r="CT11" s="611"/>
      <c r="CU11" s="611"/>
      <c r="CV11" s="611"/>
      <c r="CW11" s="611"/>
      <c r="CX11" s="611"/>
      <c r="CY11" s="612"/>
      <c r="CZ11" s="613">
        <v>3.4</v>
      </c>
      <c r="DA11" s="613"/>
      <c r="DB11" s="613"/>
      <c r="DC11" s="613"/>
      <c r="DD11" s="619">
        <v>389574</v>
      </c>
      <c r="DE11" s="611"/>
      <c r="DF11" s="611"/>
      <c r="DG11" s="611"/>
      <c r="DH11" s="611"/>
      <c r="DI11" s="611"/>
      <c r="DJ11" s="611"/>
      <c r="DK11" s="611"/>
      <c r="DL11" s="611"/>
      <c r="DM11" s="611"/>
      <c r="DN11" s="611"/>
      <c r="DO11" s="611"/>
      <c r="DP11" s="612"/>
      <c r="DQ11" s="619">
        <v>620250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28925</v>
      </c>
      <c r="S12" s="611"/>
      <c r="T12" s="611"/>
      <c r="U12" s="611"/>
      <c r="V12" s="611"/>
      <c r="W12" s="611"/>
      <c r="X12" s="611"/>
      <c r="Y12" s="612"/>
      <c r="Z12" s="613">
        <v>0.1</v>
      </c>
      <c r="AA12" s="613"/>
      <c r="AB12" s="613"/>
      <c r="AC12" s="613"/>
      <c r="AD12" s="614">
        <v>28925</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3060134</v>
      </c>
      <c r="BH12" s="611"/>
      <c r="BI12" s="611"/>
      <c r="BJ12" s="611"/>
      <c r="BK12" s="611"/>
      <c r="BL12" s="611"/>
      <c r="BM12" s="611"/>
      <c r="BN12" s="612"/>
      <c r="BO12" s="613">
        <v>45.4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499694</v>
      </c>
      <c r="CS12" s="611"/>
      <c r="CT12" s="611"/>
      <c r="CU12" s="611"/>
      <c r="CV12" s="611"/>
      <c r="CW12" s="611"/>
      <c r="CX12" s="611"/>
      <c r="CY12" s="612"/>
      <c r="CZ12" s="613">
        <v>1.5</v>
      </c>
      <c r="DA12" s="613"/>
      <c r="DB12" s="613"/>
      <c r="DC12" s="613"/>
      <c r="DD12" s="619">
        <v>125941</v>
      </c>
      <c r="DE12" s="611"/>
      <c r="DF12" s="611"/>
      <c r="DG12" s="611"/>
      <c r="DH12" s="611"/>
      <c r="DI12" s="611"/>
      <c r="DJ12" s="611"/>
      <c r="DK12" s="611"/>
      <c r="DL12" s="611"/>
      <c r="DM12" s="611"/>
      <c r="DN12" s="611"/>
      <c r="DO12" s="611"/>
      <c r="DP12" s="612"/>
      <c r="DQ12" s="619">
        <v>411371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3054476</v>
      </c>
      <c r="BH13" s="611"/>
      <c r="BI13" s="611"/>
      <c r="BJ13" s="611"/>
      <c r="BK13" s="611"/>
      <c r="BL13" s="611"/>
      <c r="BM13" s="611"/>
      <c r="BN13" s="612"/>
      <c r="BO13" s="613">
        <v>45.4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2396188</v>
      </c>
      <c r="CS13" s="611"/>
      <c r="CT13" s="611"/>
      <c r="CU13" s="611"/>
      <c r="CV13" s="611"/>
      <c r="CW13" s="611"/>
      <c r="CX13" s="611"/>
      <c r="CY13" s="612"/>
      <c r="CZ13" s="613">
        <v>7.2</v>
      </c>
      <c r="DA13" s="613"/>
      <c r="DB13" s="613"/>
      <c r="DC13" s="613"/>
      <c r="DD13" s="619">
        <v>869658</v>
      </c>
      <c r="DE13" s="611"/>
      <c r="DF13" s="611"/>
      <c r="DG13" s="611"/>
      <c r="DH13" s="611"/>
      <c r="DI13" s="611"/>
      <c r="DJ13" s="611"/>
      <c r="DK13" s="611"/>
      <c r="DL13" s="611"/>
      <c r="DM13" s="611"/>
      <c r="DN13" s="611"/>
      <c r="DO13" s="611"/>
      <c r="DP13" s="612"/>
      <c r="DQ13" s="619">
        <v>1714291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304855</v>
      </c>
      <c r="BH14" s="611"/>
      <c r="BI14" s="611"/>
      <c r="BJ14" s="611"/>
      <c r="BK14" s="611"/>
      <c r="BL14" s="611"/>
      <c r="BM14" s="611"/>
      <c r="BN14" s="612"/>
      <c r="BO14" s="613">
        <v>4.5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1307625</v>
      </c>
      <c r="CS14" s="611"/>
      <c r="CT14" s="611"/>
      <c r="CU14" s="611"/>
      <c r="CV14" s="611"/>
      <c r="CW14" s="611"/>
      <c r="CX14" s="611"/>
      <c r="CY14" s="612"/>
      <c r="CZ14" s="613">
        <v>3.9</v>
      </c>
      <c r="DA14" s="613"/>
      <c r="DB14" s="613"/>
      <c r="DC14" s="613"/>
      <c r="DD14" s="619">
        <v>137638</v>
      </c>
      <c r="DE14" s="611"/>
      <c r="DF14" s="611"/>
      <c r="DG14" s="611"/>
      <c r="DH14" s="611"/>
      <c r="DI14" s="611"/>
      <c r="DJ14" s="611"/>
      <c r="DK14" s="611"/>
      <c r="DL14" s="611"/>
      <c r="DM14" s="611"/>
      <c r="DN14" s="611"/>
      <c r="DO14" s="611"/>
      <c r="DP14" s="612"/>
      <c r="DQ14" s="619">
        <v>1108622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36642</v>
      </c>
      <c r="S15" s="611"/>
      <c r="T15" s="611"/>
      <c r="U15" s="611"/>
      <c r="V15" s="611"/>
      <c r="W15" s="611"/>
      <c r="X15" s="611"/>
      <c r="Y15" s="612"/>
      <c r="Z15" s="613">
        <v>0.1</v>
      </c>
      <c r="AA15" s="613"/>
      <c r="AB15" s="613"/>
      <c r="AC15" s="613"/>
      <c r="AD15" s="614">
        <v>36642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358910</v>
      </c>
      <c r="BH15" s="611"/>
      <c r="BI15" s="611"/>
      <c r="BJ15" s="611"/>
      <c r="BK15" s="611"/>
      <c r="BL15" s="611"/>
      <c r="BM15" s="611"/>
      <c r="BN15" s="612"/>
      <c r="BO15" s="613">
        <v>5.3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3794253</v>
      </c>
      <c r="CS15" s="611"/>
      <c r="CT15" s="611"/>
      <c r="CU15" s="611"/>
      <c r="CV15" s="611"/>
      <c r="CW15" s="611"/>
      <c r="CX15" s="611"/>
      <c r="CY15" s="612"/>
      <c r="CZ15" s="613">
        <v>11.3</v>
      </c>
      <c r="DA15" s="613"/>
      <c r="DB15" s="613"/>
      <c r="DC15" s="613"/>
      <c r="DD15" s="619">
        <v>1243494</v>
      </c>
      <c r="DE15" s="611"/>
      <c r="DF15" s="611"/>
      <c r="DG15" s="611"/>
      <c r="DH15" s="611"/>
      <c r="DI15" s="611"/>
      <c r="DJ15" s="611"/>
      <c r="DK15" s="611"/>
      <c r="DL15" s="611"/>
      <c r="DM15" s="611"/>
      <c r="DN15" s="611"/>
      <c r="DO15" s="611"/>
      <c r="DP15" s="612"/>
      <c r="DQ15" s="619">
        <v>2440464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88096</v>
      </c>
      <c r="S16" s="611"/>
      <c r="T16" s="611"/>
      <c r="U16" s="611"/>
      <c r="V16" s="611"/>
      <c r="W16" s="611"/>
      <c r="X16" s="611"/>
      <c r="Y16" s="612"/>
      <c r="Z16" s="613">
        <v>0.3</v>
      </c>
      <c r="AA16" s="613"/>
      <c r="AB16" s="613"/>
      <c r="AC16" s="613"/>
      <c r="AD16" s="614">
        <v>88096</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804371</v>
      </c>
      <c r="CS16" s="611"/>
      <c r="CT16" s="611"/>
      <c r="CU16" s="611"/>
      <c r="CV16" s="611"/>
      <c r="CW16" s="611"/>
      <c r="CX16" s="611"/>
      <c r="CY16" s="612"/>
      <c r="CZ16" s="613">
        <v>2.4</v>
      </c>
      <c r="DA16" s="613"/>
      <c r="DB16" s="613"/>
      <c r="DC16" s="613"/>
      <c r="DD16" s="619" t="s">
        <v>122</v>
      </c>
      <c r="DE16" s="611"/>
      <c r="DF16" s="611"/>
      <c r="DG16" s="611"/>
      <c r="DH16" s="611"/>
      <c r="DI16" s="611"/>
      <c r="DJ16" s="611"/>
      <c r="DK16" s="611"/>
      <c r="DL16" s="611"/>
      <c r="DM16" s="611"/>
      <c r="DN16" s="611"/>
      <c r="DO16" s="611"/>
      <c r="DP16" s="612"/>
      <c r="DQ16" s="619">
        <v>47813</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307905</v>
      </c>
      <c r="S17" s="611"/>
      <c r="T17" s="611"/>
      <c r="U17" s="611"/>
      <c r="V17" s="611"/>
      <c r="W17" s="611"/>
      <c r="X17" s="611"/>
      <c r="Y17" s="612"/>
      <c r="Z17" s="613">
        <v>0.9</v>
      </c>
      <c r="AA17" s="613"/>
      <c r="AB17" s="613"/>
      <c r="AC17" s="613"/>
      <c r="AD17" s="614">
        <v>307905</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2817655</v>
      </c>
      <c r="CS17" s="611"/>
      <c r="CT17" s="611"/>
      <c r="CU17" s="611"/>
      <c r="CV17" s="611"/>
      <c r="CW17" s="611"/>
      <c r="CX17" s="611"/>
      <c r="CY17" s="612"/>
      <c r="CZ17" s="613">
        <v>8.4</v>
      </c>
      <c r="DA17" s="613"/>
      <c r="DB17" s="613"/>
      <c r="DC17" s="613"/>
      <c r="DD17" s="619" t="s">
        <v>122</v>
      </c>
      <c r="DE17" s="611"/>
      <c r="DF17" s="611"/>
      <c r="DG17" s="611"/>
      <c r="DH17" s="611"/>
      <c r="DI17" s="611"/>
      <c r="DJ17" s="611"/>
      <c r="DK17" s="611"/>
      <c r="DL17" s="611"/>
      <c r="DM17" s="611"/>
      <c r="DN17" s="611"/>
      <c r="DO17" s="611"/>
      <c r="DP17" s="612"/>
      <c r="DQ17" s="619">
        <v>2802670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56007</v>
      </c>
      <c r="S18" s="611"/>
      <c r="T18" s="611"/>
      <c r="U18" s="611"/>
      <c r="V18" s="611"/>
      <c r="W18" s="611"/>
      <c r="X18" s="611"/>
      <c r="Y18" s="612"/>
      <c r="Z18" s="613">
        <v>0.2</v>
      </c>
      <c r="AA18" s="613"/>
      <c r="AB18" s="613"/>
      <c r="AC18" s="613"/>
      <c r="AD18" s="614">
        <v>56007</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242124</v>
      </c>
      <c r="S19" s="611"/>
      <c r="T19" s="611"/>
      <c r="U19" s="611"/>
      <c r="V19" s="611"/>
      <c r="W19" s="611"/>
      <c r="X19" s="611"/>
      <c r="Y19" s="612"/>
      <c r="Z19" s="613">
        <v>0.7</v>
      </c>
      <c r="AA19" s="613"/>
      <c r="AB19" s="613"/>
      <c r="AC19" s="613"/>
      <c r="AD19" s="614">
        <v>242124</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349817</v>
      </c>
      <c r="BH19" s="611"/>
      <c r="BI19" s="611"/>
      <c r="BJ19" s="611"/>
      <c r="BK19" s="611"/>
      <c r="BL19" s="611"/>
      <c r="BM19" s="611"/>
      <c r="BN19" s="612"/>
      <c r="BO19" s="613">
        <v>5.2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9774</v>
      </c>
      <c r="S20" s="611"/>
      <c r="T20" s="611"/>
      <c r="U20" s="611"/>
      <c r="V20" s="611"/>
      <c r="W20" s="611"/>
      <c r="X20" s="611"/>
      <c r="Y20" s="612"/>
      <c r="Z20" s="613">
        <v>0</v>
      </c>
      <c r="AA20" s="613"/>
      <c r="AB20" s="613"/>
      <c r="AC20" s="613"/>
      <c r="AD20" s="614">
        <v>9774</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349817</v>
      </c>
      <c r="BH20" s="611"/>
      <c r="BI20" s="611"/>
      <c r="BJ20" s="611"/>
      <c r="BK20" s="611"/>
      <c r="BL20" s="611"/>
      <c r="BM20" s="611"/>
      <c r="BN20" s="612"/>
      <c r="BO20" s="613">
        <v>5.2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33482825</v>
      </c>
      <c r="CS20" s="611"/>
      <c r="CT20" s="611"/>
      <c r="CU20" s="611"/>
      <c r="CV20" s="611"/>
      <c r="CW20" s="611"/>
      <c r="CX20" s="611"/>
      <c r="CY20" s="612"/>
      <c r="CZ20" s="613">
        <v>100</v>
      </c>
      <c r="DA20" s="613"/>
      <c r="DB20" s="613"/>
      <c r="DC20" s="613"/>
      <c r="DD20" s="619">
        <v>3331174</v>
      </c>
      <c r="DE20" s="611"/>
      <c r="DF20" s="611"/>
      <c r="DG20" s="611"/>
      <c r="DH20" s="611"/>
      <c r="DI20" s="611"/>
      <c r="DJ20" s="611"/>
      <c r="DK20" s="611"/>
      <c r="DL20" s="611"/>
      <c r="DM20" s="611"/>
      <c r="DN20" s="611"/>
      <c r="DO20" s="611"/>
      <c r="DP20" s="612"/>
      <c r="DQ20" s="619">
        <v>23670972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10759774</v>
      </c>
      <c r="S21" s="611"/>
      <c r="T21" s="611"/>
      <c r="U21" s="611"/>
      <c r="V21" s="611"/>
      <c r="W21" s="611"/>
      <c r="X21" s="611"/>
      <c r="Y21" s="612"/>
      <c r="Z21" s="613">
        <v>30.9</v>
      </c>
      <c r="AA21" s="613"/>
      <c r="AB21" s="613"/>
      <c r="AC21" s="613"/>
      <c r="AD21" s="614">
        <v>9714450</v>
      </c>
      <c r="AE21" s="614"/>
      <c r="AF21" s="614"/>
      <c r="AG21" s="614"/>
      <c r="AH21" s="614"/>
      <c r="AI21" s="614"/>
      <c r="AJ21" s="614"/>
      <c r="AK21" s="614"/>
      <c r="AL21" s="615">
        <v>52.1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112</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9714450</v>
      </c>
      <c r="S22" s="611"/>
      <c r="T22" s="611"/>
      <c r="U22" s="611"/>
      <c r="V22" s="611"/>
      <c r="W22" s="611"/>
      <c r="X22" s="611"/>
      <c r="Y22" s="612"/>
      <c r="Z22" s="613">
        <v>27.9</v>
      </c>
      <c r="AA22" s="613"/>
      <c r="AB22" s="613"/>
      <c r="AC22" s="613"/>
      <c r="AD22" s="614">
        <v>9714450</v>
      </c>
      <c r="AE22" s="614"/>
      <c r="AF22" s="614"/>
      <c r="AG22" s="614"/>
      <c r="AH22" s="614"/>
      <c r="AI22" s="614"/>
      <c r="AJ22" s="614"/>
      <c r="AK22" s="614"/>
      <c r="AL22" s="615">
        <v>52.1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1045324</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349705</v>
      </c>
      <c r="BH23" s="611"/>
      <c r="BI23" s="611"/>
      <c r="BJ23" s="611"/>
      <c r="BK23" s="611"/>
      <c r="BL23" s="611"/>
      <c r="BM23" s="611"/>
      <c r="BN23" s="612"/>
      <c r="BO23" s="613">
        <v>5.2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15360141</v>
      </c>
      <c r="CS24" s="600"/>
      <c r="CT24" s="600"/>
      <c r="CU24" s="600"/>
      <c r="CV24" s="600"/>
      <c r="CW24" s="600"/>
      <c r="CX24" s="600"/>
      <c r="CY24" s="601"/>
      <c r="CZ24" s="604">
        <v>45.9</v>
      </c>
      <c r="DA24" s="605"/>
      <c r="DB24" s="605"/>
      <c r="DC24" s="621"/>
      <c r="DD24" s="640">
        <v>10630041</v>
      </c>
      <c r="DE24" s="600"/>
      <c r="DF24" s="600"/>
      <c r="DG24" s="600"/>
      <c r="DH24" s="600"/>
      <c r="DI24" s="600"/>
      <c r="DJ24" s="600"/>
      <c r="DK24" s="601"/>
      <c r="DL24" s="640">
        <v>9635414</v>
      </c>
      <c r="DM24" s="600"/>
      <c r="DN24" s="600"/>
      <c r="DO24" s="600"/>
      <c r="DP24" s="600"/>
      <c r="DQ24" s="600"/>
      <c r="DR24" s="600"/>
      <c r="DS24" s="600"/>
      <c r="DT24" s="600"/>
      <c r="DU24" s="600"/>
      <c r="DV24" s="601"/>
      <c r="DW24" s="604">
        <v>51.6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19922224</v>
      </c>
      <c r="S25" s="611"/>
      <c r="T25" s="611"/>
      <c r="U25" s="611"/>
      <c r="V25" s="611"/>
      <c r="W25" s="611"/>
      <c r="X25" s="611"/>
      <c r="Y25" s="612"/>
      <c r="Z25" s="613">
        <v>57.2</v>
      </c>
      <c r="AA25" s="613"/>
      <c r="AB25" s="613"/>
      <c r="AC25" s="613"/>
      <c r="AD25" s="614">
        <v>18527195</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5156525</v>
      </c>
      <c r="CS25" s="641"/>
      <c r="CT25" s="641"/>
      <c r="CU25" s="641"/>
      <c r="CV25" s="641"/>
      <c r="CW25" s="641"/>
      <c r="CX25" s="641"/>
      <c r="CY25" s="642"/>
      <c r="CZ25" s="615">
        <v>15.4</v>
      </c>
      <c r="DA25" s="643"/>
      <c r="DB25" s="643"/>
      <c r="DC25" s="645"/>
      <c r="DD25" s="619">
        <v>4832757</v>
      </c>
      <c r="DE25" s="641"/>
      <c r="DF25" s="641"/>
      <c r="DG25" s="641"/>
      <c r="DH25" s="641"/>
      <c r="DI25" s="641"/>
      <c r="DJ25" s="641"/>
      <c r="DK25" s="642"/>
      <c r="DL25" s="619">
        <v>4775514</v>
      </c>
      <c r="DM25" s="641"/>
      <c r="DN25" s="641"/>
      <c r="DO25" s="641"/>
      <c r="DP25" s="641"/>
      <c r="DQ25" s="641"/>
      <c r="DR25" s="641"/>
      <c r="DS25" s="641"/>
      <c r="DT25" s="641"/>
      <c r="DU25" s="641"/>
      <c r="DV25" s="642"/>
      <c r="DW25" s="615">
        <v>25.6</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3900</v>
      </c>
      <c r="S26" s="611"/>
      <c r="T26" s="611"/>
      <c r="U26" s="611"/>
      <c r="V26" s="611"/>
      <c r="W26" s="611"/>
      <c r="X26" s="611"/>
      <c r="Y26" s="612"/>
      <c r="Z26" s="613">
        <v>0</v>
      </c>
      <c r="AA26" s="613"/>
      <c r="AB26" s="613"/>
      <c r="AC26" s="613"/>
      <c r="AD26" s="614">
        <v>3900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2862553</v>
      </c>
      <c r="CS26" s="611"/>
      <c r="CT26" s="611"/>
      <c r="CU26" s="611"/>
      <c r="CV26" s="611"/>
      <c r="CW26" s="611"/>
      <c r="CX26" s="611"/>
      <c r="CY26" s="612"/>
      <c r="CZ26" s="615">
        <v>8.5</v>
      </c>
      <c r="DA26" s="643"/>
      <c r="DB26" s="643"/>
      <c r="DC26" s="645"/>
      <c r="DD26" s="619">
        <v>2647114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175371</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6734591</v>
      </c>
      <c r="BH27" s="611"/>
      <c r="BI27" s="611"/>
      <c r="BJ27" s="611"/>
      <c r="BK27" s="611"/>
      <c r="BL27" s="611"/>
      <c r="BM27" s="611"/>
      <c r="BN27" s="612"/>
      <c r="BO27" s="613">
        <v>100</v>
      </c>
      <c r="BP27" s="613"/>
      <c r="BQ27" s="613"/>
      <c r="BR27" s="613"/>
      <c r="BS27" s="614">
        <v>55712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7385961</v>
      </c>
      <c r="CS27" s="641"/>
      <c r="CT27" s="641"/>
      <c r="CU27" s="641"/>
      <c r="CV27" s="641"/>
      <c r="CW27" s="641"/>
      <c r="CX27" s="641"/>
      <c r="CY27" s="642"/>
      <c r="CZ27" s="615">
        <v>22.1</v>
      </c>
      <c r="DA27" s="643"/>
      <c r="DB27" s="643"/>
      <c r="DC27" s="645"/>
      <c r="DD27" s="619">
        <v>2994614</v>
      </c>
      <c r="DE27" s="641"/>
      <c r="DF27" s="641"/>
      <c r="DG27" s="641"/>
      <c r="DH27" s="641"/>
      <c r="DI27" s="641"/>
      <c r="DJ27" s="641"/>
      <c r="DK27" s="642"/>
      <c r="DL27" s="619">
        <v>2057230</v>
      </c>
      <c r="DM27" s="641"/>
      <c r="DN27" s="641"/>
      <c r="DO27" s="641"/>
      <c r="DP27" s="641"/>
      <c r="DQ27" s="641"/>
      <c r="DR27" s="641"/>
      <c r="DS27" s="641"/>
      <c r="DT27" s="641"/>
      <c r="DU27" s="641"/>
      <c r="DV27" s="642"/>
      <c r="DW27" s="615">
        <v>11</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92874</v>
      </c>
      <c r="S28" s="611"/>
      <c r="T28" s="611"/>
      <c r="U28" s="611"/>
      <c r="V28" s="611"/>
      <c r="W28" s="611"/>
      <c r="X28" s="611"/>
      <c r="Y28" s="612"/>
      <c r="Z28" s="613">
        <v>0.3</v>
      </c>
      <c r="AA28" s="613"/>
      <c r="AB28" s="613"/>
      <c r="AC28" s="613"/>
      <c r="AD28" s="614">
        <v>9812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2817655</v>
      </c>
      <c r="CS28" s="611"/>
      <c r="CT28" s="611"/>
      <c r="CU28" s="611"/>
      <c r="CV28" s="611"/>
      <c r="CW28" s="611"/>
      <c r="CX28" s="611"/>
      <c r="CY28" s="612"/>
      <c r="CZ28" s="615">
        <v>8.4</v>
      </c>
      <c r="DA28" s="643"/>
      <c r="DB28" s="643"/>
      <c r="DC28" s="645"/>
      <c r="DD28" s="619">
        <v>2802670</v>
      </c>
      <c r="DE28" s="611"/>
      <c r="DF28" s="611"/>
      <c r="DG28" s="611"/>
      <c r="DH28" s="611"/>
      <c r="DI28" s="611"/>
      <c r="DJ28" s="611"/>
      <c r="DK28" s="612"/>
      <c r="DL28" s="619">
        <v>2802670</v>
      </c>
      <c r="DM28" s="611"/>
      <c r="DN28" s="611"/>
      <c r="DO28" s="611"/>
      <c r="DP28" s="611"/>
      <c r="DQ28" s="611"/>
      <c r="DR28" s="611"/>
      <c r="DS28" s="611"/>
      <c r="DT28" s="611"/>
      <c r="DU28" s="611"/>
      <c r="DV28" s="612"/>
      <c r="DW28" s="615">
        <v>15</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144193</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2817655</v>
      </c>
      <c r="CS29" s="641"/>
      <c r="CT29" s="641"/>
      <c r="CU29" s="641"/>
      <c r="CV29" s="641"/>
      <c r="CW29" s="641"/>
      <c r="CX29" s="641"/>
      <c r="CY29" s="642"/>
      <c r="CZ29" s="615">
        <v>8.4</v>
      </c>
      <c r="DA29" s="643"/>
      <c r="DB29" s="643"/>
      <c r="DC29" s="645"/>
      <c r="DD29" s="619">
        <v>2802670</v>
      </c>
      <c r="DE29" s="641"/>
      <c r="DF29" s="641"/>
      <c r="DG29" s="641"/>
      <c r="DH29" s="641"/>
      <c r="DI29" s="641"/>
      <c r="DJ29" s="641"/>
      <c r="DK29" s="642"/>
      <c r="DL29" s="619">
        <v>2802670</v>
      </c>
      <c r="DM29" s="641"/>
      <c r="DN29" s="641"/>
      <c r="DO29" s="641"/>
      <c r="DP29" s="641"/>
      <c r="DQ29" s="641"/>
      <c r="DR29" s="641"/>
      <c r="DS29" s="641"/>
      <c r="DT29" s="641"/>
      <c r="DU29" s="641"/>
      <c r="DV29" s="642"/>
      <c r="DW29" s="615">
        <v>15</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5066151</v>
      </c>
      <c r="S30" s="611"/>
      <c r="T30" s="611"/>
      <c r="U30" s="611"/>
      <c r="V30" s="611"/>
      <c r="W30" s="611"/>
      <c r="X30" s="611"/>
      <c r="Y30" s="612"/>
      <c r="Z30" s="613">
        <v>14.6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2728644</v>
      </c>
      <c r="CS30" s="611"/>
      <c r="CT30" s="611"/>
      <c r="CU30" s="611"/>
      <c r="CV30" s="611"/>
      <c r="CW30" s="611"/>
      <c r="CX30" s="611"/>
      <c r="CY30" s="612"/>
      <c r="CZ30" s="615">
        <v>8.1</v>
      </c>
      <c r="DA30" s="643"/>
      <c r="DB30" s="643"/>
      <c r="DC30" s="645"/>
      <c r="DD30" s="619">
        <v>2714137</v>
      </c>
      <c r="DE30" s="611"/>
      <c r="DF30" s="611"/>
      <c r="DG30" s="611"/>
      <c r="DH30" s="611"/>
      <c r="DI30" s="611"/>
      <c r="DJ30" s="611"/>
      <c r="DK30" s="612"/>
      <c r="DL30" s="619">
        <v>2714137</v>
      </c>
      <c r="DM30" s="611"/>
      <c r="DN30" s="611"/>
      <c r="DO30" s="611"/>
      <c r="DP30" s="611"/>
      <c r="DQ30" s="611"/>
      <c r="DR30" s="611"/>
      <c r="DS30" s="611"/>
      <c r="DT30" s="611"/>
      <c r="DU30" s="611"/>
      <c r="DV30" s="612"/>
      <c r="DW30" s="615">
        <v>14.5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4" t="s">
        <v>298</v>
      </c>
      <c r="AQ31" s="655"/>
      <c r="AR31" s="655"/>
      <c r="AS31" s="655"/>
      <c r="AT31" s="660" t="s">
        <v>299</v>
      </c>
      <c r="AU31" s="200"/>
      <c r="AV31" s="200"/>
      <c r="AW31" s="200"/>
      <c r="AX31" s="596" t="s">
        <v>177</v>
      </c>
      <c r="AY31" s="597"/>
      <c r="AZ31" s="597"/>
      <c r="BA31" s="597"/>
      <c r="BB31" s="597"/>
      <c r="BC31" s="597"/>
      <c r="BD31" s="597"/>
      <c r="BE31" s="597"/>
      <c r="BF31" s="598"/>
      <c r="BG31" s="663">
        <v>99.3</v>
      </c>
      <c r="BH31" s="664"/>
      <c r="BI31" s="664"/>
      <c r="BJ31" s="664"/>
      <c r="BK31" s="664"/>
      <c r="BL31" s="664"/>
      <c r="BM31" s="605">
        <v>97.7</v>
      </c>
      <c r="BN31" s="664"/>
      <c r="BO31" s="664"/>
      <c r="BP31" s="664"/>
      <c r="BQ31" s="665"/>
      <c r="BR31" s="663">
        <v>99.2</v>
      </c>
      <c r="BS31" s="664"/>
      <c r="BT31" s="664"/>
      <c r="BU31" s="664"/>
      <c r="BV31" s="664"/>
      <c r="BW31" s="664"/>
      <c r="BX31" s="605">
        <v>97.7</v>
      </c>
      <c r="BY31" s="664"/>
      <c r="BZ31" s="664"/>
      <c r="CA31" s="664"/>
      <c r="CB31" s="665"/>
      <c r="CD31" s="650"/>
      <c r="CE31" s="651"/>
      <c r="CF31" s="607" t="s">
        <v>300</v>
      </c>
      <c r="CG31" s="608"/>
      <c r="CH31" s="608"/>
      <c r="CI31" s="608"/>
      <c r="CJ31" s="608"/>
      <c r="CK31" s="608"/>
      <c r="CL31" s="608"/>
      <c r="CM31" s="608"/>
      <c r="CN31" s="608"/>
      <c r="CO31" s="608"/>
      <c r="CP31" s="608"/>
      <c r="CQ31" s="609"/>
      <c r="CR31" s="610">
        <v>89011</v>
      </c>
      <c r="CS31" s="641"/>
      <c r="CT31" s="641"/>
      <c r="CU31" s="641"/>
      <c r="CV31" s="641"/>
      <c r="CW31" s="641"/>
      <c r="CX31" s="641"/>
      <c r="CY31" s="642"/>
      <c r="CZ31" s="615">
        <v>0.3</v>
      </c>
      <c r="DA31" s="643"/>
      <c r="DB31" s="643"/>
      <c r="DC31" s="645"/>
      <c r="DD31" s="619">
        <v>88533</v>
      </c>
      <c r="DE31" s="641"/>
      <c r="DF31" s="641"/>
      <c r="DG31" s="641"/>
      <c r="DH31" s="641"/>
      <c r="DI31" s="641"/>
      <c r="DJ31" s="641"/>
      <c r="DK31" s="642"/>
      <c r="DL31" s="619">
        <v>88533</v>
      </c>
      <c r="DM31" s="641"/>
      <c r="DN31" s="641"/>
      <c r="DO31" s="641"/>
      <c r="DP31" s="641"/>
      <c r="DQ31" s="641"/>
      <c r="DR31" s="641"/>
      <c r="DS31" s="641"/>
      <c r="DT31" s="641"/>
      <c r="DU31" s="641"/>
      <c r="DV31" s="642"/>
      <c r="DW31" s="615">
        <v>0.5</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2353071</v>
      </c>
      <c r="S32" s="611"/>
      <c r="T32" s="611"/>
      <c r="U32" s="611"/>
      <c r="V32" s="611"/>
      <c r="W32" s="611"/>
      <c r="X32" s="611"/>
      <c r="Y32" s="612"/>
      <c r="Z32" s="613">
        <v>6.8</v>
      </c>
      <c r="AA32" s="613"/>
      <c r="AB32" s="613"/>
      <c r="AC32" s="613"/>
      <c r="AD32" s="614" t="s">
        <v>122</v>
      </c>
      <c r="AE32" s="614"/>
      <c r="AF32" s="614"/>
      <c r="AG32" s="614"/>
      <c r="AH32" s="614"/>
      <c r="AI32" s="614"/>
      <c r="AJ32" s="614"/>
      <c r="AK32" s="614"/>
      <c r="AL32" s="615" t="s">
        <v>122</v>
      </c>
      <c r="AM32" s="616"/>
      <c r="AN32" s="616"/>
      <c r="AO32" s="617"/>
      <c r="AP32" s="656"/>
      <c r="AQ32" s="657"/>
      <c r="AR32" s="657"/>
      <c r="AS32" s="657"/>
      <c r="AT32" s="661"/>
      <c r="AU32" s="196" t="s">
        <v>302</v>
      </c>
      <c r="AX32" s="607" t="s">
        <v>303</v>
      </c>
      <c r="AY32" s="608"/>
      <c r="AZ32" s="608"/>
      <c r="BA32" s="608"/>
      <c r="BB32" s="608"/>
      <c r="BC32" s="608"/>
      <c r="BD32" s="608"/>
      <c r="BE32" s="608"/>
      <c r="BF32" s="609"/>
      <c r="BG32" s="666">
        <v>99.4</v>
      </c>
      <c r="BH32" s="641"/>
      <c r="BI32" s="641"/>
      <c r="BJ32" s="641"/>
      <c r="BK32" s="641"/>
      <c r="BL32" s="641"/>
      <c r="BM32" s="616">
        <v>98</v>
      </c>
      <c r="BN32" s="641"/>
      <c r="BO32" s="641"/>
      <c r="BP32" s="641"/>
      <c r="BQ32" s="667"/>
      <c r="BR32" s="666">
        <v>99.1</v>
      </c>
      <c r="BS32" s="641"/>
      <c r="BT32" s="641"/>
      <c r="BU32" s="641"/>
      <c r="BV32" s="641"/>
      <c r="BW32" s="641"/>
      <c r="BX32" s="616">
        <v>98.1</v>
      </c>
      <c r="BY32" s="641"/>
      <c r="BZ32" s="641"/>
      <c r="CA32" s="641"/>
      <c r="CB32" s="667"/>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97226</v>
      </c>
      <c r="S33" s="611"/>
      <c r="T33" s="611"/>
      <c r="U33" s="611"/>
      <c r="V33" s="611"/>
      <c r="W33" s="611"/>
      <c r="X33" s="611"/>
      <c r="Y33" s="612"/>
      <c r="Z33" s="613">
        <v>0.3</v>
      </c>
      <c r="AA33" s="613"/>
      <c r="AB33" s="613"/>
      <c r="AC33" s="613"/>
      <c r="AD33" s="614">
        <v>19653</v>
      </c>
      <c r="AE33" s="614"/>
      <c r="AF33" s="614"/>
      <c r="AG33" s="614"/>
      <c r="AH33" s="614"/>
      <c r="AI33" s="614"/>
      <c r="AJ33" s="614"/>
      <c r="AK33" s="614"/>
      <c r="AL33" s="615">
        <v>0.1</v>
      </c>
      <c r="AM33" s="616"/>
      <c r="AN33" s="616"/>
      <c r="AO33" s="617"/>
      <c r="AP33" s="658"/>
      <c r="AQ33" s="659"/>
      <c r="AR33" s="659"/>
      <c r="AS33" s="659"/>
      <c r="AT33" s="662"/>
      <c r="AU33" s="201"/>
      <c r="AV33" s="201"/>
      <c r="AW33" s="201"/>
      <c r="AX33" s="631" t="s">
        <v>306</v>
      </c>
      <c r="AY33" s="632"/>
      <c r="AZ33" s="632"/>
      <c r="BA33" s="632"/>
      <c r="BB33" s="632"/>
      <c r="BC33" s="632"/>
      <c r="BD33" s="632"/>
      <c r="BE33" s="632"/>
      <c r="BF33" s="633"/>
      <c r="BG33" s="668">
        <v>99.2</v>
      </c>
      <c r="BH33" s="669"/>
      <c r="BI33" s="669"/>
      <c r="BJ33" s="669"/>
      <c r="BK33" s="669"/>
      <c r="BL33" s="669"/>
      <c r="BM33" s="670">
        <v>97.4</v>
      </c>
      <c r="BN33" s="669"/>
      <c r="BO33" s="669"/>
      <c r="BP33" s="669"/>
      <c r="BQ33" s="671"/>
      <c r="BR33" s="668">
        <v>99.2</v>
      </c>
      <c r="BS33" s="669"/>
      <c r="BT33" s="669"/>
      <c r="BU33" s="669"/>
      <c r="BV33" s="669"/>
      <c r="BW33" s="669"/>
      <c r="BX33" s="670">
        <v>97.4</v>
      </c>
      <c r="BY33" s="669"/>
      <c r="BZ33" s="669"/>
      <c r="CA33" s="669"/>
      <c r="CB33" s="671"/>
      <c r="CD33" s="607" t="s">
        <v>307</v>
      </c>
      <c r="CE33" s="608"/>
      <c r="CF33" s="608"/>
      <c r="CG33" s="608"/>
      <c r="CH33" s="608"/>
      <c r="CI33" s="608"/>
      <c r="CJ33" s="608"/>
      <c r="CK33" s="608"/>
      <c r="CL33" s="608"/>
      <c r="CM33" s="608"/>
      <c r="CN33" s="608"/>
      <c r="CO33" s="608"/>
      <c r="CP33" s="608"/>
      <c r="CQ33" s="609"/>
      <c r="CR33" s="610">
        <v>13987139</v>
      </c>
      <c r="CS33" s="641"/>
      <c r="CT33" s="641"/>
      <c r="CU33" s="641"/>
      <c r="CV33" s="641"/>
      <c r="CW33" s="641"/>
      <c r="CX33" s="641"/>
      <c r="CY33" s="642"/>
      <c r="CZ33" s="615">
        <v>41.8</v>
      </c>
      <c r="DA33" s="643"/>
      <c r="DB33" s="643"/>
      <c r="DC33" s="645"/>
      <c r="DD33" s="619">
        <v>12132679</v>
      </c>
      <c r="DE33" s="641"/>
      <c r="DF33" s="641"/>
      <c r="DG33" s="641"/>
      <c r="DH33" s="641"/>
      <c r="DI33" s="641"/>
      <c r="DJ33" s="641"/>
      <c r="DK33" s="642"/>
      <c r="DL33" s="619">
        <v>8422113</v>
      </c>
      <c r="DM33" s="641"/>
      <c r="DN33" s="641"/>
      <c r="DO33" s="641"/>
      <c r="DP33" s="641"/>
      <c r="DQ33" s="641"/>
      <c r="DR33" s="641"/>
      <c r="DS33" s="641"/>
      <c r="DT33" s="641"/>
      <c r="DU33" s="641"/>
      <c r="DV33" s="642"/>
      <c r="DW33" s="615">
        <v>45.1</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1357161</v>
      </c>
      <c r="S34" s="611"/>
      <c r="T34" s="611"/>
      <c r="U34" s="611"/>
      <c r="V34" s="611"/>
      <c r="W34" s="611"/>
      <c r="X34" s="611"/>
      <c r="Y34" s="612"/>
      <c r="Z34" s="613">
        <v>3.9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5028993</v>
      </c>
      <c r="CS34" s="611"/>
      <c r="CT34" s="611"/>
      <c r="CU34" s="611"/>
      <c r="CV34" s="611"/>
      <c r="CW34" s="611"/>
      <c r="CX34" s="611"/>
      <c r="CY34" s="612"/>
      <c r="CZ34" s="615">
        <v>15</v>
      </c>
      <c r="DA34" s="643"/>
      <c r="DB34" s="643"/>
      <c r="DC34" s="645"/>
      <c r="DD34" s="619">
        <v>4362779</v>
      </c>
      <c r="DE34" s="611"/>
      <c r="DF34" s="611"/>
      <c r="DG34" s="611"/>
      <c r="DH34" s="611"/>
      <c r="DI34" s="611"/>
      <c r="DJ34" s="611"/>
      <c r="DK34" s="612"/>
      <c r="DL34" s="619">
        <v>2795267</v>
      </c>
      <c r="DM34" s="611"/>
      <c r="DN34" s="611"/>
      <c r="DO34" s="611"/>
      <c r="DP34" s="611"/>
      <c r="DQ34" s="611"/>
      <c r="DR34" s="611"/>
      <c r="DS34" s="611"/>
      <c r="DT34" s="611"/>
      <c r="DU34" s="611"/>
      <c r="DV34" s="612"/>
      <c r="DW34" s="615">
        <v>15</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822476</v>
      </c>
      <c r="S35" s="611"/>
      <c r="T35" s="611"/>
      <c r="U35" s="611"/>
      <c r="V35" s="611"/>
      <c r="W35" s="611"/>
      <c r="X35" s="611"/>
      <c r="Y35" s="612"/>
      <c r="Z35" s="613">
        <v>2.4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175084</v>
      </c>
      <c r="CS35" s="641"/>
      <c r="CT35" s="641"/>
      <c r="CU35" s="641"/>
      <c r="CV35" s="641"/>
      <c r="CW35" s="641"/>
      <c r="CX35" s="641"/>
      <c r="CY35" s="642"/>
      <c r="CZ35" s="615">
        <v>0.5</v>
      </c>
      <c r="DA35" s="643"/>
      <c r="DB35" s="643"/>
      <c r="DC35" s="645"/>
      <c r="DD35" s="619">
        <v>147104</v>
      </c>
      <c r="DE35" s="641"/>
      <c r="DF35" s="641"/>
      <c r="DG35" s="641"/>
      <c r="DH35" s="641"/>
      <c r="DI35" s="641"/>
      <c r="DJ35" s="641"/>
      <c r="DK35" s="642"/>
      <c r="DL35" s="619">
        <v>145942</v>
      </c>
      <c r="DM35" s="641"/>
      <c r="DN35" s="641"/>
      <c r="DO35" s="641"/>
      <c r="DP35" s="641"/>
      <c r="DQ35" s="641"/>
      <c r="DR35" s="641"/>
      <c r="DS35" s="641"/>
      <c r="DT35" s="641"/>
      <c r="DU35" s="641"/>
      <c r="DV35" s="642"/>
      <c r="DW35" s="615">
        <v>0.8</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2038011</v>
      </c>
      <c r="S36" s="611"/>
      <c r="T36" s="611"/>
      <c r="U36" s="611"/>
      <c r="V36" s="611"/>
      <c r="W36" s="611"/>
      <c r="X36" s="611"/>
      <c r="Y36" s="612"/>
      <c r="Z36" s="613">
        <v>5.9</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4917407</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61367</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4145582</v>
      </c>
      <c r="CS36" s="611"/>
      <c r="CT36" s="611"/>
      <c r="CU36" s="611"/>
      <c r="CV36" s="611"/>
      <c r="CW36" s="611"/>
      <c r="CX36" s="611"/>
      <c r="CY36" s="612"/>
      <c r="CZ36" s="615">
        <v>12.4</v>
      </c>
      <c r="DA36" s="643"/>
      <c r="DB36" s="643"/>
      <c r="DC36" s="645"/>
      <c r="DD36" s="619">
        <v>3735815</v>
      </c>
      <c r="DE36" s="611"/>
      <c r="DF36" s="611"/>
      <c r="DG36" s="611"/>
      <c r="DH36" s="611"/>
      <c r="DI36" s="611"/>
      <c r="DJ36" s="611"/>
      <c r="DK36" s="612"/>
      <c r="DL36" s="619">
        <v>3120835</v>
      </c>
      <c r="DM36" s="611"/>
      <c r="DN36" s="611"/>
      <c r="DO36" s="611"/>
      <c r="DP36" s="611"/>
      <c r="DQ36" s="611"/>
      <c r="DR36" s="611"/>
      <c r="DS36" s="611"/>
      <c r="DT36" s="611"/>
      <c r="DU36" s="611"/>
      <c r="DV36" s="612"/>
      <c r="DW36" s="615">
        <v>16.7</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403574</v>
      </c>
      <c r="S37" s="611"/>
      <c r="T37" s="611"/>
      <c r="U37" s="611"/>
      <c r="V37" s="611"/>
      <c r="W37" s="611"/>
      <c r="X37" s="611"/>
      <c r="Y37" s="612"/>
      <c r="Z37" s="613">
        <v>1.2</v>
      </c>
      <c r="AA37" s="613"/>
      <c r="AB37" s="613"/>
      <c r="AC37" s="613"/>
      <c r="AD37" s="614">
        <v>75647</v>
      </c>
      <c r="AE37" s="614"/>
      <c r="AF37" s="614"/>
      <c r="AG37" s="614"/>
      <c r="AH37" s="614"/>
      <c r="AI37" s="614"/>
      <c r="AJ37" s="614"/>
      <c r="AK37" s="614"/>
      <c r="AL37" s="615">
        <v>0.4</v>
      </c>
      <c r="AM37" s="616"/>
      <c r="AN37" s="616"/>
      <c r="AO37" s="617"/>
      <c r="AQ37" s="676" t="s">
        <v>319</v>
      </c>
      <c r="AR37" s="677"/>
      <c r="AS37" s="677"/>
      <c r="AT37" s="677"/>
      <c r="AU37" s="677"/>
      <c r="AV37" s="677"/>
      <c r="AW37" s="677"/>
      <c r="AX37" s="677"/>
      <c r="AY37" s="678"/>
      <c r="AZ37" s="610">
        <v>995253</v>
      </c>
      <c r="BA37" s="611"/>
      <c r="BB37" s="611"/>
      <c r="BC37" s="611"/>
      <c r="BD37" s="641"/>
      <c r="BE37" s="641"/>
      <c r="BF37" s="667"/>
      <c r="BG37" s="607" t="s">
        <v>320</v>
      </c>
      <c r="BH37" s="608"/>
      <c r="BI37" s="608"/>
      <c r="BJ37" s="608"/>
      <c r="BK37" s="608"/>
      <c r="BL37" s="608"/>
      <c r="BM37" s="608"/>
      <c r="BN37" s="608"/>
      <c r="BO37" s="608"/>
      <c r="BP37" s="608"/>
      <c r="BQ37" s="608"/>
      <c r="BR37" s="608"/>
      <c r="BS37" s="608"/>
      <c r="BT37" s="608"/>
      <c r="BU37" s="609"/>
      <c r="BV37" s="610">
        <v>-13551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1436721</v>
      </c>
      <c r="CS37" s="641"/>
      <c r="CT37" s="641"/>
      <c r="CU37" s="641"/>
      <c r="CV37" s="641"/>
      <c r="CW37" s="641"/>
      <c r="CX37" s="641"/>
      <c r="CY37" s="642"/>
      <c r="CZ37" s="615">
        <v>4.3</v>
      </c>
      <c r="DA37" s="643"/>
      <c r="DB37" s="643"/>
      <c r="DC37" s="645"/>
      <c r="DD37" s="619">
        <v>1428321</v>
      </c>
      <c r="DE37" s="641"/>
      <c r="DF37" s="641"/>
      <c r="DG37" s="641"/>
      <c r="DH37" s="641"/>
      <c r="DI37" s="641"/>
      <c r="DJ37" s="641"/>
      <c r="DK37" s="642"/>
      <c r="DL37" s="619">
        <v>1392524</v>
      </c>
      <c r="DM37" s="641"/>
      <c r="DN37" s="641"/>
      <c r="DO37" s="641"/>
      <c r="DP37" s="641"/>
      <c r="DQ37" s="641"/>
      <c r="DR37" s="641"/>
      <c r="DS37" s="641"/>
      <c r="DT37" s="641"/>
      <c r="DU37" s="641"/>
      <c r="DV37" s="642"/>
      <c r="DW37" s="615">
        <v>7.5</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2334800</v>
      </c>
      <c r="S38" s="611"/>
      <c r="T38" s="611"/>
      <c r="U38" s="611"/>
      <c r="V38" s="611"/>
      <c r="W38" s="611"/>
      <c r="X38" s="611"/>
      <c r="Y38" s="612"/>
      <c r="Z38" s="613">
        <v>6.7</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596701</v>
      </c>
      <c r="BA38" s="611"/>
      <c r="BB38" s="611"/>
      <c r="BC38" s="611"/>
      <c r="BD38" s="641"/>
      <c r="BE38" s="641"/>
      <c r="BF38" s="667"/>
      <c r="BG38" s="607" t="s">
        <v>324</v>
      </c>
      <c r="BH38" s="608"/>
      <c r="BI38" s="608"/>
      <c r="BJ38" s="608"/>
      <c r="BK38" s="608"/>
      <c r="BL38" s="608"/>
      <c r="BM38" s="608"/>
      <c r="BN38" s="608"/>
      <c r="BO38" s="608"/>
      <c r="BP38" s="608"/>
      <c r="BQ38" s="608"/>
      <c r="BR38" s="608"/>
      <c r="BS38" s="608"/>
      <c r="BT38" s="608"/>
      <c r="BU38" s="609"/>
      <c r="BV38" s="610">
        <v>8434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3021690</v>
      </c>
      <c r="CS38" s="611"/>
      <c r="CT38" s="611"/>
      <c r="CU38" s="611"/>
      <c r="CV38" s="611"/>
      <c r="CW38" s="611"/>
      <c r="CX38" s="611"/>
      <c r="CY38" s="612"/>
      <c r="CZ38" s="615">
        <v>9</v>
      </c>
      <c r="DA38" s="643"/>
      <c r="DB38" s="643"/>
      <c r="DC38" s="645"/>
      <c r="DD38" s="619">
        <v>2448611</v>
      </c>
      <c r="DE38" s="611"/>
      <c r="DF38" s="611"/>
      <c r="DG38" s="611"/>
      <c r="DH38" s="611"/>
      <c r="DI38" s="611"/>
      <c r="DJ38" s="611"/>
      <c r="DK38" s="612"/>
      <c r="DL38" s="619">
        <v>2325257</v>
      </c>
      <c r="DM38" s="611"/>
      <c r="DN38" s="611"/>
      <c r="DO38" s="611"/>
      <c r="DP38" s="611"/>
      <c r="DQ38" s="611"/>
      <c r="DR38" s="611"/>
      <c r="DS38" s="611"/>
      <c r="DT38" s="611"/>
      <c r="DU38" s="611"/>
      <c r="DV38" s="612"/>
      <c r="DW38" s="615">
        <v>12.4</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303763</v>
      </c>
      <c r="BA39" s="611"/>
      <c r="BB39" s="611"/>
      <c r="BC39" s="611"/>
      <c r="BD39" s="641"/>
      <c r="BE39" s="641"/>
      <c r="BF39" s="667"/>
      <c r="BG39" s="607" t="s">
        <v>328</v>
      </c>
      <c r="BH39" s="608"/>
      <c r="BI39" s="608"/>
      <c r="BJ39" s="608"/>
      <c r="BK39" s="608"/>
      <c r="BL39" s="608"/>
      <c r="BM39" s="608"/>
      <c r="BN39" s="608"/>
      <c r="BO39" s="608"/>
      <c r="BP39" s="608"/>
      <c r="BQ39" s="608"/>
      <c r="BR39" s="608"/>
      <c r="BS39" s="608"/>
      <c r="BT39" s="608"/>
      <c r="BU39" s="609"/>
      <c r="BV39" s="610">
        <v>13367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927127</v>
      </c>
      <c r="CS39" s="641"/>
      <c r="CT39" s="641"/>
      <c r="CU39" s="641"/>
      <c r="CV39" s="641"/>
      <c r="CW39" s="641"/>
      <c r="CX39" s="641"/>
      <c r="CY39" s="642"/>
      <c r="CZ39" s="615">
        <v>2.8</v>
      </c>
      <c r="DA39" s="643"/>
      <c r="DB39" s="643"/>
      <c r="DC39" s="645"/>
      <c r="DD39" s="619">
        <v>908407</v>
      </c>
      <c r="DE39" s="641"/>
      <c r="DF39" s="641"/>
      <c r="DG39" s="641"/>
      <c r="DH39" s="641"/>
      <c r="DI39" s="641"/>
      <c r="DJ39" s="641"/>
      <c r="DK39" s="642"/>
      <c r="DL39" s="619" t="s">
        <v>122</v>
      </c>
      <c r="DM39" s="641"/>
      <c r="DN39" s="641"/>
      <c r="DO39" s="641"/>
      <c r="DP39" s="641"/>
      <c r="DQ39" s="641"/>
      <c r="DR39" s="641"/>
      <c r="DS39" s="641"/>
      <c r="DT39" s="641"/>
      <c r="DU39" s="641"/>
      <c r="DV39" s="64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48300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1"/>
      <c r="BE40" s="641"/>
      <c r="BF40" s="667"/>
      <c r="BG40" s="656" t="s">
        <v>332</v>
      </c>
      <c r="BH40" s="657"/>
      <c r="BI40" s="657"/>
      <c r="BJ40" s="657"/>
      <c r="BK40" s="657"/>
      <c r="BL40" s="202"/>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688663</v>
      </c>
      <c r="CS40" s="611"/>
      <c r="CT40" s="611"/>
      <c r="CU40" s="611"/>
      <c r="CV40" s="611"/>
      <c r="CW40" s="611"/>
      <c r="CX40" s="611"/>
      <c r="CY40" s="612"/>
      <c r="CZ40" s="615">
        <v>2.1</v>
      </c>
      <c r="DA40" s="643"/>
      <c r="DB40" s="643"/>
      <c r="DC40" s="645"/>
      <c r="DD40" s="619">
        <v>529963</v>
      </c>
      <c r="DE40" s="611"/>
      <c r="DF40" s="611"/>
      <c r="DG40" s="611"/>
      <c r="DH40" s="611"/>
      <c r="DI40" s="611"/>
      <c r="DJ40" s="611"/>
      <c r="DK40" s="612"/>
      <c r="DL40" s="619">
        <v>34812</v>
      </c>
      <c r="DM40" s="611"/>
      <c r="DN40" s="611"/>
      <c r="DO40" s="611"/>
      <c r="DP40" s="611"/>
      <c r="DQ40" s="611"/>
      <c r="DR40" s="611"/>
      <c r="DS40" s="611"/>
      <c r="DT40" s="611"/>
      <c r="DU40" s="611"/>
      <c r="DV40" s="612"/>
      <c r="DW40" s="615">
        <v>0.2</v>
      </c>
      <c r="DX40" s="643"/>
      <c r="DY40" s="643"/>
      <c r="DZ40" s="643"/>
      <c r="EA40" s="643"/>
      <c r="EB40" s="643"/>
      <c r="EC40" s="644"/>
    </row>
    <row r="41" spans="2:133" ht="11.25" customHeight="1" x14ac:dyDescent="0.2">
      <c r="B41" s="631" t="s">
        <v>335</v>
      </c>
      <c r="C41" s="632"/>
      <c r="D41" s="632"/>
      <c r="E41" s="632"/>
      <c r="F41" s="632"/>
      <c r="G41" s="632"/>
      <c r="H41" s="632"/>
      <c r="I41" s="632"/>
      <c r="J41" s="632"/>
      <c r="K41" s="632"/>
      <c r="L41" s="632"/>
      <c r="M41" s="632"/>
      <c r="N41" s="632"/>
      <c r="O41" s="632"/>
      <c r="P41" s="632"/>
      <c r="Q41" s="633"/>
      <c r="R41" s="685">
        <v>34811032</v>
      </c>
      <c r="S41" s="686"/>
      <c r="T41" s="686"/>
      <c r="U41" s="686"/>
      <c r="V41" s="686"/>
      <c r="W41" s="686"/>
      <c r="X41" s="686"/>
      <c r="Y41" s="687"/>
      <c r="Z41" s="688">
        <v>100</v>
      </c>
      <c r="AA41" s="688"/>
      <c r="AB41" s="688"/>
      <c r="AC41" s="688"/>
      <c r="AD41" s="689">
        <v>18636207</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635994</v>
      </c>
      <c r="BA41" s="611"/>
      <c r="BB41" s="611"/>
      <c r="BC41" s="611"/>
      <c r="BD41" s="641"/>
      <c r="BE41" s="641"/>
      <c r="BF41" s="667"/>
      <c r="BG41" s="656"/>
      <c r="BH41" s="657"/>
      <c r="BI41" s="657"/>
      <c r="BJ41" s="657"/>
      <c r="BK41" s="657"/>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1"/>
      <c r="CT41" s="641"/>
      <c r="CU41" s="641"/>
      <c r="CV41" s="641"/>
      <c r="CW41" s="641"/>
      <c r="CX41" s="641"/>
      <c r="CY41" s="642"/>
      <c r="CZ41" s="615" t="s">
        <v>122</v>
      </c>
      <c r="DA41" s="643"/>
      <c r="DB41" s="643"/>
      <c r="DC41" s="645"/>
      <c r="DD41" s="619" t="s">
        <v>122</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339</v>
      </c>
      <c r="AR42" s="693"/>
      <c r="AS42" s="693"/>
      <c r="AT42" s="693"/>
      <c r="AU42" s="693"/>
      <c r="AV42" s="693"/>
      <c r="AW42" s="693"/>
      <c r="AX42" s="693"/>
      <c r="AY42" s="694"/>
      <c r="AZ42" s="685">
        <v>2385696</v>
      </c>
      <c r="BA42" s="686"/>
      <c r="BB42" s="686"/>
      <c r="BC42" s="686"/>
      <c r="BD42" s="669"/>
      <c r="BE42" s="669"/>
      <c r="BF42" s="671"/>
      <c r="BG42" s="658"/>
      <c r="BH42" s="659"/>
      <c r="BI42" s="659"/>
      <c r="BJ42" s="659"/>
      <c r="BK42" s="659"/>
      <c r="BL42" s="203"/>
      <c r="BM42" s="632" t="s">
        <v>340</v>
      </c>
      <c r="BN42" s="632"/>
      <c r="BO42" s="632"/>
      <c r="BP42" s="632"/>
      <c r="BQ42" s="632"/>
      <c r="BR42" s="632"/>
      <c r="BS42" s="632"/>
      <c r="BT42" s="632"/>
      <c r="BU42" s="633"/>
      <c r="BV42" s="685">
        <v>390</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4135545</v>
      </c>
      <c r="CS42" s="641"/>
      <c r="CT42" s="641"/>
      <c r="CU42" s="641"/>
      <c r="CV42" s="641"/>
      <c r="CW42" s="641"/>
      <c r="CX42" s="641"/>
      <c r="CY42" s="642"/>
      <c r="CZ42" s="615">
        <v>12.4</v>
      </c>
      <c r="DA42" s="643"/>
      <c r="DB42" s="643"/>
      <c r="DC42" s="645"/>
      <c r="DD42" s="619">
        <v>908252</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113692</v>
      </c>
      <c r="CS43" s="641"/>
      <c r="CT43" s="641"/>
      <c r="CU43" s="641"/>
      <c r="CV43" s="641"/>
      <c r="CW43" s="641"/>
      <c r="CX43" s="641"/>
      <c r="CY43" s="642"/>
      <c r="CZ43" s="615">
        <v>0.3</v>
      </c>
      <c r="DA43" s="643"/>
      <c r="DB43" s="643"/>
      <c r="DC43" s="645"/>
      <c r="DD43" s="619">
        <v>113692</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3331174</v>
      </c>
      <c r="CS44" s="611"/>
      <c r="CT44" s="611"/>
      <c r="CU44" s="611"/>
      <c r="CV44" s="611"/>
      <c r="CW44" s="611"/>
      <c r="CX44" s="611"/>
      <c r="CY44" s="612"/>
      <c r="CZ44" s="615">
        <v>9.9</v>
      </c>
      <c r="DA44" s="616"/>
      <c r="DB44" s="616"/>
      <c r="DC44" s="622"/>
      <c r="DD44" s="619">
        <v>860439</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706111</v>
      </c>
      <c r="CS45" s="641"/>
      <c r="CT45" s="641"/>
      <c r="CU45" s="641"/>
      <c r="CV45" s="641"/>
      <c r="CW45" s="641"/>
      <c r="CX45" s="641"/>
      <c r="CY45" s="642"/>
      <c r="CZ45" s="615">
        <v>2.1</v>
      </c>
      <c r="DA45" s="643"/>
      <c r="DB45" s="643"/>
      <c r="DC45" s="645"/>
      <c r="DD45" s="619">
        <v>142295</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2470872</v>
      </c>
      <c r="CS46" s="611"/>
      <c r="CT46" s="611"/>
      <c r="CU46" s="611"/>
      <c r="CV46" s="611"/>
      <c r="CW46" s="611"/>
      <c r="CX46" s="611"/>
      <c r="CY46" s="612"/>
      <c r="CZ46" s="615">
        <v>7.4</v>
      </c>
      <c r="DA46" s="616"/>
      <c r="DB46" s="616"/>
      <c r="DC46" s="622"/>
      <c r="DD46" s="619">
        <v>714003</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804371</v>
      </c>
      <c r="CS47" s="641"/>
      <c r="CT47" s="641"/>
      <c r="CU47" s="641"/>
      <c r="CV47" s="641"/>
      <c r="CW47" s="641"/>
      <c r="CX47" s="641"/>
      <c r="CY47" s="642"/>
      <c r="CZ47" s="615">
        <v>2.4</v>
      </c>
      <c r="DA47" s="643"/>
      <c r="DB47" s="643"/>
      <c r="DC47" s="645"/>
      <c r="DD47" s="619">
        <v>47813</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351</v>
      </c>
      <c r="CE49" s="632"/>
      <c r="CF49" s="632"/>
      <c r="CG49" s="632"/>
      <c r="CH49" s="632"/>
      <c r="CI49" s="632"/>
      <c r="CJ49" s="632"/>
      <c r="CK49" s="632"/>
      <c r="CL49" s="632"/>
      <c r="CM49" s="632"/>
      <c r="CN49" s="632"/>
      <c r="CO49" s="632"/>
      <c r="CP49" s="632"/>
      <c r="CQ49" s="633"/>
      <c r="CR49" s="685">
        <v>33482825</v>
      </c>
      <c r="CS49" s="669"/>
      <c r="CT49" s="669"/>
      <c r="CU49" s="669"/>
      <c r="CV49" s="669"/>
      <c r="CW49" s="669"/>
      <c r="CX49" s="669"/>
      <c r="CY49" s="698"/>
      <c r="CZ49" s="690">
        <v>100</v>
      </c>
      <c r="DA49" s="699"/>
      <c r="DB49" s="699"/>
      <c r="DC49" s="700"/>
      <c r="DD49" s="701">
        <v>23670972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l1P+snzSZeiTA8Oc5kVF9eTWFC8fBc4tVy8PB9S7mTtl0ARUMCd1fZu64mpAcrlBx/ObkvuIn2w6rWfFcQVzQ==" saltValue="gCJjfY792ThTl7flNeK6W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2">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14"/>
      <c r="BA5" s="214"/>
      <c r="BB5" s="214"/>
      <c r="BC5" s="214"/>
      <c r="BD5" s="214"/>
      <c r="BE5" s="215"/>
      <c r="BF5" s="215"/>
      <c r="BG5" s="215"/>
      <c r="BH5" s="215"/>
      <c r="BI5" s="215"/>
      <c r="BJ5" s="215"/>
      <c r="BK5" s="215"/>
      <c r="BL5" s="215"/>
      <c r="BM5" s="215"/>
      <c r="BN5" s="215"/>
      <c r="BO5" s="215"/>
      <c r="BP5" s="215"/>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17"/>
    </row>
    <row r="6" spans="1:131" s="218" customFormat="1" ht="26.25" customHeight="1" thickBot="1" x14ac:dyDescent="0.25">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7"/>
    </row>
    <row r="7" spans="1:131" s="218" customFormat="1" ht="26.25" customHeight="1" thickTop="1" x14ac:dyDescent="0.2">
      <c r="A7" s="219">
        <v>1</v>
      </c>
      <c r="B7" s="747" t="s">
        <v>374</v>
      </c>
      <c r="C7" s="748"/>
      <c r="D7" s="748"/>
      <c r="E7" s="748"/>
      <c r="F7" s="748"/>
      <c r="G7" s="748"/>
      <c r="H7" s="748"/>
      <c r="I7" s="748"/>
      <c r="J7" s="748"/>
      <c r="K7" s="748"/>
      <c r="L7" s="748"/>
      <c r="M7" s="748"/>
      <c r="N7" s="748"/>
      <c r="O7" s="748"/>
      <c r="P7" s="749"/>
      <c r="Q7" s="750">
        <v>34819</v>
      </c>
      <c r="R7" s="751"/>
      <c r="S7" s="751"/>
      <c r="T7" s="751"/>
      <c r="U7" s="751"/>
      <c r="V7" s="751">
        <v>33491</v>
      </c>
      <c r="W7" s="751"/>
      <c r="X7" s="751"/>
      <c r="Y7" s="751"/>
      <c r="Z7" s="751"/>
      <c r="AA7" s="751">
        <v>1328</v>
      </c>
      <c r="AB7" s="751"/>
      <c r="AC7" s="751"/>
      <c r="AD7" s="751"/>
      <c r="AE7" s="752"/>
      <c r="AF7" s="753">
        <v>1083</v>
      </c>
      <c r="AG7" s="754"/>
      <c r="AH7" s="754"/>
      <c r="AI7" s="754"/>
      <c r="AJ7" s="755"/>
      <c r="AK7" s="756">
        <v>822</v>
      </c>
      <c r="AL7" s="757"/>
      <c r="AM7" s="757"/>
      <c r="AN7" s="757"/>
      <c r="AO7" s="757"/>
      <c r="AP7" s="757">
        <v>22852</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60"/>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36" t="s">
        <v>375</v>
      </c>
      <c r="C8" s="737"/>
      <c r="D8" s="737"/>
      <c r="E8" s="737"/>
      <c r="F8" s="737"/>
      <c r="G8" s="737"/>
      <c r="H8" s="737"/>
      <c r="I8" s="737"/>
      <c r="J8" s="737"/>
      <c r="K8" s="737"/>
      <c r="L8" s="737"/>
      <c r="M8" s="737"/>
      <c r="N8" s="737"/>
      <c r="O8" s="737"/>
      <c r="P8" s="738"/>
      <c r="Q8" s="739">
        <v>10</v>
      </c>
      <c r="R8" s="740"/>
      <c r="S8" s="740"/>
      <c r="T8" s="740"/>
      <c r="U8" s="740"/>
      <c r="V8" s="740">
        <v>10</v>
      </c>
      <c r="W8" s="740"/>
      <c r="X8" s="740"/>
      <c r="Y8" s="740"/>
      <c r="Z8" s="740"/>
      <c r="AA8" s="740">
        <v>0</v>
      </c>
      <c r="AB8" s="740"/>
      <c r="AC8" s="740"/>
      <c r="AD8" s="740"/>
      <c r="AE8" s="741"/>
      <c r="AF8" s="742" t="s">
        <v>122</v>
      </c>
      <c r="AG8" s="743"/>
      <c r="AH8" s="743"/>
      <c r="AI8" s="743"/>
      <c r="AJ8" s="744"/>
      <c r="AK8" s="745" t="s">
        <v>489</v>
      </c>
      <c r="AL8" s="746"/>
      <c r="AM8" s="746"/>
      <c r="AN8" s="746"/>
      <c r="AO8" s="746"/>
      <c r="AP8" s="746" t="s">
        <v>489</v>
      </c>
      <c r="AQ8" s="746"/>
      <c r="AR8" s="746"/>
      <c r="AS8" s="746"/>
      <c r="AT8" s="746"/>
      <c r="AU8" s="767"/>
      <c r="AV8" s="767"/>
      <c r="AW8" s="767"/>
      <c r="AX8" s="767"/>
      <c r="AY8" s="768"/>
      <c r="AZ8" s="214"/>
      <c r="BA8" s="214"/>
      <c r="BB8" s="214"/>
      <c r="BC8" s="214"/>
      <c r="BD8" s="214"/>
      <c r="BE8" s="215"/>
      <c r="BF8" s="215"/>
      <c r="BG8" s="215"/>
      <c r="BH8" s="215"/>
      <c r="BI8" s="215"/>
      <c r="BJ8" s="215"/>
      <c r="BK8" s="215"/>
      <c r="BL8" s="215"/>
      <c r="BM8" s="215"/>
      <c r="BN8" s="215"/>
      <c r="BO8" s="215"/>
      <c r="BP8" s="215"/>
      <c r="BQ8" s="221">
        <v>2</v>
      </c>
      <c r="BR8" s="222"/>
      <c r="BS8" s="769"/>
      <c r="BT8" s="770"/>
      <c r="BU8" s="770"/>
      <c r="BV8" s="770"/>
      <c r="BW8" s="770"/>
      <c r="BX8" s="770"/>
      <c r="BY8" s="770"/>
      <c r="BZ8" s="770"/>
      <c r="CA8" s="770"/>
      <c r="CB8" s="770"/>
      <c r="CC8" s="770"/>
      <c r="CD8" s="770"/>
      <c r="CE8" s="770"/>
      <c r="CF8" s="770"/>
      <c r="CG8" s="771"/>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69"/>
      <c r="DW8" s="770"/>
      <c r="DX8" s="770"/>
      <c r="DY8" s="770"/>
      <c r="DZ8" s="775"/>
      <c r="EA8" s="217"/>
    </row>
    <row r="9" spans="1:131" s="218" customFormat="1" ht="26.25" customHeight="1" x14ac:dyDescent="0.2">
      <c r="A9" s="221">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14"/>
      <c r="BA9" s="214"/>
      <c r="BB9" s="214"/>
      <c r="BC9" s="214"/>
      <c r="BD9" s="214"/>
      <c r="BE9" s="215"/>
      <c r="BF9" s="215"/>
      <c r="BG9" s="215"/>
      <c r="BH9" s="215"/>
      <c r="BI9" s="215"/>
      <c r="BJ9" s="215"/>
      <c r="BK9" s="215"/>
      <c r="BL9" s="215"/>
      <c r="BM9" s="215"/>
      <c r="BN9" s="215"/>
      <c r="BO9" s="215"/>
      <c r="BP9" s="215"/>
      <c r="BQ9" s="221">
        <v>3</v>
      </c>
      <c r="BR9" s="222"/>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17"/>
    </row>
    <row r="10" spans="1:131" s="218" customFormat="1" ht="26.25" customHeight="1" x14ac:dyDescent="0.2">
      <c r="A10" s="221">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14"/>
      <c r="BA10" s="214"/>
      <c r="BB10" s="214"/>
      <c r="BC10" s="214"/>
      <c r="BD10" s="214"/>
      <c r="BE10" s="215"/>
      <c r="BF10" s="215"/>
      <c r="BG10" s="215"/>
      <c r="BH10" s="215"/>
      <c r="BI10" s="215"/>
      <c r="BJ10" s="215"/>
      <c r="BK10" s="215"/>
      <c r="BL10" s="215"/>
      <c r="BM10" s="215"/>
      <c r="BN10" s="215"/>
      <c r="BO10" s="215"/>
      <c r="BP10" s="215"/>
      <c r="BQ10" s="221">
        <v>4</v>
      </c>
      <c r="BR10" s="222"/>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17"/>
    </row>
    <row r="11" spans="1:131" s="218" customFormat="1" ht="26.25" customHeight="1" x14ac:dyDescent="0.2">
      <c r="A11" s="221">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14"/>
      <c r="BA11" s="214"/>
      <c r="BB11" s="214"/>
      <c r="BC11" s="214"/>
      <c r="BD11" s="214"/>
      <c r="BE11" s="215"/>
      <c r="BF11" s="215"/>
      <c r="BG11" s="215"/>
      <c r="BH11" s="215"/>
      <c r="BI11" s="215"/>
      <c r="BJ11" s="215"/>
      <c r="BK11" s="215"/>
      <c r="BL11" s="215"/>
      <c r="BM11" s="215"/>
      <c r="BN11" s="215"/>
      <c r="BO11" s="215"/>
      <c r="BP11" s="215"/>
      <c r="BQ11" s="221">
        <v>5</v>
      </c>
      <c r="BR11" s="222"/>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17"/>
    </row>
    <row r="12" spans="1:131" s="218" customFormat="1" ht="26.25" customHeight="1" x14ac:dyDescent="0.2">
      <c r="A12" s="221">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14"/>
      <c r="BA12" s="214"/>
      <c r="BB12" s="214"/>
      <c r="BC12" s="214"/>
      <c r="BD12" s="214"/>
      <c r="BE12" s="215"/>
      <c r="BF12" s="215"/>
      <c r="BG12" s="215"/>
      <c r="BH12" s="215"/>
      <c r="BI12" s="215"/>
      <c r="BJ12" s="215"/>
      <c r="BK12" s="215"/>
      <c r="BL12" s="215"/>
      <c r="BM12" s="215"/>
      <c r="BN12" s="215"/>
      <c r="BO12" s="215"/>
      <c r="BP12" s="215"/>
      <c r="BQ12" s="221">
        <v>6</v>
      </c>
      <c r="BR12" s="222"/>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17"/>
    </row>
    <row r="13" spans="1:131" s="218" customFormat="1" ht="26.25" customHeight="1" x14ac:dyDescent="0.2">
      <c r="A13" s="221">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14"/>
      <c r="BA13" s="214"/>
      <c r="BB13" s="214"/>
      <c r="BC13" s="214"/>
      <c r="BD13" s="214"/>
      <c r="BE13" s="215"/>
      <c r="BF13" s="215"/>
      <c r="BG13" s="215"/>
      <c r="BH13" s="215"/>
      <c r="BI13" s="215"/>
      <c r="BJ13" s="215"/>
      <c r="BK13" s="215"/>
      <c r="BL13" s="215"/>
      <c r="BM13" s="215"/>
      <c r="BN13" s="215"/>
      <c r="BO13" s="215"/>
      <c r="BP13" s="215"/>
      <c r="BQ13" s="221">
        <v>7</v>
      </c>
      <c r="BR13" s="222"/>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17"/>
    </row>
    <row r="14" spans="1:131" s="218" customFormat="1" ht="26.25" customHeight="1" x14ac:dyDescent="0.2">
      <c r="A14" s="221">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14"/>
      <c r="BA14" s="214"/>
      <c r="BB14" s="214"/>
      <c r="BC14" s="214"/>
      <c r="BD14" s="214"/>
      <c r="BE14" s="215"/>
      <c r="BF14" s="215"/>
      <c r="BG14" s="215"/>
      <c r="BH14" s="215"/>
      <c r="BI14" s="215"/>
      <c r="BJ14" s="215"/>
      <c r="BK14" s="215"/>
      <c r="BL14" s="215"/>
      <c r="BM14" s="215"/>
      <c r="BN14" s="215"/>
      <c r="BO14" s="215"/>
      <c r="BP14" s="215"/>
      <c r="BQ14" s="221">
        <v>8</v>
      </c>
      <c r="BR14" s="222"/>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17"/>
    </row>
    <row r="15" spans="1:131" s="218" customFormat="1" ht="26.25" customHeight="1" x14ac:dyDescent="0.2">
      <c r="A15" s="221">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14"/>
      <c r="BA15" s="214"/>
      <c r="BB15" s="214"/>
      <c r="BC15" s="214"/>
      <c r="BD15" s="214"/>
      <c r="BE15" s="215"/>
      <c r="BF15" s="215"/>
      <c r="BG15" s="215"/>
      <c r="BH15" s="215"/>
      <c r="BI15" s="215"/>
      <c r="BJ15" s="215"/>
      <c r="BK15" s="215"/>
      <c r="BL15" s="215"/>
      <c r="BM15" s="215"/>
      <c r="BN15" s="215"/>
      <c r="BO15" s="215"/>
      <c r="BP15" s="215"/>
      <c r="BQ15" s="221">
        <v>9</v>
      </c>
      <c r="BR15" s="222"/>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7"/>
    </row>
    <row r="16" spans="1:131" s="218" customFormat="1" ht="26.25" customHeight="1" x14ac:dyDescent="0.2">
      <c r="A16" s="221">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14"/>
      <c r="BA16" s="214"/>
      <c r="BB16" s="214"/>
      <c r="BC16" s="214"/>
      <c r="BD16" s="214"/>
      <c r="BE16" s="215"/>
      <c r="BF16" s="215"/>
      <c r="BG16" s="215"/>
      <c r="BH16" s="215"/>
      <c r="BI16" s="215"/>
      <c r="BJ16" s="215"/>
      <c r="BK16" s="215"/>
      <c r="BL16" s="215"/>
      <c r="BM16" s="215"/>
      <c r="BN16" s="215"/>
      <c r="BO16" s="215"/>
      <c r="BP16" s="215"/>
      <c r="BQ16" s="221">
        <v>10</v>
      </c>
      <c r="BR16" s="222"/>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7"/>
    </row>
    <row r="17" spans="1:131" s="218" customFormat="1" ht="26.25" customHeight="1" x14ac:dyDescent="0.2">
      <c r="A17" s="221">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14"/>
      <c r="BA17" s="214"/>
      <c r="BB17" s="214"/>
      <c r="BC17" s="214"/>
      <c r="BD17" s="214"/>
      <c r="BE17" s="215"/>
      <c r="BF17" s="215"/>
      <c r="BG17" s="215"/>
      <c r="BH17" s="215"/>
      <c r="BI17" s="215"/>
      <c r="BJ17" s="215"/>
      <c r="BK17" s="215"/>
      <c r="BL17" s="215"/>
      <c r="BM17" s="215"/>
      <c r="BN17" s="215"/>
      <c r="BO17" s="215"/>
      <c r="BP17" s="215"/>
      <c r="BQ17" s="221">
        <v>11</v>
      </c>
      <c r="BR17" s="222"/>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7"/>
    </row>
    <row r="18" spans="1:131" s="218" customFormat="1" ht="26.25" customHeight="1" x14ac:dyDescent="0.2">
      <c r="A18" s="221">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14"/>
      <c r="BA18" s="214"/>
      <c r="BB18" s="214"/>
      <c r="BC18" s="214"/>
      <c r="BD18" s="214"/>
      <c r="BE18" s="215"/>
      <c r="BF18" s="215"/>
      <c r="BG18" s="215"/>
      <c r="BH18" s="215"/>
      <c r="BI18" s="215"/>
      <c r="BJ18" s="215"/>
      <c r="BK18" s="215"/>
      <c r="BL18" s="215"/>
      <c r="BM18" s="215"/>
      <c r="BN18" s="215"/>
      <c r="BO18" s="215"/>
      <c r="BP18" s="215"/>
      <c r="BQ18" s="221">
        <v>12</v>
      </c>
      <c r="BR18" s="222"/>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7"/>
    </row>
    <row r="19" spans="1:131" s="218" customFormat="1" ht="26.25" customHeight="1" x14ac:dyDescent="0.2">
      <c r="A19" s="221">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14"/>
      <c r="BA19" s="214"/>
      <c r="BB19" s="214"/>
      <c r="BC19" s="214"/>
      <c r="BD19" s="214"/>
      <c r="BE19" s="215"/>
      <c r="BF19" s="215"/>
      <c r="BG19" s="215"/>
      <c r="BH19" s="215"/>
      <c r="BI19" s="215"/>
      <c r="BJ19" s="215"/>
      <c r="BK19" s="215"/>
      <c r="BL19" s="215"/>
      <c r="BM19" s="215"/>
      <c r="BN19" s="215"/>
      <c r="BO19" s="215"/>
      <c r="BP19" s="215"/>
      <c r="BQ19" s="221">
        <v>13</v>
      </c>
      <c r="BR19" s="222"/>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7"/>
    </row>
    <row r="20" spans="1:131" s="218" customFormat="1" ht="26.25" customHeight="1" x14ac:dyDescent="0.2">
      <c r="A20" s="221">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14"/>
      <c r="BA20" s="214"/>
      <c r="BB20" s="214"/>
      <c r="BC20" s="214"/>
      <c r="BD20" s="214"/>
      <c r="BE20" s="215"/>
      <c r="BF20" s="215"/>
      <c r="BG20" s="215"/>
      <c r="BH20" s="215"/>
      <c r="BI20" s="215"/>
      <c r="BJ20" s="215"/>
      <c r="BK20" s="215"/>
      <c r="BL20" s="215"/>
      <c r="BM20" s="215"/>
      <c r="BN20" s="215"/>
      <c r="BO20" s="215"/>
      <c r="BP20" s="215"/>
      <c r="BQ20" s="221">
        <v>14</v>
      </c>
      <c r="BR20" s="222"/>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7"/>
    </row>
    <row r="21" spans="1:131" s="218" customFormat="1" ht="26.25" customHeight="1" thickBot="1" x14ac:dyDescent="0.25">
      <c r="A21" s="221">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14"/>
      <c r="BA21" s="214"/>
      <c r="BB21" s="214"/>
      <c r="BC21" s="214"/>
      <c r="BD21" s="214"/>
      <c r="BE21" s="215"/>
      <c r="BF21" s="215"/>
      <c r="BG21" s="215"/>
      <c r="BH21" s="215"/>
      <c r="BI21" s="215"/>
      <c r="BJ21" s="215"/>
      <c r="BK21" s="215"/>
      <c r="BL21" s="215"/>
      <c r="BM21" s="215"/>
      <c r="BN21" s="215"/>
      <c r="BO21" s="215"/>
      <c r="BP21" s="215"/>
      <c r="BQ21" s="221">
        <v>15</v>
      </c>
      <c r="BR21" s="222"/>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7"/>
    </row>
    <row r="22" spans="1:131" s="218" customFormat="1" ht="26.25" customHeight="1" x14ac:dyDescent="0.2">
      <c r="A22" s="221">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34819</v>
      </c>
      <c r="R23" s="780"/>
      <c r="S23" s="780"/>
      <c r="T23" s="780"/>
      <c r="U23" s="780"/>
      <c r="V23" s="780">
        <v>33491</v>
      </c>
      <c r="W23" s="780"/>
      <c r="X23" s="780"/>
      <c r="Y23" s="780"/>
      <c r="Z23" s="780"/>
      <c r="AA23" s="780">
        <v>1328</v>
      </c>
      <c r="AB23" s="780"/>
      <c r="AC23" s="780"/>
      <c r="AD23" s="780"/>
      <c r="AE23" s="781"/>
      <c r="AF23" s="782">
        <v>1083</v>
      </c>
      <c r="AG23" s="780"/>
      <c r="AH23" s="780"/>
      <c r="AI23" s="780"/>
      <c r="AJ23" s="783"/>
      <c r="AK23" s="784"/>
      <c r="AL23" s="785"/>
      <c r="AM23" s="785"/>
      <c r="AN23" s="785"/>
      <c r="AO23" s="785"/>
      <c r="AP23" s="780">
        <v>22852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7"/>
    </row>
    <row r="25" spans="1:131" ht="26.25" customHeight="1" thickBot="1" x14ac:dyDescent="0.25">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2">
      <c r="A26" s="716" t="s">
        <v>357</v>
      </c>
      <c r="B26" s="717"/>
      <c r="C26" s="717"/>
      <c r="D26" s="717"/>
      <c r="E26" s="717"/>
      <c r="F26" s="717"/>
      <c r="G26" s="717"/>
      <c r="H26" s="717"/>
      <c r="I26" s="717"/>
      <c r="J26" s="717"/>
      <c r="K26" s="717"/>
      <c r="L26" s="717"/>
      <c r="M26" s="717"/>
      <c r="N26" s="717"/>
      <c r="O26" s="717"/>
      <c r="P26" s="718"/>
      <c r="Q26" s="712" t="s">
        <v>381</v>
      </c>
      <c r="R26" s="708"/>
      <c r="S26" s="708"/>
      <c r="T26" s="708"/>
      <c r="U26" s="709"/>
      <c r="V26" s="712" t="s">
        <v>382</v>
      </c>
      <c r="W26" s="708"/>
      <c r="X26" s="708"/>
      <c r="Y26" s="708"/>
      <c r="Z26" s="709"/>
      <c r="AA26" s="712" t="s">
        <v>383</v>
      </c>
      <c r="AB26" s="708"/>
      <c r="AC26" s="708"/>
      <c r="AD26" s="708"/>
      <c r="AE26" s="708"/>
      <c r="AF26" s="801" t="s">
        <v>384</v>
      </c>
      <c r="AG26" s="802"/>
      <c r="AH26" s="802"/>
      <c r="AI26" s="802"/>
      <c r="AJ26" s="803"/>
      <c r="AK26" s="708" t="s">
        <v>385</v>
      </c>
      <c r="AL26" s="708"/>
      <c r="AM26" s="708"/>
      <c r="AN26" s="708"/>
      <c r="AO26" s="709"/>
      <c r="AP26" s="712" t="s">
        <v>386</v>
      </c>
      <c r="AQ26" s="708"/>
      <c r="AR26" s="708"/>
      <c r="AS26" s="708"/>
      <c r="AT26" s="709"/>
      <c r="AU26" s="712" t="s">
        <v>387</v>
      </c>
      <c r="AV26" s="708"/>
      <c r="AW26" s="708"/>
      <c r="AX26" s="708"/>
      <c r="AY26" s="709"/>
      <c r="AZ26" s="712" t="s">
        <v>388</v>
      </c>
      <c r="BA26" s="708"/>
      <c r="BB26" s="708"/>
      <c r="BC26" s="708"/>
      <c r="BD26" s="709"/>
      <c r="BE26" s="712" t="s">
        <v>364</v>
      </c>
      <c r="BF26" s="708"/>
      <c r="BG26" s="708"/>
      <c r="BH26" s="708"/>
      <c r="BI26" s="714"/>
      <c r="BJ26" s="214"/>
      <c r="BK26" s="214"/>
      <c r="BL26" s="214"/>
      <c r="BM26" s="214"/>
      <c r="BN26" s="214"/>
      <c r="BO26" s="224"/>
      <c r="BP26" s="224"/>
      <c r="BQ26" s="221">
        <v>20</v>
      </c>
      <c r="BR26" s="222"/>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5">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4"/>
      <c r="BP27" s="224"/>
      <c r="BQ27" s="221">
        <v>21</v>
      </c>
      <c r="BR27" s="222"/>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2">
      <c r="A28" s="225">
        <v>1</v>
      </c>
      <c r="B28" s="747" t="s">
        <v>389</v>
      </c>
      <c r="C28" s="748"/>
      <c r="D28" s="748"/>
      <c r="E28" s="748"/>
      <c r="F28" s="748"/>
      <c r="G28" s="748"/>
      <c r="H28" s="748"/>
      <c r="I28" s="748"/>
      <c r="J28" s="748"/>
      <c r="K28" s="748"/>
      <c r="L28" s="748"/>
      <c r="M28" s="748"/>
      <c r="N28" s="748"/>
      <c r="O28" s="748"/>
      <c r="P28" s="749"/>
      <c r="Q28" s="809">
        <v>7364</v>
      </c>
      <c r="R28" s="810"/>
      <c r="S28" s="810"/>
      <c r="T28" s="810"/>
      <c r="U28" s="810"/>
      <c r="V28" s="810">
        <v>7303</v>
      </c>
      <c r="W28" s="810"/>
      <c r="X28" s="810"/>
      <c r="Y28" s="810"/>
      <c r="Z28" s="810"/>
      <c r="AA28" s="810">
        <v>61</v>
      </c>
      <c r="AB28" s="810"/>
      <c r="AC28" s="810"/>
      <c r="AD28" s="810"/>
      <c r="AE28" s="811"/>
      <c r="AF28" s="812">
        <v>61</v>
      </c>
      <c r="AG28" s="810"/>
      <c r="AH28" s="810"/>
      <c r="AI28" s="810"/>
      <c r="AJ28" s="813"/>
      <c r="AK28" s="814">
        <v>532</v>
      </c>
      <c r="AL28" s="815"/>
      <c r="AM28" s="815"/>
      <c r="AN28" s="815"/>
      <c r="AO28" s="815"/>
      <c r="AP28" s="815" t="s">
        <v>489</v>
      </c>
      <c r="AQ28" s="815"/>
      <c r="AR28" s="815"/>
      <c r="AS28" s="815"/>
      <c r="AT28" s="815"/>
      <c r="AU28" s="815" t="s">
        <v>489</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2">
      <c r="A29" s="225">
        <v>2</v>
      </c>
      <c r="B29" s="736" t="s">
        <v>390</v>
      </c>
      <c r="C29" s="737"/>
      <c r="D29" s="737"/>
      <c r="E29" s="737"/>
      <c r="F29" s="737"/>
      <c r="G29" s="737"/>
      <c r="H29" s="737"/>
      <c r="I29" s="737"/>
      <c r="J29" s="737"/>
      <c r="K29" s="737"/>
      <c r="L29" s="737"/>
      <c r="M29" s="737"/>
      <c r="N29" s="737"/>
      <c r="O29" s="737"/>
      <c r="P29" s="738"/>
      <c r="Q29" s="739">
        <v>80</v>
      </c>
      <c r="R29" s="740"/>
      <c r="S29" s="740"/>
      <c r="T29" s="740"/>
      <c r="U29" s="740"/>
      <c r="V29" s="740">
        <v>78</v>
      </c>
      <c r="W29" s="740"/>
      <c r="X29" s="740"/>
      <c r="Y29" s="740"/>
      <c r="Z29" s="740"/>
      <c r="AA29" s="740">
        <v>2</v>
      </c>
      <c r="AB29" s="740"/>
      <c r="AC29" s="740"/>
      <c r="AD29" s="740"/>
      <c r="AE29" s="741"/>
      <c r="AF29" s="742" t="s">
        <v>122</v>
      </c>
      <c r="AG29" s="743"/>
      <c r="AH29" s="743"/>
      <c r="AI29" s="743"/>
      <c r="AJ29" s="744"/>
      <c r="AK29" s="821">
        <v>32</v>
      </c>
      <c r="AL29" s="817"/>
      <c r="AM29" s="817"/>
      <c r="AN29" s="817"/>
      <c r="AO29" s="817"/>
      <c r="AP29" s="817">
        <v>76</v>
      </c>
      <c r="AQ29" s="817"/>
      <c r="AR29" s="817"/>
      <c r="AS29" s="817"/>
      <c r="AT29" s="817"/>
      <c r="AU29" s="817">
        <v>40</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2">
      <c r="A30" s="225">
        <v>3</v>
      </c>
      <c r="B30" s="736" t="s">
        <v>391</v>
      </c>
      <c r="C30" s="737"/>
      <c r="D30" s="737"/>
      <c r="E30" s="737"/>
      <c r="F30" s="737"/>
      <c r="G30" s="737"/>
      <c r="H30" s="737"/>
      <c r="I30" s="737"/>
      <c r="J30" s="737"/>
      <c r="K30" s="737"/>
      <c r="L30" s="737"/>
      <c r="M30" s="737"/>
      <c r="N30" s="737"/>
      <c r="O30" s="737"/>
      <c r="P30" s="738"/>
      <c r="Q30" s="739">
        <v>2046</v>
      </c>
      <c r="R30" s="740"/>
      <c r="S30" s="740"/>
      <c r="T30" s="740"/>
      <c r="U30" s="740"/>
      <c r="V30" s="740">
        <v>2042</v>
      </c>
      <c r="W30" s="740"/>
      <c r="X30" s="740"/>
      <c r="Y30" s="740"/>
      <c r="Z30" s="740"/>
      <c r="AA30" s="740">
        <v>4</v>
      </c>
      <c r="AB30" s="740"/>
      <c r="AC30" s="740"/>
      <c r="AD30" s="740"/>
      <c r="AE30" s="741"/>
      <c r="AF30" s="742">
        <v>4</v>
      </c>
      <c r="AG30" s="743"/>
      <c r="AH30" s="743"/>
      <c r="AI30" s="743"/>
      <c r="AJ30" s="744"/>
      <c r="AK30" s="821">
        <v>1169</v>
      </c>
      <c r="AL30" s="817"/>
      <c r="AM30" s="817"/>
      <c r="AN30" s="817"/>
      <c r="AO30" s="817"/>
      <c r="AP30" s="817" t="s">
        <v>489</v>
      </c>
      <c r="AQ30" s="817"/>
      <c r="AR30" s="817"/>
      <c r="AS30" s="817"/>
      <c r="AT30" s="817"/>
      <c r="AU30" s="817" t="s">
        <v>489</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2">
      <c r="A31" s="225">
        <v>4</v>
      </c>
      <c r="B31" s="736" t="s">
        <v>392</v>
      </c>
      <c r="C31" s="737"/>
      <c r="D31" s="737"/>
      <c r="E31" s="737"/>
      <c r="F31" s="737"/>
      <c r="G31" s="737"/>
      <c r="H31" s="737"/>
      <c r="I31" s="737"/>
      <c r="J31" s="737"/>
      <c r="K31" s="737"/>
      <c r="L31" s="737"/>
      <c r="M31" s="737"/>
      <c r="N31" s="737"/>
      <c r="O31" s="737"/>
      <c r="P31" s="738"/>
      <c r="Q31" s="739">
        <v>7568</v>
      </c>
      <c r="R31" s="740"/>
      <c r="S31" s="740"/>
      <c r="T31" s="740"/>
      <c r="U31" s="740"/>
      <c r="V31" s="740">
        <v>7354</v>
      </c>
      <c r="W31" s="740"/>
      <c r="X31" s="740"/>
      <c r="Y31" s="740"/>
      <c r="Z31" s="740"/>
      <c r="AA31" s="740">
        <v>214</v>
      </c>
      <c r="AB31" s="740"/>
      <c r="AC31" s="740"/>
      <c r="AD31" s="740"/>
      <c r="AE31" s="741"/>
      <c r="AF31" s="742">
        <v>214</v>
      </c>
      <c r="AG31" s="743"/>
      <c r="AH31" s="743"/>
      <c r="AI31" s="743"/>
      <c r="AJ31" s="744"/>
      <c r="AK31" s="821">
        <v>1097</v>
      </c>
      <c r="AL31" s="817"/>
      <c r="AM31" s="817"/>
      <c r="AN31" s="817"/>
      <c r="AO31" s="817"/>
      <c r="AP31" s="817" t="s">
        <v>489</v>
      </c>
      <c r="AQ31" s="817"/>
      <c r="AR31" s="817"/>
      <c r="AS31" s="817"/>
      <c r="AT31" s="817"/>
      <c r="AU31" s="817" t="s">
        <v>489</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2">
      <c r="A32" s="225">
        <v>5</v>
      </c>
      <c r="B32" s="736" t="s">
        <v>393</v>
      </c>
      <c r="C32" s="737"/>
      <c r="D32" s="737"/>
      <c r="E32" s="737"/>
      <c r="F32" s="737"/>
      <c r="G32" s="737"/>
      <c r="H32" s="737"/>
      <c r="I32" s="737"/>
      <c r="J32" s="737"/>
      <c r="K32" s="737"/>
      <c r="L32" s="737"/>
      <c r="M32" s="737"/>
      <c r="N32" s="737"/>
      <c r="O32" s="737"/>
      <c r="P32" s="738"/>
      <c r="Q32" s="739">
        <v>1493</v>
      </c>
      <c r="R32" s="740"/>
      <c r="S32" s="740"/>
      <c r="T32" s="740"/>
      <c r="U32" s="740"/>
      <c r="V32" s="740">
        <v>1347</v>
      </c>
      <c r="W32" s="740"/>
      <c r="X32" s="740"/>
      <c r="Y32" s="740"/>
      <c r="Z32" s="740"/>
      <c r="AA32" s="740">
        <v>146</v>
      </c>
      <c r="AB32" s="740"/>
      <c r="AC32" s="740"/>
      <c r="AD32" s="740"/>
      <c r="AE32" s="741"/>
      <c r="AF32" s="742">
        <v>1816</v>
      </c>
      <c r="AG32" s="743"/>
      <c r="AH32" s="743"/>
      <c r="AI32" s="743"/>
      <c r="AJ32" s="744"/>
      <c r="AK32" s="821">
        <v>216</v>
      </c>
      <c r="AL32" s="817"/>
      <c r="AM32" s="817"/>
      <c r="AN32" s="817"/>
      <c r="AO32" s="817"/>
      <c r="AP32" s="817">
        <v>5278</v>
      </c>
      <c r="AQ32" s="817"/>
      <c r="AR32" s="817"/>
      <c r="AS32" s="817"/>
      <c r="AT32" s="817"/>
      <c r="AU32" s="817">
        <v>507</v>
      </c>
      <c r="AV32" s="817"/>
      <c r="AW32" s="817"/>
      <c r="AX32" s="817"/>
      <c r="AY32" s="817"/>
      <c r="AZ32" s="818"/>
      <c r="BA32" s="818"/>
      <c r="BB32" s="818"/>
      <c r="BC32" s="818"/>
      <c r="BD32" s="818"/>
      <c r="BE32" s="819" t="s">
        <v>394</v>
      </c>
      <c r="BF32" s="819"/>
      <c r="BG32" s="819"/>
      <c r="BH32" s="819"/>
      <c r="BI32" s="820"/>
      <c r="BJ32" s="214"/>
      <c r="BK32" s="214"/>
      <c r="BL32" s="214"/>
      <c r="BM32" s="214"/>
      <c r="BN32" s="214"/>
      <c r="BO32" s="224"/>
      <c r="BP32" s="224"/>
      <c r="BQ32" s="221">
        <v>26</v>
      </c>
      <c r="BR32" s="222"/>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2">
      <c r="A33" s="225">
        <v>6</v>
      </c>
      <c r="B33" s="736" t="s">
        <v>395</v>
      </c>
      <c r="C33" s="737"/>
      <c r="D33" s="737"/>
      <c r="E33" s="737"/>
      <c r="F33" s="737"/>
      <c r="G33" s="737"/>
      <c r="H33" s="737"/>
      <c r="I33" s="737"/>
      <c r="J33" s="737"/>
      <c r="K33" s="737"/>
      <c r="L33" s="737"/>
      <c r="M33" s="737"/>
      <c r="N33" s="737"/>
      <c r="O33" s="737"/>
      <c r="P33" s="738"/>
      <c r="Q33" s="739">
        <v>43</v>
      </c>
      <c r="R33" s="740"/>
      <c r="S33" s="740"/>
      <c r="T33" s="740"/>
      <c r="U33" s="740"/>
      <c r="V33" s="740">
        <v>31</v>
      </c>
      <c r="W33" s="740"/>
      <c r="X33" s="740"/>
      <c r="Y33" s="740"/>
      <c r="Z33" s="740"/>
      <c r="AA33" s="740">
        <v>12</v>
      </c>
      <c r="AB33" s="740"/>
      <c r="AC33" s="740"/>
      <c r="AD33" s="740"/>
      <c r="AE33" s="741"/>
      <c r="AF33" s="742">
        <v>188</v>
      </c>
      <c r="AG33" s="743"/>
      <c r="AH33" s="743"/>
      <c r="AI33" s="743"/>
      <c r="AJ33" s="744"/>
      <c r="AK33" s="821" t="s">
        <v>489</v>
      </c>
      <c r="AL33" s="817"/>
      <c r="AM33" s="817"/>
      <c r="AN33" s="817"/>
      <c r="AO33" s="817"/>
      <c r="AP33" s="817">
        <v>238</v>
      </c>
      <c r="AQ33" s="817"/>
      <c r="AR33" s="817"/>
      <c r="AS33" s="817"/>
      <c r="AT33" s="817"/>
      <c r="AU33" s="817" t="s">
        <v>489</v>
      </c>
      <c r="AV33" s="817"/>
      <c r="AW33" s="817"/>
      <c r="AX33" s="817"/>
      <c r="AY33" s="817"/>
      <c r="AZ33" s="818"/>
      <c r="BA33" s="818"/>
      <c r="BB33" s="818"/>
      <c r="BC33" s="818"/>
      <c r="BD33" s="818"/>
      <c r="BE33" s="819" t="s">
        <v>394</v>
      </c>
      <c r="BF33" s="819"/>
      <c r="BG33" s="819"/>
      <c r="BH33" s="819"/>
      <c r="BI33" s="820"/>
      <c r="BJ33" s="214"/>
      <c r="BK33" s="214"/>
      <c r="BL33" s="214"/>
      <c r="BM33" s="214"/>
      <c r="BN33" s="214"/>
      <c r="BO33" s="224"/>
      <c r="BP33" s="224"/>
      <c r="BQ33" s="221">
        <v>27</v>
      </c>
      <c r="BR33" s="222"/>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2">
      <c r="A34" s="225">
        <v>7</v>
      </c>
      <c r="B34" s="736" t="s">
        <v>396</v>
      </c>
      <c r="C34" s="737"/>
      <c r="D34" s="737"/>
      <c r="E34" s="737"/>
      <c r="F34" s="737"/>
      <c r="G34" s="737"/>
      <c r="H34" s="737"/>
      <c r="I34" s="737"/>
      <c r="J34" s="737"/>
      <c r="K34" s="737"/>
      <c r="L34" s="737"/>
      <c r="M34" s="737"/>
      <c r="N34" s="737"/>
      <c r="O34" s="737"/>
      <c r="P34" s="738"/>
      <c r="Q34" s="739">
        <v>795</v>
      </c>
      <c r="R34" s="740"/>
      <c r="S34" s="740"/>
      <c r="T34" s="740"/>
      <c r="U34" s="740"/>
      <c r="V34" s="740">
        <v>768</v>
      </c>
      <c r="W34" s="740"/>
      <c r="X34" s="740"/>
      <c r="Y34" s="740"/>
      <c r="Z34" s="740"/>
      <c r="AA34" s="740">
        <v>27</v>
      </c>
      <c r="AB34" s="740"/>
      <c r="AC34" s="740"/>
      <c r="AD34" s="740"/>
      <c r="AE34" s="741"/>
      <c r="AF34" s="742">
        <v>339</v>
      </c>
      <c r="AG34" s="743"/>
      <c r="AH34" s="743"/>
      <c r="AI34" s="743"/>
      <c r="AJ34" s="744"/>
      <c r="AK34" s="821">
        <v>995</v>
      </c>
      <c r="AL34" s="817"/>
      <c r="AM34" s="817"/>
      <c r="AN34" s="817"/>
      <c r="AO34" s="817"/>
      <c r="AP34" s="817">
        <v>8798</v>
      </c>
      <c r="AQ34" s="817"/>
      <c r="AR34" s="817"/>
      <c r="AS34" s="817"/>
      <c r="AT34" s="817"/>
      <c r="AU34" s="817">
        <v>5516</v>
      </c>
      <c r="AV34" s="817"/>
      <c r="AW34" s="817"/>
      <c r="AX34" s="817"/>
      <c r="AY34" s="817"/>
      <c r="AZ34" s="818"/>
      <c r="BA34" s="818"/>
      <c r="BB34" s="818"/>
      <c r="BC34" s="818"/>
      <c r="BD34" s="818"/>
      <c r="BE34" s="819" t="s">
        <v>394</v>
      </c>
      <c r="BF34" s="819"/>
      <c r="BG34" s="819"/>
      <c r="BH34" s="819"/>
      <c r="BI34" s="820"/>
      <c r="BJ34" s="214"/>
      <c r="BK34" s="214"/>
      <c r="BL34" s="214"/>
      <c r="BM34" s="214"/>
      <c r="BN34" s="214"/>
      <c r="BO34" s="224"/>
      <c r="BP34" s="224"/>
      <c r="BQ34" s="221">
        <v>28</v>
      </c>
      <c r="BR34" s="222"/>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2">
      <c r="A35" s="225">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2">
      <c r="A36" s="225">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2">
      <c r="A37" s="225">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2">
      <c r="A38" s="225">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2">
      <c r="A39" s="225">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2">
      <c r="A40" s="221">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2">
      <c r="A41" s="221">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2">
      <c r="A42" s="221">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2">
      <c r="A43" s="221">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2">
      <c r="A44" s="221">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2">
      <c r="A45" s="221">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2">
      <c r="A46" s="221">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2">
      <c r="A47" s="221">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2">
      <c r="A48" s="221">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2">
      <c r="A49" s="221">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2">
      <c r="A50" s="221">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2">
      <c r="A51" s="221">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2">
      <c r="A52" s="221">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2">
      <c r="A53" s="221">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2">
      <c r="A54" s="221">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2">
      <c r="A55" s="221">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2">
      <c r="A56" s="221">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2">
      <c r="A57" s="221">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2">
      <c r="A58" s="221">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2">
      <c r="A59" s="221">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2">
      <c r="A60" s="221">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5">
      <c r="A61" s="221">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2">
      <c r="A62" s="221">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5">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2624</v>
      </c>
      <c r="AG63" s="831"/>
      <c r="AH63" s="831"/>
      <c r="AI63" s="831"/>
      <c r="AJ63" s="832"/>
      <c r="AK63" s="833"/>
      <c r="AL63" s="828"/>
      <c r="AM63" s="828"/>
      <c r="AN63" s="828"/>
      <c r="AO63" s="828"/>
      <c r="AP63" s="831">
        <v>14390</v>
      </c>
      <c r="AQ63" s="831"/>
      <c r="AR63" s="831"/>
      <c r="AS63" s="831"/>
      <c r="AT63" s="831"/>
      <c r="AU63" s="831">
        <v>6063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2">
      <c r="A66" s="716" t="s">
        <v>400</v>
      </c>
      <c r="B66" s="717"/>
      <c r="C66" s="717"/>
      <c r="D66" s="717"/>
      <c r="E66" s="717"/>
      <c r="F66" s="717"/>
      <c r="G66" s="717"/>
      <c r="H66" s="717"/>
      <c r="I66" s="717"/>
      <c r="J66" s="717"/>
      <c r="K66" s="717"/>
      <c r="L66" s="717"/>
      <c r="M66" s="717"/>
      <c r="N66" s="717"/>
      <c r="O66" s="717"/>
      <c r="P66" s="718"/>
      <c r="Q66" s="712" t="s">
        <v>381</v>
      </c>
      <c r="R66" s="708"/>
      <c r="S66" s="708"/>
      <c r="T66" s="708"/>
      <c r="U66" s="709"/>
      <c r="V66" s="712" t="s">
        <v>382</v>
      </c>
      <c r="W66" s="708"/>
      <c r="X66" s="708"/>
      <c r="Y66" s="708"/>
      <c r="Z66" s="709"/>
      <c r="AA66" s="712" t="s">
        <v>383</v>
      </c>
      <c r="AB66" s="708"/>
      <c r="AC66" s="708"/>
      <c r="AD66" s="708"/>
      <c r="AE66" s="709"/>
      <c r="AF66" s="841" t="s">
        <v>384</v>
      </c>
      <c r="AG66" s="802"/>
      <c r="AH66" s="802"/>
      <c r="AI66" s="802"/>
      <c r="AJ66" s="842"/>
      <c r="AK66" s="712" t="s">
        <v>385</v>
      </c>
      <c r="AL66" s="717"/>
      <c r="AM66" s="717"/>
      <c r="AN66" s="717"/>
      <c r="AO66" s="718"/>
      <c r="AP66" s="712" t="s">
        <v>386</v>
      </c>
      <c r="AQ66" s="708"/>
      <c r="AR66" s="708"/>
      <c r="AS66" s="708"/>
      <c r="AT66" s="709"/>
      <c r="AU66" s="712" t="s">
        <v>401</v>
      </c>
      <c r="AV66" s="708"/>
      <c r="AW66" s="708"/>
      <c r="AX66" s="708"/>
      <c r="AY66" s="709"/>
      <c r="AZ66" s="712" t="s">
        <v>364</v>
      </c>
      <c r="BA66" s="708"/>
      <c r="BB66" s="708"/>
      <c r="BC66" s="708"/>
      <c r="BD66" s="714"/>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7294</v>
      </c>
      <c r="R68" s="853"/>
      <c r="S68" s="853"/>
      <c r="T68" s="853"/>
      <c r="U68" s="853"/>
      <c r="V68" s="853">
        <v>8071</v>
      </c>
      <c r="W68" s="853"/>
      <c r="X68" s="853"/>
      <c r="Y68" s="853"/>
      <c r="Z68" s="853"/>
      <c r="AA68" s="853">
        <v>-776</v>
      </c>
      <c r="AB68" s="853"/>
      <c r="AC68" s="853"/>
      <c r="AD68" s="853"/>
      <c r="AE68" s="853"/>
      <c r="AF68" s="853">
        <v>3501</v>
      </c>
      <c r="AG68" s="853"/>
      <c r="AH68" s="853"/>
      <c r="AI68" s="853"/>
      <c r="AJ68" s="853"/>
      <c r="AK68" s="853" t="s">
        <v>489</v>
      </c>
      <c r="AL68" s="853"/>
      <c r="AM68" s="853"/>
      <c r="AN68" s="853"/>
      <c r="AO68" s="853"/>
      <c r="AP68" s="853">
        <v>3141</v>
      </c>
      <c r="AQ68" s="853"/>
      <c r="AR68" s="853"/>
      <c r="AS68" s="853"/>
      <c r="AT68" s="853"/>
      <c r="AU68" s="853">
        <v>1071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167564</v>
      </c>
      <c r="R69" s="817"/>
      <c r="S69" s="817"/>
      <c r="T69" s="817"/>
      <c r="U69" s="817"/>
      <c r="V69" s="817">
        <v>164371</v>
      </c>
      <c r="W69" s="817"/>
      <c r="X69" s="817"/>
      <c r="Y69" s="817"/>
      <c r="Z69" s="817"/>
      <c r="AA69" s="817">
        <v>3193</v>
      </c>
      <c r="AB69" s="817"/>
      <c r="AC69" s="817"/>
      <c r="AD69" s="817"/>
      <c r="AE69" s="817"/>
      <c r="AF69" s="817">
        <v>3193</v>
      </c>
      <c r="AG69" s="817"/>
      <c r="AH69" s="817"/>
      <c r="AI69" s="817"/>
      <c r="AJ69" s="817"/>
      <c r="AK69" s="817" t="s">
        <v>489</v>
      </c>
      <c r="AL69" s="817"/>
      <c r="AM69" s="817"/>
      <c r="AN69" s="817"/>
      <c r="AO69" s="817"/>
      <c r="AP69" s="817" t="s">
        <v>489</v>
      </c>
      <c r="AQ69" s="817"/>
      <c r="AR69" s="817"/>
      <c r="AS69" s="817"/>
      <c r="AT69" s="817"/>
      <c r="AU69" s="817" t="s">
        <v>489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87</v>
      </c>
      <c r="R70" s="817"/>
      <c r="S70" s="817"/>
      <c r="T70" s="817"/>
      <c r="U70" s="817"/>
      <c r="V70" s="817">
        <v>81</v>
      </c>
      <c r="W70" s="817"/>
      <c r="X70" s="817"/>
      <c r="Y70" s="817"/>
      <c r="Z70" s="817"/>
      <c r="AA70" s="817">
        <v>5</v>
      </c>
      <c r="AB70" s="817"/>
      <c r="AC70" s="817"/>
      <c r="AD70" s="817"/>
      <c r="AE70" s="817"/>
      <c r="AF70" s="817">
        <v>5</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10</v>
      </c>
      <c r="R71" s="817"/>
      <c r="S71" s="817"/>
      <c r="T71" s="817"/>
      <c r="U71" s="817"/>
      <c r="V71" s="817">
        <v>9</v>
      </c>
      <c r="W71" s="817"/>
      <c r="X71" s="817"/>
      <c r="Y71" s="817"/>
      <c r="Z71" s="817"/>
      <c r="AA71" s="817">
        <v>0</v>
      </c>
      <c r="AB71" s="817"/>
      <c r="AC71" s="817"/>
      <c r="AD71" s="817"/>
      <c r="AE71" s="817"/>
      <c r="AF71" s="817">
        <v>0</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552</v>
      </c>
      <c r="C72" s="861"/>
      <c r="D72" s="861"/>
      <c r="E72" s="861"/>
      <c r="F72" s="861"/>
      <c r="G72" s="861"/>
      <c r="H72" s="861"/>
      <c r="I72" s="861"/>
      <c r="J72" s="861"/>
      <c r="K72" s="861"/>
      <c r="L72" s="861"/>
      <c r="M72" s="861"/>
      <c r="N72" s="861"/>
      <c r="O72" s="861"/>
      <c r="P72" s="862"/>
      <c r="Q72" s="863">
        <v>449</v>
      </c>
      <c r="R72" s="817"/>
      <c r="S72" s="817"/>
      <c r="T72" s="817"/>
      <c r="U72" s="817"/>
      <c r="V72" s="817">
        <v>440</v>
      </c>
      <c r="W72" s="817"/>
      <c r="X72" s="817"/>
      <c r="Y72" s="817"/>
      <c r="Z72" s="817"/>
      <c r="AA72" s="817">
        <v>9</v>
      </c>
      <c r="AB72" s="817"/>
      <c r="AC72" s="817"/>
      <c r="AD72" s="817"/>
      <c r="AE72" s="817"/>
      <c r="AF72" s="817">
        <v>9</v>
      </c>
      <c r="AG72" s="817"/>
      <c r="AH72" s="817"/>
      <c r="AI72" s="817"/>
      <c r="AJ72" s="817"/>
      <c r="AK72" s="817">
        <v>0</v>
      </c>
      <c r="AL72" s="817"/>
      <c r="AM72" s="817"/>
      <c r="AN72" s="817"/>
      <c r="AO72" s="817"/>
      <c r="AP72" s="817">
        <v>3</v>
      </c>
      <c r="AQ72" s="817"/>
      <c r="AR72" s="817"/>
      <c r="AS72" s="817"/>
      <c r="AT72" s="817"/>
      <c r="AU72" s="817">
        <v>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553</v>
      </c>
      <c r="C73" s="861"/>
      <c r="D73" s="861"/>
      <c r="E73" s="861"/>
      <c r="F73" s="861"/>
      <c r="G73" s="861"/>
      <c r="H73" s="861"/>
      <c r="I73" s="861"/>
      <c r="J73" s="861"/>
      <c r="K73" s="861"/>
      <c r="L73" s="861"/>
      <c r="M73" s="861"/>
      <c r="N73" s="861"/>
      <c r="O73" s="861"/>
      <c r="P73" s="862"/>
      <c r="Q73" s="863">
        <v>1724</v>
      </c>
      <c r="R73" s="817"/>
      <c r="S73" s="817"/>
      <c r="T73" s="817"/>
      <c r="U73" s="817"/>
      <c r="V73" s="817">
        <v>1700</v>
      </c>
      <c r="W73" s="817"/>
      <c r="X73" s="817"/>
      <c r="Y73" s="817"/>
      <c r="Z73" s="817"/>
      <c r="AA73" s="817">
        <v>24</v>
      </c>
      <c r="AB73" s="817"/>
      <c r="AC73" s="817"/>
      <c r="AD73" s="817"/>
      <c r="AE73" s="817"/>
      <c r="AF73" s="817">
        <v>24</v>
      </c>
      <c r="AG73" s="817"/>
      <c r="AH73" s="817"/>
      <c r="AI73" s="817"/>
      <c r="AJ73" s="817"/>
      <c r="AK73" s="817">
        <v>0</v>
      </c>
      <c r="AL73" s="817"/>
      <c r="AM73" s="817"/>
      <c r="AN73" s="817"/>
      <c r="AO73" s="817"/>
      <c r="AP73" s="817">
        <v>490</v>
      </c>
      <c r="AQ73" s="817"/>
      <c r="AR73" s="817"/>
      <c r="AS73" s="817"/>
      <c r="AT73" s="817"/>
      <c r="AU73" s="817">
        <v>262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554</v>
      </c>
      <c r="C74" s="861"/>
      <c r="D74" s="861"/>
      <c r="E74" s="861"/>
      <c r="F74" s="861"/>
      <c r="G74" s="861"/>
      <c r="H74" s="861"/>
      <c r="I74" s="861"/>
      <c r="J74" s="861"/>
      <c r="K74" s="861"/>
      <c r="L74" s="861"/>
      <c r="M74" s="861"/>
      <c r="N74" s="861"/>
      <c r="O74" s="861"/>
      <c r="P74" s="862"/>
      <c r="Q74" s="863">
        <v>29</v>
      </c>
      <c r="R74" s="817"/>
      <c r="S74" s="817"/>
      <c r="T74" s="817"/>
      <c r="U74" s="817"/>
      <c r="V74" s="817">
        <v>28</v>
      </c>
      <c r="W74" s="817"/>
      <c r="X74" s="817"/>
      <c r="Y74" s="817"/>
      <c r="Z74" s="817"/>
      <c r="AA74" s="817">
        <v>1</v>
      </c>
      <c r="AB74" s="817"/>
      <c r="AC74" s="817"/>
      <c r="AD74" s="817"/>
      <c r="AE74" s="817"/>
      <c r="AF74" s="817">
        <v>1</v>
      </c>
      <c r="AG74" s="817"/>
      <c r="AH74" s="817"/>
      <c r="AI74" s="817"/>
      <c r="AJ74" s="817"/>
      <c r="AK74" s="817">
        <v>0</v>
      </c>
      <c r="AL74" s="817"/>
      <c r="AM74" s="817"/>
      <c r="AN74" s="817"/>
      <c r="AO74" s="817"/>
      <c r="AP74" s="817">
        <v>111</v>
      </c>
      <c r="AQ74" s="817"/>
      <c r="AR74" s="817"/>
      <c r="AS74" s="817"/>
      <c r="AT74" s="817"/>
      <c r="AU74" s="817">
        <v>70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555</v>
      </c>
      <c r="C75" s="861"/>
      <c r="D75" s="861"/>
      <c r="E75" s="861"/>
      <c r="F75" s="861"/>
      <c r="G75" s="861"/>
      <c r="H75" s="861"/>
      <c r="I75" s="861"/>
      <c r="J75" s="861"/>
      <c r="K75" s="861"/>
      <c r="L75" s="861"/>
      <c r="M75" s="861"/>
      <c r="N75" s="861"/>
      <c r="O75" s="861"/>
      <c r="P75" s="862"/>
      <c r="Q75" s="864">
        <v>198</v>
      </c>
      <c r="R75" s="865"/>
      <c r="S75" s="865"/>
      <c r="T75" s="865"/>
      <c r="U75" s="821"/>
      <c r="V75" s="866">
        <v>182</v>
      </c>
      <c r="W75" s="865"/>
      <c r="X75" s="865"/>
      <c r="Y75" s="865"/>
      <c r="Z75" s="821"/>
      <c r="AA75" s="866">
        <v>17</v>
      </c>
      <c r="AB75" s="865"/>
      <c r="AC75" s="865"/>
      <c r="AD75" s="865"/>
      <c r="AE75" s="821"/>
      <c r="AF75" s="866">
        <v>17</v>
      </c>
      <c r="AG75" s="865"/>
      <c r="AH75" s="865"/>
      <c r="AI75" s="865"/>
      <c r="AJ75" s="821"/>
      <c r="AK75" s="866">
        <v>0</v>
      </c>
      <c r="AL75" s="865"/>
      <c r="AM75" s="865"/>
      <c r="AN75" s="865"/>
      <c r="AO75" s="821"/>
      <c r="AP75" s="866">
        <v>0</v>
      </c>
      <c r="AQ75" s="865"/>
      <c r="AR75" s="865"/>
      <c r="AS75" s="865"/>
      <c r="AT75" s="821"/>
      <c r="AU75" s="866">
        <v>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556</v>
      </c>
      <c r="C76" s="861"/>
      <c r="D76" s="861"/>
      <c r="E76" s="861"/>
      <c r="F76" s="861"/>
      <c r="G76" s="861"/>
      <c r="H76" s="861"/>
      <c r="I76" s="861"/>
      <c r="J76" s="861"/>
      <c r="K76" s="861"/>
      <c r="L76" s="861"/>
      <c r="M76" s="861"/>
      <c r="N76" s="861"/>
      <c r="O76" s="861"/>
      <c r="P76" s="862"/>
      <c r="Q76" s="864">
        <v>124</v>
      </c>
      <c r="R76" s="865"/>
      <c r="S76" s="865"/>
      <c r="T76" s="865"/>
      <c r="U76" s="821"/>
      <c r="V76" s="866">
        <v>124</v>
      </c>
      <c r="W76" s="865"/>
      <c r="X76" s="865"/>
      <c r="Y76" s="865"/>
      <c r="Z76" s="821"/>
      <c r="AA76" s="866">
        <v>1</v>
      </c>
      <c r="AB76" s="865"/>
      <c r="AC76" s="865"/>
      <c r="AD76" s="865"/>
      <c r="AE76" s="821"/>
      <c r="AF76" s="866">
        <v>1</v>
      </c>
      <c r="AG76" s="865"/>
      <c r="AH76" s="865"/>
      <c r="AI76" s="865"/>
      <c r="AJ76" s="821"/>
      <c r="AK76" s="866">
        <v>14</v>
      </c>
      <c r="AL76" s="865"/>
      <c r="AM76" s="865"/>
      <c r="AN76" s="865"/>
      <c r="AO76" s="821"/>
      <c r="AP76" s="866">
        <v>0</v>
      </c>
      <c r="AQ76" s="865"/>
      <c r="AR76" s="865"/>
      <c r="AS76" s="865"/>
      <c r="AT76" s="821"/>
      <c r="AU76" s="866">
        <v>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557</v>
      </c>
      <c r="C77" s="861"/>
      <c r="D77" s="861"/>
      <c r="E77" s="861"/>
      <c r="F77" s="861"/>
      <c r="G77" s="861"/>
      <c r="H77" s="861"/>
      <c r="I77" s="861"/>
      <c r="J77" s="861"/>
      <c r="K77" s="861"/>
      <c r="L77" s="861"/>
      <c r="M77" s="861"/>
      <c r="N77" s="861"/>
      <c r="O77" s="861"/>
      <c r="P77" s="862"/>
      <c r="Q77" s="864">
        <v>133</v>
      </c>
      <c r="R77" s="865"/>
      <c r="S77" s="865"/>
      <c r="T77" s="865"/>
      <c r="U77" s="821"/>
      <c r="V77" s="866">
        <v>120</v>
      </c>
      <c r="W77" s="865"/>
      <c r="X77" s="865"/>
      <c r="Y77" s="865"/>
      <c r="Z77" s="821"/>
      <c r="AA77" s="866">
        <v>13</v>
      </c>
      <c r="AB77" s="865"/>
      <c r="AC77" s="865"/>
      <c r="AD77" s="865"/>
      <c r="AE77" s="821"/>
      <c r="AF77" s="866">
        <v>13</v>
      </c>
      <c r="AG77" s="865"/>
      <c r="AH77" s="865"/>
      <c r="AI77" s="865"/>
      <c r="AJ77" s="821"/>
      <c r="AK77" s="866">
        <v>27</v>
      </c>
      <c r="AL77" s="865"/>
      <c r="AM77" s="865"/>
      <c r="AN77" s="865"/>
      <c r="AO77" s="821"/>
      <c r="AP77" s="866">
        <v>0</v>
      </c>
      <c r="AQ77" s="865"/>
      <c r="AR77" s="865"/>
      <c r="AS77" s="865"/>
      <c r="AT77" s="821"/>
      <c r="AU77" s="866">
        <v>0</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558</v>
      </c>
      <c r="C78" s="861"/>
      <c r="D78" s="861"/>
      <c r="E78" s="861"/>
      <c r="F78" s="861"/>
      <c r="G78" s="861"/>
      <c r="H78" s="861"/>
      <c r="I78" s="861"/>
      <c r="J78" s="861"/>
      <c r="K78" s="861"/>
      <c r="L78" s="861"/>
      <c r="M78" s="861"/>
      <c r="N78" s="861"/>
      <c r="O78" s="861"/>
      <c r="P78" s="862"/>
      <c r="Q78" s="863">
        <v>885</v>
      </c>
      <c r="R78" s="817"/>
      <c r="S78" s="817"/>
      <c r="T78" s="817"/>
      <c r="U78" s="817"/>
      <c r="V78" s="817">
        <v>869</v>
      </c>
      <c r="W78" s="817"/>
      <c r="X78" s="817"/>
      <c r="Y78" s="817"/>
      <c r="Z78" s="817"/>
      <c r="AA78" s="817">
        <v>15</v>
      </c>
      <c r="AB78" s="817"/>
      <c r="AC78" s="817"/>
      <c r="AD78" s="817"/>
      <c r="AE78" s="817"/>
      <c r="AF78" s="817">
        <v>15</v>
      </c>
      <c r="AG78" s="817"/>
      <c r="AH78" s="817"/>
      <c r="AI78" s="817"/>
      <c r="AJ78" s="817"/>
      <c r="AK78" s="817">
        <v>0</v>
      </c>
      <c r="AL78" s="817"/>
      <c r="AM78" s="817"/>
      <c r="AN78" s="817"/>
      <c r="AO78" s="817"/>
      <c r="AP78" s="817">
        <v>107</v>
      </c>
      <c r="AQ78" s="817"/>
      <c r="AR78" s="817"/>
      <c r="AS78" s="817"/>
      <c r="AT78" s="817"/>
      <c r="AU78" s="817">
        <v>52</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559</v>
      </c>
      <c r="C79" s="861"/>
      <c r="D79" s="861"/>
      <c r="E79" s="861"/>
      <c r="F79" s="861"/>
      <c r="G79" s="861"/>
      <c r="H79" s="861"/>
      <c r="I79" s="861"/>
      <c r="J79" s="861"/>
      <c r="K79" s="861"/>
      <c r="L79" s="861"/>
      <c r="M79" s="861"/>
      <c r="N79" s="861"/>
      <c r="O79" s="861"/>
      <c r="P79" s="862"/>
      <c r="Q79" s="863">
        <v>5093</v>
      </c>
      <c r="R79" s="817"/>
      <c r="S79" s="817"/>
      <c r="T79" s="817"/>
      <c r="U79" s="817"/>
      <c r="V79" s="817">
        <v>5037</v>
      </c>
      <c r="W79" s="817"/>
      <c r="X79" s="817"/>
      <c r="Y79" s="817"/>
      <c r="Z79" s="817"/>
      <c r="AA79" s="817">
        <v>56</v>
      </c>
      <c r="AB79" s="817"/>
      <c r="AC79" s="817"/>
      <c r="AD79" s="817"/>
      <c r="AE79" s="817"/>
      <c r="AF79" s="817">
        <v>56</v>
      </c>
      <c r="AG79" s="817"/>
      <c r="AH79" s="817"/>
      <c r="AI79" s="817"/>
      <c r="AJ79" s="817"/>
      <c r="AK79" s="817">
        <v>1632</v>
      </c>
      <c r="AL79" s="817"/>
      <c r="AM79" s="817"/>
      <c r="AN79" s="817"/>
      <c r="AO79" s="817"/>
      <c r="AP79" s="817">
        <v>0</v>
      </c>
      <c r="AQ79" s="817"/>
      <c r="AR79" s="817"/>
      <c r="AS79" s="817"/>
      <c r="AT79" s="817"/>
      <c r="AU79" s="817">
        <v>0</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6835</v>
      </c>
      <c r="AG88" s="831"/>
      <c r="AH88" s="831"/>
      <c r="AI88" s="831"/>
      <c r="AJ88" s="831"/>
      <c r="AK88" s="828"/>
      <c r="AL88" s="828"/>
      <c r="AM88" s="828"/>
      <c r="AN88" s="828"/>
      <c r="AO88" s="828"/>
      <c r="AP88" s="831">
        <v>3852</v>
      </c>
      <c r="AQ88" s="831"/>
      <c r="AR88" s="831"/>
      <c r="AS88" s="831"/>
      <c r="AT88" s="831"/>
      <c r="AU88" s="831">
        <v>1457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2907613</v>
      </c>
      <c r="AB110" s="887"/>
      <c r="AC110" s="887"/>
      <c r="AD110" s="887"/>
      <c r="AE110" s="888"/>
      <c r="AF110" s="889">
        <v>2774001</v>
      </c>
      <c r="AG110" s="887"/>
      <c r="AH110" s="887"/>
      <c r="AI110" s="887"/>
      <c r="AJ110" s="888"/>
      <c r="AK110" s="889">
        <v>2817655</v>
      </c>
      <c r="AL110" s="887"/>
      <c r="AM110" s="887"/>
      <c r="AN110" s="887"/>
      <c r="AO110" s="888"/>
      <c r="AP110" s="890">
        <v>18.100000000000001</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23797102</v>
      </c>
      <c r="BR110" s="918"/>
      <c r="BS110" s="918"/>
      <c r="BT110" s="918"/>
      <c r="BU110" s="918"/>
      <c r="BV110" s="918">
        <v>23245701</v>
      </c>
      <c r="BW110" s="918"/>
      <c r="BX110" s="918"/>
      <c r="BY110" s="918"/>
      <c r="BZ110" s="918"/>
      <c r="CA110" s="918">
        <v>22851857</v>
      </c>
      <c r="CB110" s="918"/>
      <c r="CC110" s="918"/>
      <c r="CD110" s="918"/>
      <c r="CE110" s="918"/>
      <c r="CF110" s="931">
        <v>147</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263800</v>
      </c>
      <c r="BR111" s="913"/>
      <c r="BS111" s="913"/>
      <c r="BT111" s="913"/>
      <c r="BU111" s="913"/>
      <c r="BV111" s="913">
        <v>263800</v>
      </c>
      <c r="BW111" s="913"/>
      <c r="BX111" s="913"/>
      <c r="BY111" s="913"/>
      <c r="BZ111" s="913"/>
      <c r="CA111" s="913">
        <v>263800</v>
      </c>
      <c r="CB111" s="913"/>
      <c r="CC111" s="913"/>
      <c r="CD111" s="913"/>
      <c r="CE111" s="913"/>
      <c r="CF111" s="907">
        <v>1.7</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6071088</v>
      </c>
      <c r="BR112" s="913"/>
      <c r="BS112" s="913"/>
      <c r="BT112" s="913"/>
      <c r="BU112" s="913"/>
      <c r="BV112" s="913">
        <v>6055391</v>
      </c>
      <c r="BW112" s="913"/>
      <c r="BX112" s="913"/>
      <c r="BY112" s="913"/>
      <c r="BZ112" s="913"/>
      <c r="CA112" s="913">
        <v>6062953</v>
      </c>
      <c r="CB112" s="913"/>
      <c r="CC112" s="913"/>
      <c r="CD112" s="913"/>
      <c r="CE112" s="913"/>
      <c r="CF112" s="907">
        <v>39</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263800</v>
      </c>
      <c r="DH112" s="913"/>
      <c r="DI112" s="913"/>
      <c r="DJ112" s="913"/>
      <c r="DK112" s="913"/>
      <c r="DL112" s="913">
        <v>263800</v>
      </c>
      <c r="DM112" s="913"/>
      <c r="DN112" s="913"/>
      <c r="DO112" s="913"/>
      <c r="DP112" s="913"/>
      <c r="DQ112" s="913">
        <v>263800</v>
      </c>
      <c r="DR112" s="913"/>
      <c r="DS112" s="913"/>
      <c r="DT112" s="913"/>
      <c r="DU112" s="913"/>
      <c r="DV112" s="914">
        <v>1.7</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455894</v>
      </c>
      <c r="AB113" s="925"/>
      <c r="AC113" s="925"/>
      <c r="AD113" s="925"/>
      <c r="AE113" s="926"/>
      <c r="AF113" s="927">
        <v>489440</v>
      </c>
      <c r="AG113" s="925"/>
      <c r="AH113" s="925"/>
      <c r="AI113" s="925"/>
      <c r="AJ113" s="926"/>
      <c r="AK113" s="927">
        <v>519511</v>
      </c>
      <c r="AL113" s="925"/>
      <c r="AM113" s="925"/>
      <c r="AN113" s="925"/>
      <c r="AO113" s="926"/>
      <c r="AP113" s="928">
        <v>3.3</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1583420</v>
      </c>
      <c r="BR113" s="913"/>
      <c r="BS113" s="913"/>
      <c r="BT113" s="913"/>
      <c r="BU113" s="913"/>
      <c r="BV113" s="913">
        <v>1484428</v>
      </c>
      <c r="BW113" s="913"/>
      <c r="BX113" s="913"/>
      <c r="BY113" s="913"/>
      <c r="BZ113" s="913"/>
      <c r="CA113" s="913">
        <v>1457276</v>
      </c>
      <c r="CB113" s="913"/>
      <c r="CC113" s="913"/>
      <c r="CD113" s="913"/>
      <c r="CE113" s="913"/>
      <c r="CF113" s="907">
        <v>9.4</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370681</v>
      </c>
      <c r="AB114" s="946"/>
      <c r="AC114" s="946"/>
      <c r="AD114" s="946"/>
      <c r="AE114" s="947"/>
      <c r="AF114" s="948">
        <v>373819</v>
      </c>
      <c r="AG114" s="946"/>
      <c r="AH114" s="946"/>
      <c r="AI114" s="946"/>
      <c r="AJ114" s="947"/>
      <c r="AK114" s="948">
        <v>374860</v>
      </c>
      <c r="AL114" s="946"/>
      <c r="AM114" s="946"/>
      <c r="AN114" s="946"/>
      <c r="AO114" s="947"/>
      <c r="AP114" s="949">
        <v>2.4</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4176110</v>
      </c>
      <c r="BR114" s="913"/>
      <c r="BS114" s="913"/>
      <c r="BT114" s="913"/>
      <c r="BU114" s="913"/>
      <c r="BV114" s="913">
        <v>4273427</v>
      </c>
      <c r="BW114" s="913"/>
      <c r="BX114" s="913"/>
      <c r="BY114" s="913"/>
      <c r="BZ114" s="913"/>
      <c r="CA114" s="913">
        <v>4362885</v>
      </c>
      <c r="CB114" s="913"/>
      <c r="CC114" s="913"/>
      <c r="CD114" s="913"/>
      <c r="CE114" s="913"/>
      <c r="CF114" s="907">
        <v>28.1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3734188</v>
      </c>
      <c r="AB117" s="966"/>
      <c r="AC117" s="966"/>
      <c r="AD117" s="966"/>
      <c r="AE117" s="967"/>
      <c r="AF117" s="968">
        <v>3637260</v>
      </c>
      <c r="AG117" s="966"/>
      <c r="AH117" s="966"/>
      <c r="AI117" s="966"/>
      <c r="AJ117" s="967"/>
      <c r="AK117" s="968">
        <v>3712026</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9"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35891520</v>
      </c>
      <c r="BR119" s="987"/>
      <c r="BS119" s="987"/>
      <c r="BT119" s="987"/>
      <c r="BU119" s="987"/>
      <c r="BV119" s="987">
        <v>35322747</v>
      </c>
      <c r="BW119" s="987"/>
      <c r="BX119" s="987"/>
      <c r="BY119" s="987"/>
      <c r="BZ119" s="987"/>
      <c r="CA119" s="987">
        <v>34998771</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50"/>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12081449</v>
      </c>
      <c r="BR120" s="918"/>
      <c r="BS120" s="918"/>
      <c r="BT120" s="918"/>
      <c r="BU120" s="918"/>
      <c r="BV120" s="918">
        <v>12295036</v>
      </c>
      <c r="BW120" s="918"/>
      <c r="BX120" s="918"/>
      <c r="BY120" s="918"/>
      <c r="BZ120" s="918"/>
      <c r="CA120" s="918">
        <v>12593040</v>
      </c>
      <c r="CB120" s="918"/>
      <c r="CC120" s="918"/>
      <c r="CD120" s="918"/>
      <c r="CE120" s="918"/>
      <c r="CF120" s="931">
        <v>81</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5490794</v>
      </c>
      <c r="DH120" s="918"/>
      <c r="DI120" s="918"/>
      <c r="DJ120" s="918"/>
      <c r="DK120" s="918"/>
      <c r="DL120" s="918">
        <v>5569723</v>
      </c>
      <c r="DM120" s="918"/>
      <c r="DN120" s="918"/>
      <c r="DO120" s="918"/>
      <c r="DP120" s="918"/>
      <c r="DQ120" s="918">
        <v>5516100</v>
      </c>
      <c r="DR120" s="918"/>
      <c r="DS120" s="918"/>
      <c r="DT120" s="918"/>
      <c r="DU120" s="918"/>
      <c r="DV120" s="919">
        <v>35.5</v>
      </c>
      <c r="DW120" s="919"/>
      <c r="DX120" s="919"/>
      <c r="DY120" s="919"/>
      <c r="DZ120" s="920"/>
    </row>
    <row r="121" spans="1:130" s="212" customFormat="1" ht="26.25" customHeight="1" x14ac:dyDescent="0.2">
      <c r="A121" s="1050"/>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3110986</v>
      </c>
      <c r="BR121" s="913"/>
      <c r="BS121" s="913"/>
      <c r="BT121" s="913"/>
      <c r="BU121" s="913"/>
      <c r="BV121" s="913">
        <v>2959447</v>
      </c>
      <c r="BW121" s="913"/>
      <c r="BX121" s="913"/>
      <c r="BY121" s="913"/>
      <c r="BZ121" s="913"/>
      <c r="CA121" s="913">
        <v>2864919</v>
      </c>
      <c r="CB121" s="913"/>
      <c r="CC121" s="913"/>
      <c r="CD121" s="913"/>
      <c r="CE121" s="913"/>
      <c r="CF121" s="907">
        <v>18.399999999999999</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576258</v>
      </c>
      <c r="DH121" s="913"/>
      <c r="DI121" s="913"/>
      <c r="DJ121" s="913"/>
      <c r="DK121" s="913"/>
      <c r="DL121" s="913">
        <v>472783</v>
      </c>
      <c r="DM121" s="913"/>
      <c r="DN121" s="913"/>
      <c r="DO121" s="913"/>
      <c r="DP121" s="913"/>
      <c r="DQ121" s="913">
        <v>506673</v>
      </c>
      <c r="DR121" s="913"/>
      <c r="DS121" s="913"/>
      <c r="DT121" s="913"/>
      <c r="DU121" s="913"/>
      <c r="DV121" s="914">
        <v>3.3</v>
      </c>
      <c r="DW121" s="914"/>
      <c r="DX121" s="914"/>
      <c r="DY121" s="914"/>
      <c r="DZ121" s="915"/>
    </row>
    <row r="122" spans="1:130" s="212" customFormat="1" ht="26.25" customHeight="1" x14ac:dyDescent="0.2">
      <c r="A122" s="1050"/>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28406084</v>
      </c>
      <c r="BR122" s="987"/>
      <c r="BS122" s="987"/>
      <c r="BT122" s="987"/>
      <c r="BU122" s="987"/>
      <c r="BV122" s="987">
        <v>27822430</v>
      </c>
      <c r="BW122" s="987"/>
      <c r="BX122" s="987"/>
      <c r="BY122" s="987"/>
      <c r="BZ122" s="987"/>
      <c r="CA122" s="987">
        <v>26758726</v>
      </c>
      <c r="CB122" s="987"/>
      <c r="CC122" s="987"/>
      <c r="CD122" s="987"/>
      <c r="CE122" s="987"/>
      <c r="CF122" s="1004">
        <v>172.2</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v>4036</v>
      </c>
      <c r="DH122" s="913"/>
      <c r="DI122" s="913"/>
      <c r="DJ122" s="913"/>
      <c r="DK122" s="913"/>
      <c r="DL122" s="913">
        <v>12885</v>
      </c>
      <c r="DM122" s="913"/>
      <c r="DN122" s="913"/>
      <c r="DO122" s="913"/>
      <c r="DP122" s="913"/>
      <c r="DQ122" s="913">
        <v>40180</v>
      </c>
      <c r="DR122" s="913"/>
      <c r="DS122" s="913"/>
      <c r="DT122" s="913"/>
      <c r="DU122" s="913"/>
      <c r="DV122" s="914">
        <v>0.3</v>
      </c>
      <c r="DW122" s="914"/>
      <c r="DX122" s="914"/>
      <c r="DY122" s="914"/>
      <c r="DZ122" s="915"/>
    </row>
    <row r="123" spans="1:130" s="212" customFormat="1" ht="26.25" customHeight="1" x14ac:dyDescent="0.2">
      <c r="A123" s="1050"/>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22">
        <v>43598519</v>
      </c>
      <c r="BR123" s="1023"/>
      <c r="BS123" s="1023"/>
      <c r="BT123" s="1023"/>
      <c r="BU123" s="1023"/>
      <c r="BV123" s="1023">
        <v>43076913</v>
      </c>
      <c r="BW123" s="1023"/>
      <c r="BX123" s="1023"/>
      <c r="BY123" s="1023"/>
      <c r="BZ123" s="1023"/>
      <c r="CA123" s="1023">
        <v>42216685</v>
      </c>
      <c r="CB123" s="1023"/>
      <c r="CC123" s="1023"/>
      <c r="CD123" s="1023"/>
      <c r="CE123" s="1023"/>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50"/>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18" t="s">
        <v>452</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50"/>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50"/>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51"/>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24" t="s">
        <v>458</v>
      </c>
      <c r="AY127" s="1025"/>
      <c r="AZ127" s="1025"/>
      <c r="BA127" s="1025"/>
      <c r="BB127" s="1025"/>
      <c r="BC127" s="1025"/>
      <c r="BD127" s="1025"/>
      <c r="BE127" s="1026"/>
      <c r="BF127" s="1027" t="s">
        <v>459</v>
      </c>
      <c r="BG127" s="1025"/>
      <c r="BH127" s="1025"/>
      <c r="BI127" s="1025"/>
      <c r="BJ127" s="1025"/>
      <c r="BK127" s="1025"/>
      <c r="BL127" s="1026"/>
      <c r="BM127" s="1027" t="s">
        <v>460</v>
      </c>
      <c r="BN127" s="1025"/>
      <c r="BO127" s="1025"/>
      <c r="BP127" s="1025"/>
      <c r="BQ127" s="1025"/>
      <c r="BR127" s="1025"/>
      <c r="BS127" s="1026"/>
      <c r="BT127" s="1027" t="s">
        <v>461</v>
      </c>
      <c r="BU127" s="1025"/>
      <c r="BV127" s="1025"/>
      <c r="BW127" s="1025"/>
      <c r="BX127" s="1025"/>
      <c r="BY127" s="1025"/>
      <c r="BZ127" s="1048"/>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34" t="s">
        <v>463</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464</v>
      </c>
      <c r="X128" s="1036"/>
      <c r="Y128" s="1036"/>
      <c r="Z128" s="1037"/>
      <c r="AA128" s="1038">
        <v>194134</v>
      </c>
      <c r="AB128" s="1039"/>
      <c r="AC128" s="1039"/>
      <c r="AD128" s="1039"/>
      <c r="AE128" s="1040"/>
      <c r="AF128" s="1041">
        <v>185630</v>
      </c>
      <c r="AG128" s="1039"/>
      <c r="AH128" s="1039"/>
      <c r="AI128" s="1039"/>
      <c r="AJ128" s="1040"/>
      <c r="AK128" s="1041">
        <v>235067</v>
      </c>
      <c r="AL128" s="1039"/>
      <c r="AM128" s="1039"/>
      <c r="AN128" s="1039"/>
      <c r="AO128" s="1040"/>
      <c r="AP128" s="1042"/>
      <c r="AQ128" s="1043"/>
      <c r="AR128" s="1043"/>
      <c r="AS128" s="1043"/>
      <c r="AT128" s="1044"/>
      <c r="AU128" s="214"/>
      <c r="AV128" s="214"/>
      <c r="AW128" s="214"/>
      <c r="AX128" s="883" t="s">
        <v>465</v>
      </c>
      <c r="AY128" s="884"/>
      <c r="AZ128" s="884"/>
      <c r="BA128" s="884"/>
      <c r="BB128" s="884"/>
      <c r="BC128" s="884"/>
      <c r="BD128" s="884"/>
      <c r="BE128" s="885"/>
      <c r="BF128" s="1045" t="s">
        <v>122</v>
      </c>
      <c r="BG128" s="1046"/>
      <c r="BH128" s="1046"/>
      <c r="BI128" s="1046"/>
      <c r="BJ128" s="1046"/>
      <c r="BK128" s="1046"/>
      <c r="BL128" s="1047"/>
      <c r="BM128" s="1045">
        <v>12.58</v>
      </c>
      <c r="BN128" s="1046"/>
      <c r="BO128" s="1046"/>
      <c r="BP128" s="1046"/>
      <c r="BQ128" s="1046"/>
      <c r="BR128" s="1046"/>
      <c r="BS128" s="1047"/>
      <c r="BT128" s="1045">
        <v>20</v>
      </c>
      <c r="BU128" s="1046"/>
      <c r="BV128" s="1046"/>
      <c r="BW128" s="1046"/>
      <c r="BX128" s="1046"/>
      <c r="BY128" s="1046"/>
      <c r="BZ128" s="1063"/>
      <c r="CA128" s="237"/>
      <c r="CB128" s="237"/>
      <c r="CC128" s="237"/>
      <c r="CD128" s="237"/>
      <c r="CE128" s="237"/>
      <c r="CF128" s="237"/>
      <c r="CG128" s="214"/>
      <c r="CH128" s="214"/>
      <c r="CI128" s="214"/>
      <c r="CJ128" s="236"/>
      <c r="CK128" s="1011"/>
      <c r="CL128" s="1012"/>
      <c r="CM128" s="1012"/>
      <c r="CN128" s="1012"/>
      <c r="CO128" s="1013"/>
      <c r="CP128" s="1028" t="s">
        <v>466</v>
      </c>
      <c r="CQ128" s="727"/>
      <c r="CR128" s="727"/>
      <c r="CS128" s="727"/>
      <c r="CT128" s="727"/>
      <c r="CU128" s="727"/>
      <c r="CV128" s="727"/>
      <c r="CW128" s="727"/>
      <c r="CX128" s="727"/>
      <c r="CY128" s="727"/>
      <c r="CZ128" s="727"/>
      <c r="DA128" s="727"/>
      <c r="DB128" s="727"/>
      <c r="DC128" s="727"/>
      <c r="DD128" s="727"/>
      <c r="DE128" s="727"/>
      <c r="DF128" s="1029"/>
      <c r="DG128" s="1030" t="s">
        <v>122</v>
      </c>
      <c r="DH128" s="1031"/>
      <c r="DI128" s="1031"/>
      <c r="DJ128" s="1031"/>
      <c r="DK128" s="1031"/>
      <c r="DL128" s="1031" t="s">
        <v>122</v>
      </c>
      <c r="DM128" s="1031"/>
      <c r="DN128" s="1031"/>
      <c r="DO128" s="1031"/>
      <c r="DP128" s="1031"/>
      <c r="DQ128" s="1031" t="s">
        <v>122</v>
      </c>
      <c r="DR128" s="1031"/>
      <c r="DS128" s="1031"/>
      <c r="DT128" s="1031"/>
      <c r="DU128" s="1031"/>
      <c r="DV128" s="1032" t="s">
        <v>122</v>
      </c>
      <c r="DW128" s="1032"/>
      <c r="DX128" s="1032"/>
      <c r="DY128" s="1032"/>
      <c r="DZ128" s="1033"/>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17892894</v>
      </c>
      <c r="AB129" s="946"/>
      <c r="AC129" s="946"/>
      <c r="AD129" s="946"/>
      <c r="AE129" s="947"/>
      <c r="AF129" s="948">
        <v>17957183</v>
      </c>
      <c r="AG129" s="946"/>
      <c r="AH129" s="946"/>
      <c r="AI129" s="946"/>
      <c r="AJ129" s="947"/>
      <c r="AK129" s="948">
        <v>18329566</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17.579999999999998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2947303</v>
      </c>
      <c r="AB130" s="946"/>
      <c r="AC130" s="946"/>
      <c r="AD130" s="946"/>
      <c r="AE130" s="947"/>
      <c r="AF130" s="948">
        <v>2775263</v>
      </c>
      <c r="AG130" s="946"/>
      <c r="AH130" s="946"/>
      <c r="AI130" s="946"/>
      <c r="AJ130" s="947"/>
      <c r="AK130" s="948">
        <v>2786824</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4.2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14945591</v>
      </c>
      <c r="AB131" s="973"/>
      <c r="AC131" s="973"/>
      <c r="AD131" s="973"/>
      <c r="AE131" s="974"/>
      <c r="AF131" s="972">
        <v>15181920</v>
      </c>
      <c r="AG131" s="973"/>
      <c r="AH131" s="973"/>
      <c r="AI131" s="973"/>
      <c r="AJ131" s="974"/>
      <c r="AK131" s="972">
        <v>15542742</v>
      </c>
      <c r="AL131" s="973"/>
      <c r="AM131" s="973"/>
      <c r="AN131" s="973"/>
      <c r="AO131" s="974"/>
      <c r="AP131" s="1097"/>
      <c r="AQ131" s="1098"/>
      <c r="AR131" s="1098"/>
      <c r="AS131" s="1098"/>
      <c r="AT131" s="1099"/>
      <c r="AU131" s="215"/>
      <c r="AV131" s="215"/>
      <c r="AW131" s="215"/>
      <c r="AX131" s="1070" t="s">
        <v>473</v>
      </c>
      <c r="AY131" s="727"/>
      <c r="AZ131" s="727"/>
      <c r="BA131" s="727"/>
      <c r="BB131" s="727"/>
      <c r="BC131" s="727"/>
      <c r="BD131" s="727"/>
      <c r="BE131" s="1029"/>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3.9660592879999998</v>
      </c>
      <c r="AB132" s="1084"/>
      <c r="AC132" s="1084"/>
      <c r="AD132" s="1084"/>
      <c r="AE132" s="1085"/>
      <c r="AF132" s="1086">
        <v>4.4550820980000001</v>
      </c>
      <c r="AG132" s="1084"/>
      <c r="AH132" s="1084"/>
      <c r="AI132" s="1084"/>
      <c r="AJ132" s="1085"/>
      <c r="AK132" s="1086">
        <v>4.4402396949999998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4.2</v>
      </c>
      <c r="AB133" s="1067"/>
      <c r="AC133" s="1067"/>
      <c r="AD133" s="1067"/>
      <c r="AE133" s="1068"/>
      <c r="AF133" s="1066">
        <v>4</v>
      </c>
      <c r="AG133" s="1067"/>
      <c r="AH133" s="1067"/>
      <c r="AI133" s="1067"/>
      <c r="AJ133" s="1068"/>
      <c r="AK133" s="1066">
        <v>4.2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P5jdTI5a0/AJN1ByzJUUvvXMxJj4MUbMEDu6s4zMH/rj+gxLkGlKCe2kON5TLKvtjN1/FK5aJsxtgFvOL7yYA==" saltValue="nc5DOm/9uVtNwSoO0hkH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qKpdCZkH/6zt3zYAH9wK9j58Gh2NH22+3o9rauveaaUSmptV7PasEG4ZkAVvMyr8XHHwYg/d0SXkh3B0ttrOg==" saltValue="2QqF6GPtuYvm3cAYxv6YD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ZjBuvAdWmpu8WHR3Ns66WOBMRe5MxhLbultA4V7Zk8UjQsPxEJZc/oZcaMkirpz5mP+st+xey0GXSMBtdhr1A==" saltValue="jDC6AUAuQZGwyn3ptJuY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5156525</v>
      </c>
      <c r="AP9" s="262">
        <v>87517</v>
      </c>
      <c r="AQ9" s="263">
        <v>95899</v>
      </c>
      <c r="AR9" s="264">
        <v>-8.6999999999999993</v>
      </c>
    </row>
    <row r="10" spans="1:46" ht="13.5" customHeight="1" x14ac:dyDescent="0.2">
      <c r="A10" s="247"/>
      <c r="AK10" s="1103" t="s">
        <v>486</v>
      </c>
      <c r="AL10" s="1104"/>
      <c r="AM10" s="1104"/>
      <c r="AN10" s="1105"/>
      <c r="AO10" s="265">
        <v>669002</v>
      </c>
      <c r="AP10" s="265">
        <v>11354</v>
      </c>
      <c r="AQ10" s="266">
        <v>7418</v>
      </c>
      <c r="AR10" s="267">
        <v>53.1</v>
      </c>
    </row>
    <row r="11" spans="1:46" ht="13.5" customHeight="1" x14ac:dyDescent="0.2">
      <c r="A11" s="247"/>
      <c r="AK11" s="1103" t="s">
        <v>487</v>
      </c>
      <c r="AL11" s="1104"/>
      <c r="AM11" s="1104"/>
      <c r="AN11" s="1105"/>
      <c r="AO11" s="265">
        <v>218081</v>
      </c>
      <c r="AP11" s="265">
        <v>3701</v>
      </c>
      <c r="AQ11" s="266">
        <v>1842</v>
      </c>
      <c r="AR11" s="267">
        <v>100.9</v>
      </c>
    </row>
    <row r="12" spans="1:46" ht="13.5" customHeight="1" x14ac:dyDescent="0.2">
      <c r="A12" s="247"/>
      <c r="AK12" s="1103" t="s">
        <v>488</v>
      </c>
      <c r="AL12" s="1104"/>
      <c r="AM12" s="1104"/>
      <c r="AN12" s="1105"/>
      <c r="AO12" s="265" t="s">
        <v>489</v>
      </c>
      <c r="AP12" s="265" t="s">
        <v>489</v>
      </c>
      <c r="AQ12" s="266">
        <v>18</v>
      </c>
      <c r="AR12" s="267" t="s">
        <v>489</v>
      </c>
    </row>
    <row r="13" spans="1:46" ht="13.5" customHeight="1" x14ac:dyDescent="0.2">
      <c r="A13" s="247"/>
      <c r="AK13" s="1103" t="s">
        <v>490</v>
      </c>
      <c r="AL13" s="1104"/>
      <c r="AM13" s="1104"/>
      <c r="AN13" s="1105"/>
      <c r="AO13" s="265">
        <v>362387</v>
      </c>
      <c r="AP13" s="265">
        <v>6150</v>
      </c>
      <c r="AQ13" s="266">
        <v>3674</v>
      </c>
      <c r="AR13" s="267">
        <v>67.400000000000006</v>
      </c>
    </row>
    <row r="14" spans="1:46" ht="13.5" customHeight="1" x14ac:dyDescent="0.2">
      <c r="A14" s="247"/>
      <c r="AK14" s="1103" t="s">
        <v>491</v>
      </c>
      <c r="AL14" s="1104"/>
      <c r="AM14" s="1104"/>
      <c r="AN14" s="1105"/>
      <c r="AO14" s="265">
        <v>113692</v>
      </c>
      <c r="AP14" s="265">
        <v>1930</v>
      </c>
      <c r="AQ14" s="266">
        <v>2040</v>
      </c>
      <c r="AR14" s="267">
        <v>-5.4</v>
      </c>
    </row>
    <row r="15" spans="1:46" ht="13.5" customHeight="1" x14ac:dyDescent="0.2">
      <c r="A15" s="247"/>
      <c r="AK15" s="1106" t="s">
        <v>492</v>
      </c>
      <c r="AL15" s="1107"/>
      <c r="AM15" s="1107"/>
      <c r="AN15" s="1108"/>
      <c r="AO15" s="265">
        <v>-191082</v>
      </c>
      <c r="AP15" s="265">
        <v>-3243</v>
      </c>
      <c r="AQ15" s="266">
        <v>-5724</v>
      </c>
      <c r="AR15" s="267">
        <v>-43.3</v>
      </c>
    </row>
    <row r="16" spans="1:46" ht="13" x14ac:dyDescent="0.2">
      <c r="A16" s="247"/>
      <c r="AK16" s="1106" t="s">
        <v>177</v>
      </c>
      <c r="AL16" s="1107"/>
      <c r="AM16" s="1107"/>
      <c r="AN16" s="1108"/>
      <c r="AO16" s="265">
        <v>6328605</v>
      </c>
      <c r="AP16" s="265">
        <v>107410</v>
      </c>
      <c r="AQ16" s="266">
        <v>105167</v>
      </c>
      <c r="AR16" s="267">
        <v>2.1</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7.94</v>
      </c>
      <c r="AP21" s="278">
        <v>8.91</v>
      </c>
      <c r="AQ21" s="279">
        <v>-0.97</v>
      </c>
      <c r="AS21" s="280"/>
      <c r="AT21" s="276"/>
    </row>
    <row r="22" spans="1:46" s="248" customFormat="1" ht="13" x14ac:dyDescent="0.2">
      <c r="A22" s="276"/>
      <c r="AK22" s="1109" t="s">
        <v>498</v>
      </c>
      <c r="AL22" s="1110"/>
      <c r="AM22" s="1110"/>
      <c r="AN22" s="1111"/>
      <c r="AO22" s="281">
        <v>97.1</v>
      </c>
      <c r="AP22" s="282">
        <v>97.6</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2817655</v>
      </c>
      <c r="AP32" s="291">
        <v>47822</v>
      </c>
      <c r="AQ32" s="292">
        <v>63956</v>
      </c>
      <c r="AR32" s="293">
        <v>-25.2</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v>4</v>
      </c>
      <c r="AR34" s="293" t="s">
        <v>489</v>
      </c>
    </row>
    <row r="35" spans="1:46" ht="27" customHeight="1" x14ac:dyDescent="0.2">
      <c r="A35" s="247"/>
      <c r="AK35" s="1117" t="s">
        <v>505</v>
      </c>
      <c r="AL35" s="1118"/>
      <c r="AM35" s="1118"/>
      <c r="AN35" s="1119"/>
      <c r="AO35" s="291">
        <v>519511</v>
      </c>
      <c r="AP35" s="291">
        <v>8817</v>
      </c>
      <c r="AQ35" s="292">
        <v>14498</v>
      </c>
      <c r="AR35" s="293">
        <v>-39.200000000000003</v>
      </c>
    </row>
    <row r="36" spans="1:46" ht="27" customHeight="1" x14ac:dyDescent="0.2">
      <c r="A36" s="247"/>
      <c r="AK36" s="1117" t="s">
        <v>506</v>
      </c>
      <c r="AL36" s="1118"/>
      <c r="AM36" s="1118"/>
      <c r="AN36" s="1119"/>
      <c r="AO36" s="291">
        <v>374860</v>
      </c>
      <c r="AP36" s="291">
        <v>6362</v>
      </c>
      <c r="AQ36" s="292">
        <v>1993</v>
      </c>
      <c r="AR36" s="293">
        <v>219.2</v>
      </c>
    </row>
    <row r="37" spans="1:46" ht="13.5" customHeight="1" x14ac:dyDescent="0.2">
      <c r="A37" s="247"/>
      <c r="AK37" s="1117" t="s">
        <v>507</v>
      </c>
      <c r="AL37" s="1118"/>
      <c r="AM37" s="1118"/>
      <c r="AN37" s="1119"/>
      <c r="AO37" s="291" t="s">
        <v>489</v>
      </c>
      <c r="AP37" s="291" t="s">
        <v>489</v>
      </c>
      <c r="AQ37" s="292">
        <v>407</v>
      </c>
      <c r="AR37" s="293" t="s">
        <v>489</v>
      </c>
    </row>
    <row r="38" spans="1:46" ht="27" customHeight="1" x14ac:dyDescent="0.2">
      <c r="A38" s="247"/>
      <c r="AK38" s="1120" t="s">
        <v>508</v>
      </c>
      <c r="AL38" s="1121"/>
      <c r="AM38" s="1121"/>
      <c r="AN38" s="1122"/>
      <c r="AO38" s="294" t="s">
        <v>489</v>
      </c>
      <c r="AP38" s="294" t="s">
        <v>489</v>
      </c>
      <c r="AQ38" s="295">
        <v>1</v>
      </c>
      <c r="AR38" s="283" t="s">
        <v>489</v>
      </c>
      <c r="AS38" s="290"/>
    </row>
    <row r="39" spans="1:46" ht="13" x14ac:dyDescent="0.2">
      <c r="A39" s="247"/>
      <c r="AK39" s="1120" t="s">
        <v>509</v>
      </c>
      <c r="AL39" s="1121"/>
      <c r="AM39" s="1121"/>
      <c r="AN39" s="1122"/>
      <c r="AO39" s="291">
        <v>-235067</v>
      </c>
      <c r="AP39" s="291">
        <v>-3990</v>
      </c>
      <c r="AQ39" s="292">
        <v>-3355</v>
      </c>
      <c r="AR39" s="293">
        <v>18.899999999999999</v>
      </c>
      <c r="AS39" s="290"/>
    </row>
    <row r="40" spans="1:46" ht="27" customHeight="1" x14ac:dyDescent="0.2">
      <c r="A40" s="247"/>
      <c r="AK40" s="1117" t="s">
        <v>510</v>
      </c>
      <c r="AL40" s="1118"/>
      <c r="AM40" s="1118"/>
      <c r="AN40" s="1119"/>
      <c r="AO40" s="291">
        <v>-2786824</v>
      </c>
      <c r="AP40" s="291">
        <v>-47298</v>
      </c>
      <c r="AQ40" s="292">
        <v>-53996</v>
      </c>
      <c r="AR40" s="293">
        <v>-12.4</v>
      </c>
      <c r="AS40" s="290"/>
    </row>
    <row r="41" spans="1:46" ht="13" x14ac:dyDescent="0.2">
      <c r="A41" s="247"/>
      <c r="AK41" s="1123" t="s">
        <v>287</v>
      </c>
      <c r="AL41" s="1124"/>
      <c r="AM41" s="1124"/>
      <c r="AN41" s="1125"/>
      <c r="AO41" s="291">
        <v>690135</v>
      </c>
      <c r="AP41" s="291">
        <v>11713</v>
      </c>
      <c r="AQ41" s="292">
        <v>23508</v>
      </c>
      <c r="AR41" s="293">
        <v>-50.2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2467503</v>
      </c>
      <c r="AN51" s="313">
        <v>40389</v>
      </c>
      <c r="AO51" s="314">
        <v>-34.4</v>
      </c>
      <c r="AP51" s="315">
        <v>70329</v>
      </c>
      <c r="AQ51" s="316">
        <v>0.2</v>
      </c>
      <c r="AR51" s="317">
        <v>-34.6</v>
      </c>
    </row>
    <row r="52" spans="1:44" ht="13" x14ac:dyDescent="0.2">
      <c r="A52" s="247"/>
      <c r="AK52" s="318"/>
      <c r="AL52" s="319" t="s">
        <v>520</v>
      </c>
      <c r="AM52" s="320">
        <v>1409187</v>
      </c>
      <c r="AN52" s="321">
        <v>23066</v>
      </c>
      <c r="AO52" s="322">
        <v>12.7</v>
      </c>
      <c r="AP52" s="323">
        <v>39403</v>
      </c>
      <c r="AQ52" s="324">
        <v>9.1</v>
      </c>
      <c r="AR52" s="325">
        <v>3.6</v>
      </c>
    </row>
    <row r="53" spans="1:44" ht="13" x14ac:dyDescent="0.2">
      <c r="A53" s="247"/>
      <c r="AK53" s="303" t="s">
        <v>521</v>
      </c>
      <c r="AL53" s="304"/>
      <c r="AM53" s="312">
        <v>2796389</v>
      </c>
      <c r="AN53" s="313">
        <v>46176</v>
      </c>
      <c r="AO53" s="314">
        <v>14.3</v>
      </c>
      <c r="AP53" s="315">
        <v>71871</v>
      </c>
      <c r="AQ53" s="316">
        <v>2.2000000000000002</v>
      </c>
      <c r="AR53" s="317">
        <v>12.1</v>
      </c>
    </row>
    <row r="54" spans="1:44" ht="13" x14ac:dyDescent="0.2">
      <c r="A54" s="247"/>
      <c r="AK54" s="318"/>
      <c r="AL54" s="319" t="s">
        <v>520</v>
      </c>
      <c r="AM54" s="320">
        <v>1894023</v>
      </c>
      <c r="AN54" s="321">
        <v>31276</v>
      </c>
      <c r="AO54" s="322">
        <v>35.6</v>
      </c>
      <c r="AP54" s="323">
        <v>38232</v>
      </c>
      <c r="AQ54" s="324">
        <v>-3</v>
      </c>
      <c r="AR54" s="325">
        <v>38.6</v>
      </c>
    </row>
    <row r="55" spans="1:44" ht="13" x14ac:dyDescent="0.2">
      <c r="A55" s="247"/>
      <c r="AK55" s="303" t="s">
        <v>522</v>
      </c>
      <c r="AL55" s="304"/>
      <c r="AM55" s="312">
        <v>2932181</v>
      </c>
      <c r="AN55" s="313">
        <v>48885</v>
      </c>
      <c r="AO55" s="314">
        <v>5.9</v>
      </c>
      <c r="AP55" s="315">
        <v>71807</v>
      </c>
      <c r="AQ55" s="316">
        <v>-0.1</v>
      </c>
      <c r="AR55" s="317">
        <v>6</v>
      </c>
    </row>
    <row r="56" spans="1:44" ht="13" x14ac:dyDescent="0.2">
      <c r="A56" s="247"/>
      <c r="AK56" s="318"/>
      <c r="AL56" s="319" t="s">
        <v>520</v>
      </c>
      <c r="AM56" s="320">
        <v>1986430</v>
      </c>
      <c r="AN56" s="321">
        <v>33118</v>
      </c>
      <c r="AO56" s="322">
        <v>5.9</v>
      </c>
      <c r="AP56" s="323">
        <v>37333</v>
      </c>
      <c r="AQ56" s="324">
        <v>-2.4</v>
      </c>
      <c r="AR56" s="325">
        <v>8.3000000000000007</v>
      </c>
    </row>
    <row r="57" spans="1:44" ht="13" x14ac:dyDescent="0.2">
      <c r="A57" s="247"/>
      <c r="AK57" s="303" t="s">
        <v>523</v>
      </c>
      <c r="AL57" s="304"/>
      <c r="AM57" s="312">
        <v>3100465</v>
      </c>
      <c r="AN57" s="313">
        <v>52040</v>
      </c>
      <c r="AO57" s="314">
        <v>6.5</v>
      </c>
      <c r="AP57" s="315">
        <v>80821</v>
      </c>
      <c r="AQ57" s="316">
        <v>12.6</v>
      </c>
      <c r="AR57" s="317">
        <v>-6.1</v>
      </c>
    </row>
    <row r="58" spans="1:44" ht="13" x14ac:dyDescent="0.2">
      <c r="A58" s="247"/>
      <c r="AK58" s="318"/>
      <c r="AL58" s="319" t="s">
        <v>520</v>
      </c>
      <c r="AM58" s="320">
        <v>2099166</v>
      </c>
      <c r="AN58" s="321">
        <v>35234</v>
      </c>
      <c r="AO58" s="322">
        <v>6.4</v>
      </c>
      <c r="AP58" s="323">
        <v>49586</v>
      </c>
      <c r="AQ58" s="324">
        <v>32.799999999999997</v>
      </c>
      <c r="AR58" s="325">
        <v>-26.4</v>
      </c>
    </row>
    <row r="59" spans="1:44" ht="13" x14ac:dyDescent="0.2">
      <c r="A59" s="247"/>
      <c r="AK59" s="303" t="s">
        <v>524</v>
      </c>
      <c r="AL59" s="304"/>
      <c r="AM59" s="312">
        <v>3331174</v>
      </c>
      <c r="AN59" s="313">
        <v>56537</v>
      </c>
      <c r="AO59" s="314">
        <v>8.6</v>
      </c>
      <c r="AP59" s="315">
        <v>79840</v>
      </c>
      <c r="AQ59" s="316">
        <v>-1.2</v>
      </c>
      <c r="AR59" s="317">
        <v>9.8000000000000007</v>
      </c>
    </row>
    <row r="60" spans="1:44" ht="13" x14ac:dyDescent="0.2">
      <c r="A60" s="247"/>
      <c r="AK60" s="318"/>
      <c r="AL60" s="319" t="s">
        <v>520</v>
      </c>
      <c r="AM60" s="320">
        <v>2470872</v>
      </c>
      <c r="AN60" s="321">
        <v>41936</v>
      </c>
      <c r="AO60" s="322">
        <v>19</v>
      </c>
      <c r="AP60" s="323">
        <v>45238</v>
      </c>
      <c r="AQ60" s="324">
        <v>-8.8000000000000007</v>
      </c>
      <c r="AR60" s="325">
        <v>27.8</v>
      </c>
    </row>
    <row r="61" spans="1:44" ht="13" x14ac:dyDescent="0.2">
      <c r="A61" s="247"/>
      <c r="AK61" s="303" t="s">
        <v>525</v>
      </c>
      <c r="AL61" s="326"/>
      <c r="AM61" s="312">
        <v>2925542</v>
      </c>
      <c r="AN61" s="313">
        <v>48805</v>
      </c>
      <c r="AO61" s="314">
        <v>0.2</v>
      </c>
      <c r="AP61" s="315">
        <v>74934</v>
      </c>
      <c r="AQ61" s="327">
        <v>2.7</v>
      </c>
      <c r="AR61" s="317">
        <v>-2.5</v>
      </c>
    </row>
    <row r="62" spans="1:44" ht="13" x14ac:dyDescent="0.2">
      <c r="A62" s="247"/>
      <c r="AK62" s="318"/>
      <c r="AL62" s="319" t="s">
        <v>520</v>
      </c>
      <c r="AM62" s="320">
        <v>1971936</v>
      </c>
      <c r="AN62" s="321">
        <v>32926</v>
      </c>
      <c r="AO62" s="322">
        <v>15.9</v>
      </c>
      <c r="AP62" s="323">
        <v>41958</v>
      </c>
      <c r="AQ62" s="324">
        <v>5.5</v>
      </c>
      <c r="AR62" s="325">
        <v>10.4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7QaIxx8jxXt77DCvaY5SH0D7vumA444vLP8bCMeYL4VV8tA8V4va0CIednmyle2HeDfbR9K6EuaetT//v6AjWg==" saltValue="on7hufWI8GvY5SyHciOj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GsF1H3r/K4lbs6OPi2rWSNnM/GcM5EyiywQN1WAGaFwTPoLvtl0Dv5gjFSxKdiO8pml3S5zjHsoI7+HLw/eIg==" saltValue="0ysIw29UZiROFUAnGzwN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kMR74NSIvnv4oQ+Yr1a+1SS1V3PVnDVE09z2ZsP5z5FmWjJkxQXoQc6arzP2PdAJSCL6R9pptwtjvVaGFOnLdg==" saltValue="wpKHwn/ef7m+V5xhg79m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31.06</v>
      </c>
      <c r="G47" s="12">
        <v>29.83</v>
      </c>
      <c r="H47" s="12">
        <v>34.22</v>
      </c>
      <c r="I47" s="12">
        <v>34.22</v>
      </c>
      <c r="J47" s="13">
        <v>34.200000000000003</v>
      </c>
    </row>
    <row r="48" spans="2:10" ht="57.75" customHeight="1" x14ac:dyDescent="0.2">
      <c r="B48" s="14"/>
      <c r="C48" s="1128" t="s">
        <v>4</v>
      </c>
      <c r="D48" s="1128"/>
      <c r="E48" s="1129"/>
      <c r="F48" s="15">
        <v>5.0199999999999996</v>
      </c>
      <c r="G48" s="16">
        <v>5.98</v>
      </c>
      <c r="H48" s="16">
        <v>5.84</v>
      </c>
      <c r="I48" s="16">
        <v>6.55</v>
      </c>
      <c r="J48" s="17">
        <v>5.91</v>
      </c>
    </row>
    <row r="49" spans="2:10" ht="57.75" customHeight="1" thickBot="1" x14ac:dyDescent="0.25">
      <c r="B49" s="18"/>
      <c r="C49" s="1130" t="s">
        <v>5</v>
      </c>
      <c r="D49" s="1130"/>
      <c r="E49" s="1131"/>
      <c r="F49" s="19" t="s">
        <v>532</v>
      </c>
      <c r="G49" s="20">
        <v>0.5</v>
      </c>
      <c r="H49" s="20">
        <v>2.72</v>
      </c>
      <c r="I49" s="20">
        <v>0.86</v>
      </c>
      <c r="J49" s="21">
        <v>0.17</v>
      </c>
    </row>
    <row r="50" spans="2:10" ht="13" x14ac:dyDescent="0.2"/>
  </sheetData>
  <sheetProtection algorithmName="SHA-512" hashValue="MViGntIC2TMJK/fxLlzZpwbGCoTFRRM4Y290zYvkFPkrVp+0aphaWfwZA9TKBmVnx1E0QG2ksindIar7cEsrCQ==" saltValue="B+t4/V4aXaeIZbPRuTZS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dcterms:created xsi:type="dcterms:W3CDTF">2026-02-23T08:06:47Z</dcterms:created>
  <dcterms:modified xsi:type="dcterms:W3CDTF">2026-03-09T08:51:04Z</dcterms:modified>
  <cp:category/>
</cp:coreProperties>
</file>