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R:\03-企画部\04-財政課\01-財政班\02 財務\02-01 財政\02-01-01 諸務\財政事情の作成及び公表\R8\財政状況資料集\02.公表（HP）\（12）市町村公会計指標分析～以降を追加\"/>
    </mc:Choice>
  </mc:AlternateContent>
  <xr:revisionPtr revIDLastSave="0" documentId="13_ncr:1_{154D5DCE-A61F-4DD6-9512-EA3D86E74CD2}"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6"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C36" i="10"/>
  <c r="CO35" i="10"/>
  <c r="BE35" i="10"/>
  <c r="BE34" i="10"/>
  <c r="C34" i="10"/>
  <c r="U34" i="10" l="1"/>
  <c r="U35" i="10" s="1"/>
  <c r="U36" i="10" s="1"/>
  <c r="U37" i="10" s="1"/>
  <c r="C35"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l="1"/>
  <c r="AM36" i="10" s="1"/>
  <c r="BW34" i="10"/>
  <c r="BW35" i="10" s="1"/>
  <c r="BW36" i="10" s="1"/>
  <c r="BW37" i="10" s="1"/>
  <c r="BW38" i="10" s="1"/>
  <c r="BW39" i="10" s="1"/>
  <c r="BW40" i="10" s="1"/>
  <c r="BW41" i="10" s="1"/>
  <c r="BW42" i="10" s="1"/>
  <c r="BW43" i="10" s="1"/>
  <c r="CO34" i="10" l="1"/>
</calcChain>
</file>

<file path=xl/sharedStrings.xml><?xml version="1.0" encoding="utf-8"?>
<sst xmlns="http://schemas.openxmlformats.org/spreadsheetml/2006/main" count="1136" uniqueCount="614">
  <si>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</si>
  <si>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</si>
  <si>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</si>
  <si>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</si>
  <si>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</si>
  <si>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</si>
  <si>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</si>
  <si>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</si>
  <si>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</si>
  <si>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</si>
  <si>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</si>
  <si>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</si>
  <si>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</si>
  <si>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</si>
  <si>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</si>
  <si>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</si>
  <si>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</si>
  <si>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</si>
  <si>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</si>
  <si>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</si>
  <si>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</si>
  <si>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</si>
  <si>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</si>
  <si>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</si>
  <si>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</si>
  <si>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</si>
  <si>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</si>
  <si>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</si>
  <si>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</si>
  <si>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</si>
  <si>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</si>
  <si>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</si>
  <si>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</si>
  <si>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</si>
  <si>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</si>
  <si>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</si>
  <si>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</si>
  <si>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</si>
  <si>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</si>
  <si>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</si>
  <si>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</si>
  <si>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</si>
  <si>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</si>
  <si>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</si>
  <si>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</si>
  <si>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</si>
  <si>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</si>
  <si>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</si>
  <si>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</si>
  <si>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</si>
  <si>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</si>
  <si>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</si>
  <si>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</si>
  <si>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</si>
  <si>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</si>
  <si>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</si>
  <si>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</si>
  <si>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</si>
  <si>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</si>
  <si>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</si>
  <si>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</si>
  <si>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</si>
  <si>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</si>
  <si>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</si>
  <si>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</si>
  <si>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</si>
  <si>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</si>
  <si>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</si>
  <si>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</si>
  <si>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</si>
  <si>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</si>
  <si>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</si>
  <si>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</si>
  <si>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</si>
  <si>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</si>
  <si>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</si>
  <si>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</si>
  <si>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</si>
  <si>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</si>
  <si>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</si>
  <si>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</si>
  <si>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</si>
  <si>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</si>
  <si>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</si>
  <si>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</si>
  <si>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和歌山県</t>
    <phoneticPr fontId="5"/>
  </si>
  <si>
    <t>市町村類型</t>
    <phoneticPr fontId="5"/>
  </si>
  <si>
    <t>Ⅱ－１</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</si>
  <si>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</si>
  <si>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</si>
  <si>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</si>
  <si>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</si>
  <si>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</si>
  <si>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</si>
  <si>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</si>
  <si>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</si>
  <si>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</si>
  <si>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</si>
  <si>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</si>
  <si>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</si>
  <si>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紀の川市</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</si>
  <si>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</si>
  <si>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</si>
  <si>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</si>
  <si>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</si>
  <si>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</si>
  <si>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</si>
  <si>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</si>
  <si>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</si>
  <si>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</si>
  <si>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</si>
  <si>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</si>
  <si>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</si>
  <si>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</si>
  <si>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</si>
  <si>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</si>
  <si>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</si>
  <si>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</si>
  <si>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</si>
  <si>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</si>
  <si>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</si>
  <si>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</si>
  <si>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</si>
  <si>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</si>
  <si>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</si>
  <si>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</si>
  <si>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</si>
  <si>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</si>
  <si>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</si>
  <si>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</si>
  <si>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</si>
  <si>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</si>
  <si>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</si>
  <si>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</si>
  <si>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</si>
  <si>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</si>
  <si>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</si>
  <si>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</si>
  <si>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</si>
  <si>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</si>
  <si>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</si>
  <si>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</si>
  <si>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</si>
  <si>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</si>
  <si>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</si>
  <si>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</si>
  <si>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</si>
  <si>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</si>
  <si>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</si>
  <si>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</si>
  <si>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</si>
  <si>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</si>
  <si>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</si>
  <si>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</si>
  <si>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</si>
  <si>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</si>
  <si>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5"/>
  </si>
  <si>
    <t>うち日本人(％)</t>
    <phoneticPr fontId="5"/>
  </si>
  <si>
    <t>-1.0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</si>
  <si>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</si>
  <si>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</si>
  <si>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</si>
  <si>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</si>
  <si>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</si>
  <si>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</si>
  <si>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</si>
  <si>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</si>
  <si>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</si>
  <si>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</si>
  <si>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</si>
  <si>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</si>
  <si>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</si>
  <si>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</si>
  <si>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</si>
  <si>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</si>
  <si>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</si>
  <si>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</si>
  <si>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</si>
  <si>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</si>
  <si>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</si>
  <si>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</si>
  <si>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</si>
  <si>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</si>
  <si>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</si>
  <si>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</si>
  <si>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</si>
  <si>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</si>
  <si>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</si>
  <si>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</si>
  <si>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</si>
  <si>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</si>
  <si>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</si>
  <si>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</si>
  <si>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</si>
  <si>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</si>
  <si>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</si>
  <si>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</si>
  <si>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</si>
  <si>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</si>
  <si>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</si>
  <si>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</si>
  <si>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</si>
  <si>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</si>
  <si>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</si>
  <si>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</si>
  <si>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</si>
  <si>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</si>
  <si>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</si>
  <si>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</si>
  <si>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</si>
  <si>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</si>
  <si>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</si>
  <si>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</si>
  <si>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</si>
  <si>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</si>
  <si>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</si>
  <si>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</si>
  <si>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</si>
  <si>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</si>
  <si>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</si>
  <si>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</si>
  <si>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和歌山県紀の川市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</si>
  <si>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</si>
  <si>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</si>
  <si>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</si>
  <si>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</si>
  <si>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</si>
  <si>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</si>
  <si>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</si>
  <si>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</si>
  <si>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</si>
  <si>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</si>
  <si>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</si>
  <si>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</si>
  <si>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</si>
  <si>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</si>
  <si>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</si>
  <si>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</si>
  <si>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</si>
  <si>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</si>
  <si>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</si>
  <si>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</si>
  <si>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</si>
  <si>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</si>
  <si>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</si>
  <si>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</si>
  <si>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</si>
  <si>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</si>
  <si>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</si>
  <si>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</si>
  <si>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</si>
  <si>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</si>
  <si>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</si>
  <si>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</si>
  <si>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</si>
  <si>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</si>
  <si>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</si>
  <si>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</si>
  <si>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</si>
  <si>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</si>
  <si>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</si>
  <si>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</si>
  <si>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</si>
  <si>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</si>
  <si>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</si>
  <si>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</si>
  <si>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</si>
  <si>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</si>
  <si>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</si>
  <si>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</si>
  <si>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</si>
  <si>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</si>
  <si>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</si>
  <si>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</si>
  <si>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</si>
  <si>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</si>
  <si>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</si>
  <si>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</si>
  <si>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</si>
  <si>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</si>
  <si>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</si>
  <si>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</si>
  <si>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</si>
  <si>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</si>
  <si>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</si>
  <si>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</si>
  <si>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</si>
  <si>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</si>
  <si>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</si>
  <si>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</si>
  <si>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</si>
  <si>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</si>
  <si>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</si>
  <si>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</si>
  <si>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</si>
  <si>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</si>
  <si>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</si>
  <si>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</si>
  <si>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</si>
  <si>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</si>
  <si>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</si>
  <si>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</si>
  <si>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</si>
  <si>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</si>
  <si>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</si>
  <si>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</si>
  <si>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</si>
  <si>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</si>
  <si>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</si>
  <si>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</si>
  <si>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</si>
  <si>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</si>
  <si>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</si>
  <si>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</si>
  <si>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</si>
  <si>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</si>
  <si>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</si>
  <si>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</si>
  <si>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</si>
  <si>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</si>
  <si>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</si>
  <si>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</si>
  <si>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</si>
  <si>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</si>
  <si>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</si>
  <si>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</si>
  <si>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</si>
  <si>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</si>
  <si>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</si>
  <si>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</si>
  <si>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</si>
  <si>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</si>
  <si>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</si>
  <si>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</si>
  <si>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</si>
  <si>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</si>
  <si>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</si>
  <si>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</si>
  <si>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</si>
  <si>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</si>
  <si>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</si>
  <si>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</si>
  <si>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</si>
  <si>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</si>
  <si>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</si>
  <si>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</si>
  <si>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</si>
  <si>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</si>
  <si>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</si>
  <si>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</si>
  <si>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</si>
  <si>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</si>
  <si>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</si>
  <si>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</si>
  <si>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</si>
  <si>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</si>
  <si>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</si>
  <si>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</si>
  <si>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</si>
  <si>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</si>
  <si>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</si>
  <si>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</si>
  <si>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</si>
  <si>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</si>
  <si>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</si>
  <si>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</si>
  <si>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</si>
  <si>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</si>
  <si>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</si>
  <si>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</si>
  <si>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</si>
  <si>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</si>
  <si>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</si>
  <si>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和歌山県紀の川市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</si>
  <si>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</si>
  <si>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</si>
  <si>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</si>
  <si>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</si>
  <si>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</si>
  <si>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</si>
  <si>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</si>
  <si>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</si>
  <si>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</si>
  <si>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</si>
  <si>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</si>
  <si>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</si>
  <si>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</si>
  <si>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</si>
  <si>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</si>
  <si>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</si>
  <si>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</si>
  <si>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</si>
  <si>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</si>
  <si>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</si>
  <si>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土地取得事業特別会計</t>
    <phoneticPr fontId="5"/>
  </si>
  <si>
    <t>-</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</si>
  <si>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</si>
  <si>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</si>
  <si>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</si>
  <si>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</si>
  <si>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</si>
  <si>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</si>
  <si>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</si>
  <si>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</si>
  <si>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</si>
  <si>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</si>
  <si>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</si>
  <si>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</si>
  <si>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</si>
  <si>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</si>
  <si>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</si>
  <si>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国民健康保険直営診療施設勘定特別会計</t>
    <phoneticPr fontId="5"/>
  </si>
  <si>
    <t>後期高齢者医療特別会計</t>
    <phoneticPr fontId="5"/>
  </si>
  <si>
    <t>介護保険事業勘定特別会計</t>
    <phoneticPr fontId="5"/>
  </si>
  <si>
    <t>水道事業会計</t>
    <phoneticPr fontId="5"/>
  </si>
  <si>
    <t>法適用企業</t>
    <phoneticPr fontId="5"/>
  </si>
  <si>
    <t>工業用水道事業会計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</si>
  <si>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</si>
  <si>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</si>
  <si>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</si>
  <si>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</si>
  <si>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</si>
  <si>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</si>
  <si>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</si>
  <si>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</si>
  <si>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</si>
  <si>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</si>
  <si>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</si>
  <si>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</si>
  <si>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</si>
  <si>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</si>
  <si>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</si>
  <si>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</si>
  <si>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</si>
  <si>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</si>
  <si>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</si>
  <si>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</si>
  <si>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</si>
  <si>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</si>
  <si>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</si>
  <si>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</si>
  <si>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</si>
  <si>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</si>
  <si>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</si>
  <si>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</si>
  <si>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</si>
  <si>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</si>
  <si>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</si>
  <si>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</si>
  <si>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</si>
  <si>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</si>
  <si>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</si>
  <si>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</si>
  <si>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</si>
  <si>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</si>
  <si>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</si>
  <si>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</si>
  <si>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</si>
  <si>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</si>
  <si>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</si>
  <si>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</si>
  <si>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</si>
  <si>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</si>
  <si>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</si>
  <si>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</si>
  <si>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</si>
  <si>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</si>
  <si>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</si>
  <si>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</si>
  <si>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</si>
  <si>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</si>
  <si>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</si>
  <si>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</si>
  <si>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</si>
  <si>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</si>
  <si>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</si>
  <si>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</si>
  <si>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</si>
  <si>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</si>
  <si>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</si>
  <si>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</si>
  <si>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</si>
  <si>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介護保険事業勘定特別会計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</si>
  <si>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</si>
  <si>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</si>
  <si>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</si>
  <si>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</si>
  <si>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</si>
  <si>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</si>
  <si>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</si>
  <si>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</si>
  <si>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</si>
  <si>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</si>
  <si>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</si>
  <si>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</si>
  <si>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</si>
  <si>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</si>
  <si>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</si>
  <si>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</si>
  <si>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</si>
  <si>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</si>
  <si>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</si>
  <si>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</si>
  <si>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</si>
  <si>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</si>
  <si>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</si>
  <si>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</si>
  <si>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</si>
  <si>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</si>
  <si>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</si>
  <si>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</si>
  <si>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</si>
  <si>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</si>
  <si>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</si>
  <si>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</si>
  <si>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</si>
  <si>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</si>
  <si>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</si>
  <si>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</si>
  <si>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</si>
  <si>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</si>
  <si>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</si>
  <si>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</si>
  <si>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</si>
  <si>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</si>
  <si>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</si>
  <si>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</si>
  <si>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</si>
  <si>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</si>
  <si>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</si>
  <si>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</si>
  <si>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</si>
  <si>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</si>
  <si>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</si>
  <si>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</si>
  <si>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</si>
  <si>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</si>
  <si>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</si>
  <si>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</si>
  <si>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</si>
  <si>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</si>
  <si>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</si>
  <si>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</si>
  <si>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</si>
  <si>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</si>
  <si>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</si>
  <si>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</si>
  <si>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</si>
  <si>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</si>
  <si>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</si>
  <si>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</si>
  <si>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</si>
  <si>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</si>
  <si>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</si>
  <si>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</si>
  <si>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</si>
  <si>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</si>
  <si>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</si>
  <si>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</si>
  <si>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</si>
  <si>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</si>
  <si>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</si>
  <si>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</si>
  <si>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</si>
  <si>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</si>
  <si>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</si>
  <si>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0.98</t>
  </si>
  <si>
    <t>水道事業会計</t>
  </si>
  <si>
    <t>一般会計</t>
  </si>
  <si>
    <t>介護保険事業勘定特別会計</t>
  </si>
  <si>
    <t>工業用水道事業会計</t>
  </si>
  <si>
    <t>国民健康保険事業勘定特別会計</t>
  </si>
  <si>
    <t>下水道事業会計</t>
  </si>
  <si>
    <t>後期高齢者医療特別会計</t>
  </si>
  <si>
    <t>土地取得事業特別会計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</si>
  <si>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</si>
  <si>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</si>
  <si>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</si>
  <si>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</si>
  <si>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</si>
  <si>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</si>
  <si>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</si>
  <si>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</si>
  <si>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</si>
  <si>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公立那賀病院経営事務組合</t>
    <rPh sb="0" eb="2">
      <t>コウリツ</t>
    </rPh>
    <rPh sb="2" eb="6">
      <t>ナガビョウイン</t>
    </rPh>
    <rPh sb="6" eb="8">
      <t>ケイエイ</t>
    </rPh>
    <rPh sb="8" eb="12">
      <t>ジムクミアイ</t>
    </rPh>
    <phoneticPr fontId="2"/>
  </si>
  <si>
    <t>和歌山県後期高齢者医療広域連合（特別会計）</t>
    <rPh sb="0" eb="4">
      <t>ワカヤマケン</t>
    </rPh>
    <rPh sb="4" eb="9">
      <t>コウキコウレイシャ</t>
    </rPh>
    <rPh sb="9" eb="11">
      <t>イリョウ</t>
    </rPh>
    <rPh sb="11" eb="13">
      <t>コウイキ</t>
    </rPh>
    <rPh sb="13" eb="15">
      <t>レンゴウ</t>
    </rPh>
    <rPh sb="16" eb="18">
      <t>トクベツ</t>
    </rPh>
    <rPh sb="18" eb="20">
      <t>カイケイ</t>
    </rPh>
    <phoneticPr fontId="2"/>
  </si>
  <si>
    <t>和歌山県市町村総合事務組合</t>
    <rPh sb="0" eb="4">
      <t>ワカヤマケン</t>
    </rPh>
    <rPh sb="4" eb="7">
      <t>シチョウソン</t>
    </rPh>
    <rPh sb="7" eb="9">
      <t>ソウゴウ</t>
    </rPh>
    <rPh sb="9" eb="13">
      <t>ジムクミアイ</t>
    </rPh>
    <phoneticPr fontId="2"/>
  </si>
  <si>
    <t>那賀児童福祉施設組合</t>
    <rPh sb="0" eb="2">
      <t>ナガ</t>
    </rPh>
    <rPh sb="2" eb="4">
      <t>ジドウ</t>
    </rPh>
    <rPh sb="4" eb="6">
      <t>フクシ</t>
    </rPh>
    <rPh sb="6" eb="8">
      <t>シセツ</t>
    </rPh>
    <rPh sb="8" eb="10">
      <t>クミアイ</t>
    </rPh>
    <phoneticPr fontId="2"/>
  </si>
  <si>
    <t>那賀広域事務組合</t>
    <rPh sb="0" eb="2">
      <t>ナガ</t>
    </rPh>
    <rPh sb="2" eb="4">
      <t>コウイキ</t>
    </rPh>
    <rPh sb="4" eb="6">
      <t>ジム</t>
    </rPh>
    <rPh sb="6" eb="8">
      <t>クミアイ</t>
    </rPh>
    <phoneticPr fontId="2"/>
  </si>
  <si>
    <t>那賀衛生環境整備組合</t>
    <rPh sb="0" eb="4">
      <t>ナガエイセイ</t>
    </rPh>
    <rPh sb="4" eb="6">
      <t>カンキョウ</t>
    </rPh>
    <rPh sb="6" eb="8">
      <t>セイビ</t>
    </rPh>
    <rPh sb="8" eb="10">
      <t>クミアイ</t>
    </rPh>
    <phoneticPr fontId="2"/>
  </si>
  <si>
    <t>那賀消防組合</t>
    <rPh sb="0" eb="2">
      <t>ナガ</t>
    </rPh>
    <rPh sb="2" eb="4">
      <t>ショウボウ</t>
    </rPh>
    <rPh sb="4" eb="6">
      <t>クミアイ</t>
    </rPh>
    <phoneticPr fontId="2"/>
  </si>
  <si>
    <t>那賀休日急患診療所経営事務組合</t>
    <rPh sb="0" eb="2">
      <t>ナガ</t>
    </rPh>
    <rPh sb="2" eb="6">
      <t>キュウジツキュウカン</t>
    </rPh>
    <rPh sb="6" eb="9">
      <t>シンリョウショ</t>
    </rPh>
    <rPh sb="9" eb="11">
      <t>ケイエイ</t>
    </rPh>
    <rPh sb="11" eb="13">
      <t>ジム</t>
    </rPh>
    <rPh sb="13" eb="15">
      <t>クミアイ</t>
    </rPh>
    <phoneticPr fontId="2"/>
  </si>
  <si>
    <t>五色台広域施設組合</t>
    <rPh sb="0" eb="3">
      <t>ゴシキダイ</t>
    </rPh>
    <rPh sb="3" eb="5">
      <t>コウイキ</t>
    </rPh>
    <rPh sb="5" eb="7">
      <t>シセツ</t>
    </rPh>
    <rPh sb="7" eb="9">
      <t>クミアイ</t>
    </rPh>
    <phoneticPr fontId="2"/>
  </si>
  <si>
    <t>和歌山地方税回収機構</t>
    <rPh sb="0" eb="3">
      <t>ワカヤマ</t>
    </rPh>
    <rPh sb="3" eb="6">
      <t>チホウゼイ</t>
    </rPh>
    <rPh sb="6" eb="10">
      <t>カイシュウキコウ</t>
    </rPh>
    <phoneticPr fontId="2"/>
  </si>
  <si>
    <t>和歌山県後期高齢者医療広域連合</t>
    <rPh sb="0" eb="4">
      <t>ワカヤマケン</t>
    </rPh>
    <rPh sb="4" eb="9">
      <t>コウキコウレイシャ</t>
    </rPh>
    <rPh sb="9" eb="11">
      <t>イリョウ</t>
    </rPh>
    <rPh sb="11" eb="13">
      <t>コウイキ</t>
    </rPh>
    <rPh sb="13" eb="15">
      <t>レンゴウ</t>
    </rPh>
    <phoneticPr fontId="2"/>
  </si>
  <si>
    <t>紀の海広域施設組合</t>
    <rPh sb="0" eb="1">
      <t>キ</t>
    </rPh>
    <rPh sb="2" eb="3">
      <t>ウミ</t>
    </rPh>
    <rPh sb="3" eb="5">
      <t>コウイキ</t>
    </rPh>
    <rPh sb="5" eb="7">
      <t>シセツ</t>
    </rPh>
    <rPh sb="7" eb="9">
      <t>クミアイ</t>
    </rPh>
    <phoneticPr fontId="2"/>
  </si>
  <si>
    <t>青洲の里</t>
    <rPh sb="0" eb="2">
      <t>セイシュウ</t>
    </rPh>
    <rPh sb="3" eb="4">
      <t>サト</t>
    </rPh>
    <phoneticPr fontId="2"/>
  </si>
  <si>
    <t>▲8</t>
    <phoneticPr fontId="2"/>
  </si>
  <si>
    <t>地域振興基金</t>
    <rPh sb="0" eb="2">
      <t>チイキ</t>
    </rPh>
    <rPh sb="2" eb="4">
      <t>シンコウ</t>
    </rPh>
    <rPh sb="4" eb="6">
      <t>キキン</t>
    </rPh>
    <phoneticPr fontId="5"/>
  </si>
  <si>
    <t>公共施設等整備基金</t>
    <rPh sb="0" eb="2">
      <t>コウキョウ</t>
    </rPh>
    <rPh sb="2" eb="4">
      <t>シセツ</t>
    </rPh>
    <rPh sb="4" eb="5">
      <t>トウ</t>
    </rPh>
    <rPh sb="5" eb="7">
      <t>セイビ</t>
    </rPh>
    <rPh sb="7" eb="9">
      <t>キキン</t>
    </rPh>
    <phoneticPr fontId="2"/>
  </si>
  <si>
    <t>地域福祉基金</t>
    <rPh sb="0" eb="2">
      <t>チイキ</t>
    </rPh>
    <rPh sb="2" eb="4">
      <t>フクシ</t>
    </rPh>
    <rPh sb="4" eb="6">
      <t>キキン</t>
    </rPh>
    <phoneticPr fontId="2"/>
  </si>
  <si>
    <t>中山間ふるさと水と土保全対策基金</t>
    <rPh sb="0" eb="3">
      <t>チュウサンカン</t>
    </rPh>
    <rPh sb="7" eb="8">
      <t>ミズ</t>
    </rPh>
    <rPh sb="9" eb="10">
      <t>ツチ</t>
    </rPh>
    <rPh sb="10" eb="12">
      <t>ホゼン</t>
    </rPh>
    <rPh sb="12" eb="14">
      <t>タイサク</t>
    </rPh>
    <rPh sb="14" eb="16">
      <t>キキン</t>
    </rPh>
    <phoneticPr fontId="2"/>
  </si>
  <si>
    <t>森林環境譲与税基金</t>
    <rPh sb="0" eb="4">
      <t>シンリンカンキョウ</t>
    </rPh>
    <rPh sb="4" eb="7">
      <t>ジョウヨゼイ</t>
    </rPh>
    <rPh sb="7" eb="9">
      <t>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</si>
  <si>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</si>
  <si>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</si>
  <si>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将来負担比率については、平成29年度以降算定されていない。
　一方で、有形固定資産減価償却率は老朽化施設を多く抱えていることにより、類似団体平均を上回っている。今後、計画的な施設の更新や再編に大きな財政負担が必要になることが分かる。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</si>
  <si>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</si>
  <si>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</si>
  <si>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</si>
  <si>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</si>
  <si>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</si>
  <si>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</si>
  <si>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r>
      <t xml:space="preserve">　将来負担比率については、平成29年度以降算定されていない。一方で、実質公債費比率については、償還額の減少により減少している。類似団体平均と比較すると、実質公債費比率は3.8ポイント下回っている。これは、合併特例債を筆頭に、借り入れている地方債の多くが交付税算入率が高いため、地方債残高に対して充当財源が多いことが要因である。
</t>
    </r>
    <r>
      <rPr>
        <sz val="11"/>
        <rFont val="游ゴシック"/>
        <family val="3"/>
        <charset val="128"/>
        <scheme val="minor"/>
      </rPr>
      <t>　合併特例事業もピークを過ぎたことで、借入額は減少傾向にあるが、過疎対策事業債の積極的な活用を進めているため、今後の実質公債費比率の減少率は小さくなると想定される。</t>
    </r>
    <rPh sb="196" eb="203">
      <t>カソタイサクジギョウサイ</t>
    </rPh>
    <rPh sb="204" eb="207">
      <t>セッキョクテキ</t>
    </rPh>
    <rPh sb="208" eb="210">
      <t>カツヨウ</t>
    </rPh>
    <rPh sb="211" eb="212">
      <t>スス</t>
    </rPh>
    <rPh sb="222" eb="224">
      <t>ジッシツ</t>
    </rPh>
    <rPh sb="224" eb="226">
      <t>コウサイ</t>
    </rPh>
    <rPh sb="226" eb="227">
      <t>ヒ</t>
    </rPh>
    <rPh sb="227" eb="229">
      <t>ヒリツ</t>
    </rPh>
    <rPh sb="234" eb="235">
      <t>チイ</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</si>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</sst>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1"/>
      <name val="游ゴシック"/>
      <family val="3"/>
      <charset val="128"/>
      <scheme val="minor"/>
    </font>
    <font>
      <sz val="11"/>
      <color indexed="8"/>
      <name val="游ゴシック"/>
      <family val="3"/>
      <charset val="128"/>
      <scheme val="minor"/>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39" fillId="0" borderId="41" xfId="16" applyFont="1" applyBorder="1" applyAlignment="1" applyProtection="1">
      <alignment horizontal="left" vertical="top" wrapText="1"/>
      <protection locked="0"/>
    </xf>
    <xf numFmtId="0" fontId="39" fillId="0" borderId="12" xfId="16" applyFont="1" applyBorder="1" applyAlignment="1" applyProtection="1">
      <alignment horizontal="left" vertical="top" wrapText="1"/>
      <protection locked="0"/>
    </xf>
    <xf numFmtId="0" fontId="39" fillId="0" borderId="51" xfId="16" applyFont="1" applyBorder="1" applyAlignment="1" applyProtection="1">
      <alignment horizontal="left" vertical="top" wrapText="1"/>
      <protection locked="0"/>
    </xf>
    <xf numFmtId="0" fontId="39" fillId="0" borderId="65" xfId="16" applyFont="1" applyBorder="1" applyAlignment="1" applyProtection="1">
      <alignment horizontal="left" vertical="top" wrapText="1"/>
      <protection locked="0"/>
    </xf>
    <xf numFmtId="0" fontId="39" fillId="0" borderId="0" xfId="16" applyFont="1" applyAlignment="1" applyProtection="1">
      <alignment horizontal="left" vertical="top" wrapText="1"/>
      <protection locked="0"/>
    </xf>
    <xf numFmtId="0" fontId="39" fillId="0" borderId="38" xfId="16" applyFont="1" applyBorder="1" applyAlignment="1" applyProtection="1">
      <alignment horizontal="left" vertical="top" wrapText="1"/>
      <protection locked="0"/>
    </xf>
    <xf numFmtId="0" fontId="39" fillId="0" borderId="37" xfId="16" applyFont="1" applyBorder="1" applyAlignment="1" applyProtection="1">
      <alignment horizontal="left" vertical="top" wrapText="1"/>
      <protection locked="0"/>
    </xf>
    <xf numFmtId="0" fontId="39" fillId="0" borderId="56" xfId="16" applyFont="1" applyBorder="1" applyAlignment="1" applyProtection="1">
      <alignment horizontal="left" vertical="top" wrapText="1"/>
      <protection locked="0"/>
    </xf>
    <xf numFmtId="0" fontId="39"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0" fontId="40" fillId="0" borderId="41" xfId="16" applyFont="1" applyBorder="1" applyAlignment="1" applyProtection="1">
      <alignment horizontal="left" vertical="top" wrapText="1"/>
      <protection locked="0"/>
    </xf>
    <xf numFmtId="0" fontId="40" fillId="0" borderId="12" xfId="16" applyFont="1" applyBorder="1" applyAlignment="1" applyProtection="1">
      <alignment horizontal="left" vertical="top" wrapText="1"/>
      <protection locked="0"/>
    </xf>
    <xf numFmtId="0" fontId="40" fillId="0" borderId="51" xfId="16" applyFont="1" applyBorder="1" applyAlignment="1" applyProtection="1">
      <alignment horizontal="left" vertical="top" wrapText="1"/>
      <protection locked="0"/>
    </xf>
    <xf numFmtId="0" fontId="40" fillId="0" borderId="65" xfId="16" applyFont="1" applyBorder="1" applyAlignment="1" applyProtection="1">
      <alignment horizontal="left" vertical="top" wrapText="1"/>
      <protection locked="0"/>
    </xf>
    <xf numFmtId="0" fontId="40" fillId="0" borderId="0" xfId="16" applyFont="1" applyAlignment="1" applyProtection="1">
      <alignment horizontal="left" vertical="top" wrapText="1"/>
      <protection locked="0"/>
    </xf>
    <xf numFmtId="0" fontId="40" fillId="0" borderId="38" xfId="16" applyFont="1" applyBorder="1" applyAlignment="1" applyProtection="1">
      <alignment horizontal="left" vertical="top" wrapText="1"/>
      <protection locked="0"/>
    </xf>
    <xf numFmtId="0" fontId="40" fillId="0" borderId="37" xfId="16" applyFont="1" applyBorder="1" applyAlignment="1" applyProtection="1">
      <alignment horizontal="left" vertical="top" wrapText="1"/>
      <protection locked="0"/>
    </xf>
    <xf numFmtId="0" fontId="40" fillId="0" borderId="56" xfId="16" applyFont="1" applyBorder="1" applyAlignment="1" applyProtection="1">
      <alignment horizontal="left" vertical="top" wrapText="1"/>
      <protection locked="0"/>
    </xf>
    <xf numFmtId="0" fontId="40" fillId="0" borderId="40" xfId="16" applyFont="1" applyBorder="1" applyAlignment="1" applyProtection="1">
      <alignment horizontal="left" vertical="top" wrapText="1"/>
      <protection locked="0"/>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1"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BAA09312-71A2-4950-A47A-19BE53758451}"/>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69185</c:v>
                </c:pt>
                <c:pt idx="1">
                  <c:v>70166</c:v>
                </c:pt>
                <c:pt idx="2">
                  <c:v>70329</c:v>
                </c:pt>
                <c:pt idx="3">
                  <c:v>71871</c:v>
                </c:pt>
                <c:pt idx="4">
                  <c:v>71807</c:v>
                </c:pt>
              </c:numCache>
            </c:numRef>
          </c:val>
          <c:smooth val="0"/>
          <c:extLst>
            <c:ext xmlns:c16="http://schemas.microsoft.com/office/drawing/2014/chart" uri="{C3380CC4-5D6E-409C-BE32-E72D297353CC}">
              <c16:uniqueId val="{00000000-42EF-43CE-8084-629AC69C70F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53801</c:v>
                </c:pt>
                <c:pt idx="1">
                  <c:v>61578</c:v>
                </c:pt>
                <c:pt idx="2">
                  <c:v>40389</c:v>
                </c:pt>
                <c:pt idx="3">
                  <c:v>46176</c:v>
                </c:pt>
                <c:pt idx="4">
                  <c:v>48885</c:v>
                </c:pt>
              </c:numCache>
            </c:numRef>
          </c:val>
          <c:smooth val="0"/>
          <c:extLst>
            <c:ext xmlns:c16="http://schemas.microsoft.com/office/drawing/2014/chart" uri="{C3380CC4-5D6E-409C-BE32-E72D297353CC}">
              <c16:uniqueId val="{00000001-42EF-43CE-8084-629AC69C70F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4.38</c:v>
                </c:pt>
                <c:pt idx="1">
                  <c:v>6.44</c:v>
                </c:pt>
                <c:pt idx="2">
                  <c:v>5.0199999999999996</c:v>
                </c:pt>
                <c:pt idx="3">
                  <c:v>5.98</c:v>
                </c:pt>
                <c:pt idx="4">
                  <c:v>5.84</c:v>
                </c:pt>
              </c:numCache>
            </c:numRef>
          </c:val>
          <c:extLst>
            <c:ext xmlns:c16="http://schemas.microsoft.com/office/drawing/2014/chart" uri="{C3380CC4-5D6E-409C-BE32-E72D297353CC}">
              <c16:uniqueId val="{00000000-B164-40E3-AF8E-B1B001591C5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27.88</c:v>
                </c:pt>
                <c:pt idx="1">
                  <c:v>30.41</c:v>
                </c:pt>
                <c:pt idx="2">
                  <c:v>31.06</c:v>
                </c:pt>
                <c:pt idx="3">
                  <c:v>29.83</c:v>
                </c:pt>
                <c:pt idx="4">
                  <c:v>34.22</c:v>
                </c:pt>
              </c:numCache>
            </c:numRef>
          </c:val>
          <c:extLst>
            <c:ext xmlns:c16="http://schemas.microsoft.com/office/drawing/2014/chart" uri="{C3380CC4-5D6E-409C-BE32-E72D297353CC}">
              <c16:uniqueId val="{00000001-B164-40E3-AF8E-B1B001591C5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2.09</c:v>
                </c:pt>
                <c:pt idx="1">
                  <c:v>4.07</c:v>
                </c:pt>
                <c:pt idx="2">
                  <c:v>-0.98</c:v>
                </c:pt>
                <c:pt idx="3">
                  <c:v>0.5</c:v>
                </c:pt>
                <c:pt idx="4">
                  <c:v>2.72</c:v>
                </c:pt>
              </c:numCache>
            </c:numRef>
          </c:val>
          <c:smooth val="0"/>
          <c:extLst>
            <c:ext xmlns:c16="http://schemas.microsoft.com/office/drawing/2014/chart" uri="{C3380CC4-5D6E-409C-BE32-E72D297353CC}">
              <c16:uniqueId val="{00000002-B164-40E3-AF8E-B1B001591C5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0.19</c:v>
                </c:pt>
                <c:pt idx="2">
                  <c:v>#N/A</c:v>
                </c:pt>
                <c:pt idx="3">
                  <c:v>0.54</c:v>
                </c:pt>
                <c:pt idx="4">
                  <c:v>#N/A</c:v>
                </c:pt>
                <c:pt idx="5">
                  <c:v>0.02</c:v>
                </c:pt>
                <c:pt idx="6">
                  <c:v>#N/A</c:v>
                </c:pt>
                <c:pt idx="7">
                  <c:v>0</c:v>
                </c:pt>
                <c:pt idx="8">
                  <c:v>#N/A</c:v>
                </c:pt>
                <c:pt idx="9">
                  <c:v>0</c:v>
                </c:pt>
              </c:numCache>
            </c:numRef>
          </c:val>
          <c:extLst>
            <c:ext xmlns:c16="http://schemas.microsoft.com/office/drawing/2014/chart" uri="{C3380CC4-5D6E-409C-BE32-E72D297353CC}">
              <c16:uniqueId val="{00000000-3C54-41D6-9A58-587F6E693D1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C54-41D6-9A58-587F6E693D11}"/>
            </c:ext>
          </c:extLst>
        </c:ser>
        <c:ser>
          <c:idx val="2"/>
          <c:order val="2"/>
          <c:tx>
            <c:strRef>
              <c:f>データシート!$A$29</c:f>
              <c:strCache>
                <c:ptCount val="1"/>
                <c:pt idx="0">
                  <c:v>土地取得事業特別会計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3C54-41D6-9A58-587F6E693D11}"/>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0.01</c:v>
                </c:pt>
                <c:pt idx="2">
                  <c:v>#N/A</c:v>
                </c:pt>
                <c:pt idx="3">
                  <c:v>0.01</c:v>
                </c:pt>
                <c:pt idx="4">
                  <c:v>#N/A</c:v>
                </c:pt>
                <c:pt idx="5">
                  <c:v>0.01</c:v>
                </c:pt>
                <c:pt idx="6">
                  <c:v>#N/A</c:v>
                </c:pt>
                <c:pt idx="7">
                  <c:v>0.01</c:v>
                </c:pt>
                <c:pt idx="8">
                  <c:v>#N/A</c:v>
                </c:pt>
                <c:pt idx="9">
                  <c:v>0.02</c:v>
                </c:pt>
              </c:numCache>
            </c:numRef>
          </c:val>
          <c:extLst>
            <c:ext xmlns:c16="http://schemas.microsoft.com/office/drawing/2014/chart" uri="{C3380CC4-5D6E-409C-BE32-E72D297353CC}">
              <c16:uniqueId val="{00000003-3C54-41D6-9A58-587F6E693D11}"/>
            </c:ext>
          </c:extLst>
        </c:ser>
        <c:ser>
          <c:idx val="4"/>
          <c:order val="4"/>
          <c:tx>
            <c:strRef>
              <c:f>データシート!$A$31</c:f>
              <c:strCache>
                <c:ptCount val="1"/>
                <c:pt idx="0">
                  <c:v>下水道事業会計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#N/A</c:v>
                </c:pt>
                <c:pt idx="5">
                  <c:v>0.3</c:v>
                </c:pt>
                <c:pt idx="6">
                  <c:v>#N/A</c:v>
                </c:pt>
                <c:pt idx="7">
                  <c:v>0.53</c:v>
                </c:pt>
                <c:pt idx="8">
                  <c:v>#N/A</c:v>
                </c:pt>
                <c:pt idx="9">
                  <c:v>0.25</c:v>
                </c:pt>
              </c:numCache>
            </c:numRef>
          </c:val>
          <c:extLst>
            <c:ext xmlns:c16="http://schemas.microsoft.com/office/drawing/2014/chart" uri="{C3380CC4-5D6E-409C-BE32-E72D297353CC}">
              <c16:uniqueId val="{00000004-3C54-41D6-9A58-587F6E693D11}"/>
            </c:ext>
          </c:extLst>
        </c:ser>
        <c:ser>
          <c:idx val="5"/>
          <c:order val="5"/>
          <c:tx>
            <c:strRef>
              <c:f>データシート!$A$32</c:f>
              <c:strCache>
                <c:ptCount val="1"/>
                <c:pt idx="0">
                  <c:v>国民健康保険事業勘定特別会計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0.26</c:v>
                </c:pt>
                <c:pt idx="2">
                  <c:v>#N/A</c:v>
                </c:pt>
                <c:pt idx="3">
                  <c:v>0.17</c:v>
                </c:pt>
                <c:pt idx="4">
                  <c:v>#N/A</c:v>
                </c:pt>
                <c:pt idx="5">
                  <c:v>0.63</c:v>
                </c:pt>
                <c:pt idx="6">
                  <c:v>#N/A</c:v>
                </c:pt>
                <c:pt idx="7">
                  <c:v>0.26</c:v>
                </c:pt>
                <c:pt idx="8">
                  <c:v>#N/A</c:v>
                </c:pt>
                <c:pt idx="9">
                  <c:v>0.27</c:v>
                </c:pt>
              </c:numCache>
            </c:numRef>
          </c:val>
          <c:extLst>
            <c:ext xmlns:c16="http://schemas.microsoft.com/office/drawing/2014/chart" uri="{C3380CC4-5D6E-409C-BE32-E72D297353CC}">
              <c16:uniqueId val="{00000005-3C54-41D6-9A58-587F6E693D11}"/>
            </c:ext>
          </c:extLst>
        </c:ser>
        <c:ser>
          <c:idx val="6"/>
          <c:order val="6"/>
          <c:tx>
            <c:strRef>
              <c:f>データシート!$A$33</c:f>
              <c:strCache>
                <c:ptCount val="1"/>
                <c:pt idx="0">
                  <c:v>工業用水道事業会計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0.71</c:v>
                </c:pt>
                <c:pt idx="2">
                  <c:v>#N/A</c:v>
                </c:pt>
                <c:pt idx="3">
                  <c:v>0.76</c:v>
                </c:pt>
                <c:pt idx="4">
                  <c:v>#N/A</c:v>
                </c:pt>
                <c:pt idx="5">
                  <c:v>0.81</c:v>
                </c:pt>
                <c:pt idx="6">
                  <c:v>#N/A</c:v>
                </c:pt>
                <c:pt idx="7">
                  <c:v>0.87</c:v>
                </c:pt>
                <c:pt idx="8">
                  <c:v>#N/A</c:v>
                </c:pt>
                <c:pt idx="9">
                  <c:v>0.92</c:v>
                </c:pt>
              </c:numCache>
            </c:numRef>
          </c:val>
          <c:extLst>
            <c:ext xmlns:c16="http://schemas.microsoft.com/office/drawing/2014/chart" uri="{C3380CC4-5D6E-409C-BE32-E72D297353CC}">
              <c16:uniqueId val="{00000006-3C54-41D6-9A58-587F6E693D11}"/>
            </c:ext>
          </c:extLst>
        </c:ser>
        <c:ser>
          <c:idx val="7"/>
          <c:order val="7"/>
          <c:tx>
            <c:strRef>
              <c:f>データシート!$A$34</c:f>
              <c:strCache>
                <c:ptCount val="1"/>
                <c:pt idx="0">
                  <c:v>介護保険事業勘定特別会計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0.72</c:v>
                </c:pt>
                <c:pt idx="2">
                  <c:v>#N/A</c:v>
                </c:pt>
                <c:pt idx="3">
                  <c:v>1.23</c:v>
                </c:pt>
                <c:pt idx="4">
                  <c:v>#N/A</c:v>
                </c:pt>
                <c:pt idx="5">
                  <c:v>0.81</c:v>
                </c:pt>
                <c:pt idx="6">
                  <c:v>#N/A</c:v>
                </c:pt>
                <c:pt idx="7">
                  <c:v>1.06</c:v>
                </c:pt>
                <c:pt idx="8">
                  <c:v>#N/A</c:v>
                </c:pt>
                <c:pt idx="9">
                  <c:v>1.08</c:v>
                </c:pt>
              </c:numCache>
            </c:numRef>
          </c:val>
          <c:extLst>
            <c:ext xmlns:c16="http://schemas.microsoft.com/office/drawing/2014/chart" uri="{C3380CC4-5D6E-409C-BE32-E72D297353CC}">
              <c16:uniqueId val="{00000007-3C54-41D6-9A58-587F6E693D11}"/>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4.3600000000000003</c:v>
                </c:pt>
                <c:pt idx="2">
                  <c:v>#N/A</c:v>
                </c:pt>
                <c:pt idx="3">
                  <c:v>6.42</c:v>
                </c:pt>
                <c:pt idx="4">
                  <c:v>#N/A</c:v>
                </c:pt>
                <c:pt idx="5">
                  <c:v>5</c:v>
                </c:pt>
                <c:pt idx="6">
                  <c:v>#N/A</c:v>
                </c:pt>
                <c:pt idx="7">
                  <c:v>5.98</c:v>
                </c:pt>
                <c:pt idx="8">
                  <c:v>#N/A</c:v>
                </c:pt>
                <c:pt idx="9">
                  <c:v>5.83</c:v>
                </c:pt>
              </c:numCache>
            </c:numRef>
          </c:val>
          <c:extLst>
            <c:ext xmlns:c16="http://schemas.microsoft.com/office/drawing/2014/chart" uri="{C3380CC4-5D6E-409C-BE32-E72D297353CC}">
              <c16:uniqueId val="{00000008-3C54-41D6-9A58-587F6E693D11}"/>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11.28</c:v>
                </c:pt>
                <c:pt idx="2">
                  <c:v>#N/A</c:v>
                </c:pt>
                <c:pt idx="3">
                  <c:v>10.58</c:v>
                </c:pt>
                <c:pt idx="4">
                  <c:v>#N/A</c:v>
                </c:pt>
                <c:pt idx="5">
                  <c:v>10.02</c:v>
                </c:pt>
                <c:pt idx="6">
                  <c:v>#N/A</c:v>
                </c:pt>
                <c:pt idx="7">
                  <c:v>9.85</c:v>
                </c:pt>
                <c:pt idx="8">
                  <c:v>#N/A</c:v>
                </c:pt>
                <c:pt idx="9">
                  <c:v>9.89</c:v>
                </c:pt>
              </c:numCache>
            </c:numRef>
          </c:val>
          <c:extLst>
            <c:ext xmlns:c16="http://schemas.microsoft.com/office/drawing/2014/chart" uri="{C3380CC4-5D6E-409C-BE32-E72D297353CC}">
              <c16:uniqueId val="{00000009-3C54-41D6-9A58-587F6E693D1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4230</c:v>
                </c:pt>
                <c:pt idx="5">
                  <c:v>4112</c:v>
                </c:pt>
                <c:pt idx="8">
                  <c:v>3826</c:v>
                </c:pt>
                <c:pt idx="11">
                  <c:v>3619</c:v>
                </c:pt>
                <c:pt idx="14">
                  <c:v>3123</c:v>
                </c:pt>
              </c:numCache>
            </c:numRef>
          </c:val>
          <c:extLst>
            <c:ext xmlns:c16="http://schemas.microsoft.com/office/drawing/2014/chart" uri="{C3380CC4-5D6E-409C-BE32-E72D297353CC}">
              <c16:uniqueId val="{00000000-BF23-4BCE-A0CE-070CDD77BE6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F23-4BCE-A0CE-070CDD77BE6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BF23-4BCE-A0CE-070CDD77BE6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348</c:v>
                </c:pt>
                <c:pt idx="3">
                  <c:v>354</c:v>
                </c:pt>
                <c:pt idx="6">
                  <c:v>393</c:v>
                </c:pt>
                <c:pt idx="9">
                  <c:v>396</c:v>
                </c:pt>
                <c:pt idx="12">
                  <c:v>371</c:v>
                </c:pt>
              </c:numCache>
            </c:numRef>
          </c:val>
          <c:extLst>
            <c:ext xmlns:c16="http://schemas.microsoft.com/office/drawing/2014/chart" uri="{C3380CC4-5D6E-409C-BE32-E72D297353CC}">
              <c16:uniqueId val="{00000003-BF23-4BCE-A0CE-070CDD77BE6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620</c:v>
                </c:pt>
                <c:pt idx="3">
                  <c:v>632</c:v>
                </c:pt>
                <c:pt idx="6">
                  <c:v>440</c:v>
                </c:pt>
                <c:pt idx="9">
                  <c:v>467</c:v>
                </c:pt>
                <c:pt idx="12">
                  <c:v>456</c:v>
                </c:pt>
              </c:numCache>
            </c:numRef>
          </c:val>
          <c:extLst>
            <c:ext xmlns:c16="http://schemas.microsoft.com/office/drawing/2014/chart" uri="{C3380CC4-5D6E-409C-BE32-E72D297353CC}">
              <c16:uniqueId val="{00000004-BF23-4BCE-A0CE-070CDD77BE6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F23-4BCE-A0CE-070CDD77BE6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F23-4BCE-A0CE-070CDD77BE6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4248</c:v>
                </c:pt>
                <c:pt idx="3">
                  <c:v>4080</c:v>
                </c:pt>
                <c:pt idx="6">
                  <c:v>3698</c:v>
                </c:pt>
                <c:pt idx="9">
                  <c:v>3345</c:v>
                </c:pt>
                <c:pt idx="12">
                  <c:v>2909</c:v>
                </c:pt>
              </c:numCache>
            </c:numRef>
          </c:val>
          <c:extLst>
            <c:ext xmlns:c16="http://schemas.microsoft.com/office/drawing/2014/chart" uri="{C3380CC4-5D6E-409C-BE32-E72D297353CC}">
              <c16:uniqueId val="{00000007-BF23-4BCE-A0CE-070CDD77BE6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986</c:v>
                </c:pt>
                <c:pt idx="2">
                  <c:v>#N/A</c:v>
                </c:pt>
                <c:pt idx="3">
                  <c:v>#N/A</c:v>
                </c:pt>
                <c:pt idx="4">
                  <c:v>954</c:v>
                </c:pt>
                <c:pt idx="5">
                  <c:v>#N/A</c:v>
                </c:pt>
                <c:pt idx="6">
                  <c:v>#N/A</c:v>
                </c:pt>
                <c:pt idx="7">
                  <c:v>705</c:v>
                </c:pt>
                <c:pt idx="8">
                  <c:v>#N/A</c:v>
                </c:pt>
                <c:pt idx="9">
                  <c:v>#N/A</c:v>
                </c:pt>
                <c:pt idx="10">
                  <c:v>589</c:v>
                </c:pt>
                <c:pt idx="11">
                  <c:v>#N/A</c:v>
                </c:pt>
                <c:pt idx="12">
                  <c:v>#N/A</c:v>
                </c:pt>
                <c:pt idx="13">
                  <c:v>613</c:v>
                </c:pt>
                <c:pt idx="14">
                  <c:v>#N/A</c:v>
                </c:pt>
              </c:numCache>
            </c:numRef>
          </c:val>
          <c:smooth val="0"/>
          <c:extLst>
            <c:ext xmlns:c16="http://schemas.microsoft.com/office/drawing/2014/chart" uri="{C3380CC4-5D6E-409C-BE32-E72D297353CC}">
              <c16:uniqueId val="{00000008-BF23-4BCE-A0CE-070CDD77BE6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33937</c:v>
                </c:pt>
                <c:pt idx="5">
                  <c:v>32929</c:v>
                </c:pt>
                <c:pt idx="8">
                  <c:v>31146</c:v>
                </c:pt>
                <c:pt idx="11">
                  <c:v>29579</c:v>
                </c:pt>
                <c:pt idx="14">
                  <c:v>28406</c:v>
                </c:pt>
              </c:numCache>
            </c:numRef>
          </c:val>
          <c:extLst>
            <c:ext xmlns:c16="http://schemas.microsoft.com/office/drawing/2014/chart" uri="{C3380CC4-5D6E-409C-BE32-E72D297353CC}">
              <c16:uniqueId val="{00000000-55D1-4BE9-9CA6-A26B59AE579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3405</c:v>
                </c:pt>
                <c:pt idx="5">
                  <c:v>3403</c:v>
                </c:pt>
                <c:pt idx="8">
                  <c:v>3343</c:v>
                </c:pt>
                <c:pt idx="11">
                  <c:v>3180</c:v>
                </c:pt>
                <c:pt idx="14">
                  <c:v>3111</c:v>
                </c:pt>
              </c:numCache>
            </c:numRef>
          </c:val>
          <c:extLst>
            <c:ext xmlns:c16="http://schemas.microsoft.com/office/drawing/2014/chart" uri="{C3380CC4-5D6E-409C-BE32-E72D297353CC}">
              <c16:uniqueId val="{00000001-55D1-4BE9-9CA6-A26B59AE579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9966</c:v>
                </c:pt>
                <c:pt idx="5">
                  <c:v>10687</c:v>
                </c:pt>
                <c:pt idx="8">
                  <c:v>11116</c:v>
                </c:pt>
                <c:pt idx="11">
                  <c:v>11230</c:v>
                </c:pt>
                <c:pt idx="14">
                  <c:v>12081</c:v>
                </c:pt>
              </c:numCache>
            </c:numRef>
          </c:val>
          <c:extLst>
            <c:ext xmlns:c16="http://schemas.microsoft.com/office/drawing/2014/chart" uri="{C3380CC4-5D6E-409C-BE32-E72D297353CC}">
              <c16:uniqueId val="{00000002-55D1-4BE9-9CA6-A26B59AE579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5D1-4BE9-9CA6-A26B59AE579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5D1-4BE9-9CA6-A26B59AE579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5D1-4BE9-9CA6-A26B59AE579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4383</c:v>
                </c:pt>
                <c:pt idx="3">
                  <c:v>4362</c:v>
                </c:pt>
                <c:pt idx="6">
                  <c:v>4260</c:v>
                </c:pt>
                <c:pt idx="9">
                  <c:v>4204</c:v>
                </c:pt>
                <c:pt idx="12">
                  <c:v>4176</c:v>
                </c:pt>
              </c:numCache>
            </c:numRef>
          </c:val>
          <c:extLst>
            <c:ext xmlns:c16="http://schemas.microsoft.com/office/drawing/2014/chart" uri="{C3380CC4-5D6E-409C-BE32-E72D297353CC}">
              <c16:uniqueId val="{00000006-55D1-4BE9-9CA6-A26B59AE579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2320</c:v>
                </c:pt>
                <c:pt idx="3">
                  <c:v>2333</c:v>
                </c:pt>
                <c:pt idx="6">
                  <c:v>2141</c:v>
                </c:pt>
                <c:pt idx="9">
                  <c:v>1869</c:v>
                </c:pt>
                <c:pt idx="12">
                  <c:v>1583</c:v>
                </c:pt>
              </c:numCache>
            </c:numRef>
          </c:val>
          <c:extLst>
            <c:ext xmlns:c16="http://schemas.microsoft.com/office/drawing/2014/chart" uri="{C3380CC4-5D6E-409C-BE32-E72D297353CC}">
              <c16:uniqueId val="{00000007-55D1-4BE9-9CA6-A26B59AE579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10002</c:v>
                </c:pt>
                <c:pt idx="3">
                  <c:v>9692</c:v>
                </c:pt>
                <c:pt idx="6">
                  <c:v>8383</c:v>
                </c:pt>
                <c:pt idx="9">
                  <c:v>7107</c:v>
                </c:pt>
                <c:pt idx="12">
                  <c:v>6071</c:v>
                </c:pt>
              </c:numCache>
            </c:numRef>
          </c:val>
          <c:extLst>
            <c:ext xmlns:c16="http://schemas.microsoft.com/office/drawing/2014/chart" uri="{C3380CC4-5D6E-409C-BE32-E72D297353CC}">
              <c16:uniqueId val="{00000008-55D1-4BE9-9CA6-A26B59AE579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264</c:v>
                </c:pt>
                <c:pt idx="9">
                  <c:v>264</c:v>
                </c:pt>
                <c:pt idx="12">
                  <c:v>264</c:v>
                </c:pt>
              </c:numCache>
            </c:numRef>
          </c:val>
          <c:extLst>
            <c:ext xmlns:c16="http://schemas.microsoft.com/office/drawing/2014/chart" uri="{C3380CC4-5D6E-409C-BE32-E72D297353CC}">
              <c16:uniqueId val="{00000009-55D1-4BE9-9CA6-A26B59AE579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28340</c:v>
                </c:pt>
                <c:pt idx="3">
                  <c:v>27564</c:v>
                </c:pt>
                <c:pt idx="6">
                  <c:v>25913</c:v>
                </c:pt>
                <c:pt idx="9">
                  <c:v>24299</c:v>
                </c:pt>
                <c:pt idx="12">
                  <c:v>23797</c:v>
                </c:pt>
              </c:numCache>
            </c:numRef>
          </c:val>
          <c:extLst>
            <c:ext xmlns:c16="http://schemas.microsoft.com/office/drawing/2014/chart" uri="{C3380CC4-5D6E-409C-BE32-E72D297353CC}">
              <c16:uniqueId val="{0000000A-55D1-4BE9-9CA6-A26B59AE579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5D1-4BE9-9CA6-A26B59AE579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5669</c:v>
                </c:pt>
                <c:pt idx="1">
                  <c:v>5565</c:v>
                </c:pt>
                <c:pt idx="2">
                  <c:v>6122</c:v>
                </c:pt>
              </c:numCache>
            </c:numRef>
          </c:val>
          <c:extLst>
            <c:ext xmlns:c16="http://schemas.microsoft.com/office/drawing/2014/chart" uri="{C3380CC4-5D6E-409C-BE32-E72D297353CC}">
              <c16:uniqueId val="{00000000-E84A-4E11-BA23-8C4B5F3C24A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2345</c:v>
                </c:pt>
                <c:pt idx="1">
                  <c:v>2503</c:v>
                </c:pt>
                <c:pt idx="2">
                  <c:v>2762</c:v>
                </c:pt>
              </c:numCache>
            </c:numRef>
          </c:val>
          <c:extLst>
            <c:ext xmlns:c16="http://schemas.microsoft.com/office/drawing/2014/chart" uri="{C3380CC4-5D6E-409C-BE32-E72D297353CC}">
              <c16:uniqueId val="{00000001-E84A-4E11-BA23-8C4B5F3C24A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4592</c:v>
                </c:pt>
                <c:pt idx="1">
                  <c:v>4758</c:v>
                </c:pt>
                <c:pt idx="2">
                  <c:v>5049</c:v>
                </c:pt>
              </c:numCache>
            </c:numRef>
          </c:val>
          <c:extLst>
            <c:ext xmlns:c16="http://schemas.microsoft.com/office/drawing/2014/chart" uri="{C3380CC4-5D6E-409C-BE32-E72D297353CC}">
              <c16:uniqueId val="{00000002-E84A-4E11-BA23-8C4B5F3C24A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{4BCCE8D0-C4FA-4B61-9B51-0EAA3CC41DC9}</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FE28-4B81-97F6-2916DBB8187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{52D30126-16A5-418C-9F4F-980E200CFFC7}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E28-4B81-97F6-2916DBB8187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{28D316E2-FA74-49B1-AF3A-DD188B99028E}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E28-4B81-97F6-2916DBB8187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{B9578FF0-FECD-4F8C-ADDD-D980AF5719CF}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E28-4B81-97F6-2916DBB8187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{2371487A-50D8-4F3B-A817-745054A3F691}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E28-4B81-97F6-2916DBB8187F}"/>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{ECC2197D-6159-49AF-AFC8-4FF27407F63A}</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FE28-4B81-97F6-2916DBB8187F}"/>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{D484CBC5-FFD5-42A3-BCCD-996B570B5EC1}</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FE28-4B81-97F6-2916DBB8187F}"/>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{C02F5E85-244B-4E62-B2E3-D61F2C410266}</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FE28-4B81-97F6-2916DBB8187F}"/>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{0BB63F74-D612-4FD2-8275-39317368BCD4}</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FE28-4B81-97F6-2916DBB8187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64.400000000000006</c:v>
                </c:pt>
                <c:pt idx="8">
                  <c:v>65.2</c:v>
                </c:pt>
                <c:pt idx="16">
                  <c:v>66.2</c:v>
                </c:pt>
                <c:pt idx="24">
                  <c:v>67.2</c:v>
                </c:pt>
                <c:pt idx="32">
                  <c:v>68.3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FE28-4B81-97F6-2916DBB8187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{FACC70E0-091A-4588-B025-3D2F4B5D0833}</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FE28-4B81-97F6-2916DBB8187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{09361186-3BC3-45CA-BD9E-71C9E1EEDD57}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E28-4B81-97F6-2916DBB8187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{B12A2923-1FC8-4D6F-B722-43ED042A9BB8}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E28-4B81-97F6-2916DBB8187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{BF3F11CC-1CFE-4D89-8792-242329924070}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E28-4B81-97F6-2916DBB8187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{6F1E7BA4-3573-45C5-BF7E-DD5E679F2396}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E28-4B81-97F6-2916DBB8187F}"/>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{432AD3F6-E5DE-46AD-87CA-D1754F39D05F}</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FE28-4B81-97F6-2916DBB8187F}"/>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{A73F367F-3FEC-4B0F-9489-94C0502836F0}</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FE28-4B81-97F6-2916DBB8187F}"/>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{9FCDF278-9E91-4DE0-B6EE-04F7AF17890D}</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FE28-4B81-97F6-2916DBB8187F}"/>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{7866EFAF-F46F-4454-AEE3-6BFA3C92A3D0}</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FE28-4B81-97F6-2916DBB8187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c:v>
                </c:pt>
                <c:pt idx="8">
                  <c:v>60.6</c:v>
                </c:pt>
                <c:pt idx="16">
                  <c:v>62.3</c:v>
                </c:pt>
                <c:pt idx="24">
                  <c:v>62.2</c:v>
                </c:pt>
                <c:pt idx="32">
                  <c:v>63.5</c:v>
                </c:pt>
              </c:numCache>
            </c:numRef>
          </c:xVal>
          <c:yVal>
            <c:numRef>
              <c:f>公会計指標分析・財政指標組合せ分析表!$BP$55:$DC$55</c:f>
              <c:numCache>
                <c:formatCode>#,##0.0;"▲ "#,##0.0</c:formatCode>
                <c:ptCount val="40"/>
                <c:pt idx="0">
                  <c:v>25.4</c:v>
                </c:pt>
                <c:pt idx="8">
                  <c:v>23</c:v>
                </c:pt>
                <c:pt idx="16">
                  <c:v>28</c:v>
                </c:pt>
                <c:pt idx="24">
                  <c:v>19.2</c:v>
                </c:pt>
                <c:pt idx="32">
                  <c:v>4</c:v>
                </c:pt>
              </c:numCache>
            </c:numRef>
          </c:yVal>
          <c:smooth val="0"/>
          <c:extLst>
            <c:ext xmlns:c16="http://schemas.microsoft.com/office/drawing/2014/chart" uri="{C3380CC4-5D6E-409C-BE32-E72D297353CC}">
              <c16:uniqueId val="{00000013-FE28-4B81-97F6-2916DBB8187F}"/>
            </c:ext>
          </c:extLst>
        </c:ser>
        <c:dLbls>
          <c:showLegendKey val="0"/>
          <c:showVal val="1"/>
          <c:showCatName val="0"/>
          <c:showSerName val="0"/>
          <c:showPercent val="0"/>
          <c:showBubbleSize val="0"/>
        </c:dLbls>
        <c:axId val="46179840"/>
        <c:axId val="46181760"/>
      </c:scatterChart>
      <c:valAx>
        <c:axId val="46179840"/>
        <c:scaling>
          <c:orientation val="maxMin"/>
          <c:max val="64"/>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{7CD3871C-033E-4F46-9D55-96110AAC9423}</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24D1-4F6B-885B-43F23F49953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{1322288C-483E-4F83-8B75-46036AF49FB8}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4D1-4F6B-885B-43F23F49953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{7CC1248C-7492-435C-A5A9-940E796501C9}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4D1-4F6B-885B-43F23F49953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{46517A63-36A8-4A06-ABD1-089165B573E0}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4D1-4F6B-885B-43F23F49953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{53DC9D01-B945-43E8-BFA9-3521FDA95A34}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4D1-4F6B-885B-43F23F499538}"/>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{54134A43-B06A-4536-9FDA-01AE8E2EB7C3}</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24D1-4F6B-885B-43F23F499538}"/>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{8B01839B-6107-438E-A2BC-568D80244F92}</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24D1-4F6B-885B-43F23F499538}"/>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{8DC69A94-EBAF-4C7E-9701-D3F9B84C6571}</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24D1-4F6B-885B-43F23F499538}"/>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{CCFD28BB-CA0F-4252-AF69-C3541ACA4572}</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24D1-4F6B-885B-43F23F49953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8.5</c:v>
                </c:pt>
                <c:pt idx="8">
                  <c:v>7.2</c:v>
                </c:pt>
                <c:pt idx="16">
                  <c:v>6</c:v>
                </c:pt>
                <c:pt idx="24">
                  <c:v>5</c:v>
                </c:pt>
                <c:pt idx="32">
                  <c:v>4.2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24D1-4F6B-885B-43F23F49953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{257FDC63-18D0-410A-88E3-F04CE2FEDAB5}</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24D1-4F6B-885B-43F23F49953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{6ABB7FBE-60B3-4EB8-855A-6CB93DD4F0DA}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4D1-4F6B-885B-43F23F49953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{99CD6A6B-E29A-4AC9-97CB-AFCD194C288A}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4D1-4F6B-885B-43F23F49953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{99BB3B53-78B1-45DC-A53F-CA7D69DD3F9A}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4D1-4F6B-885B-43F23F49953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{6B401C01-A6E6-4E18-ABC4-CDEFED03503F}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4D1-4F6B-885B-43F23F499538}"/>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{C9A24C93-4970-48EB-B404-528702B44706}</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24D1-4F6B-885B-43F23F499538}"/>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{F166BA2C-751E-49FF-8F28-D98755D703CF}</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24D1-4F6B-885B-43F23F499538}"/>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{C9BF7D98-B776-4954-9C93-7A9E3780CBCA}</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24D1-4F6B-885B-43F23F499538}"/>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{969B5B22-1B0E-4D93-A917-5D19572263F8}</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24D1-4F6B-885B-43F23F49953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7.8</c:v>
                </c:pt>
                <c:pt idx="8">
                  <c:v>7.7</c:v>
                </c:pt>
                <c:pt idx="16">
                  <c:v>7.5</c:v>
                </c:pt>
                <c:pt idx="24">
                  <c:v>8</c:v>
                </c:pt>
                <c:pt idx="32">
                  <c:v>8</c:v>
                </c:pt>
              </c:numCache>
            </c:numRef>
          </c:xVal>
          <c:yVal>
            <c:numRef>
              <c:f>公会計指標分析・財政指標組合せ分析表!$BP$77:$DC$77</c:f>
              <c:numCache>
                <c:formatCode>#,##0.0;"▲ "#,##0.0</c:formatCode>
                <c:ptCount val="40"/>
                <c:pt idx="0">
                  <c:v>25.4</c:v>
                </c:pt>
                <c:pt idx="8">
                  <c:v>23</c:v>
                </c:pt>
                <c:pt idx="16">
                  <c:v>28</c:v>
                </c:pt>
                <c:pt idx="24">
                  <c:v>19.2</c:v>
                </c:pt>
                <c:pt idx="32">
                  <c:v>4</c:v>
                </c:pt>
              </c:numCache>
            </c:numRef>
          </c:yVal>
          <c:smooth val="0"/>
          <c:extLst>
            <c:ext xmlns:c16="http://schemas.microsoft.com/office/drawing/2014/chart" uri="{C3380CC4-5D6E-409C-BE32-E72D297353CC}">
              <c16:uniqueId val="{00000013-24D1-4F6B-885B-43F23F499538}"/>
            </c:ext>
          </c:extLst>
        </c:ser>
        <c:dLbls>
          <c:showLegendKey val="0"/>
          <c:showVal val="1"/>
          <c:showCatName val="0"/>
          <c:showSerName val="0"/>
          <c:showPercent val="0"/>
          <c:showBubbleSize val="0"/>
        </c:dLbls>
        <c:axId val="84219776"/>
        <c:axId val="84234240"/>
      </c:scatterChart>
      <c:valAx>
        <c:axId val="84219776"/>
        <c:scaling>
          <c:orientation val="maxMin"/>
          <c:max val="8.1"/>
          <c:min val="7.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和歌山県紀の川市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元利償還金は、市債の償還が進んだため、減少した。合併特例債を活用した公共施設等の整備は一段落した</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が</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過疎対策事業債の積極的な活用を</a:t>
          </a: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進めているほか、</a:t>
          </a:r>
          <a:r>
            <a:rPr kumimoji="1" lang="ja-JP"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今後、公共施設マネジメント計画に基づく施設の</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保全や老朽化した学校施設の改築等、必要な公共施設の整備事業の増加</a:t>
          </a: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も見込まれる。</a:t>
          </a:r>
          <a:endParaRPr kumimoji="1"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算入公債費等は、合併特例債の元利償還金額の減少により、減少した。</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後世に過大な負担を残さないように、</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今後も計画的な地方債の活用を行っていく。</a:t>
          </a:r>
          <a:endParaRPr lang="ja-JP" altLang="ja-JP" sz="1400">
            <a:effectLst/>
            <a:latin typeface="ＭＳ ゴシック" panose="020B0609070205080204" pitchFamily="49" charset="-128"/>
            <a:ea typeface="ＭＳ ゴシック" panose="020B0609070205080204" pitchFamily="49" charset="-128"/>
          </a:endParaRPr>
        </a:p>
        <a:p>
          <a:endParaRPr lang="ja-JP" altLang="ja-JP" sz="1400">
            <a:solidFill>
              <a:sysClr val="windowText" lastClr="000000"/>
            </a:solidFill>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満期一括償還地方債を利用していない。</a:t>
          </a:r>
          <a:endParaRPr lang="ja-JP" altLang="ja-JP" sz="10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和歌山県紀の川市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一般会計等に係る地方債の現在高は、償還額が借入額を上回ったため、減少した。これは、合併特例債を活用して取り組んできた公共施設等の整備がピークを過ぎたことによる。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公営企業債等繰入見込額は、水道事業会計、下水道事業会計の地方債残高が減少したことにより、減少している。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充当可能基金は、前年度に引き続き増加している。これは、財政計画に基づく積立だけでなく、財源超過分も積み立てることができたことによる。一方、償還が進むことで、基準財政需要額算入見込額は年々減少し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将来負担額が減少している中で、充当可能財源等は横ばいのため、将来負担比率の分子は大きく減少し、平成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年度以降マイナス値となっている。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和歌山県紀の川市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400">
            <a:effectLst/>
          </a:endParaRPr>
        </a:p>
        <a:p>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ふるさとまちづくり寄附金の増収分や令和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年度決算剰余金などの財源超過分を減債基金、地域振興基金及び公共施設等整備基金に</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百万円積み立てた。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一方、財政計画に基づき、減債基金を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億円繰入れ、特定目的基金から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百万円を取り崩し、市単独で実施している子ども医療費助成事業等に充当した。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最終的に、基金全体としては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百万円の増額となった。</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年度に策定した財政計画に基づき、中期的には標準財政規模の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％以上、長期的には標準財政規模の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％以上の基金残高の確保を目標として、計画的に財政運営を行う。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人材育成基金：国際化、情報化、高齢化社会を迎え、</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世紀のまちづくりに必要な人材の育成</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地域振興基金：地域の振興</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地域福祉基金：地域福祉の推進を図り、高齢者が健康で生きがいを持ち、安心して生涯を過ごせる明るく活力ある地域長寿社会の形成</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公共施設等整備基金：公共、公益施設の計画的な整備の促進</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人材育成</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基金：</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創業支援補助金</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の財源として</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百</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万円充当したことによる減　　　　　　　　</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地域振興基金：今後の地域の更なる振興を図るため</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億</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8</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千</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7</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百万円を積み立てたことによる増</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子ども医療費助成などの財源として</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億</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千万円充当したことによる減</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地域福祉基金：高齢者のインフルエンザ予防接種費用助成</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など</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の財源として</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千</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百</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万円充当したことによる減</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公共施設等整備基金：財政計画に基づく</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億円を積み立てたことによる増</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小・中学校空調施設整備など</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の財源として</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4</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千</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7</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百万円充当したことによる減</a:t>
          </a:r>
          <a:endPar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lang="ja-JP" altLang="ja-JP" sz="1400">
            <a:solidFill>
              <a:srgbClr val="FF0000"/>
            </a:solidFill>
            <a:effectLst/>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特定目的基金全体：財政計画に基づき、各基金の使途に見合った事業の財源として、毎年</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億円を目途に取崩す予定</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公共施設等整備基金：今後予測されるインフラ資産の更新を見据え、令和</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8</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年度</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まで毎年</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億円を積立予定</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ふるさとまちづくり寄付金の増</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年度に策定した財政計画及び平成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年度に掲げた行財政改革推進計画に基づき、自主性・自立性の高い財政運営に取り組み、財政計画の最終年度である令和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度には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47</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憶円の残高を確保する。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年度決算剰余金</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を</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億</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千</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8</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積立てたことによる増</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・償還の</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ため</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億円取り崩した</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ことによる減</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前年度決算剰余金の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分の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を積み立てる。財政計画に基づき、毎年</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憶円を目途に繰り入れる。</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F217647-AB7A-43FA-9436-D935C506C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ECD9B7E-B544-4287-A31C-E54D7145E4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DDA722E9-3399-4ACA-83D4-B3560FD4E390}"/>
            </a:ext>
          </a:extLst>
        </xdr:cNvPr>
        <xdr:cNvSpPr/>
      </xdr:nvSpPr>
      <xdr:spPr>
        <a:xfrm>
          <a:off x="117538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375BA79D-9050-4B92-8C6D-4A18A1FF3EA8}"/>
            </a:ext>
          </a:extLst>
        </xdr:cNvPr>
        <xdr:cNvSpPr/>
      </xdr:nvSpPr>
      <xdr:spPr>
        <a:xfrm>
          <a:off x="131254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AA98102C-D8EF-4F8D-9B7C-0BCC1EBC2B22}"/>
            </a:ext>
          </a:extLst>
        </xdr:cNvPr>
        <xdr:cNvSpPr/>
      </xdr:nvSpPr>
      <xdr:spPr>
        <a:xfrm>
          <a:off x="144970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2C286201-B5B9-48E7-BA1A-8D5AB40AF01A}"/>
            </a:ext>
          </a:extLst>
        </xdr:cNvPr>
        <xdr:cNvSpPr/>
      </xdr:nvSpPr>
      <xdr:spPr>
        <a:xfrm>
          <a:off x="158686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15852A64-683B-4B9A-9950-D642DDAB13B9}"/>
            </a:ext>
          </a:extLst>
        </xdr:cNvPr>
        <xdr:cNvSpPr/>
      </xdr:nvSpPr>
      <xdr:spPr>
        <a:xfrm>
          <a:off x="172402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FCCB87C6-60C5-4A7E-82CE-0D6DE0CED590}"/>
            </a:ext>
          </a:extLst>
        </xdr:cNvPr>
        <xdr:cNvSpPr/>
      </xdr:nvSpPr>
      <xdr:spPr>
        <a:xfrm>
          <a:off x="117538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305A3F54-A390-4CF4-9A3D-AF292D10CD37}"/>
            </a:ext>
          </a:extLst>
        </xdr:cNvPr>
        <xdr:cNvSpPr/>
      </xdr:nvSpPr>
      <xdr:spPr>
        <a:xfrm>
          <a:off x="131254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D1BFD1E0-E001-4F76-9614-E999AF03090B}"/>
            </a:ext>
          </a:extLst>
        </xdr:cNvPr>
        <xdr:cNvSpPr/>
      </xdr:nvSpPr>
      <xdr:spPr>
        <a:xfrm>
          <a:off x="144970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D18B1C62-D829-4323-8100-9E6603B156AF}"/>
            </a:ext>
          </a:extLst>
        </xdr:cNvPr>
        <xdr:cNvSpPr/>
      </xdr:nvSpPr>
      <xdr:spPr>
        <a:xfrm>
          <a:off x="158686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B5906C83-9CF5-4677-B1C3-0771378AF950}"/>
            </a:ext>
          </a:extLst>
        </xdr:cNvPr>
        <xdr:cNvSpPr/>
      </xdr:nvSpPr>
      <xdr:spPr>
        <a:xfrm>
          <a:off x="172402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844E83EA-A80B-4600-8BE8-A73E46BDBBD0}"/>
            </a:ext>
          </a:extLst>
        </xdr:cNvPr>
        <xdr:cNvSpPr/>
      </xdr:nvSpPr>
      <xdr:spPr>
        <a:xfrm>
          <a:off x="359410" y="59690"/>
          <a:ext cx="11391265" cy="638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A5E8BB07-840F-470F-B9CF-80599300A2E6}"/>
            </a:ext>
          </a:extLst>
        </xdr:cNvPr>
        <xdr:cNvSpPr/>
      </xdr:nvSpPr>
      <xdr:spPr>
        <a:xfrm>
          <a:off x="15346680" y="190500"/>
          <a:ext cx="355155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40D1DB41-E7B1-4EFF-9FBD-3D813AA62827}"/>
            </a:ext>
          </a:extLst>
        </xdr:cNvPr>
        <xdr:cNvSpPr/>
      </xdr:nvSpPr>
      <xdr:spPr>
        <a:xfrm>
          <a:off x="15351125" y="212090"/>
          <a:ext cx="3524250"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95FF6E7E-030F-4828-9BED-958A4E322865}"/>
            </a:ext>
          </a:extLst>
        </xdr:cNvPr>
        <xdr:cNvSpPr/>
      </xdr:nvSpPr>
      <xdr:spPr>
        <a:xfrm>
          <a:off x="15372715" y="245110"/>
          <a:ext cx="3470910" cy="4387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和歌山県紀の川市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44393246-DFA3-450D-AB47-97C4E4A6F626}"/>
            </a:ext>
          </a:extLst>
        </xdr:cNvPr>
        <xdr:cNvSpPr/>
      </xdr:nvSpPr>
      <xdr:spPr>
        <a:xfrm>
          <a:off x="12817475" y="190500"/>
          <a:ext cx="239204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67464869-9875-414C-8862-4207AC1565B2}"/>
            </a:ext>
          </a:extLst>
        </xdr:cNvPr>
        <xdr:cNvSpPr/>
      </xdr:nvSpPr>
      <xdr:spPr>
        <a:xfrm>
          <a:off x="12839065" y="212090"/>
          <a:ext cx="2355215"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C6EFC35B-CA2D-4145-A050-56BFAE350346}"/>
            </a:ext>
          </a:extLst>
        </xdr:cNvPr>
        <xdr:cNvSpPr/>
      </xdr:nvSpPr>
      <xdr:spPr>
        <a:xfrm>
          <a:off x="12870180" y="245110"/>
          <a:ext cx="2313305"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A601C820-C826-4ACA-A085-A11FA2B96F2F}"/>
            </a:ext>
          </a:extLst>
        </xdr:cNvPr>
        <xdr:cNvSpPr/>
      </xdr:nvSpPr>
      <xdr:spPr>
        <a:xfrm>
          <a:off x="440690" y="885190"/>
          <a:ext cx="9081135" cy="177990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EFB5038B-3391-4F3F-A6A5-54463D44EFBE}"/>
            </a:ext>
          </a:extLst>
        </xdr:cNvPr>
        <xdr:cNvSpPr/>
      </xdr:nvSpPr>
      <xdr:spPr>
        <a:xfrm>
          <a:off x="563880" y="924560"/>
          <a:ext cx="1242695"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5EA806ED-FCD2-4862-872C-019E8F0EABDB}"/>
            </a:ext>
          </a:extLst>
        </xdr:cNvPr>
        <xdr:cNvSpPr/>
      </xdr:nvSpPr>
      <xdr:spPr>
        <a:xfrm>
          <a:off x="1764030" y="924560"/>
          <a:ext cx="120015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59,981
59,554
228.21
33,433,239
31,893,017
1,044,779
17,892,894
23,797,102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BA26F30A-5820-450F-9FD9-60369AECE210}"/>
            </a:ext>
          </a:extLst>
        </xdr:cNvPr>
        <xdr:cNvSpPr/>
      </xdr:nvSpPr>
      <xdr:spPr>
        <a:xfrm>
          <a:off x="2964180" y="924560"/>
          <a:ext cx="137160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BC3F5558-D93B-435A-979A-90784EFA7DED}"/>
            </a:ext>
          </a:extLst>
        </xdr:cNvPr>
        <xdr:cNvSpPr/>
      </xdr:nvSpPr>
      <xdr:spPr>
        <a:xfrm>
          <a:off x="4335780" y="939800"/>
          <a:ext cx="181673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DD28909C-3DA0-45DC-9308-679D96A3522B}"/>
            </a:ext>
          </a:extLst>
        </xdr:cNvPr>
        <xdr:cNvSpPr/>
      </xdr:nvSpPr>
      <xdr:spPr>
        <a:xfrm>
          <a:off x="6152515" y="939800"/>
          <a:ext cx="114046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35F10E3A-38E6-47F5-B755-037F90E36C32}"/>
            </a:ext>
          </a:extLst>
        </xdr:cNvPr>
        <xdr:cNvSpPr/>
      </xdr:nvSpPr>
      <xdr:spPr>
        <a:xfrm>
          <a:off x="7352665" y="954405"/>
          <a:ext cx="583565"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FE0C7284-1094-4B63-BF3A-92A670E4B9A3}"/>
            </a:ext>
          </a:extLst>
        </xdr:cNvPr>
        <xdr:cNvSpPr/>
      </xdr:nvSpPr>
      <xdr:spPr>
        <a:xfrm>
          <a:off x="4335780" y="1716405"/>
          <a:ext cx="181673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42AB4AE6-151B-4658-8F31-78282352EB02}"/>
            </a:ext>
          </a:extLst>
        </xdr:cNvPr>
        <xdr:cNvSpPr/>
      </xdr:nvSpPr>
      <xdr:spPr>
        <a:xfrm>
          <a:off x="6221730" y="1716405"/>
          <a:ext cx="330009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4D4A01B7-E571-460F-93A5-DB72D415B4B4}"/>
            </a:ext>
          </a:extLst>
        </xdr:cNvPr>
        <xdr:cNvSpPr/>
      </xdr:nvSpPr>
      <xdr:spPr>
        <a:xfrm>
          <a:off x="9979025" y="885190"/>
          <a:ext cx="1371600" cy="127381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4B2EF9CB-ADFD-4547-8736-5D1D7D0765E2}"/>
            </a:ext>
          </a:extLst>
        </xdr:cNvPr>
        <xdr:cNvSpPr/>
      </xdr:nvSpPr>
      <xdr:spPr>
        <a:xfrm>
          <a:off x="10208895" y="954405"/>
          <a:ext cx="120015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6CF082D8-B689-4C9F-9531-CD40EA1DE348}"/>
            </a:ext>
          </a:extLst>
        </xdr:cNvPr>
        <xdr:cNvSpPr/>
      </xdr:nvSpPr>
      <xdr:spPr>
        <a:xfrm>
          <a:off x="10208895" y="1217295"/>
          <a:ext cx="1200150" cy="5226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2333D33B-72F1-46D8-B482-90EB4DCAAF2A}"/>
            </a:ext>
          </a:extLst>
        </xdr:cNvPr>
        <xdr:cNvSpPr/>
      </xdr:nvSpPr>
      <xdr:spPr>
        <a:xfrm>
          <a:off x="10208895" y="1560195"/>
          <a:ext cx="1319530" cy="6515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F947F37B-55D7-4DA3-BD33-307627D449E2}"/>
            </a:ext>
          </a:extLst>
        </xdr:cNvPr>
        <xdr:cNvCxnSpPr/>
      </xdr:nvCxnSpPr>
      <xdr:spPr>
        <a:xfrm flipH="1">
          <a:off x="10042525" y="103759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F0D50C13-ECBE-41E6-B48E-8719BBC0138D}"/>
            </a:ext>
          </a:extLst>
        </xdr:cNvPr>
        <xdr:cNvSpPr/>
      </xdr:nvSpPr>
      <xdr:spPr>
        <a:xfrm>
          <a:off x="10092690" y="999490"/>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451A767D-7C67-4B12-8E73-D1C3F4B24500}"/>
            </a:ext>
          </a:extLst>
        </xdr:cNvPr>
        <xdr:cNvSpPr/>
      </xdr:nvSpPr>
      <xdr:spPr>
        <a:xfrm>
          <a:off x="10092690" y="130810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14A285FB-6368-4ECC-9A10-6D950B078D15}"/>
            </a:ext>
          </a:extLst>
        </xdr:cNvPr>
        <xdr:cNvCxnSpPr/>
      </xdr:nvCxnSpPr>
      <xdr:spPr>
        <a:xfrm>
          <a:off x="10137140" y="1560195"/>
          <a:ext cx="0" cy="14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5D6A1B2C-875D-45CD-8424-E2378DC53E33}"/>
            </a:ext>
          </a:extLst>
        </xdr:cNvPr>
        <xdr:cNvCxnSpPr/>
      </xdr:nvCxnSpPr>
      <xdr:spPr>
        <a:xfrm>
          <a:off x="10057765" y="1560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9A07E0A-2314-438F-B0B9-2DE65853EB47}"/>
            </a:ext>
          </a:extLst>
        </xdr:cNvPr>
        <xdr:cNvCxnSpPr/>
      </xdr:nvCxnSpPr>
      <xdr:spPr>
        <a:xfrm flipV="1">
          <a:off x="10137140" y="179641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8B4C185E-599A-4365-A266-A3E4AD9962CB}"/>
            </a:ext>
          </a:extLst>
        </xdr:cNvPr>
        <xdr:cNvCxnSpPr/>
      </xdr:nvCxnSpPr>
      <xdr:spPr>
        <a:xfrm>
          <a:off x="10057765" y="1941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9E106632-CF40-4692-95C7-05E54D6BDAE2}"/>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755206E9-EBC8-4E70-837C-DED190BE1F9C}"/>
            </a:ext>
          </a:extLst>
        </xdr:cNvPr>
        <xdr:cNvSpPr txBox="1"/>
      </xdr:nvSpPr>
      <xdr:spPr>
        <a:xfrm>
          <a:off x="419100" y="30079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1AA88396-B3CD-4B93-9EA1-E248E39DB609}"/>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4" name="テキスト ボックス 43">
          <a:extLst>
            <a:ext uri="{FF2B5EF4-FFF2-40B4-BE49-F238E27FC236}">
              <a16:creationId xmlns:a16="http://schemas.microsoft.com/office/drawing/2014/main" id="{E71633D9-40EA-4CB1-841E-9A9E45EDFB8D}"/>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87E1F644-38B9-45A3-BF69-8E9F8DCFFE1E}"/>
            </a:ext>
          </a:extLst>
        </xdr:cNvPr>
        <xdr:cNvSpPr txBox="1"/>
      </xdr:nvSpPr>
      <xdr:spPr>
        <a:xfrm>
          <a:off x="419100" y="37318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5E45B15B-F48D-4B34-9B53-5F448F63A168}"/>
            </a:ext>
          </a:extLst>
        </xdr:cNvPr>
        <xdr:cNvSpPr/>
      </xdr:nvSpPr>
      <xdr:spPr>
        <a:xfrm>
          <a:off x="1142365" y="4254500"/>
          <a:ext cx="3826510"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A9D092DA-FC98-4942-9DB2-823111B3126F}"/>
            </a:ext>
          </a:extLst>
        </xdr:cNvPr>
        <xdr:cNvSpPr/>
      </xdr:nvSpPr>
      <xdr:spPr>
        <a:xfrm>
          <a:off x="1808974" y="4607497"/>
          <a:ext cx="1550316"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4B9832D8-CB4E-402F-9564-CBD76FD69FCB}"/>
            </a:ext>
          </a:extLst>
        </xdr:cNvPr>
        <xdr:cNvSpPr/>
      </xdr:nvSpPr>
      <xdr:spPr>
        <a:xfrm>
          <a:off x="3451854" y="4585111"/>
          <a:ext cx="765186"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[ 68.3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6C67228A-3C88-40E0-A65E-7D49FC24B317}"/>
            </a:ext>
          </a:extLst>
        </xdr:cNvPr>
        <xdr:cNvSpPr/>
      </xdr:nvSpPr>
      <xdr:spPr>
        <a:xfrm>
          <a:off x="49142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F95252EE-B9E4-471D-B918-2D6FB49D66F3}"/>
            </a:ext>
          </a:extLst>
        </xdr:cNvPr>
        <xdr:cNvSpPr/>
      </xdr:nvSpPr>
      <xdr:spPr>
        <a:xfrm>
          <a:off x="49142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160BF420-2ABB-4540-A205-9FC61B4E3452}"/>
            </a:ext>
          </a:extLst>
        </xdr:cNvPr>
        <xdr:cNvSpPr/>
      </xdr:nvSpPr>
      <xdr:spPr>
        <a:xfrm>
          <a:off x="62858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3F5E5F71-79C5-4273-B67D-84E46E51CFD1}"/>
            </a:ext>
          </a:extLst>
        </xdr:cNvPr>
        <xdr:cNvSpPr/>
      </xdr:nvSpPr>
      <xdr:spPr>
        <a:xfrm>
          <a:off x="62858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248DC8F9-14A8-42E2-9657-9EBCB6B938C8}"/>
            </a:ext>
          </a:extLst>
        </xdr:cNvPr>
        <xdr:cNvSpPr/>
      </xdr:nvSpPr>
      <xdr:spPr>
        <a:xfrm>
          <a:off x="77882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8D1D48BD-9BFD-495F-8524-DD634AA809B2}"/>
            </a:ext>
          </a:extLst>
        </xdr:cNvPr>
        <xdr:cNvSpPr/>
      </xdr:nvSpPr>
      <xdr:spPr>
        <a:xfrm>
          <a:off x="77882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E25CC0B1-497C-4EE4-92F8-A9172963BC52}"/>
            </a:ext>
          </a:extLst>
        </xdr:cNvPr>
        <xdr:cNvSpPr/>
      </xdr:nvSpPr>
      <xdr:spPr>
        <a:xfrm>
          <a:off x="1142365" y="4932045"/>
          <a:ext cx="3826510"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27124F56-C7DD-4928-94B1-367246252C6D}"/>
            </a:ext>
          </a:extLst>
        </xdr:cNvPr>
        <xdr:cNvSpPr/>
      </xdr:nvSpPr>
      <xdr:spPr>
        <a:xfrm>
          <a:off x="5216525"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1D2493E5-22A2-4EF0-982F-B4E866643FCA}"/>
            </a:ext>
          </a:extLst>
        </xdr:cNvPr>
        <xdr:cNvSpPr/>
      </xdr:nvSpPr>
      <xdr:spPr>
        <a:xfrm>
          <a:off x="5216525"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6D217848-D73D-4228-A83F-94FCB853FC86}"/>
            </a:ext>
          </a:extLst>
        </xdr:cNvPr>
        <xdr:cNvSpPr txBox="1"/>
      </xdr:nvSpPr>
      <xdr:spPr>
        <a:xfrm>
          <a:off x="5273675" y="5229860"/>
          <a:ext cx="4098290"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　有形固定資産減価償却率は類似団体平均を上回っているが、これは、</a:t>
          </a:r>
          <a:r>
            <a:rPr kumimoji="1" lang="ja-JP" altLang="en-US" sz="1100" baseline="0">
              <a:solidFill>
                <a:schemeClr val="dk1"/>
              </a:solidFill>
              <a:effectLst/>
              <a:latin typeface="+mn-lt"/>
              <a:ea typeface="+mn-ea"/>
              <a:cs typeface="+mn-cs"/>
            </a:rPr>
            <a:t>５</a:t>
          </a:r>
          <a:r>
            <a:rPr kumimoji="1" lang="ja-JP" altLang="ja-JP" sz="1100" baseline="0">
              <a:solidFill>
                <a:schemeClr val="dk1"/>
              </a:solidFill>
              <a:effectLst/>
              <a:latin typeface="+mn-lt"/>
              <a:ea typeface="+mn-ea"/>
              <a:cs typeface="+mn-cs"/>
            </a:rPr>
            <a:t>町合併により、類似団体と比べて、老朽化した公共・公用施設を多数保有しているためである。公共施設等総合管理計画に基づき、施設の集約化・複合化や老朽化施設の除却に取り組んでいるが、それ以上に減価償却が進んでおり、毎年</a:t>
          </a:r>
          <a:r>
            <a:rPr kumimoji="1" lang="ja-JP" altLang="en-US" sz="1100" baseline="0">
              <a:solidFill>
                <a:schemeClr val="dk1"/>
              </a:solidFill>
              <a:effectLst/>
              <a:latin typeface="+mn-lt"/>
              <a:ea typeface="+mn-ea"/>
              <a:cs typeface="+mn-cs"/>
            </a:rPr>
            <a:t>１</a:t>
          </a:r>
          <a:r>
            <a:rPr kumimoji="1" lang="ja-JP" altLang="ja-JP" sz="1100" baseline="0">
              <a:solidFill>
                <a:schemeClr val="dk1"/>
              </a:solidFill>
              <a:effectLst/>
              <a:latin typeface="+mn-lt"/>
              <a:ea typeface="+mn-ea"/>
              <a:cs typeface="+mn-cs"/>
            </a:rPr>
            <a:t>％程度の上昇が続いている。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46F303B-DE7C-48CB-8806-6081D179CE43}"/>
            </a:ext>
          </a:extLst>
        </xdr:cNvPr>
        <xdr:cNvSpPr txBox="1"/>
      </xdr:nvSpPr>
      <xdr:spPr>
        <a:xfrm>
          <a:off x="112331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B2497389-E9D5-47A7-BDBF-60C95D331155}"/>
            </a:ext>
          </a:extLst>
        </xdr:cNvPr>
        <xdr:cNvCxnSpPr/>
      </xdr:nvCxnSpPr>
      <xdr:spPr>
        <a:xfrm>
          <a:off x="1142365" y="709676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689D4767-678E-48A9-9CD7-FE096FB559E2}"/>
            </a:ext>
          </a:extLst>
        </xdr:cNvPr>
        <xdr:cNvSpPr txBox="1"/>
      </xdr:nvSpPr>
      <xdr:spPr>
        <a:xfrm>
          <a:off x="784241" y="69991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73406628-0FD5-4E83-BD8E-4AE54E5304F6}"/>
            </a:ext>
          </a:extLst>
        </xdr:cNvPr>
        <xdr:cNvCxnSpPr/>
      </xdr:nvCxnSpPr>
      <xdr:spPr>
        <a:xfrm>
          <a:off x="1142365" y="67331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246AC9F8-BCE6-4816-A082-A9C5CA4CBF4F}"/>
            </a:ext>
          </a:extLst>
        </xdr:cNvPr>
        <xdr:cNvSpPr txBox="1"/>
      </xdr:nvSpPr>
      <xdr:spPr>
        <a:xfrm>
          <a:off x="784241" y="663550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B28D788D-D740-4547-B508-DE00FBA60E9F}"/>
            </a:ext>
          </a:extLst>
        </xdr:cNvPr>
        <xdr:cNvCxnSpPr/>
      </xdr:nvCxnSpPr>
      <xdr:spPr>
        <a:xfrm>
          <a:off x="1142365" y="6369473"/>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9D395D7D-BE3D-4005-A6EE-175BC1B63996}"/>
            </a:ext>
          </a:extLst>
        </xdr:cNvPr>
        <xdr:cNvSpPr txBox="1"/>
      </xdr:nvSpPr>
      <xdr:spPr>
        <a:xfrm>
          <a:off x="784241" y="627948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2888855E-D85A-41AB-A1F3-F43C5DFDD39F}"/>
            </a:ext>
          </a:extLst>
        </xdr:cNvPr>
        <xdr:cNvCxnSpPr/>
      </xdr:nvCxnSpPr>
      <xdr:spPr>
        <a:xfrm>
          <a:off x="1142365" y="601345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EC53850C-09D4-429F-A26F-A608F33D9CFD}"/>
            </a:ext>
          </a:extLst>
        </xdr:cNvPr>
        <xdr:cNvSpPr txBox="1"/>
      </xdr:nvSpPr>
      <xdr:spPr>
        <a:xfrm>
          <a:off x="784241" y="591583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B1DDD0BD-BC4A-47C1-BA43-23D8320E393C}"/>
            </a:ext>
          </a:extLst>
        </xdr:cNvPr>
        <xdr:cNvCxnSpPr/>
      </xdr:nvCxnSpPr>
      <xdr:spPr>
        <a:xfrm>
          <a:off x="1142365" y="564980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25007E25-422B-491F-A1C5-ED1E103DAB19}"/>
            </a:ext>
          </a:extLst>
        </xdr:cNvPr>
        <xdr:cNvSpPr txBox="1"/>
      </xdr:nvSpPr>
      <xdr:spPr>
        <a:xfrm>
          <a:off x="784241" y="55617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6353531F-9914-4897-954B-7856CBC4EBF4}"/>
            </a:ext>
          </a:extLst>
        </xdr:cNvPr>
        <xdr:cNvCxnSpPr/>
      </xdr:nvCxnSpPr>
      <xdr:spPr>
        <a:xfrm>
          <a:off x="1142365" y="5295688"/>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F2AEE04A-5B84-493A-973D-4DAA296F3DD5}"/>
            </a:ext>
          </a:extLst>
        </xdr:cNvPr>
        <xdr:cNvSpPr txBox="1"/>
      </xdr:nvSpPr>
      <xdr:spPr>
        <a:xfrm>
          <a:off x="784241" y="520188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769FAF8C-B9AE-4AAA-B4E5-9DE6403AB567}"/>
            </a:ext>
          </a:extLst>
        </xdr:cNvPr>
        <xdr:cNvCxnSpPr/>
      </xdr:nvCxnSpPr>
      <xdr:spPr>
        <a:xfrm>
          <a:off x="1142365" y="4932045"/>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8510B845-F2CA-454F-916C-10D336621452}"/>
            </a:ext>
          </a:extLst>
        </xdr:cNvPr>
        <xdr:cNvSpPr txBox="1"/>
      </xdr:nvSpPr>
      <xdr:spPr>
        <a:xfrm>
          <a:off x="784241" y="48382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46DE56F1-6FC6-4424-B539-D597A7DEF0B1}"/>
            </a:ext>
          </a:extLst>
        </xdr:cNvPr>
        <xdr:cNvSpPr/>
      </xdr:nvSpPr>
      <xdr:spPr>
        <a:xfrm>
          <a:off x="1142365" y="4932045"/>
          <a:ext cx="3826510"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128058</xdr:rowOff>
    </xdr:from>
    <xdr:to>
      <xdr:col>23</xdr:col>
      <xdr:colOff>85090</xdr:colOff>
      <xdr:row>34</xdr:row>
      <xdr:rowOff>3810</xdr:rowOff>
    </xdr:to>
    <xdr:cxnSp macro="">
      <xdr:nvCxnSpPr>
        <xdr:cNvPr id="75" name="直線コネクタ 74">
          <a:extLst>
            <a:ext uri="{FF2B5EF4-FFF2-40B4-BE49-F238E27FC236}">
              <a16:creationId xmlns:a16="http://schemas.microsoft.com/office/drawing/2014/main" id="{E0E43FF5-41C3-46DD-8C4E-4FB4A61B78A9}"/>
            </a:ext>
          </a:extLst>
        </xdr:cNvPr>
        <xdr:cNvCxnSpPr/>
      </xdr:nvCxnSpPr>
      <xdr:spPr>
        <a:xfrm flipV="1">
          <a:off x="4295775" y="5513493"/>
          <a:ext cx="1270" cy="1073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7637</xdr:rowOff>
    </xdr:from>
    <xdr:ext cx="405111" cy="259045"/>
    <xdr:sp macro="" textlink="">
      <xdr:nvSpPr>
        <xdr:cNvPr id="76" name="有形固定資産減価償却率最小値テキスト">
          <a:extLst>
            <a:ext uri="{FF2B5EF4-FFF2-40B4-BE49-F238E27FC236}">
              <a16:creationId xmlns:a16="http://schemas.microsoft.com/office/drawing/2014/main" id="{2AC9D80A-3783-4958-8E7B-70F43AB7B5B8}"/>
            </a:ext>
          </a:extLst>
        </xdr:cNvPr>
        <xdr:cNvSpPr txBox="1"/>
      </xdr:nvSpPr>
      <xdr:spPr>
        <a:xfrm>
          <a:off x="4342765" y="659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3810</xdr:rowOff>
    </xdr:from>
    <xdr:to>
      <xdr:col>23</xdr:col>
      <xdr:colOff>174625</xdr:colOff>
      <xdr:row>34</xdr:row>
      <xdr:rowOff>3810</xdr:rowOff>
    </xdr:to>
    <xdr:cxnSp macro="">
      <xdr:nvCxnSpPr>
        <xdr:cNvPr id="77" name="直線コネクタ 76">
          <a:extLst>
            <a:ext uri="{FF2B5EF4-FFF2-40B4-BE49-F238E27FC236}">
              <a16:creationId xmlns:a16="http://schemas.microsoft.com/office/drawing/2014/main" id="{284E071F-AF85-4EDA-A7D0-B13B7CE2D703}"/>
            </a:ext>
          </a:extLst>
        </xdr:cNvPr>
        <xdr:cNvCxnSpPr/>
      </xdr:nvCxnSpPr>
      <xdr:spPr>
        <a:xfrm>
          <a:off x="4206875" y="6587490"/>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74735</xdr:rowOff>
    </xdr:from>
    <xdr:ext cx="405111" cy="259045"/>
    <xdr:sp macro="" textlink="">
      <xdr:nvSpPr>
        <xdr:cNvPr id="78" name="有形固定資産減価償却率最大値テキスト">
          <a:extLst>
            <a:ext uri="{FF2B5EF4-FFF2-40B4-BE49-F238E27FC236}">
              <a16:creationId xmlns:a16="http://schemas.microsoft.com/office/drawing/2014/main" id="{A9C41009-D505-4563-9C6A-62E0F93FA0A6}"/>
            </a:ext>
          </a:extLst>
        </xdr:cNvPr>
        <xdr:cNvSpPr txBox="1"/>
      </xdr:nvSpPr>
      <xdr:spPr>
        <a:xfrm>
          <a:off x="4342765" y="5284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128058</xdr:rowOff>
    </xdr:from>
    <xdr:to>
      <xdr:col>23</xdr:col>
      <xdr:colOff>174625</xdr:colOff>
      <xdr:row>27</xdr:row>
      <xdr:rowOff>128058</xdr:rowOff>
    </xdr:to>
    <xdr:cxnSp macro="">
      <xdr:nvCxnSpPr>
        <xdr:cNvPr id="79" name="直線コネクタ 78">
          <a:extLst>
            <a:ext uri="{FF2B5EF4-FFF2-40B4-BE49-F238E27FC236}">
              <a16:creationId xmlns:a16="http://schemas.microsoft.com/office/drawing/2014/main" id="{0E6DB3FD-BFCB-4542-A588-6E1C1B004BCC}"/>
            </a:ext>
          </a:extLst>
        </xdr:cNvPr>
        <xdr:cNvCxnSpPr/>
      </xdr:nvCxnSpPr>
      <xdr:spPr>
        <a:xfrm>
          <a:off x="4206875" y="5513493"/>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44044</xdr:rowOff>
    </xdr:from>
    <xdr:ext cx="405111" cy="259045"/>
    <xdr:sp macro="" textlink="">
      <xdr:nvSpPr>
        <xdr:cNvPr id="80" name="有形固定資産減価償却率平均値テキスト">
          <a:extLst>
            <a:ext uri="{FF2B5EF4-FFF2-40B4-BE49-F238E27FC236}">
              <a16:creationId xmlns:a16="http://schemas.microsoft.com/office/drawing/2014/main" id="{0DDA2414-F4F5-4631-A2BD-0D29A905C45E}"/>
            </a:ext>
          </a:extLst>
        </xdr:cNvPr>
        <xdr:cNvSpPr txBox="1"/>
      </xdr:nvSpPr>
      <xdr:spPr>
        <a:xfrm>
          <a:off x="4342765" y="594192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21167</xdr:rowOff>
    </xdr:from>
    <xdr:to>
      <xdr:col>23</xdr:col>
      <xdr:colOff>136525</xdr:colOff>
      <xdr:row>31</xdr:row>
      <xdr:rowOff>122767</xdr:rowOff>
    </xdr:to>
    <xdr:sp macro="" textlink="">
      <xdr:nvSpPr>
        <xdr:cNvPr id="81" name="フローチャート: 判断 80">
          <a:extLst>
            <a:ext uri="{FF2B5EF4-FFF2-40B4-BE49-F238E27FC236}">
              <a16:creationId xmlns:a16="http://schemas.microsoft.com/office/drawing/2014/main" id="{EB77E8E6-5617-4F3F-9576-6D9B0B65CEDB}"/>
            </a:ext>
          </a:extLst>
        </xdr:cNvPr>
        <xdr:cNvSpPr/>
      </xdr:nvSpPr>
      <xdr:spPr>
        <a:xfrm>
          <a:off x="4244975" y="6084782"/>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145838</xdr:rowOff>
    </xdr:from>
    <xdr:to>
      <xdr:col>19</xdr:col>
      <xdr:colOff>187325</xdr:colOff>
      <xdr:row>31</xdr:row>
      <xdr:rowOff>75988</xdr:rowOff>
    </xdr:to>
    <xdr:sp macro="" textlink="">
      <xdr:nvSpPr>
        <xdr:cNvPr id="82" name="フローチャート: 判断 81">
          <a:extLst>
            <a:ext uri="{FF2B5EF4-FFF2-40B4-BE49-F238E27FC236}">
              <a16:creationId xmlns:a16="http://schemas.microsoft.com/office/drawing/2014/main" id="{D39F7060-3716-4851-8BD0-B25AAEFBE334}"/>
            </a:ext>
          </a:extLst>
        </xdr:cNvPr>
        <xdr:cNvSpPr/>
      </xdr:nvSpPr>
      <xdr:spPr>
        <a:xfrm>
          <a:off x="3611880" y="6039908"/>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149437</xdr:rowOff>
    </xdr:from>
    <xdr:to>
      <xdr:col>15</xdr:col>
      <xdr:colOff>187325</xdr:colOff>
      <xdr:row>31</xdr:row>
      <xdr:rowOff>79587</xdr:rowOff>
    </xdr:to>
    <xdr:sp macro="" textlink="">
      <xdr:nvSpPr>
        <xdr:cNvPr id="83" name="フローチャート: 判断 82">
          <a:extLst>
            <a:ext uri="{FF2B5EF4-FFF2-40B4-BE49-F238E27FC236}">
              <a16:creationId xmlns:a16="http://schemas.microsoft.com/office/drawing/2014/main" id="{22166FFC-E0D1-4BDB-A535-DACFE2733B9C}"/>
            </a:ext>
          </a:extLst>
        </xdr:cNvPr>
        <xdr:cNvSpPr/>
      </xdr:nvSpPr>
      <xdr:spPr>
        <a:xfrm>
          <a:off x="2926080" y="6045412"/>
          <a:ext cx="8064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88265</xdr:rowOff>
    </xdr:from>
    <xdr:to>
      <xdr:col>11</xdr:col>
      <xdr:colOff>187325</xdr:colOff>
      <xdr:row>31</xdr:row>
      <xdr:rowOff>18415</xdr:rowOff>
    </xdr:to>
    <xdr:sp macro="" textlink="">
      <xdr:nvSpPr>
        <xdr:cNvPr id="84" name="フローチャート: 判断 83">
          <a:extLst>
            <a:ext uri="{FF2B5EF4-FFF2-40B4-BE49-F238E27FC236}">
              <a16:creationId xmlns:a16="http://schemas.microsoft.com/office/drawing/2014/main" id="{9DF50448-4DC6-4901-8E3A-79630FF1B280}"/>
            </a:ext>
          </a:extLst>
        </xdr:cNvPr>
        <xdr:cNvSpPr/>
      </xdr:nvSpPr>
      <xdr:spPr>
        <a:xfrm>
          <a:off x="2240280" y="5988050"/>
          <a:ext cx="8064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66675</xdr:rowOff>
    </xdr:from>
    <xdr:to>
      <xdr:col>7</xdr:col>
      <xdr:colOff>187325</xdr:colOff>
      <xdr:row>30</xdr:row>
      <xdr:rowOff>168275</xdr:rowOff>
    </xdr:to>
    <xdr:sp macro="" textlink="">
      <xdr:nvSpPr>
        <xdr:cNvPr id="85" name="フローチャート: 判断 84">
          <a:extLst>
            <a:ext uri="{FF2B5EF4-FFF2-40B4-BE49-F238E27FC236}">
              <a16:creationId xmlns:a16="http://schemas.microsoft.com/office/drawing/2014/main" id="{3383325C-715B-4D29-8F25-A0AA50E8B88F}"/>
            </a:ext>
          </a:extLst>
        </xdr:cNvPr>
        <xdr:cNvSpPr/>
      </xdr:nvSpPr>
      <xdr:spPr>
        <a:xfrm>
          <a:off x="1554480" y="5960745"/>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31D98098-E3F8-4FEA-BC2A-3F9685202020}"/>
            </a:ext>
          </a:extLst>
        </xdr:cNvPr>
        <xdr:cNvSpPr txBox="1"/>
      </xdr:nvSpPr>
      <xdr:spPr>
        <a:xfrm>
          <a:off x="413321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1D1A06B5-CF2C-4F12-BAD3-3993A0F6AE4F}"/>
            </a:ext>
          </a:extLst>
        </xdr:cNvPr>
        <xdr:cNvSpPr txBox="1"/>
      </xdr:nvSpPr>
      <xdr:spPr>
        <a:xfrm>
          <a:off x="35020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84ABDA5-6745-43C3-972D-35BC5C22B1EE}"/>
            </a:ext>
          </a:extLst>
        </xdr:cNvPr>
        <xdr:cNvSpPr txBox="1"/>
      </xdr:nvSpPr>
      <xdr:spPr>
        <a:xfrm>
          <a:off x="28162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1C2F053F-88B0-4740-AE0C-1B41391115CC}"/>
            </a:ext>
          </a:extLst>
        </xdr:cNvPr>
        <xdr:cNvSpPr txBox="1"/>
      </xdr:nvSpPr>
      <xdr:spPr>
        <a:xfrm>
          <a:off x="21304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132E9A9A-5A34-468F-9601-5025278FE214}"/>
            </a:ext>
          </a:extLst>
        </xdr:cNvPr>
        <xdr:cNvSpPr txBox="1"/>
      </xdr:nvSpPr>
      <xdr:spPr>
        <a:xfrm>
          <a:off x="14446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22437</xdr:rowOff>
    </xdr:from>
    <xdr:to>
      <xdr:col>23</xdr:col>
      <xdr:colOff>136525</xdr:colOff>
      <xdr:row>32</xdr:row>
      <xdr:rowOff>124037</xdr:rowOff>
    </xdr:to>
    <xdr:sp macro="" textlink="">
      <xdr:nvSpPr>
        <xdr:cNvPr id="91" name="楕円 90">
          <a:extLst>
            <a:ext uri="{FF2B5EF4-FFF2-40B4-BE49-F238E27FC236}">
              <a16:creationId xmlns:a16="http://schemas.microsoft.com/office/drawing/2014/main" id="{F449A674-AD94-420E-AF58-FA787BF36FFB}"/>
            </a:ext>
          </a:extLst>
        </xdr:cNvPr>
        <xdr:cNvSpPr/>
      </xdr:nvSpPr>
      <xdr:spPr>
        <a:xfrm>
          <a:off x="4244975" y="6257502"/>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864</xdr:rowOff>
    </xdr:from>
    <xdr:ext cx="405111" cy="259045"/>
    <xdr:sp macro="" textlink="">
      <xdr:nvSpPr>
        <xdr:cNvPr id="92" name="有形固定資産減価償却率該当値テキスト">
          <a:extLst>
            <a:ext uri="{FF2B5EF4-FFF2-40B4-BE49-F238E27FC236}">
              <a16:creationId xmlns:a16="http://schemas.microsoft.com/office/drawing/2014/main" id="{9B0795B6-35EF-4BA8-BF81-F16012548500}"/>
            </a:ext>
          </a:extLst>
        </xdr:cNvPr>
        <xdr:cNvSpPr txBox="1"/>
      </xdr:nvSpPr>
      <xdr:spPr>
        <a:xfrm>
          <a:off x="4342765" y="6239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154305</xdr:rowOff>
    </xdr:from>
    <xdr:to>
      <xdr:col>19</xdr:col>
      <xdr:colOff>187325</xdr:colOff>
      <xdr:row>32</xdr:row>
      <xdr:rowOff>84455</xdr:rowOff>
    </xdr:to>
    <xdr:sp macro="" textlink="">
      <xdr:nvSpPr>
        <xdr:cNvPr id="93" name="楕円 92">
          <a:extLst>
            <a:ext uri="{FF2B5EF4-FFF2-40B4-BE49-F238E27FC236}">
              <a16:creationId xmlns:a16="http://schemas.microsoft.com/office/drawing/2014/main" id="{E81B0EA4-7E0F-43E5-B4D8-6F6053A2DC60}"/>
            </a:ext>
          </a:extLst>
        </xdr:cNvPr>
        <xdr:cNvSpPr/>
      </xdr:nvSpPr>
      <xdr:spPr>
        <a:xfrm>
          <a:off x="3611880" y="6221730"/>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33655</xdr:rowOff>
    </xdr:from>
    <xdr:to>
      <xdr:col>23</xdr:col>
      <xdr:colOff>85725</xdr:colOff>
      <xdr:row>32</xdr:row>
      <xdr:rowOff>73237</xdr:rowOff>
    </xdr:to>
    <xdr:cxnSp macro="">
      <xdr:nvCxnSpPr>
        <xdr:cNvPr id="94" name="直線コネクタ 93">
          <a:extLst>
            <a:ext uri="{FF2B5EF4-FFF2-40B4-BE49-F238E27FC236}">
              <a16:creationId xmlns:a16="http://schemas.microsoft.com/office/drawing/2014/main" id="{19D83851-BF08-4B00-984B-8C4CF5EF4D4D}"/>
            </a:ext>
          </a:extLst>
        </xdr:cNvPr>
        <xdr:cNvCxnSpPr/>
      </xdr:nvCxnSpPr>
      <xdr:spPr>
        <a:xfrm>
          <a:off x="3656965" y="6270625"/>
          <a:ext cx="640715" cy="41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118322</xdr:rowOff>
    </xdr:from>
    <xdr:to>
      <xdr:col>15</xdr:col>
      <xdr:colOff>187325</xdr:colOff>
      <xdr:row>32</xdr:row>
      <xdr:rowOff>48472</xdr:rowOff>
    </xdr:to>
    <xdr:sp macro="" textlink="">
      <xdr:nvSpPr>
        <xdr:cNvPr id="95" name="楕円 94">
          <a:extLst>
            <a:ext uri="{FF2B5EF4-FFF2-40B4-BE49-F238E27FC236}">
              <a16:creationId xmlns:a16="http://schemas.microsoft.com/office/drawing/2014/main" id="{0C64824D-58F8-49BA-83C8-0BC40EF0BEFC}"/>
            </a:ext>
          </a:extLst>
        </xdr:cNvPr>
        <xdr:cNvSpPr/>
      </xdr:nvSpPr>
      <xdr:spPr>
        <a:xfrm>
          <a:off x="2926080" y="6187652"/>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169122</xdr:rowOff>
    </xdr:from>
    <xdr:to>
      <xdr:col>19</xdr:col>
      <xdr:colOff>136525</xdr:colOff>
      <xdr:row>32</xdr:row>
      <xdr:rowOff>33655</xdr:rowOff>
    </xdr:to>
    <xdr:cxnSp macro="">
      <xdr:nvCxnSpPr>
        <xdr:cNvPr id="96" name="直線コネクタ 95">
          <a:extLst>
            <a:ext uri="{FF2B5EF4-FFF2-40B4-BE49-F238E27FC236}">
              <a16:creationId xmlns:a16="http://schemas.microsoft.com/office/drawing/2014/main" id="{BD77A603-30D3-435C-8EE2-3F411B2C8954}"/>
            </a:ext>
          </a:extLst>
        </xdr:cNvPr>
        <xdr:cNvCxnSpPr/>
      </xdr:nvCxnSpPr>
      <xdr:spPr>
        <a:xfrm>
          <a:off x="2971165" y="6240357"/>
          <a:ext cx="685800" cy="30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82338</xdr:rowOff>
    </xdr:from>
    <xdr:to>
      <xdr:col>11</xdr:col>
      <xdr:colOff>187325</xdr:colOff>
      <xdr:row>32</xdr:row>
      <xdr:rowOff>12488</xdr:rowOff>
    </xdr:to>
    <xdr:sp macro="" textlink="">
      <xdr:nvSpPr>
        <xdr:cNvPr id="97" name="楕円 96">
          <a:extLst>
            <a:ext uri="{FF2B5EF4-FFF2-40B4-BE49-F238E27FC236}">
              <a16:creationId xmlns:a16="http://schemas.microsoft.com/office/drawing/2014/main" id="{9E2572AF-10AF-434C-972D-E1884E0B4AAE}"/>
            </a:ext>
          </a:extLst>
        </xdr:cNvPr>
        <xdr:cNvSpPr/>
      </xdr:nvSpPr>
      <xdr:spPr>
        <a:xfrm>
          <a:off x="2240280" y="6151668"/>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133138</xdr:rowOff>
    </xdr:from>
    <xdr:to>
      <xdr:col>15</xdr:col>
      <xdr:colOff>136525</xdr:colOff>
      <xdr:row>31</xdr:row>
      <xdr:rowOff>169122</xdr:rowOff>
    </xdr:to>
    <xdr:cxnSp macro="">
      <xdr:nvCxnSpPr>
        <xdr:cNvPr id="98" name="直線コネクタ 97">
          <a:extLst>
            <a:ext uri="{FF2B5EF4-FFF2-40B4-BE49-F238E27FC236}">
              <a16:creationId xmlns:a16="http://schemas.microsoft.com/office/drawing/2014/main" id="{FE039DE6-B58C-4A39-A884-E24F54E1049D}"/>
            </a:ext>
          </a:extLst>
        </xdr:cNvPr>
        <xdr:cNvCxnSpPr/>
      </xdr:nvCxnSpPr>
      <xdr:spPr>
        <a:xfrm>
          <a:off x="2285365" y="6204373"/>
          <a:ext cx="685800" cy="3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53552</xdr:rowOff>
    </xdr:from>
    <xdr:to>
      <xdr:col>7</xdr:col>
      <xdr:colOff>187325</xdr:colOff>
      <xdr:row>31</xdr:row>
      <xdr:rowOff>155152</xdr:rowOff>
    </xdr:to>
    <xdr:sp macro="" textlink="">
      <xdr:nvSpPr>
        <xdr:cNvPr id="99" name="楕円 98">
          <a:extLst>
            <a:ext uri="{FF2B5EF4-FFF2-40B4-BE49-F238E27FC236}">
              <a16:creationId xmlns:a16="http://schemas.microsoft.com/office/drawing/2014/main" id="{CD02EEAD-7E7C-4525-9E0D-500638CC1CDB}"/>
            </a:ext>
          </a:extLst>
        </xdr:cNvPr>
        <xdr:cNvSpPr/>
      </xdr:nvSpPr>
      <xdr:spPr>
        <a:xfrm>
          <a:off x="1554480" y="6124787"/>
          <a:ext cx="8064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104352</xdr:rowOff>
    </xdr:from>
    <xdr:to>
      <xdr:col>11</xdr:col>
      <xdr:colOff>136525</xdr:colOff>
      <xdr:row>31</xdr:row>
      <xdr:rowOff>133138</xdr:rowOff>
    </xdr:to>
    <xdr:cxnSp macro="">
      <xdr:nvCxnSpPr>
        <xdr:cNvPr id="100" name="直線コネクタ 99">
          <a:extLst>
            <a:ext uri="{FF2B5EF4-FFF2-40B4-BE49-F238E27FC236}">
              <a16:creationId xmlns:a16="http://schemas.microsoft.com/office/drawing/2014/main" id="{FC5A5604-1E93-4AC5-948A-193957E94AC8}"/>
            </a:ext>
          </a:extLst>
        </xdr:cNvPr>
        <xdr:cNvCxnSpPr/>
      </xdr:nvCxnSpPr>
      <xdr:spPr>
        <a:xfrm>
          <a:off x="1599565" y="6169872"/>
          <a:ext cx="685800" cy="34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92515</xdr:rowOff>
    </xdr:from>
    <xdr:ext cx="405111" cy="259045"/>
    <xdr:sp macro="" textlink="">
      <xdr:nvSpPr>
        <xdr:cNvPr id="101" name="n_1aveValue有形固定資産減価償却率">
          <a:extLst>
            <a:ext uri="{FF2B5EF4-FFF2-40B4-BE49-F238E27FC236}">
              <a16:creationId xmlns:a16="http://schemas.microsoft.com/office/drawing/2014/main" id="{48362449-C741-4956-8B7E-ECA14EC33008}"/>
            </a:ext>
          </a:extLst>
        </xdr:cNvPr>
        <xdr:cNvSpPr txBox="1"/>
      </xdr:nvSpPr>
      <xdr:spPr>
        <a:xfrm>
          <a:off x="3464569" y="5820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96114</xdr:rowOff>
    </xdr:from>
    <xdr:ext cx="405111" cy="259045"/>
    <xdr:sp macro="" textlink="">
      <xdr:nvSpPr>
        <xdr:cNvPr id="102" name="n_2aveValue有形固定資産減価償却率">
          <a:extLst>
            <a:ext uri="{FF2B5EF4-FFF2-40B4-BE49-F238E27FC236}">
              <a16:creationId xmlns:a16="http://schemas.microsoft.com/office/drawing/2014/main" id="{EBC7DB26-4BDB-4F66-804E-E94DB506077C}"/>
            </a:ext>
          </a:extLst>
        </xdr:cNvPr>
        <xdr:cNvSpPr txBox="1"/>
      </xdr:nvSpPr>
      <xdr:spPr>
        <a:xfrm>
          <a:off x="2793374" y="58168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34942</xdr:rowOff>
    </xdr:from>
    <xdr:ext cx="405111" cy="259045"/>
    <xdr:sp macro="" textlink="">
      <xdr:nvSpPr>
        <xdr:cNvPr id="103" name="n_3aveValue有形固定資産減価償却率">
          <a:extLst>
            <a:ext uri="{FF2B5EF4-FFF2-40B4-BE49-F238E27FC236}">
              <a16:creationId xmlns:a16="http://schemas.microsoft.com/office/drawing/2014/main" id="{AD36331B-DA3B-4BAC-BC69-9C69F4D7162B}"/>
            </a:ext>
          </a:extLst>
        </xdr:cNvPr>
        <xdr:cNvSpPr txBox="1"/>
      </xdr:nvSpPr>
      <xdr:spPr>
        <a:xfrm>
          <a:off x="2107574" y="575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13352</xdr:rowOff>
    </xdr:from>
    <xdr:ext cx="405111" cy="259045"/>
    <xdr:sp macro="" textlink="">
      <xdr:nvSpPr>
        <xdr:cNvPr id="104" name="n_4aveValue有形固定資産減価償却率">
          <a:extLst>
            <a:ext uri="{FF2B5EF4-FFF2-40B4-BE49-F238E27FC236}">
              <a16:creationId xmlns:a16="http://schemas.microsoft.com/office/drawing/2014/main" id="{87423CB1-F813-4ACF-B8D0-5101405D2323}"/>
            </a:ext>
          </a:extLst>
        </xdr:cNvPr>
        <xdr:cNvSpPr txBox="1"/>
      </xdr:nvSpPr>
      <xdr:spPr>
        <a:xfrm>
          <a:off x="1421774" y="5741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75582</xdr:rowOff>
    </xdr:from>
    <xdr:ext cx="405111" cy="259045"/>
    <xdr:sp macro="" textlink="">
      <xdr:nvSpPr>
        <xdr:cNvPr id="105" name="n_1mainValue有形固定資産減価償却率">
          <a:extLst>
            <a:ext uri="{FF2B5EF4-FFF2-40B4-BE49-F238E27FC236}">
              <a16:creationId xmlns:a16="http://schemas.microsoft.com/office/drawing/2014/main" id="{B9F26C68-13FA-45F9-A1E5-4F9E446CFBBF}"/>
            </a:ext>
          </a:extLst>
        </xdr:cNvPr>
        <xdr:cNvSpPr txBox="1"/>
      </xdr:nvSpPr>
      <xdr:spPr>
        <a:xfrm>
          <a:off x="3464569" y="6314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39599</xdr:rowOff>
    </xdr:from>
    <xdr:ext cx="405111" cy="259045"/>
    <xdr:sp macro="" textlink="">
      <xdr:nvSpPr>
        <xdr:cNvPr id="106" name="n_2mainValue有形固定資産減価償却率">
          <a:extLst>
            <a:ext uri="{FF2B5EF4-FFF2-40B4-BE49-F238E27FC236}">
              <a16:creationId xmlns:a16="http://schemas.microsoft.com/office/drawing/2014/main" id="{98043A68-6D52-4904-A358-29D2CEA556B3}"/>
            </a:ext>
          </a:extLst>
        </xdr:cNvPr>
        <xdr:cNvSpPr txBox="1"/>
      </xdr:nvSpPr>
      <xdr:spPr>
        <a:xfrm>
          <a:off x="2793374" y="6278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3615</xdr:rowOff>
    </xdr:from>
    <xdr:ext cx="405111" cy="259045"/>
    <xdr:sp macro="" textlink="">
      <xdr:nvSpPr>
        <xdr:cNvPr id="107" name="n_3mainValue有形固定資産減価償却率">
          <a:extLst>
            <a:ext uri="{FF2B5EF4-FFF2-40B4-BE49-F238E27FC236}">
              <a16:creationId xmlns:a16="http://schemas.microsoft.com/office/drawing/2014/main" id="{4C9D9CC6-211E-4154-81D4-833890880254}"/>
            </a:ext>
          </a:extLst>
        </xdr:cNvPr>
        <xdr:cNvSpPr txBox="1"/>
      </xdr:nvSpPr>
      <xdr:spPr>
        <a:xfrm>
          <a:off x="2107574" y="6242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146279</xdr:rowOff>
    </xdr:from>
    <xdr:ext cx="405111" cy="259045"/>
    <xdr:sp macro="" textlink="">
      <xdr:nvSpPr>
        <xdr:cNvPr id="108" name="n_4mainValue有形固定資産減価償却率">
          <a:extLst>
            <a:ext uri="{FF2B5EF4-FFF2-40B4-BE49-F238E27FC236}">
              <a16:creationId xmlns:a16="http://schemas.microsoft.com/office/drawing/2014/main" id="{7010991C-A176-42A5-8A1E-875605C3821E}"/>
            </a:ext>
          </a:extLst>
        </xdr:cNvPr>
        <xdr:cNvSpPr txBox="1"/>
      </xdr:nvSpPr>
      <xdr:spPr>
        <a:xfrm>
          <a:off x="1421774" y="6211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3D5E5CA6-7946-40A7-8952-966750B8D0BF}"/>
            </a:ext>
          </a:extLst>
        </xdr:cNvPr>
        <xdr:cNvSpPr/>
      </xdr:nvSpPr>
      <xdr:spPr>
        <a:xfrm>
          <a:off x="10188575" y="4254500"/>
          <a:ext cx="3805555"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5756ED5C-1718-4A7B-8123-030BA16B5DDF}"/>
            </a:ext>
          </a:extLst>
        </xdr:cNvPr>
        <xdr:cNvSpPr/>
      </xdr:nvSpPr>
      <xdr:spPr>
        <a:xfrm>
          <a:off x="11144518" y="4607497"/>
          <a:ext cx="941169"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7E3C7A0F-3075-47D4-A51D-5FCDDD7F622F}"/>
            </a:ext>
          </a:extLst>
        </xdr:cNvPr>
        <xdr:cNvSpPr/>
      </xdr:nvSpPr>
      <xdr:spPr>
        <a:xfrm>
          <a:off x="12437015" y="4585111"/>
          <a:ext cx="858709"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[ 418.2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0C79A96D-CA92-4562-BA41-4BB100E2BE5C}"/>
            </a:ext>
          </a:extLst>
        </xdr:cNvPr>
        <xdr:cNvSpPr/>
      </xdr:nvSpPr>
      <xdr:spPr>
        <a:xfrm>
          <a:off x="139604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B855C1FC-6126-4F22-A2B5-4A1CADE93066}"/>
            </a:ext>
          </a:extLst>
        </xdr:cNvPr>
        <xdr:cNvSpPr/>
      </xdr:nvSpPr>
      <xdr:spPr>
        <a:xfrm>
          <a:off x="139604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17C607E6-23AC-458F-9D11-65987E214CC0}"/>
            </a:ext>
          </a:extLst>
        </xdr:cNvPr>
        <xdr:cNvSpPr/>
      </xdr:nvSpPr>
      <xdr:spPr>
        <a:xfrm>
          <a:off x="153320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84A58EC7-1692-475F-B2DA-AA810B573DEB}"/>
            </a:ext>
          </a:extLst>
        </xdr:cNvPr>
        <xdr:cNvSpPr/>
      </xdr:nvSpPr>
      <xdr:spPr>
        <a:xfrm>
          <a:off x="153320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0777529C-4DB7-4BE4-A34B-6BBB85816A23}"/>
            </a:ext>
          </a:extLst>
        </xdr:cNvPr>
        <xdr:cNvSpPr/>
      </xdr:nvSpPr>
      <xdr:spPr>
        <a:xfrm>
          <a:off x="16813530"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F5DE4EBA-4188-4A45-9EF4-0D13FF65B04C}"/>
            </a:ext>
          </a:extLst>
        </xdr:cNvPr>
        <xdr:cNvSpPr/>
      </xdr:nvSpPr>
      <xdr:spPr>
        <a:xfrm>
          <a:off x="16813530"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6E466348-8403-4E5B-9E23-64788A9FB3D1}"/>
            </a:ext>
          </a:extLst>
        </xdr:cNvPr>
        <xdr:cNvSpPr/>
      </xdr:nvSpPr>
      <xdr:spPr>
        <a:xfrm>
          <a:off x="10188575" y="4932045"/>
          <a:ext cx="3805555"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178C9B85-494E-4036-A39C-13F29C5D1EB0}"/>
            </a:ext>
          </a:extLst>
        </xdr:cNvPr>
        <xdr:cNvSpPr/>
      </xdr:nvSpPr>
      <xdr:spPr>
        <a:xfrm>
          <a:off x="14241780"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9823123A-8732-4B2A-B6F0-A5FAD1A50090}"/>
            </a:ext>
          </a:extLst>
        </xdr:cNvPr>
        <xdr:cNvSpPr/>
      </xdr:nvSpPr>
      <xdr:spPr>
        <a:xfrm>
          <a:off x="14241780"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62F4E38A-5333-4F2D-AE19-22E35E3817DE}"/>
            </a:ext>
          </a:extLst>
        </xdr:cNvPr>
        <xdr:cNvSpPr txBox="1"/>
      </xdr:nvSpPr>
      <xdr:spPr>
        <a:xfrm>
          <a:off x="14317980" y="5229860"/>
          <a:ext cx="4100195"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債務償還比率が類似団体平均を下回っているが、これは、平成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年度から</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年度にかけて、約</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億円の繰上償還を行い、地方債残高が大幅に減少したことが大きく影響していると思われる。</a:t>
          </a:r>
          <a:r>
            <a:rPr kumimoji="1" lang="ja-JP" altLang="ja-JP" sz="1100">
              <a:solidFill>
                <a:sysClr val="windowText" lastClr="000000"/>
              </a:solidFill>
              <a:effectLst/>
              <a:latin typeface="+mn-lt"/>
              <a:ea typeface="+mn-ea"/>
              <a:cs typeface="+mn-cs"/>
            </a:rPr>
            <a:t>合併特例事業もピークを過ぎたことで、借入額以上に償還が進んで</a:t>
          </a:r>
          <a:r>
            <a:rPr kumimoji="1" lang="ja-JP" altLang="en-US" sz="1100">
              <a:solidFill>
                <a:sysClr val="windowText" lastClr="000000"/>
              </a:solidFill>
              <a:effectLst/>
              <a:latin typeface="+mn-lt"/>
              <a:ea typeface="+mn-ea"/>
              <a:cs typeface="+mn-cs"/>
            </a:rPr>
            <a:t>おり、地方債残高は減少しているが、分子に対して分母の減少率が大きかったため、債務償還比率が上昇した。</a:t>
          </a:r>
          <a:endParaRPr lang="ja-JP" altLang="ja-JP">
            <a:solidFill>
              <a:sysClr val="windowText" lastClr="000000"/>
            </a:solidFill>
            <a:effectLst/>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3A534DFB-4235-465D-9F98-A0174D8D688B}"/>
            </a:ext>
          </a:extLst>
        </xdr:cNvPr>
        <xdr:cNvSpPr txBox="1"/>
      </xdr:nvSpPr>
      <xdr:spPr>
        <a:xfrm>
          <a:off x="1015047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08D6152F-9686-4C81-84C5-ABC42BDA787A}"/>
            </a:ext>
          </a:extLst>
        </xdr:cNvPr>
        <xdr:cNvCxnSpPr/>
      </xdr:nvCxnSpPr>
      <xdr:spPr>
        <a:xfrm>
          <a:off x="10188575" y="709676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8EDF35BD-090E-4B8C-B167-B32A26BB3525}"/>
            </a:ext>
          </a:extLst>
        </xdr:cNvPr>
        <xdr:cNvSpPr txBox="1"/>
      </xdr:nvSpPr>
      <xdr:spPr>
        <a:xfrm>
          <a:off x="9695591" y="69991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59F99C40-C15B-4A13-BF4A-958438AE5D44}"/>
            </a:ext>
          </a:extLst>
        </xdr:cNvPr>
        <xdr:cNvCxnSpPr/>
      </xdr:nvCxnSpPr>
      <xdr:spPr>
        <a:xfrm>
          <a:off x="10188575" y="67331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a:extLst>
            <a:ext uri="{FF2B5EF4-FFF2-40B4-BE49-F238E27FC236}">
              <a16:creationId xmlns:a16="http://schemas.microsoft.com/office/drawing/2014/main" id="{66C19EF4-BA71-470E-9321-5391E2FFD0F6}"/>
            </a:ext>
          </a:extLst>
        </xdr:cNvPr>
        <xdr:cNvSpPr txBox="1"/>
      </xdr:nvSpPr>
      <xdr:spPr>
        <a:xfrm>
          <a:off x="9695591" y="663550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8E9B9F20-33C7-4017-B59F-50E0D6E85162}"/>
            </a:ext>
          </a:extLst>
        </xdr:cNvPr>
        <xdr:cNvCxnSpPr/>
      </xdr:nvCxnSpPr>
      <xdr:spPr>
        <a:xfrm>
          <a:off x="10188575" y="6369473"/>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59993A0F-E08C-4702-A544-84F2DD0E5DBE}"/>
            </a:ext>
          </a:extLst>
        </xdr:cNvPr>
        <xdr:cNvSpPr txBox="1"/>
      </xdr:nvSpPr>
      <xdr:spPr>
        <a:xfrm>
          <a:off x="9756296" y="627948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16F21B19-FA3E-4959-9471-84F81FB460A9}"/>
            </a:ext>
          </a:extLst>
        </xdr:cNvPr>
        <xdr:cNvCxnSpPr/>
      </xdr:nvCxnSpPr>
      <xdr:spPr>
        <a:xfrm>
          <a:off x="10188575" y="601345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8206890E-A1E2-4316-89E0-009CEE4C3DEE}"/>
            </a:ext>
          </a:extLst>
        </xdr:cNvPr>
        <xdr:cNvSpPr txBox="1"/>
      </xdr:nvSpPr>
      <xdr:spPr>
        <a:xfrm>
          <a:off x="9756296" y="591583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03708374-830E-408F-BB9C-81EB84664EBF}"/>
            </a:ext>
          </a:extLst>
        </xdr:cNvPr>
        <xdr:cNvCxnSpPr/>
      </xdr:nvCxnSpPr>
      <xdr:spPr>
        <a:xfrm>
          <a:off x="10188575" y="564980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102DEA33-18A7-4BBF-A57F-0450FF28A4AA}"/>
            </a:ext>
          </a:extLst>
        </xdr:cNvPr>
        <xdr:cNvSpPr txBox="1"/>
      </xdr:nvSpPr>
      <xdr:spPr>
        <a:xfrm>
          <a:off x="9756296" y="556172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58DA3683-8381-4AC1-934F-B8E2848A09A2}"/>
            </a:ext>
          </a:extLst>
        </xdr:cNvPr>
        <xdr:cNvCxnSpPr/>
      </xdr:nvCxnSpPr>
      <xdr:spPr>
        <a:xfrm>
          <a:off x="10188575" y="5295688"/>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5981FAEB-2CD9-4C42-A4BE-F9F2D0EE27C8}"/>
            </a:ext>
          </a:extLst>
        </xdr:cNvPr>
        <xdr:cNvSpPr txBox="1"/>
      </xdr:nvSpPr>
      <xdr:spPr>
        <a:xfrm>
          <a:off x="9856983" y="520188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3954A6ED-053C-4475-B183-316495E2F2F9}"/>
            </a:ext>
          </a:extLst>
        </xdr:cNvPr>
        <xdr:cNvCxnSpPr/>
      </xdr:nvCxnSpPr>
      <xdr:spPr>
        <a:xfrm>
          <a:off x="10188575" y="493204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81CCDEA6-8340-466B-9DCC-2E780405CDC5}"/>
            </a:ext>
          </a:extLst>
        </xdr:cNvPr>
        <xdr:cNvSpPr/>
      </xdr:nvSpPr>
      <xdr:spPr>
        <a:xfrm>
          <a:off x="10188575" y="4932045"/>
          <a:ext cx="3805555"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137717</xdr:rowOff>
    </xdr:to>
    <xdr:cxnSp macro="">
      <xdr:nvCxnSpPr>
        <xdr:cNvPr id="137" name="直線コネクタ 136">
          <a:extLst>
            <a:ext uri="{FF2B5EF4-FFF2-40B4-BE49-F238E27FC236}">
              <a16:creationId xmlns:a16="http://schemas.microsoft.com/office/drawing/2014/main" id="{4760DCF5-566A-47A7-BF9D-1F0F5225BCEF}"/>
            </a:ext>
          </a:extLst>
        </xdr:cNvPr>
        <xdr:cNvCxnSpPr/>
      </xdr:nvCxnSpPr>
      <xdr:spPr>
        <a:xfrm flipV="1">
          <a:off x="13313410" y="5295688"/>
          <a:ext cx="1269" cy="1248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141544</xdr:rowOff>
    </xdr:from>
    <xdr:ext cx="560923" cy="259045"/>
    <xdr:sp macro="" textlink="">
      <xdr:nvSpPr>
        <xdr:cNvPr id="138" name="債務償還比率最小値テキスト">
          <a:extLst>
            <a:ext uri="{FF2B5EF4-FFF2-40B4-BE49-F238E27FC236}">
              <a16:creationId xmlns:a16="http://schemas.microsoft.com/office/drawing/2014/main" id="{50C9F528-756D-465A-9888-C9061F2952C9}"/>
            </a:ext>
          </a:extLst>
        </xdr:cNvPr>
        <xdr:cNvSpPr txBox="1"/>
      </xdr:nvSpPr>
      <xdr:spPr>
        <a:xfrm>
          <a:off x="13369925" y="654996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137717</xdr:rowOff>
    </xdr:from>
    <xdr:to>
      <xdr:col>76</xdr:col>
      <xdr:colOff>111125</xdr:colOff>
      <xdr:row>33</xdr:row>
      <xdr:rowOff>137717</xdr:rowOff>
    </xdr:to>
    <xdr:cxnSp macro="">
      <xdr:nvCxnSpPr>
        <xdr:cNvPr id="139" name="直線コネクタ 138">
          <a:extLst>
            <a:ext uri="{FF2B5EF4-FFF2-40B4-BE49-F238E27FC236}">
              <a16:creationId xmlns:a16="http://schemas.microsoft.com/office/drawing/2014/main" id="{F99AFA5C-038F-42F4-AE50-778A5E9E70F4}"/>
            </a:ext>
          </a:extLst>
        </xdr:cNvPr>
        <xdr:cNvCxnSpPr/>
      </xdr:nvCxnSpPr>
      <xdr:spPr>
        <a:xfrm>
          <a:off x="13251180" y="6544232"/>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30AF257B-54F5-4538-A27A-6B9E1F302D01}"/>
            </a:ext>
          </a:extLst>
        </xdr:cNvPr>
        <xdr:cNvSpPr txBox="1"/>
      </xdr:nvSpPr>
      <xdr:spPr>
        <a:xfrm>
          <a:off x="13369925" y="50671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4092D5E2-F04E-40AD-9572-D428D79C23B1}"/>
            </a:ext>
          </a:extLst>
        </xdr:cNvPr>
        <xdr:cNvCxnSpPr/>
      </xdr:nvCxnSpPr>
      <xdr:spPr>
        <a:xfrm>
          <a:off x="13251180" y="5295688"/>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135829</xdr:rowOff>
    </xdr:from>
    <xdr:ext cx="469744" cy="259045"/>
    <xdr:sp macro="" textlink="">
      <xdr:nvSpPr>
        <xdr:cNvPr id="142" name="債務償還比率平均値テキスト">
          <a:extLst>
            <a:ext uri="{FF2B5EF4-FFF2-40B4-BE49-F238E27FC236}">
              <a16:creationId xmlns:a16="http://schemas.microsoft.com/office/drawing/2014/main" id="{F0AC4EBE-A6E8-471D-A7CC-3F07F3919DD0}"/>
            </a:ext>
          </a:extLst>
        </xdr:cNvPr>
        <xdr:cNvSpPr txBox="1"/>
      </xdr:nvSpPr>
      <xdr:spPr>
        <a:xfrm>
          <a:off x="13369925" y="58565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157402</xdr:rowOff>
    </xdr:from>
    <xdr:to>
      <xdr:col>76</xdr:col>
      <xdr:colOff>73025</xdr:colOff>
      <xdr:row>30</xdr:row>
      <xdr:rowOff>87552</xdr:rowOff>
    </xdr:to>
    <xdr:sp macro="" textlink="">
      <xdr:nvSpPr>
        <xdr:cNvPr id="143" name="フローチャート: 判断 142">
          <a:extLst>
            <a:ext uri="{FF2B5EF4-FFF2-40B4-BE49-F238E27FC236}">
              <a16:creationId xmlns:a16="http://schemas.microsoft.com/office/drawing/2014/main" id="{92444976-01C1-4F93-B396-BB2F39849061}"/>
            </a:ext>
          </a:extLst>
        </xdr:cNvPr>
        <xdr:cNvSpPr/>
      </xdr:nvSpPr>
      <xdr:spPr>
        <a:xfrm>
          <a:off x="13289280" y="5883832"/>
          <a:ext cx="8064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155003</xdr:rowOff>
    </xdr:from>
    <xdr:to>
      <xdr:col>72</xdr:col>
      <xdr:colOff>123825</xdr:colOff>
      <xdr:row>30</xdr:row>
      <xdr:rowOff>85153</xdr:rowOff>
    </xdr:to>
    <xdr:sp macro="" textlink="">
      <xdr:nvSpPr>
        <xdr:cNvPr id="144" name="フローチャート: 判断 143">
          <a:extLst>
            <a:ext uri="{FF2B5EF4-FFF2-40B4-BE49-F238E27FC236}">
              <a16:creationId xmlns:a16="http://schemas.microsoft.com/office/drawing/2014/main" id="{5165FD73-7C34-4C72-8A79-E964CDCF4EDE}"/>
            </a:ext>
          </a:extLst>
        </xdr:cNvPr>
        <xdr:cNvSpPr/>
      </xdr:nvSpPr>
      <xdr:spPr>
        <a:xfrm>
          <a:off x="12629515" y="5879528"/>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115972</xdr:rowOff>
    </xdr:from>
    <xdr:to>
      <xdr:col>68</xdr:col>
      <xdr:colOff>123825</xdr:colOff>
      <xdr:row>31</xdr:row>
      <xdr:rowOff>46122</xdr:rowOff>
    </xdr:to>
    <xdr:sp macro="" textlink="">
      <xdr:nvSpPr>
        <xdr:cNvPr id="145" name="フローチャート: 判断 144">
          <a:extLst>
            <a:ext uri="{FF2B5EF4-FFF2-40B4-BE49-F238E27FC236}">
              <a16:creationId xmlns:a16="http://schemas.microsoft.com/office/drawing/2014/main" id="{5CA3E17D-F3D8-4088-9876-E5FF3BE9EE65}"/>
            </a:ext>
          </a:extLst>
        </xdr:cNvPr>
        <xdr:cNvSpPr/>
      </xdr:nvSpPr>
      <xdr:spPr>
        <a:xfrm>
          <a:off x="11943715" y="6011947"/>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117651</xdr:rowOff>
    </xdr:from>
    <xdr:to>
      <xdr:col>64</xdr:col>
      <xdr:colOff>123825</xdr:colOff>
      <xdr:row>31</xdr:row>
      <xdr:rowOff>47801</xdr:rowOff>
    </xdr:to>
    <xdr:sp macro="" textlink="">
      <xdr:nvSpPr>
        <xdr:cNvPr id="146" name="フローチャート: 判断 145">
          <a:extLst>
            <a:ext uri="{FF2B5EF4-FFF2-40B4-BE49-F238E27FC236}">
              <a16:creationId xmlns:a16="http://schemas.microsoft.com/office/drawing/2014/main" id="{C01CA76E-3DAA-4E6D-88F0-8473C68B68DF}"/>
            </a:ext>
          </a:extLst>
        </xdr:cNvPr>
        <xdr:cNvSpPr/>
      </xdr:nvSpPr>
      <xdr:spPr>
        <a:xfrm>
          <a:off x="11257915" y="6013626"/>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117532</xdr:rowOff>
    </xdr:from>
    <xdr:to>
      <xdr:col>60</xdr:col>
      <xdr:colOff>123825</xdr:colOff>
      <xdr:row>31</xdr:row>
      <xdr:rowOff>47682</xdr:rowOff>
    </xdr:to>
    <xdr:sp macro="" textlink="">
      <xdr:nvSpPr>
        <xdr:cNvPr id="147" name="フローチャート: 判断 146">
          <a:extLst>
            <a:ext uri="{FF2B5EF4-FFF2-40B4-BE49-F238E27FC236}">
              <a16:creationId xmlns:a16="http://schemas.microsoft.com/office/drawing/2014/main" id="{C80B8522-DF10-4EE0-801A-EC1D400C491B}"/>
            </a:ext>
          </a:extLst>
        </xdr:cNvPr>
        <xdr:cNvSpPr/>
      </xdr:nvSpPr>
      <xdr:spPr>
        <a:xfrm>
          <a:off x="10572115" y="6013507"/>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ED9FAEF2-5582-471F-8DCE-33BBAF74C99E}"/>
            </a:ext>
          </a:extLst>
        </xdr:cNvPr>
        <xdr:cNvSpPr txBox="1"/>
      </xdr:nvSpPr>
      <xdr:spPr>
        <a:xfrm>
          <a:off x="1316037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87376084-4D1A-4294-8EAE-2508EFB187AD}"/>
            </a:ext>
          </a:extLst>
        </xdr:cNvPr>
        <xdr:cNvSpPr txBox="1"/>
      </xdr:nvSpPr>
      <xdr:spPr>
        <a:xfrm>
          <a:off x="125272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CEA58536-3F8E-4E81-9C9E-411C8D71FBBC}"/>
            </a:ext>
          </a:extLst>
        </xdr:cNvPr>
        <xdr:cNvSpPr txBox="1"/>
      </xdr:nvSpPr>
      <xdr:spPr>
        <a:xfrm>
          <a:off x="118414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133CB662-E9FB-4668-B21D-F22C3AE4F208}"/>
            </a:ext>
          </a:extLst>
        </xdr:cNvPr>
        <xdr:cNvSpPr txBox="1"/>
      </xdr:nvSpPr>
      <xdr:spPr>
        <a:xfrm>
          <a:off x="111556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13FAD55E-349E-4EAE-96C7-52F7DA56BFB4}"/>
            </a:ext>
          </a:extLst>
        </xdr:cNvPr>
        <xdr:cNvSpPr txBox="1"/>
      </xdr:nvSpPr>
      <xdr:spPr>
        <a:xfrm>
          <a:off x="104698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20066</xdr:rowOff>
    </xdr:from>
    <xdr:to>
      <xdr:col>76</xdr:col>
      <xdr:colOff>73025</xdr:colOff>
      <xdr:row>29</xdr:row>
      <xdr:rowOff>121666</xdr:rowOff>
    </xdr:to>
    <xdr:sp macro="" textlink="">
      <xdr:nvSpPr>
        <xdr:cNvPr id="153" name="楕円 152">
          <a:extLst>
            <a:ext uri="{FF2B5EF4-FFF2-40B4-BE49-F238E27FC236}">
              <a16:creationId xmlns:a16="http://schemas.microsoft.com/office/drawing/2014/main" id="{A4139BDF-925B-4983-AC96-0BCB254387A8}"/>
            </a:ext>
          </a:extLst>
        </xdr:cNvPr>
        <xdr:cNvSpPr/>
      </xdr:nvSpPr>
      <xdr:spPr>
        <a:xfrm>
          <a:off x="13289280" y="5740781"/>
          <a:ext cx="8064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42943</xdr:rowOff>
    </xdr:from>
    <xdr:ext cx="469744" cy="259045"/>
    <xdr:sp macro="" textlink="">
      <xdr:nvSpPr>
        <xdr:cNvPr id="154" name="債務償還比率該当値テキスト">
          <a:extLst>
            <a:ext uri="{FF2B5EF4-FFF2-40B4-BE49-F238E27FC236}">
              <a16:creationId xmlns:a16="http://schemas.microsoft.com/office/drawing/2014/main" id="{F9106C67-2885-4747-8AA3-53CA360457CB}"/>
            </a:ext>
          </a:extLst>
        </xdr:cNvPr>
        <xdr:cNvSpPr txBox="1"/>
      </xdr:nvSpPr>
      <xdr:spPr>
        <a:xfrm>
          <a:off x="13369925" y="5597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117151</xdr:rowOff>
    </xdr:from>
    <xdr:to>
      <xdr:col>72</xdr:col>
      <xdr:colOff>123825</xdr:colOff>
      <xdr:row>29</xdr:row>
      <xdr:rowOff>47301</xdr:rowOff>
    </xdr:to>
    <xdr:sp macro="" textlink="">
      <xdr:nvSpPr>
        <xdr:cNvPr id="155" name="楕円 154">
          <a:extLst>
            <a:ext uri="{FF2B5EF4-FFF2-40B4-BE49-F238E27FC236}">
              <a16:creationId xmlns:a16="http://schemas.microsoft.com/office/drawing/2014/main" id="{E820B628-ED5B-4230-8BB4-1B0E452A0D0D}"/>
            </a:ext>
          </a:extLst>
        </xdr:cNvPr>
        <xdr:cNvSpPr/>
      </xdr:nvSpPr>
      <xdr:spPr>
        <a:xfrm>
          <a:off x="12629515" y="5670226"/>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167951</xdr:rowOff>
    </xdr:from>
    <xdr:to>
      <xdr:col>76</xdr:col>
      <xdr:colOff>22225</xdr:colOff>
      <xdr:row>29</xdr:row>
      <xdr:rowOff>70866</xdr:rowOff>
    </xdr:to>
    <xdr:cxnSp macro="">
      <xdr:nvCxnSpPr>
        <xdr:cNvPr id="156" name="直線コネクタ 155">
          <a:extLst>
            <a:ext uri="{FF2B5EF4-FFF2-40B4-BE49-F238E27FC236}">
              <a16:creationId xmlns:a16="http://schemas.microsoft.com/office/drawing/2014/main" id="{69FBAD3E-A752-494C-A326-3FC0C214CCA3}"/>
            </a:ext>
          </a:extLst>
        </xdr:cNvPr>
        <xdr:cNvCxnSpPr/>
      </xdr:nvCxnSpPr>
      <xdr:spPr>
        <a:xfrm>
          <a:off x="12684125" y="5724836"/>
          <a:ext cx="631190" cy="68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51252</xdr:rowOff>
    </xdr:from>
    <xdr:to>
      <xdr:col>68</xdr:col>
      <xdr:colOff>123825</xdr:colOff>
      <xdr:row>29</xdr:row>
      <xdr:rowOff>152852</xdr:rowOff>
    </xdr:to>
    <xdr:sp macro="" textlink="">
      <xdr:nvSpPr>
        <xdr:cNvPr id="157" name="楕円 156">
          <a:extLst>
            <a:ext uri="{FF2B5EF4-FFF2-40B4-BE49-F238E27FC236}">
              <a16:creationId xmlns:a16="http://schemas.microsoft.com/office/drawing/2014/main" id="{79DD2F85-9AD1-41A0-A825-5F13CEDB4B14}"/>
            </a:ext>
          </a:extLst>
        </xdr:cNvPr>
        <xdr:cNvSpPr/>
      </xdr:nvSpPr>
      <xdr:spPr>
        <a:xfrm>
          <a:off x="11943715" y="5779587"/>
          <a:ext cx="1073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167951</xdr:rowOff>
    </xdr:from>
    <xdr:to>
      <xdr:col>72</xdr:col>
      <xdr:colOff>73025</xdr:colOff>
      <xdr:row>29</xdr:row>
      <xdr:rowOff>102052</xdr:rowOff>
    </xdr:to>
    <xdr:cxnSp macro="">
      <xdr:nvCxnSpPr>
        <xdr:cNvPr id="158" name="直線コネクタ 157">
          <a:extLst>
            <a:ext uri="{FF2B5EF4-FFF2-40B4-BE49-F238E27FC236}">
              <a16:creationId xmlns:a16="http://schemas.microsoft.com/office/drawing/2014/main" id="{5B3BE763-CA44-4D3F-B6B3-C96697A86F81}"/>
            </a:ext>
          </a:extLst>
        </xdr:cNvPr>
        <xdr:cNvCxnSpPr/>
      </xdr:nvCxnSpPr>
      <xdr:spPr>
        <a:xfrm flipV="1">
          <a:off x="11998325" y="5724836"/>
          <a:ext cx="685800" cy="97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89034</xdr:rowOff>
    </xdr:from>
    <xdr:to>
      <xdr:col>64</xdr:col>
      <xdr:colOff>123825</xdr:colOff>
      <xdr:row>30</xdr:row>
      <xdr:rowOff>19184</xdr:rowOff>
    </xdr:to>
    <xdr:sp macro="" textlink="">
      <xdr:nvSpPr>
        <xdr:cNvPr id="159" name="楕円 158">
          <a:extLst>
            <a:ext uri="{FF2B5EF4-FFF2-40B4-BE49-F238E27FC236}">
              <a16:creationId xmlns:a16="http://schemas.microsoft.com/office/drawing/2014/main" id="{632C9882-1F40-4959-8AF9-01A72E8E31E6}"/>
            </a:ext>
          </a:extLst>
        </xdr:cNvPr>
        <xdr:cNvSpPr/>
      </xdr:nvSpPr>
      <xdr:spPr>
        <a:xfrm>
          <a:off x="11257915" y="5817369"/>
          <a:ext cx="10731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102052</xdr:rowOff>
    </xdr:from>
    <xdr:to>
      <xdr:col>68</xdr:col>
      <xdr:colOff>73025</xdr:colOff>
      <xdr:row>29</xdr:row>
      <xdr:rowOff>139834</xdr:rowOff>
    </xdr:to>
    <xdr:cxnSp macro="">
      <xdr:nvCxnSpPr>
        <xdr:cNvPr id="160" name="直線コネクタ 159">
          <a:extLst>
            <a:ext uri="{FF2B5EF4-FFF2-40B4-BE49-F238E27FC236}">
              <a16:creationId xmlns:a16="http://schemas.microsoft.com/office/drawing/2014/main" id="{1AD6A0F7-4EC9-4FE1-ABF0-9276DCB0753A}"/>
            </a:ext>
          </a:extLst>
        </xdr:cNvPr>
        <xdr:cNvCxnSpPr/>
      </xdr:nvCxnSpPr>
      <xdr:spPr>
        <a:xfrm flipV="1">
          <a:off x="11312525" y="5822767"/>
          <a:ext cx="685800" cy="37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93712</xdr:rowOff>
    </xdr:from>
    <xdr:to>
      <xdr:col>60</xdr:col>
      <xdr:colOff>123825</xdr:colOff>
      <xdr:row>30</xdr:row>
      <xdr:rowOff>23862</xdr:rowOff>
    </xdr:to>
    <xdr:sp macro="" textlink="">
      <xdr:nvSpPr>
        <xdr:cNvPr id="161" name="楕円 160">
          <a:extLst>
            <a:ext uri="{FF2B5EF4-FFF2-40B4-BE49-F238E27FC236}">
              <a16:creationId xmlns:a16="http://schemas.microsoft.com/office/drawing/2014/main" id="{06A0E18F-BADC-4813-83D2-861A0AB3F91F}"/>
            </a:ext>
          </a:extLst>
        </xdr:cNvPr>
        <xdr:cNvSpPr/>
      </xdr:nvSpPr>
      <xdr:spPr>
        <a:xfrm>
          <a:off x="10572115" y="5822047"/>
          <a:ext cx="10731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139834</xdr:rowOff>
    </xdr:from>
    <xdr:to>
      <xdr:col>64</xdr:col>
      <xdr:colOff>73025</xdr:colOff>
      <xdr:row>29</xdr:row>
      <xdr:rowOff>144512</xdr:rowOff>
    </xdr:to>
    <xdr:cxnSp macro="">
      <xdr:nvCxnSpPr>
        <xdr:cNvPr id="162" name="直線コネクタ 161">
          <a:extLst>
            <a:ext uri="{FF2B5EF4-FFF2-40B4-BE49-F238E27FC236}">
              <a16:creationId xmlns:a16="http://schemas.microsoft.com/office/drawing/2014/main" id="{F943BB46-6A10-4D8A-B636-816EAABD9372}"/>
            </a:ext>
          </a:extLst>
        </xdr:cNvPr>
        <xdr:cNvCxnSpPr/>
      </xdr:nvCxnSpPr>
      <xdr:spPr>
        <a:xfrm flipV="1">
          <a:off x="10626725" y="5860549"/>
          <a:ext cx="685800" cy="6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76280</xdr:rowOff>
    </xdr:from>
    <xdr:ext cx="469744" cy="259045"/>
    <xdr:sp macro="" textlink="">
      <xdr:nvSpPr>
        <xdr:cNvPr id="163" name="n_1aveValue債務償還比率">
          <a:extLst>
            <a:ext uri="{FF2B5EF4-FFF2-40B4-BE49-F238E27FC236}">
              <a16:creationId xmlns:a16="http://schemas.microsoft.com/office/drawing/2014/main" id="{FC4120AE-DEC5-4138-9242-669334DC115E}"/>
            </a:ext>
          </a:extLst>
        </xdr:cNvPr>
        <xdr:cNvSpPr txBox="1"/>
      </xdr:nvSpPr>
      <xdr:spPr>
        <a:xfrm>
          <a:off x="12459412" y="5972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37249</xdr:rowOff>
    </xdr:from>
    <xdr:ext cx="469744" cy="259045"/>
    <xdr:sp macro="" textlink="">
      <xdr:nvSpPr>
        <xdr:cNvPr id="164" name="n_2aveValue債務償還比率">
          <a:extLst>
            <a:ext uri="{FF2B5EF4-FFF2-40B4-BE49-F238E27FC236}">
              <a16:creationId xmlns:a16="http://schemas.microsoft.com/office/drawing/2014/main" id="{317A95A8-4988-4BA9-B584-167DA43C62CB}"/>
            </a:ext>
          </a:extLst>
        </xdr:cNvPr>
        <xdr:cNvSpPr txBox="1"/>
      </xdr:nvSpPr>
      <xdr:spPr>
        <a:xfrm>
          <a:off x="11780597" y="6104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38928</xdr:rowOff>
    </xdr:from>
    <xdr:ext cx="469744" cy="259045"/>
    <xdr:sp macro="" textlink="">
      <xdr:nvSpPr>
        <xdr:cNvPr id="165" name="n_3aveValue債務償還比率">
          <a:extLst>
            <a:ext uri="{FF2B5EF4-FFF2-40B4-BE49-F238E27FC236}">
              <a16:creationId xmlns:a16="http://schemas.microsoft.com/office/drawing/2014/main" id="{B23C1F1D-34D4-48F2-85DB-7731B4366EB0}"/>
            </a:ext>
          </a:extLst>
        </xdr:cNvPr>
        <xdr:cNvSpPr txBox="1"/>
      </xdr:nvSpPr>
      <xdr:spPr>
        <a:xfrm>
          <a:off x="11094797" y="6106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38809</xdr:rowOff>
    </xdr:from>
    <xdr:ext cx="469744" cy="259045"/>
    <xdr:sp macro="" textlink="">
      <xdr:nvSpPr>
        <xdr:cNvPr id="166" name="n_4aveValue債務償還比率">
          <a:extLst>
            <a:ext uri="{FF2B5EF4-FFF2-40B4-BE49-F238E27FC236}">
              <a16:creationId xmlns:a16="http://schemas.microsoft.com/office/drawing/2014/main" id="{CCFBC073-EF6E-4167-81A1-A8B7E6CA9088}"/>
            </a:ext>
          </a:extLst>
        </xdr:cNvPr>
        <xdr:cNvSpPr txBox="1"/>
      </xdr:nvSpPr>
      <xdr:spPr>
        <a:xfrm>
          <a:off x="10408997" y="6106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63828</xdr:rowOff>
    </xdr:from>
    <xdr:ext cx="469744" cy="259045"/>
    <xdr:sp macro="" textlink="">
      <xdr:nvSpPr>
        <xdr:cNvPr id="167" name="n_1mainValue債務償還比率">
          <a:extLst>
            <a:ext uri="{FF2B5EF4-FFF2-40B4-BE49-F238E27FC236}">
              <a16:creationId xmlns:a16="http://schemas.microsoft.com/office/drawing/2014/main" id="{82D4F481-018D-4320-A18F-0CCE5337E8AD}"/>
            </a:ext>
          </a:extLst>
        </xdr:cNvPr>
        <xdr:cNvSpPr txBox="1"/>
      </xdr:nvSpPr>
      <xdr:spPr>
        <a:xfrm>
          <a:off x="12459412" y="5441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169379</xdr:rowOff>
    </xdr:from>
    <xdr:ext cx="469744" cy="259045"/>
    <xdr:sp macro="" textlink="">
      <xdr:nvSpPr>
        <xdr:cNvPr id="168" name="n_2mainValue債務償還比率">
          <a:extLst>
            <a:ext uri="{FF2B5EF4-FFF2-40B4-BE49-F238E27FC236}">
              <a16:creationId xmlns:a16="http://schemas.microsoft.com/office/drawing/2014/main" id="{8B6B58A8-B8D5-48CC-808C-B34FD1184D5A}"/>
            </a:ext>
          </a:extLst>
        </xdr:cNvPr>
        <xdr:cNvSpPr txBox="1"/>
      </xdr:nvSpPr>
      <xdr:spPr>
        <a:xfrm>
          <a:off x="11780597" y="5554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35711</xdr:rowOff>
    </xdr:from>
    <xdr:ext cx="469744" cy="259045"/>
    <xdr:sp macro="" textlink="">
      <xdr:nvSpPr>
        <xdr:cNvPr id="169" name="n_3mainValue債務償還比率">
          <a:extLst>
            <a:ext uri="{FF2B5EF4-FFF2-40B4-BE49-F238E27FC236}">
              <a16:creationId xmlns:a16="http://schemas.microsoft.com/office/drawing/2014/main" id="{EC772917-F8E7-48A9-8FE5-96DF6C433D5C}"/>
            </a:ext>
          </a:extLst>
        </xdr:cNvPr>
        <xdr:cNvSpPr txBox="1"/>
      </xdr:nvSpPr>
      <xdr:spPr>
        <a:xfrm>
          <a:off x="11094797" y="5588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40389</xdr:rowOff>
    </xdr:from>
    <xdr:ext cx="469744" cy="259045"/>
    <xdr:sp macro="" textlink="">
      <xdr:nvSpPr>
        <xdr:cNvPr id="170" name="n_4mainValue債務償還比率">
          <a:extLst>
            <a:ext uri="{FF2B5EF4-FFF2-40B4-BE49-F238E27FC236}">
              <a16:creationId xmlns:a16="http://schemas.microsoft.com/office/drawing/2014/main" id="{B474FA4E-8C39-4D94-AC78-54CD8C0EA2BE}"/>
            </a:ext>
          </a:extLst>
        </xdr:cNvPr>
        <xdr:cNvSpPr txBox="1"/>
      </xdr:nvSpPr>
      <xdr:spPr>
        <a:xfrm>
          <a:off x="10408997" y="5593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7093816E-14C0-4F7C-B825-D190740C41B3}"/>
            </a:ext>
          </a:extLst>
        </xdr:cNvPr>
        <xdr:cNvSpPr/>
      </xdr:nvSpPr>
      <xdr:spPr>
        <a:xfrm>
          <a:off x="1142365" y="797242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F42AB1A1-797D-4C2F-9B09-E35BF1756F39}"/>
            </a:ext>
          </a:extLst>
        </xdr:cNvPr>
        <xdr:cNvSpPr/>
      </xdr:nvSpPr>
      <xdr:spPr>
        <a:xfrm>
          <a:off x="1142365" y="1177099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B234B4A7-B5B0-45E0-A6F0-4AD2D2A7067C}"/>
            </a:ext>
          </a:extLst>
        </xdr:cNvPr>
        <xdr:cNvSpPr txBox="1"/>
      </xdr:nvSpPr>
      <xdr:spPr>
        <a:xfrm>
          <a:off x="830580" y="82226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5F8BE461-5F25-43B1-B5B5-2510135E60BB}"/>
            </a:ext>
          </a:extLst>
        </xdr:cNvPr>
        <xdr:cNvSpPr txBox="1"/>
      </xdr:nvSpPr>
      <xdr:spPr>
        <a:xfrm>
          <a:off x="6285865" y="1089533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CE4729DA-04A3-43EB-9DBD-400680B3F767}"/>
            </a:ext>
          </a:extLst>
        </xdr:cNvPr>
        <xdr:cNvSpPr txBox="1"/>
      </xdr:nvSpPr>
      <xdr:spPr>
        <a:xfrm>
          <a:off x="830580" y="119995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A813EA3A-B203-452C-A345-959CB126BA45}"/>
            </a:ext>
          </a:extLst>
        </xdr:cNvPr>
        <xdr:cNvSpPr txBox="1"/>
      </xdr:nvSpPr>
      <xdr:spPr>
        <a:xfrm>
          <a:off x="6285865" y="14757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7CCFD137-170C-4E7C-98FB-0BE967EA04E3}"/>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7DEFFB71-A495-4080-968F-2C779BF62DD8}"/>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3BAED2F8-846B-4D1D-B6D3-5965C47DEFC5}"/>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1E7E2903-A4A5-4AD2-A6A0-B594C8EDDE85}"/>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和歌山県紀の川市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9C84600-8E44-4FD9-AA16-D954F33C308E}"/>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3B387560-7F9B-4A07-8317-89F6463823F9}"/>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D603932-8434-41BA-885B-C9872987A0B7}"/>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635D052-42E3-4B6C-B8CC-73405C71307B}"/>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9A4DF25-566F-4440-91AE-C72DF6F54183}"/>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A8D2BC1-1079-4426-82F9-19BD62345F22}"/>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59,981
59,554
228.21
33,433,239
31,893,017
1,044,779
17,892,894
23,797,102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64564A5-FF6F-4FDF-AB3A-282C591360F8}"/>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0A601E4-4EBC-4CAC-B191-245E715618BC}"/>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FD7611A-7BD6-4FAF-A440-B49F546C5A30}"/>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D72DC17-A621-477D-848F-4761C7A89D89}"/>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46BF79E-8D50-4D83-84C9-445A96AE8FF2}"/>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34F8DE8-7B36-4952-84E4-EF94065A188A}"/>
            </a:ext>
          </a:extLst>
        </xdr:cNvPr>
        <xdr:cNvSpPr/>
      </xdr:nvSpPr>
      <xdr:spPr>
        <a:xfrm>
          <a:off x="6474460" y="1714500"/>
          <a:ext cx="329819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91CB744-CC56-4049-846F-776A09D7A4EA}"/>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E269C43-65B5-4785-A0F9-4A62FF000C7F}"/>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21FB9D0-58B4-4A75-8871-FF969CD2C4E7}"/>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297023E-1EAA-43F5-9942-3E591493107B}"/>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A37E1A95-C6F3-43B4-9F21-47ED61EFA248}"/>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A5B0004-4BEB-4CAA-BEA2-6CE6607A4412}"/>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6A64641-4C23-459F-AD6B-2AB9F3F593B0}"/>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92053986-DBC3-4AEE-A981-269F3B360625}"/>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7F313DF-EEF1-4913-8398-2B3146B00848}"/>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DC9E3CA7-7DEE-477F-BE77-3E6FB912114B}"/>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F15B49DE-3ADD-4632-A3C9-9F51B630EE7D}"/>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2AC10E9-868A-4011-B315-DD508B338536}"/>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E7961B61-F186-4A58-B5F9-92EC5D2BD422}"/>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37454D4-DED5-4B56-B210-181A6E3A6B2F}"/>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203A29EF-661B-46FB-A09D-57F07B429620}"/>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A3C2776-0427-4BAA-BC60-8213FF990E07}"/>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A8B0FBF-0156-4554-85D5-E9174392091D}"/>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B425A550-5236-46EC-A943-B9770D564D07}"/>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AC1BEF4-A0FC-467E-9218-0DA184073E13}"/>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7F1A985-B710-4001-87ED-3F9D7BB6D123}"/>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5A5E96A-91ED-4A73-B2C0-DAD742F47B4C}"/>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009DC8C-8B8B-49DE-818D-4929EFB298C6}"/>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D37C707-1975-4D0E-A8CF-BF06538342CF}"/>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47398B7E-6C90-488B-9F1B-E75A6004ED20}"/>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301E6F93-BAC4-4916-B08A-93644B5298AF}"/>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74D81F81-D179-4DFE-870F-F8756170268A}"/>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4E2D9B97-D8D4-402F-A411-DBFF87029159}"/>
            </a:ext>
          </a:extLst>
        </xdr:cNvPr>
        <xdr:cNvCxnSpPr/>
      </xdr:nvCxnSpPr>
      <xdr:spPr>
        <a:xfrm>
          <a:off x="6858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27B4E83C-5755-4A42-8D51-8C8EFA19D98B}"/>
            </a:ext>
          </a:extLst>
        </xdr:cNvPr>
        <xdr:cNvSpPr txBox="1"/>
      </xdr:nvSpPr>
      <xdr:spPr>
        <a:xfrm>
          <a:off x="2738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158B0ACB-2A5E-43BB-8BF5-7CE116A6A33C}"/>
            </a:ext>
          </a:extLst>
        </xdr:cNvPr>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9A86C38E-C367-496A-89CB-645E0705139A}"/>
            </a:ext>
          </a:extLst>
        </xdr:cNvPr>
        <xdr:cNvSpPr txBox="1"/>
      </xdr:nvSpPr>
      <xdr:spPr>
        <a:xfrm>
          <a:off x="34370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2B8B02B8-5430-41BD-879D-BFB592CEEC22}"/>
            </a:ext>
          </a:extLst>
        </xdr:cNvPr>
        <xdr:cNvCxnSpPr/>
      </xdr:nvCxnSpPr>
      <xdr:spPr>
        <a:xfrm>
          <a:off x="6858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6E749C84-FBD6-470F-A086-F2F91ECA28F1}"/>
            </a:ext>
          </a:extLst>
        </xdr:cNvPr>
        <xdr:cNvSpPr txBox="1"/>
      </xdr:nvSpPr>
      <xdr:spPr>
        <a:xfrm>
          <a:off x="34370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C8760643-D990-4D18-8E8D-D9CB6814B5D2}"/>
            </a:ext>
          </a:extLst>
        </xdr:cNvPr>
        <xdr:cNvCxnSpPr/>
      </xdr:nvCxnSpPr>
      <xdr:spPr>
        <a:xfrm>
          <a:off x="6858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F648C597-FF1C-4069-86EC-635C1D816DD3}"/>
            </a:ext>
          </a:extLst>
        </xdr:cNvPr>
        <xdr:cNvSpPr txBox="1"/>
      </xdr:nvSpPr>
      <xdr:spPr>
        <a:xfrm>
          <a:off x="34370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C927DC43-3DB2-465F-B21D-61D5C7B13689}"/>
            </a:ext>
          </a:extLst>
        </xdr:cNvPr>
        <xdr:cNvCxnSpPr/>
      </xdr:nvCxnSpPr>
      <xdr:spPr>
        <a:xfrm>
          <a:off x="6858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F5FF95A0-F336-4E60-A7B5-16525D04D671}"/>
            </a:ext>
          </a:extLst>
        </xdr:cNvPr>
        <xdr:cNvSpPr txBox="1"/>
      </xdr:nvSpPr>
      <xdr:spPr>
        <a:xfrm>
          <a:off x="34370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78CB57EF-E0FB-47D8-A426-38A3F8D32B30}"/>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63275D6-9B92-496C-B2B2-9FFB5A3247E4}"/>
            </a:ext>
          </a:extLst>
        </xdr:cNvPr>
        <xdr:cNvSpPr txBox="1"/>
      </xdr:nvSpPr>
      <xdr:spPr>
        <a:xfrm>
          <a:off x="38686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D06BEF2B-3157-4F42-A238-8C70105A0CAB}"/>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160020</xdr:rowOff>
    </xdr:from>
    <xdr:to>
      <xdr:col>24</xdr:col>
      <xdr:colOff>62865</xdr:colOff>
      <xdr:row>40</xdr:row>
      <xdr:rowOff>106680</xdr:rowOff>
    </xdr:to>
    <xdr:cxnSp macro="">
      <xdr:nvCxnSpPr>
        <xdr:cNvPr id="57" name="直線コネクタ 56">
          <a:extLst>
            <a:ext uri="{FF2B5EF4-FFF2-40B4-BE49-F238E27FC236}">
              <a16:creationId xmlns:a16="http://schemas.microsoft.com/office/drawing/2014/main" id="{2B3E5C68-6B07-479E-8057-EFDF4F641BBF}"/>
            </a:ext>
          </a:extLst>
        </xdr:cNvPr>
        <xdr:cNvCxnSpPr/>
      </xdr:nvCxnSpPr>
      <xdr:spPr>
        <a:xfrm flipV="1">
          <a:off x="4173855" y="5819775"/>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110507</xdr:rowOff>
    </xdr:from>
    <xdr:ext cx="405111" cy="259045"/>
    <xdr:sp macro="" textlink="">
      <xdr:nvSpPr>
        <xdr:cNvPr id="58" name="【道路】&#10;有形固定資産減価償却率最小値テキスト">
          <a:extLst>
            <a:ext uri="{FF2B5EF4-FFF2-40B4-BE49-F238E27FC236}">
              <a16:creationId xmlns:a16="http://schemas.microsoft.com/office/drawing/2014/main" id="{01537E28-1F42-43AC-9758-26A75F288B18}"/>
            </a:ext>
          </a:extLst>
        </xdr:cNvPr>
        <xdr:cNvSpPr txBox="1"/>
      </xdr:nvSpPr>
      <xdr:spPr>
        <a:xfrm>
          <a:off x="4212590" y="696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106680</xdr:rowOff>
    </xdr:from>
    <xdr:to>
      <xdr:col>24</xdr:col>
      <xdr:colOff>152400</xdr:colOff>
      <xdr:row>40</xdr:row>
      <xdr:rowOff>106680</xdr:rowOff>
    </xdr:to>
    <xdr:cxnSp macro="">
      <xdr:nvCxnSpPr>
        <xdr:cNvPr id="59" name="直線コネクタ 58">
          <a:extLst>
            <a:ext uri="{FF2B5EF4-FFF2-40B4-BE49-F238E27FC236}">
              <a16:creationId xmlns:a16="http://schemas.microsoft.com/office/drawing/2014/main" id="{4E07882D-E305-43A7-82A2-4F08C7E1D362}"/>
            </a:ext>
          </a:extLst>
        </xdr:cNvPr>
        <xdr:cNvCxnSpPr/>
      </xdr:nvCxnSpPr>
      <xdr:spPr>
        <a:xfrm>
          <a:off x="4112260" y="69627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106697</xdr:rowOff>
    </xdr:from>
    <xdr:ext cx="405111" cy="259045"/>
    <xdr:sp macro="" textlink="">
      <xdr:nvSpPr>
        <xdr:cNvPr id="60" name="【道路】&#10;有形固定資産減価償却率最大値テキスト">
          <a:extLst>
            <a:ext uri="{FF2B5EF4-FFF2-40B4-BE49-F238E27FC236}">
              <a16:creationId xmlns:a16="http://schemas.microsoft.com/office/drawing/2014/main" id="{05A54DCC-79AC-4CB4-A394-1329ED80004D}"/>
            </a:ext>
          </a:extLst>
        </xdr:cNvPr>
        <xdr:cNvSpPr txBox="1"/>
      </xdr:nvSpPr>
      <xdr:spPr>
        <a:xfrm>
          <a:off x="4212590" y="5591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160020</xdr:rowOff>
    </xdr:from>
    <xdr:to>
      <xdr:col>24</xdr:col>
      <xdr:colOff>152400</xdr:colOff>
      <xdr:row>33</xdr:row>
      <xdr:rowOff>160020</xdr:rowOff>
    </xdr:to>
    <xdr:cxnSp macro="">
      <xdr:nvCxnSpPr>
        <xdr:cNvPr id="61" name="直線コネクタ 60">
          <a:extLst>
            <a:ext uri="{FF2B5EF4-FFF2-40B4-BE49-F238E27FC236}">
              <a16:creationId xmlns:a16="http://schemas.microsoft.com/office/drawing/2014/main" id="{73A596BB-55CA-42EB-B3F7-225D04A47854}"/>
            </a:ext>
          </a:extLst>
        </xdr:cNvPr>
        <xdr:cNvCxnSpPr/>
      </xdr:nvCxnSpPr>
      <xdr:spPr>
        <a:xfrm>
          <a:off x="4112260" y="58197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17797</xdr:rowOff>
    </xdr:from>
    <xdr:ext cx="405111" cy="259045"/>
    <xdr:sp macro="" textlink="">
      <xdr:nvSpPr>
        <xdr:cNvPr id="62" name="【道路】&#10;有形固定資産減価償却率平均値テキスト">
          <a:extLst>
            <a:ext uri="{FF2B5EF4-FFF2-40B4-BE49-F238E27FC236}">
              <a16:creationId xmlns:a16="http://schemas.microsoft.com/office/drawing/2014/main" id="{821FF04E-15AA-4186-9E8B-553708FA635D}"/>
            </a:ext>
          </a:extLst>
        </xdr:cNvPr>
        <xdr:cNvSpPr txBox="1"/>
      </xdr:nvSpPr>
      <xdr:spPr>
        <a:xfrm>
          <a:off x="4212590" y="6365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166370</xdr:rowOff>
    </xdr:from>
    <xdr:to>
      <xdr:col>24</xdr:col>
      <xdr:colOff>114300</xdr:colOff>
      <xdr:row>38</xdr:row>
      <xdr:rowOff>96520</xdr:rowOff>
    </xdr:to>
    <xdr:sp macro="" textlink="">
      <xdr:nvSpPr>
        <xdr:cNvPr id="63" name="フローチャート: 判断 62">
          <a:extLst>
            <a:ext uri="{FF2B5EF4-FFF2-40B4-BE49-F238E27FC236}">
              <a16:creationId xmlns:a16="http://schemas.microsoft.com/office/drawing/2014/main" id="{06A5693C-89D6-4527-94D0-0B66061DCB75}"/>
            </a:ext>
          </a:extLst>
        </xdr:cNvPr>
        <xdr:cNvSpPr/>
      </xdr:nvSpPr>
      <xdr:spPr>
        <a:xfrm>
          <a:off x="4131310" y="651383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133985</xdr:rowOff>
    </xdr:from>
    <xdr:to>
      <xdr:col>20</xdr:col>
      <xdr:colOff>38100</xdr:colOff>
      <xdr:row>38</xdr:row>
      <xdr:rowOff>64135</xdr:rowOff>
    </xdr:to>
    <xdr:sp macro="" textlink="">
      <xdr:nvSpPr>
        <xdr:cNvPr id="64" name="フローチャート: 判断 63">
          <a:extLst>
            <a:ext uri="{FF2B5EF4-FFF2-40B4-BE49-F238E27FC236}">
              <a16:creationId xmlns:a16="http://schemas.microsoft.com/office/drawing/2014/main" id="{175DB1D6-1B8C-4CC0-A41C-B282332E58A1}"/>
            </a:ext>
          </a:extLst>
        </xdr:cNvPr>
        <xdr:cNvSpPr/>
      </xdr:nvSpPr>
      <xdr:spPr>
        <a:xfrm>
          <a:off x="3388360" y="64738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151130</xdr:rowOff>
    </xdr:from>
    <xdr:to>
      <xdr:col>15</xdr:col>
      <xdr:colOff>101600</xdr:colOff>
      <xdr:row>38</xdr:row>
      <xdr:rowOff>81280</xdr:rowOff>
    </xdr:to>
    <xdr:sp macro="" textlink="">
      <xdr:nvSpPr>
        <xdr:cNvPr id="65" name="フローチャート: 判断 64">
          <a:extLst>
            <a:ext uri="{FF2B5EF4-FFF2-40B4-BE49-F238E27FC236}">
              <a16:creationId xmlns:a16="http://schemas.microsoft.com/office/drawing/2014/main" id="{F80B7FAA-F77C-4275-87D5-7637F9CB3F32}"/>
            </a:ext>
          </a:extLst>
        </xdr:cNvPr>
        <xdr:cNvSpPr/>
      </xdr:nvSpPr>
      <xdr:spPr>
        <a:xfrm>
          <a:off x="2571750" y="649478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111125</xdr:rowOff>
    </xdr:from>
    <xdr:to>
      <xdr:col>10</xdr:col>
      <xdr:colOff>165100</xdr:colOff>
      <xdr:row>38</xdr:row>
      <xdr:rowOff>41275</xdr:rowOff>
    </xdr:to>
    <xdr:sp macro="" textlink="">
      <xdr:nvSpPr>
        <xdr:cNvPr id="66" name="フローチャート: 判断 65">
          <a:extLst>
            <a:ext uri="{FF2B5EF4-FFF2-40B4-BE49-F238E27FC236}">
              <a16:creationId xmlns:a16="http://schemas.microsoft.com/office/drawing/2014/main" id="{4E370744-8A19-4746-840C-D67C63928AA2}"/>
            </a:ext>
          </a:extLst>
        </xdr:cNvPr>
        <xdr:cNvSpPr/>
      </xdr:nvSpPr>
      <xdr:spPr>
        <a:xfrm>
          <a:off x="1774190" y="6454775"/>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103505</xdr:rowOff>
    </xdr:from>
    <xdr:to>
      <xdr:col>6</xdr:col>
      <xdr:colOff>38100</xdr:colOff>
      <xdr:row>38</xdr:row>
      <xdr:rowOff>33655</xdr:rowOff>
    </xdr:to>
    <xdr:sp macro="" textlink="">
      <xdr:nvSpPr>
        <xdr:cNvPr id="67" name="フローチャート: 判断 66">
          <a:extLst>
            <a:ext uri="{FF2B5EF4-FFF2-40B4-BE49-F238E27FC236}">
              <a16:creationId xmlns:a16="http://schemas.microsoft.com/office/drawing/2014/main" id="{346E003E-E47D-4253-9140-EA890B71F16D}"/>
            </a:ext>
          </a:extLst>
        </xdr:cNvPr>
        <xdr:cNvSpPr/>
      </xdr:nvSpPr>
      <xdr:spPr>
        <a:xfrm>
          <a:off x="988060" y="64452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D09EC60E-BE2C-4487-A64A-E5282A4EF131}"/>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56C7B999-1CB0-4EAF-9C65-FCB44A17D528}"/>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5DB9AE5B-6560-487F-B96E-A949AEB94286}"/>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EE83D996-8110-45A5-817E-A9A39E1975EC}"/>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8EBA7A2B-951B-487D-A70D-E5FBDE697779}"/>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92075</xdr:rowOff>
    </xdr:from>
    <xdr:to>
      <xdr:col>24</xdr:col>
      <xdr:colOff>114300</xdr:colOff>
      <xdr:row>39</xdr:row>
      <xdr:rowOff>22225</xdr:rowOff>
    </xdr:to>
    <xdr:sp macro="" textlink="">
      <xdr:nvSpPr>
        <xdr:cNvPr id="73" name="楕円 72">
          <a:extLst>
            <a:ext uri="{FF2B5EF4-FFF2-40B4-BE49-F238E27FC236}">
              <a16:creationId xmlns:a16="http://schemas.microsoft.com/office/drawing/2014/main" id="{BFA70838-C282-4835-87E5-1C9B9FBF1E34}"/>
            </a:ext>
          </a:extLst>
        </xdr:cNvPr>
        <xdr:cNvSpPr/>
      </xdr:nvSpPr>
      <xdr:spPr>
        <a:xfrm>
          <a:off x="4131310" y="6610985"/>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70502</xdr:rowOff>
    </xdr:from>
    <xdr:ext cx="405111" cy="259045"/>
    <xdr:sp macro="" textlink="">
      <xdr:nvSpPr>
        <xdr:cNvPr id="74" name="【道路】&#10;有形固定資産減価償却率該当値テキスト">
          <a:extLst>
            <a:ext uri="{FF2B5EF4-FFF2-40B4-BE49-F238E27FC236}">
              <a16:creationId xmlns:a16="http://schemas.microsoft.com/office/drawing/2014/main" id="{2F93D0DE-F98E-4307-AB1A-4E1E00FF7733}"/>
            </a:ext>
          </a:extLst>
        </xdr:cNvPr>
        <xdr:cNvSpPr txBox="1"/>
      </xdr:nvSpPr>
      <xdr:spPr>
        <a:xfrm>
          <a:off x="4212590" y="658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67310</xdr:rowOff>
    </xdr:from>
    <xdr:to>
      <xdr:col>20</xdr:col>
      <xdr:colOff>38100</xdr:colOff>
      <xdr:row>38</xdr:row>
      <xdr:rowOff>168910</xdr:rowOff>
    </xdr:to>
    <xdr:sp macro="" textlink="">
      <xdr:nvSpPr>
        <xdr:cNvPr id="75" name="楕円 74">
          <a:extLst>
            <a:ext uri="{FF2B5EF4-FFF2-40B4-BE49-F238E27FC236}">
              <a16:creationId xmlns:a16="http://schemas.microsoft.com/office/drawing/2014/main" id="{B5789FD8-E067-4854-9F39-7587B33F648A}"/>
            </a:ext>
          </a:extLst>
        </xdr:cNvPr>
        <xdr:cNvSpPr/>
      </xdr:nvSpPr>
      <xdr:spPr>
        <a:xfrm>
          <a:off x="3388360" y="6580505"/>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118110</xdr:rowOff>
    </xdr:from>
    <xdr:to>
      <xdr:col>24</xdr:col>
      <xdr:colOff>63500</xdr:colOff>
      <xdr:row>38</xdr:row>
      <xdr:rowOff>142875</xdr:rowOff>
    </xdr:to>
    <xdr:cxnSp macro="">
      <xdr:nvCxnSpPr>
        <xdr:cNvPr id="76" name="直線コネクタ 75">
          <a:extLst>
            <a:ext uri="{FF2B5EF4-FFF2-40B4-BE49-F238E27FC236}">
              <a16:creationId xmlns:a16="http://schemas.microsoft.com/office/drawing/2014/main" id="{864B325C-44B9-43D1-B5D5-50B27A056DEA}"/>
            </a:ext>
          </a:extLst>
        </xdr:cNvPr>
        <xdr:cNvCxnSpPr/>
      </xdr:nvCxnSpPr>
      <xdr:spPr>
        <a:xfrm>
          <a:off x="3431540" y="6635115"/>
          <a:ext cx="74295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42545</xdr:rowOff>
    </xdr:from>
    <xdr:to>
      <xdr:col>15</xdr:col>
      <xdr:colOff>101600</xdr:colOff>
      <xdr:row>38</xdr:row>
      <xdr:rowOff>144145</xdr:rowOff>
    </xdr:to>
    <xdr:sp macro="" textlink="">
      <xdr:nvSpPr>
        <xdr:cNvPr id="77" name="楕円 76">
          <a:extLst>
            <a:ext uri="{FF2B5EF4-FFF2-40B4-BE49-F238E27FC236}">
              <a16:creationId xmlns:a16="http://schemas.microsoft.com/office/drawing/2014/main" id="{DA0D03A8-3F86-44F5-9A85-DB3419F9402E}"/>
            </a:ext>
          </a:extLst>
        </xdr:cNvPr>
        <xdr:cNvSpPr/>
      </xdr:nvSpPr>
      <xdr:spPr>
        <a:xfrm>
          <a:off x="2571750" y="655955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93345</xdr:rowOff>
    </xdr:from>
    <xdr:to>
      <xdr:col>19</xdr:col>
      <xdr:colOff>177800</xdr:colOff>
      <xdr:row>38</xdr:row>
      <xdr:rowOff>118110</xdr:rowOff>
    </xdr:to>
    <xdr:cxnSp macro="">
      <xdr:nvCxnSpPr>
        <xdr:cNvPr id="78" name="直線コネクタ 77">
          <a:extLst>
            <a:ext uri="{FF2B5EF4-FFF2-40B4-BE49-F238E27FC236}">
              <a16:creationId xmlns:a16="http://schemas.microsoft.com/office/drawing/2014/main" id="{87380F94-2A55-4E08-ABB9-368AA002A918}"/>
            </a:ext>
          </a:extLst>
        </xdr:cNvPr>
        <xdr:cNvCxnSpPr/>
      </xdr:nvCxnSpPr>
      <xdr:spPr>
        <a:xfrm>
          <a:off x="2626360" y="6612255"/>
          <a:ext cx="80518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17780</xdr:rowOff>
    </xdr:from>
    <xdr:to>
      <xdr:col>10</xdr:col>
      <xdr:colOff>165100</xdr:colOff>
      <xdr:row>38</xdr:row>
      <xdr:rowOff>119380</xdr:rowOff>
    </xdr:to>
    <xdr:sp macro="" textlink="">
      <xdr:nvSpPr>
        <xdr:cNvPr id="79" name="楕円 78">
          <a:extLst>
            <a:ext uri="{FF2B5EF4-FFF2-40B4-BE49-F238E27FC236}">
              <a16:creationId xmlns:a16="http://schemas.microsoft.com/office/drawing/2014/main" id="{10244EBC-3759-4C11-AA62-248C2BC54F6B}"/>
            </a:ext>
          </a:extLst>
        </xdr:cNvPr>
        <xdr:cNvSpPr/>
      </xdr:nvSpPr>
      <xdr:spPr>
        <a:xfrm>
          <a:off x="1774190" y="6536690"/>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68580</xdr:rowOff>
    </xdr:from>
    <xdr:to>
      <xdr:col>15</xdr:col>
      <xdr:colOff>50800</xdr:colOff>
      <xdr:row>38</xdr:row>
      <xdr:rowOff>93345</xdr:rowOff>
    </xdr:to>
    <xdr:cxnSp macro="">
      <xdr:nvCxnSpPr>
        <xdr:cNvPr id="80" name="直線コネクタ 79">
          <a:extLst>
            <a:ext uri="{FF2B5EF4-FFF2-40B4-BE49-F238E27FC236}">
              <a16:creationId xmlns:a16="http://schemas.microsoft.com/office/drawing/2014/main" id="{062A3240-51E1-44F3-9CA6-3075446866AA}"/>
            </a:ext>
          </a:extLst>
        </xdr:cNvPr>
        <xdr:cNvCxnSpPr/>
      </xdr:nvCxnSpPr>
      <xdr:spPr>
        <a:xfrm>
          <a:off x="1828800" y="6581775"/>
          <a:ext cx="79756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164465</xdr:rowOff>
    </xdr:from>
    <xdr:to>
      <xdr:col>6</xdr:col>
      <xdr:colOff>38100</xdr:colOff>
      <xdr:row>38</xdr:row>
      <xdr:rowOff>94615</xdr:rowOff>
    </xdr:to>
    <xdr:sp macro="" textlink="">
      <xdr:nvSpPr>
        <xdr:cNvPr id="81" name="楕円 80">
          <a:extLst>
            <a:ext uri="{FF2B5EF4-FFF2-40B4-BE49-F238E27FC236}">
              <a16:creationId xmlns:a16="http://schemas.microsoft.com/office/drawing/2014/main" id="{934F2885-D537-490D-B7F1-F693EB6E35AB}"/>
            </a:ext>
          </a:extLst>
        </xdr:cNvPr>
        <xdr:cNvSpPr/>
      </xdr:nvSpPr>
      <xdr:spPr>
        <a:xfrm>
          <a:off x="988060" y="651192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43815</xdr:rowOff>
    </xdr:from>
    <xdr:to>
      <xdr:col>10</xdr:col>
      <xdr:colOff>114300</xdr:colOff>
      <xdr:row>38</xdr:row>
      <xdr:rowOff>68580</xdr:rowOff>
    </xdr:to>
    <xdr:cxnSp macro="">
      <xdr:nvCxnSpPr>
        <xdr:cNvPr id="82" name="直線コネクタ 81">
          <a:extLst>
            <a:ext uri="{FF2B5EF4-FFF2-40B4-BE49-F238E27FC236}">
              <a16:creationId xmlns:a16="http://schemas.microsoft.com/office/drawing/2014/main" id="{502EA796-71FE-4323-AFCD-87CD014C6393}"/>
            </a:ext>
          </a:extLst>
        </xdr:cNvPr>
        <xdr:cNvCxnSpPr/>
      </xdr:nvCxnSpPr>
      <xdr:spPr>
        <a:xfrm>
          <a:off x="1031240" y="6560820"/>
          <a:ext cx="79756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80662</xdr:rowOff>
    </xdr:from>
    <xdr:ext cx="405111" cy="259045"/>
    <xdr:sp macro="" textlink="">
      <xdr:nvSpPr>
        <xdr:cNvPr id="83" name="n_1aveValue【道路】&#10;有形固定資産減価償却率">
          <a:extLst>
            <a:ext uri="{FF2B5EF4-FFF2-40B4-BE49-F238E27FC236}">
              <a16:creationId xmlns:a16="http://schemas.microsoft.com/office/drawing/2014/main" id="{D733500E-0C4F-4C19-9EDE-FD32DB01C22E}"/>
            </a:ext>
          </a:extLst>
        </xdr:cNvPr>
        <xdr:cNvSpPr txBox="1"/>
      </xdr:nvSpPr>
      <xdr:spPr>
        <a:xfrm>
          <a:off x="3239144" y="625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97807</xdr:rowOff>
    </xdr:from>
    <xdr:ext cx="405111" cy="259045"/>
    <xdr:sp macro="" textlink="">
      <xdr:nvSpPr>
        <xdr:cNvPr id="84" name="n_2aveValue【道路】&#10;有形固定資産減価償却率">
          <a:extLst>
            <a:ext uri="{FF2B5EF4-FFF2-40B4-BE49-F238E27FC236}">
              <a16:creationId xmlns:a16="http://schemas.microsoft.com/office/drawing/2014/main" id="{674960F2-8594-444B-AA63-84CAAD7BB689}"/>
            </a:ext>
          </a:extLst>
        </xdr:cNvPr>
        <xdr:cNvSpPr txBox="1"/>
      </xdr:nvSpPr>
      <xdr:spPr>
        <a:xfrm>
          <a:off x="2439044" y="626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57802</xdr:rowOff>
    </xdr:from>
    <xdr:ext cx="405111" cy="259045"/>
    <xdr:sp macro="" textlink="">
      <xdr:nvSpPr>
        <xdr:cNvPr id="85" name="n_3aveValue【道路】&#10;有形固定資産減価償却率">
          <a:extLst>
            <a:ext uri="{FF2B5EF4-FFF2-40B4-BE49-F238E27FC236}">
              <a16:creationId xmlns:a16="http://schemas.microsoft.com/office/drawing/2014/main" id="{E93507E6-DC36-4D31-9784-1E87980F3231}"/>
            </a:ext>
          </a:extLst>
        </xdr:cNvPr>
        <xdr:cNvSpPr txBox="1"/>
      </xdr:nvSpPr>
      <xdr:spPr>
        <a:xfrm>
          <a:off x="1641484" y="622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50182</xdr:rowOff>
    </xdr:from>
    <xdr:ext cx="405111" cy="259045"/>
    <xdr:sp macro="" textlink="">
      <xdr:nvSpPr>
        <xdr:cNvPr id="86" name="n_4aveValue【道路】&#10;有形固定資産減価償却率">
          <a:extLst>
            <a:ext uri="{FF2B5EF4-FFF2-40B4-BE49-F238E27FC236}">
              <a16:creationId xmlns:a16="http://schemas.microsoft.com/office/drawing/2014/main" id="{6F38B178-8C32-4B5F-9233-83A58E8697E6}"/>
            </a:ext>
          </a:extLst>
        </xdr:cNvPr>
        <xdr:cNvSpPr txBox="1"/>
      </xdr:nvSpPr>
      <xdr:spPr>
        <a:xfrm>
          <a:off x="855354" y="622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160037</xdr:rowOff>
    </xdr:from>
    <xdr:ext cx="405111" cy="259045"/>
    <xdr:sp macro="" textlink="">
      <xdr:nvSpPr>
        <xdr:cNvPr id="87" name="n_1mainValue【道路】&#10;有形固定資産減価償却率">
          <a:extLst>
            <a:ext uri="{FF2B5EF4-FFF2-40B4-BE49-F238E27FC236}">
              <a16:creationId xmlns:a16="http://schemas.microsoft.com/office/drawing/2014/main" id="{7E9487AA-E877-4B40-9B3A-840F56B349ED}"/>
            </a:ext>
          </a:extLst>
        </xdr:cNvPr>
        <xdr:cNvSpPr txBox="1"/>
      </xdr:nvSpPr>
      <xdr:spPr>
        <a:xfrm>
          <a:off x="3239144" y="667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135272</xdr:rowOff>
    </xdr:from>
    <xdr:ext cx="405111" cy="259045"/>
    <xdr:sp macro="" textlink="">
      <xdr:nvSpPr>
        <xdr:cNvPr id="88" name="n_2mainValue【道路】&#10;有形固定資産減価償却率">
          <a:extLst>
            <a:ext uri="{FF2B5EF4-FFF2-40B4-BE49-F238E27FC236}">
              <a16:creationId xmlns:a16="http://schemas.microsoft.com/office/drawing/2014/main" id="{4F946B02-E6E5-4910-98C3-2B8123AA8ACE}"/>
            </a:ext>
          </a:extLst>
        </xdr:cNvPr>
        <xdr:cNvSpPr txBox="1"/>
      </xdr:nvSpPr>
      <xdr:spPr>
        <a:xfrm>
          <a:off x="2439044" y="6646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110507</xdr:rowOff>
    </xdr:from>
    <xdr:ext cx="405111" cy="259045"/>
    <xdr:sp macro="" textlink="">
      <xdr:nvSpPr>
        <xdr:cNvPr id="89" name="n_3mainValue【道路】&#10;有形固定資産減価償却率">
          <a:extLst>
            <a:ext uri="{FF2B5EF4-FFF2-40B4-BE49-F238E27FC236}">
              <a16:creationId xmlns:a16="http://schemas.microsoft.com/office/drawing/2014/main" id="{8822EC16-A628-4742-9479-82FED96B263D}"/>
            </a:ext>
          </a:extLst>
        </xdr:cNvPr>
        <xdr:cNvSpPr txBox="1"/>
      </xdr:nvSpPr>
      <xdr:spPr>
        <a:xfrm>
          <a:off x="1641484" y="662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85742</xdr:rowOff>
    </xdr:from>
    <xdr:ext cx="405111" cy="259045"/>
    <xdr:sp macro="" textlink="">
      <xdr:nvSpPr>
        <xdr:cNvPr id="90" name="n_4mainValue【道路】&#10;有形固定資産減価償却率">
          <a:extLst>
            <a:ext uri="{FF2B5EF4-FFF2-40B4-BE49-F238E27FC236}">
              <a16:creationId xmlns:a16="http://schemas.microsoft.com/office/drawing/2014/main" id="{4B66E84D-E0CB-41D2-9A09-ABB4C27C821B}"/>
            </a:ext>
          </a:extLst>
        </xdr:cNvPr>
        <xdr:cNvSpPr txBox="1"/>
      </xdr:nvSpPr>
      <xdr:spPr>
        <a:xfrm>
          <a:off x="855354" y="660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C8E462E-260E-4C5F-AF26-154AAD3621DB}"/>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7A0E70C5-A8F8-42FC-9458-68B5A9E86A29}"/>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B2CC8AB5-6FE7-4B9C-8C5D-3DE1C2D146AD}"/>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A926A5E9-E76A-40E8-94F0-E32043C66221}"/>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611AF4B-BBBD-40A9-9801-026CCB16A158}"/>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8AAA24DE-EFA5-403F-9D30-80612359FD9B}"/>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FE4B41C5-70FD-4630-BB90-49C6FF8EC4A1}"/>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966D5184-97CA-4193-B1F9-AE7DAA719C12}"/>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0988FCC2-1EF2-4404-B215-E199760D5425}"/>
            </a:ext>
          </a:extLst>
        </xdr:cNvPr>
        <xdr:cNvSpPr txBox="1"/>
      </xdr:nvSpPr>
      <xdr:spPr>
        <a:xfrm>
          <a:off x="592201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C6994516-E118-4D34-9812-D3C4E7EEF134}"/>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22B0D53E-0184-4E87-A316-518FDEC0291D}"/>
            </a:ext>
          </a:extLst>
        </xdr:cNvPr>
        <xdr:cNvCxnSpPr/>
      </xdr:nvCxnSpPr>
      <xdr:spPr>
        <a:xfrm>
          <a:off x="5960110" y="729723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C1014F27-5A1B-4D14-9529-329E7416C76B}"/>
            </a:ext>
          </a:extLst>
        </xdr:cNvPr>
        <xdr:cNvSpPr txBox="1"/>
      </xdr:nvSpPr>
      <xdr:spPr>
        <a:xfrm>
          <a:off x="5527221"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E86760A9-587B-4250-8BBB-BA9AEA7A71A6}"/>
            </a:ext>
          </a:extLst>
        </xdr:cNvPr>
        <xdr:cNvCxnSpPr/>
      </xdr:nvCxnSpPr>
      <xdr:spPr>
        <a:xfrm>
          <a:off x="5960110" y="696495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a:extLst>
            <a:ext uri="{FF2B5EF4-FFF2-40B4-BE49-F238E27FC236}">
              <a16:creationId xmlns:a16="http://schemas.microsoft.com/office/drawing/2014/main" id="{625320D8-A464-4C33-9A97-6E90382F1E23}"/>
            </a:ext>
          </a:extLst>
        </xdr:cNvPr>
        <xdr:cNvSpPr txBox="1"/>
      </xdr:nvSpPr>
      <xdr:spPr>
        <a:xfrm>
          <a:off x="5485961" y="682082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023FE705-0925-4ECC-BD1B-0B79AF5EEE76}"/>
            </a:ext>
          </a:extLst>
        </xdr:cNvPr>
        <xdr:cNvCxnSpPr/>
      </xdr:nvCxnSpPr>
      <xdr:spPr>
        <a:xfrm>
          <a:off x="5960110" y="664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a:extLst>
            <a:ext uri="{FF2B5EF4-FFF2-40B4-BE49-F238E27FC236}">
              <a16:creationId xmlns:a16="http://schemas.microsoft.com/office/drawing/2014/main" id="{68E5F18C-4C00-464B-82B1-06647D931938}"/>
            </a:ext>
          </a:extLst>
        </xdr:cNvPr>
        <xdr:cNvSpPr txBox="1"/>
      </xdr:nvSpPr>
      <xdr:spPr>
        <a:xfrm>
          <a:off x="548596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375EBC02-DE78-4A98-A209-DC5A0B21F9FD}"/>
            </a:ext>
          </a:extLst>
        </xdr:cNvPr>
        <xdr:cNvCxnSpPr/>
      </xdr:nvCxnSpPr>
      <xdr:spPr>
        <a:xfrm>
          <a:off x="5960110" y="631180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a:extLst>
            <a:ext uri="{FF2B5EF4-FFF2-40B4-BE49-F238E27FC236}">
              <a16:creationId xmlns:a16="http://schemas.microsoft.com/office/drawing/2014/main" id="{CD8A10DF-CEC6-4E36-A650-F86BBD2C8314}"/>
            </a:ext>
          </a:extLst>
        </xdr:cNvPr>
        <xdr:cNvSpPr txBox="1"/>
      </xdr:nvSpPr>
      <xdr:spPr>
        <a:xfrm>
          <a:off x="5485961" y="617530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F390B558-6CDF-4349-9797-A47F9BCB8E4A}"/>
            </a:ext>
          </a:extLst>
        </xdr:cNvPr>
        <xdr:cNvCxnSpPr/>
      </xdr:nvCxnSpPr>
      <xdr:spPr>
        <a:xfrm>
          <a:off x="5960110" y="598904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0" name="テキスト ボックス 109">
          <a:extLst>
            <a:ext uri="{FF2B5EF4-FFF2-40B4-BE49-F238E27FC236}">
              <a16:creationId xmlns:a16="http://schemas.microsoft.com/office/drawing/2014/main" id="{9B48A7FA-C28A-4FE6-A951-0FDB342E0703}"/>
            </a:ext>
          </a:extLst>
        </xdr:cNvPr>
        <xdr:cNvSpPr txBox="1"/>
      </xdr:nvSpPr>
      <xdr:spPr>
        <a:xfrm>
          <a:off x="5485961" y="584873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8FBACAED-F9D4-497B-ADFD-769DC070BAF1}"/>
            </a:ext>
          </a:extLst>
        </xdr:cNvPr>
        <xdr:cNvCxnSpPr/>
      </xdr:nvCxnSpPr>
      <xdr:spPr>
        <a:xfrm>
          <a:off x="5960110" y="56605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12" name="テキスト ボックス 111">
          <a:extLst>
            <a:ext uri="{FF2B5EF4-FFF2-40B4-BE49-F238E27FC236}">
              <a16:creationId xmlns:a16="http://schemas.microsoft.com/office/drawing/2014/main" id="{86395D2F-4169-4B7E-99F1-9B8D582A558D}"/>
            </a:ext>
          </a:extLst>
        </xdr:cNvPr>
        <xdr:cNvSpPr txBox="1"/>
      </xdr:nvSpPr>
      <xdr:spPr>
        <a:xfrm>
          <a:off x="5485961" y="551644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9EED57BE-75DE-4A17-A7BD-1B403FA3C65C}"/>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4" name="テキスト ボックス 113">
          <a:extLst>
            <a:ext uri="{FF2B5EF4-FFF2-40B4-BE49-F238E27FC236}">
              <a16:creationId xmlns:a16="http://schemas.microsoft.com/office/drawing/2014/main" id="{86808EA1-050B-4463-9F43-FB0A7CFF1E01}"/>
            </a:ext>
          </a:extLst>
        </xdr:cNvPr>
        <xdr:cNvSpPr txBox="1"/>
      </xdr:nvSpPr>
      <xdr:spPr>
        <a:xfrm>
          <a:off x="5485961" y="519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a:extLst>
            <a:ext uri="{FF2B5EF4-FFF2-40B4-BE49-F238E27FC236}">
              <a16:creationId xmlns:a16="http://schemas.microsoft.com/office/drawing/2014/main" id="{00F990C3-DA7A-4257-8D6D-0F0A1D650A6C}"/>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122769</xdr:rowOff>
    </xdr:from>
    <xdr:to>
      <xdr:col>54</xdr:col>
      <xdr:colOff>189865</xdr:colOff>
      <xdr:row>41</xdr:row>
      <xdr:rowOff>64705</xdr:rowOff>
    </xdr:to>
    <xdr:cxnSp macro="">
      <xdr:nvCxnSpPr>
        <xdr:cNvPr id="116" name="直線コネクタ 115">
          <a:extLst>
            <a:ext uri="{FF2B5EF4-FFF2-40B4-BE49-F238E27FC236}">
              <a16:creationId xmlns:a16="http://schemas.microsoft.com/office/drawing/2014/main" id="{D65DDDEB-7F8E-4A1A-B3F9-008976475CDD}"/>
            </a:ext>
          </a:extLst>
        </xdr:cNvPr>
        <xdr:cNvCxnSpPr/>
      </xdr:nvCxnSpPr>
      <xdr:spPr>
        <a:xfrm flipV="1">
          <a:off x="9429115" y="5782524"/>
          <a:ext cx="0" cy="13078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68532</xdr:rowOff>
    </xdr:from>
    <xdr:ext cx="469744" cy="259045"/>
    <xdr:sp macro="" textlink="">
      <xdr:nvSpPr>
        <xdr:cNvPr id="117" name="【道路】&#10;一人当たり延長最小値テキスト">
          <a:extLst>
            <a:ext uri="{FF2B5EF4-FFF2-40B4-BE49-F238E27FC236}">
              <a16:creationId xmlns:a16="http://schemas.microsoft.com/office/drawing/2014/main" id="{E9C8AFFA-4DF1-47BD-AEF7-A2B6941F7E0B}"/>
            </a:ext>
          </a:extLst>
        </xdr:cNvPr>
        <xdr:cNvSpPr txBox="1"/>
      </xdr:nvSpPr>
      <xdr:spPr>
        <a:xfrm>
          <a:off x="9467850" y="709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64705</xdr:rowOff>
    </xdr:from>
    <xdr:to>
      <xdr:col>55</xdr:col>
      <xdr:colOff>88900</xdr:colOff>
      <xdr:row>41</xdr:row>
      <xdr:rowOff>64705</xdr:rowOff>
    </xdr:to>
    <xdr:cxnSp macro="">
      <xdr:nvCxnSpPr>
        <xdr:cNvPr id="118" name="直線コネクタ 117">
          <a:extLst>
            <a:ext uri="{FF2B5EF4-FFF2-40B4-BE49-F238E27FC236}">
              <a16:creationId xmlns:a16="http://schemas.microsoft.com/office/drawing/2014/main" id="{82A8710E-331B-4ECF-9779-7D6E7DDB6844}"/>
            </a:ext>
          </a:extLst>
        </xdr:cNvPr>
        <xdr:cNvCxnSpPr/>
      </xdr:nvCxnSpPr>
      <xdr:spPr>
        <a:xfrm>
          <a:off x="9356090" y="709034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69446</xdr:rowOff>
    </xdr:from>
    <xdr:ext cx="534377" cy="259045"/>
    <xdr:sp macro="" textlink="">
      <xdr:nvSpPr>
        <xdr:cNvPr id="119" name="【道路】&#10;一人当たり延長最大値テキスト">
          <a:extLst>
            <a:ext uri="{FF2B5EF4-FFF2-40B4-BE49-F238E27FC236}">
              <a16:creationId xmlns:a16="http://schemas.microsoft.com/office/drawing/2014/main" id="{6F10EBFB-E64C-4610-BAB7-8BCC8D5C44EE}"/>
            </a:ext>
          </a:extLst>
        </xdr:cNvPr>
        <xdr:cNvSpPr txBox="1"/>
      </xdr:nvSpPr>
      <xdr:spPr>
        <a:xfrm>
          <a:off x="9467850" y="5553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122769</xdr:rowOff>
    </xdr:from>
    <xdr:to>
      <xdr:col>55</xdr:col>
      <xdr:colOff>88900</xdr:colOff>
      <xdr:row>33</xdr:row>
      <xdr:rowOff>122769</xdr:rowOff>
    </xdr:to>
    <xdr:cxnSp macro="">
      <xdr:nvCxnSpPr>
        <xdr:cNvPr id="120" name="直線コネクタ 119">
          <a:extLst>
            <a:ext uri="{FF2B5EF4-FFF2-40B4-BE49-F238E27FC236}">
              <a16:creationId xmlns:a16="http://schemas.microsoft.com/office/drawing/2014/main" id="{1BF7E171-03D1-4965-8735-E615CC646464}"/>
            </a:ext>
          </a:extLst>
        </xdr:cNvPr>
        <xdr:cNvCxnSpPr/>
      </xdr:nvCxnSpPr>
      <xdr:spPr>
        <a:xfrm>
          <a:off x="9356090" y="578252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36</xdr:row>
      <xdr:rowOff>165680</xdr:rowOff>
    </xdr:from>
    <xdr:ext cx="534377" cy="259045"/>
    <xdr:sp macro="" textlink="">
      <xdr:nvSpPr>
        <xdr:cNvPr id="121" name="【道路】&#10;一人当たり延長平均値テキスト">
          <a:extLst>
            <a:ext uri="{FF2B5EF4-FFF2-40B4-BE49-F238E27FC236}">
              <a16:creationId xmlns:a16="http://schemas.microsoft.com/office/drawing/2014/main" id="{2BBDD44A-9931-4AE3-B58C-18C8BFB03253}"/>
            </a:ext>
          </a:extLst>
        </xdr:cNvPr>
        <xdr:cNvSpPr txBox="1"/>
      </xdr:nvSpPr>
      <xdr:spPr>
        <a:xfrm>
          <a:off x="9467850" y="63416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142803</xdr:rowOff>
    </xdr:from>
    <xdr:to>
      <xdr:col>55</xdr:col>
      <xdr:colOff>50800</xdr:colOff>
      <xdr:row>38</xdr:row>
      <xdr:rowOff>72952</xdr:rowOff>
    </xdr:to>
    <xdr:sp macro="" textlink="">
      <xdr:nvSpPr>
        <xdr:cNvPr id="122" name="フローチャート: 判断 121">
          <a:extLst>
            <a:ext uri="{FF2B5EF4-FFF2-40B4-BE49-F238E27FC236}">
              <a16:creationId xmlns:a16="http://schemas.microsoft.com/office/drawing/2014/main" id="{2157C750-59ED-4DDC-8FB1-AAB38FE30BB3}"/>
            </a:ext>
          </a:extLst>
        </xdr:cNvPr>
        <xdr:cNvSpPr/>
      </xdr:nvSpPr>
      <xdr:spPr>
        <a:xfrm>
          <a:off x="9394190" y="6484548"/>
          <a:ext cx="90170" cy="103504"/>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164161</xdr:rowOff>
    </xdr:from>
    <xdr:to>
      <xdr:col>50</xdr:col>
      <xdr:colOff>165100</xdr:colOff>
      <xdr:row>38</xdr:row>
      <xdr:rowOff>94311</xdr:rowOff>
    </xdr:to>
    <xdr:sp macro="" textlink="">
      <xdr:nvSpPr>
        <xdr:cNvPr id="123" name="フローチャート: 判断 122">
          <a:extLst>
            <a:ext uri="{FF2B5EF4-FFF2-40B4-BE49-F238E27FC236}">
              <a16:creationId xmlns:a16="http://schemas.microsoft.com/office/drawing/2014/main" id="{B5428783-3820-4025-9BC6-A11ADFFAC5A5}"/>
            </a:ext>
          </a:extLst>
        </xdr:cNvPr>
        <xdr:cNvSpPr/>
      </xdr:nvSpPr>
      <xdr:spPr>
        <a:xfrm>
          <a:off x="8632190" y="6511621"/>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116122</xdr:rowOff>
    </xdr:from>
    <xdr:to>
      <xdr:col>46</xdr:col>
      <xdr:colOff>38100</xdr:colOff>
      <xdr:row>39</xdr:row>
      <xdr:rowOff>46272</xdr:rowOff>
    </xdr:to>
    <xdr:sp macro="" textlink="">
      <xdr:nvSpPr>
        <xdr:cNvPr id="124" name="フローチャート: 判断 123">
          <a:extLst>
            <a:ext uri="{FF2B5EF4-FFF2-40B4-BE49-F238E27FC236}">
              <a16:creationId xmlns:a16="http://schemas.microsoft.com/office/drawing/2014/main" id="{835641F5-C34E-46F7-BC44-C8444334A041}"/>
            </a:ext>
          </a:extLst>
        </xdr:cNvPr>
        <xdr:cNvSpPr/>
      </xdr:nvSpPr>
      <xdr:spPr>
        <a:xfrm>
          <a:off x="7846060" y="663122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100022</xdr:rowOff>
    </xdr:from>
    <xdr:to>
      <xdr:col>41</xdr:col>
      <xdr:colOff>101600</xdr:colOff>
      <xdr:row>39</xdr:row>
      <xdr:rowOff>30172</xdr:rowOff>
    </xdr:to>
    <xdr:sp macro="" textlink="">
      <xdr:nvSpPr>
        <xdr:cNvPr id="125" name="フローチャート: 判断 124">
          <a:extLst>
            <a:ext uri="{FF2B5EF4-FFF2-40B4-BE49-F238E27FC236}">
              <a16:creationId xmlns:a16="http://schemas.microsoft.com/office/drawing/2014/main" id="{02C514B3-81EE-4102-AC81-18D6030C3F57}"/>
            </a:ext>
          </a:extLst>
        </xdr:cNvPr>
        <xdr:cNvSpPr/>
      </xdr:nvSpPr>
      <xdr:spPr>
        <a:xfrm>
          <a:off x="7029450" y="661131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108447</xdr:rowOff>
    </xdr:from>
    <xdr:to>
      <xdr:col>36</xdr:col>
      <xdr:colOff>165100</xdr:colOff>
      <xdr:row>39</xdr:row>
      <xdr:rowOff>38597</xdr:rowOff>
    </xdr:to>
    <xdr:sp macro="" textlink="">
      <xdr:nvSpPr>
        <xdr:cNvPr id="126" name="フローチャート: 判断 125">
          <a:extLst>
            <a:ext uri="{FF2B5EF4-FFF2-40B4-BE49-F238E27FC236}">
              <a16:creationId xmlns:a16="http://schemas.microsoft.com/office/drawing/2014/main" id="{C4194D90-D42E-4725-8CD9-A99DF87D0740}"/>
            </a:ext>
          </a:extLst>
        </xdr:cNvPr>
        <xdr:cNvSpPr/>
      </xdr:nvSpPr>
      <xdr:spPr>
        <a:xfrm>
          <a:off x="6231890" y="662164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47677948-B35B-4722-813C-B68A14D22230}"/>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FC03DE9E-C4E6-4043-9D09-62169A9CF186}"/>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F947882B-4AC2-414A-9A89-5319997217CC}"/>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DE8BB754-0089-41E5-9077-344EF955B8F5}"/>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858BE140-E2C1-49D6-A567-FFB8FD6B6568}"/>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163050</xdr:rowOff>
    </xdr:from>
    <xdr:to>
      <xdr:col>55</xdr:col>
      <xdr:colOff>50800</xdr:colOff>
      <xdr:row>39</xdr:row>
      <xdr:rowOff>93200</xdr:rowOff>
    </xdr:to>
    <xdr:sp macro="" textlink="">
      <xdr:nvSpPr>
        <xdr:cNvPr id="132" name="楕円 131">
          <a:extLst>
            <a:ext uri="{FF2B5EF4-FFF2-40B4-BE49-F238E27FC236}">
              <a16:creationId xmlns:a16="http://schemas.microsoft.com/office/drawing/2014/main" id="{6E6610CC-5B2F-4451-9204-244615C9ADF7}"/>
            </a:ext>
          </a:extLst>
        </xdr:cNvPr>
        <xdr:cNvSpPr/>
      </xdr:nvSpPr>
      <xdr:spPr>
        <a:xfrm>
          <a:off x="9394190" y="6680055"/>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141477</xdr:rowOff>
    </xdr:from>
    <xdr:ext cx="534377" cy="259045"/>
    <xdr:sp macro="" textlink="">
      <xdr:nvSpPr>
        <xdr:cNvPr id="133" name="【道路】&#10;一人当たり延長該当値テキスト">
          <a:extLst>
            <a:ext uri="{FF2B5EF4-FFF2-40B4-BE49-F238E27FC236}">
              <a16:creationId xmlns:a16="http://schemas.microsoft.com/office/drawing/2014/main" id="{E2477339-B6C0-48FB-B49C-579692298FFB}"/>
            </a:ext>
          </a:extLst>
        </xdr:cNvPr>
        <xdr:cNvSpPr txBox="1"/>
      </xdr:nvSpPr>
      <xdr:spPr>
        <a:xfrm>
          <a:off x="9467850" y="6654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169842</xdr:rowOff>
    </xdr:from>
    <xdr:to>
      <xdr:col>50</xdr:col>
      <xdr:colOff>165100</xdr:colOff>
      <xdr:row>39</xdr:row>
      <xdr:rowOff>99992</xdr:rowOff>
    </xdr:to>
    <xdr:sp macro="" textlink="">
      <xdr:nvSpPr>
        <xdr:cNvPr id="134" name="楕円 133">
          <a:extLst>
            <a:ext uri="{FF2B5EF4-FFF2-40B4-BE49-F238E27FC236}">
              <a16:creationId xmlns:a16="http://schemas.microsoft.com/office/drawing/2014/main" id="{986F9117-DEC9-45A3-A845-A466B17E7589}"/>
            </a:ext>
          </a:extLst>
        </xdr:cNvPr>
        <xdr:cNvSpPr/>
      </xdr:nvSpPr>
      <xdr:spPr>
        <a:xfrm>
          <a:off x="8632190" y="6688752"/>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42400</xdr:rowOff>
    </xdr:from>
    <xdr:to>
      <xdr:col>55</xdr:col>
      <xdr:colOff>0</xdr:colOff>
      <xdr:row>39</xdr:row>
      <xdr:rowOff>49192</xdr:rowOff>
    </xdr:to>
    <xdr:cxnSp macro="">
      <xdr:nvCxnSpPr>
        <xdr:cNvPr id="135" name="直線コネクタ 134">
          <a:extLst>
            <a:ext uri="{FF2B5EF4-FFF2-40B4-BE49-F238E27FC236}">
              <a16:creationId xmlns:a16="http://schemas.microsoft.com/office/drawing/2014/main" id="{BB9AFB4C-28CF-4476-9C3E-C5D67114CF62}"/>
            </a:ext>
          </a:extLst>
        </xdr:cNvPr>
        <xdr:cNvCxnSpPr/>
      </xdr:nvCxnSpPr>
      <xdr:spPr>
        <a:xfrm flipV="1">
          <a:off x="8686800" y="6730855"/>
          <a:ext cx="742950" cy="6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3618</xdr:rowOff>
    </xdr:from>
    <xdr:to>
      <xdr:col>46</xdr:col>
      <xdr:colOff>38100</xdr:colOff>
      <xdr:row>39</xdr:row>
      <xdr:rowOff>105218</xdr:rowOff>
    </xdr:to>
    <xdr:sp macro="" textlink="">
      <xdr:nvSpPr>
        <xdr:cNvPr id="136" name="楕円 135">
          <a:extLst>
            <a:ext uri="{FF2B5EF4-FFF2-40B4-BE49-F238E27FC236}">
              <a16:creationId xmlns:a16="http://schemas.microsoft.com/office/drawing/2014/main" id="{30D04413-D783-403A-B760-67C250D9A3FB}"/>
            </a:ext>
          </a:extLst>
        </xdr:cNvPr>
        <xdr:cNvSpPr/>
      </xdr:nvSpPr>
      <xdr:spPr>
        <a:xfrm>
          <a:off x="7846060" y="6690168"/>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49192</xdr:rowOff>
    </xdr:from>
    <xdr:to>
      <xdr:col>50</xdr:col>
      <xdr:colOff>114300</xdr:colOff>
      <xdr:row>39</xdr:row>
      <xdr:rowOff>54418</xdr:rowOff>
    </xdr:to>
    <xdr:cxnSp macro="">
      <xdr:nvCxnSpPr>
        <xdr:cNvPr id="137" name="直線コネクタ 136">
          <a:extLst>
            <a:ext uri="{FF2B5EF4-FFF2-40B4-BE49-F238E27FC236}">
              <a16:creationId xmlns:a16="http://schemas.microsoft.com/office/drawing/2014/main" id="{39BB2223-A732-45A0-A9A0-5831C4E4A8B6}"/>
            </a:ext>
          </a:extLst>
        </xdr:cNvPr>
        <xdr:cNvCxnSpPr/>
      </xdr:nvCxnSpPr>
      <xdr:spPr>
        <a:xfrm flipV="1">
          <a:off x="7889240" y="6737647"/>
          <a:ext cx="797560" cy="7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10574</xdr:rowOff>
    </xdr:from>
    <xdr:to>
      <xdr:col>41</xdr:col>
      <xdr:colOff>101600</xdr:colOff>
      <xdr:row>39</xdr:row>
      <xdr:rowOff>112174</xdr:rowOff>
    </xdr:to>
    <xdr:sp macro="" textlink="">
      <xdr:nvSpPr>
        <xdr:cNvPr id="138" name="楕円 137">
          <a:extLst>
            <a:ext uri="{FF2B5EF4-FFF2-40B4-BE49-F238E27FC236}">
              <a16:creationId xmlns:a16="http://schemas.microsoft.com/office/drawing/2014/main" id="{95244DE5-43A9-46B9-8CF0-A6AB2B54D760}"/>
            </a:ext>
          </a:extLst>
        </xdr:cNvPr>
        <xdr:cNvSpPr/>
      </xdr:nvSpPr>
      <xdr:spPr>
        <a:xfrm>
          <a:off x="7029450" y="6699029"/>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54418</xdr:rowOff>
    </xdr:from>
    <xdr:to>
      <xdr:col>45</xdr:col>
      <xdr:colOff>177800</xdr:colOff>
      <xdr:row>39</xdr:row>
      <xdr:rowOff>61374</xdr:rowOff>
    </xdr:to>
    <xdr:cxnSp macro="">
      <xdr:nvCxnSpPr>
        <xdr:cNvPr id="139" name="直線コネクタ 138">
          <a:extLst>
            <a:ext uri="{FF2B5EF4-FFF2-40B4-BE49-F238E27FC236}">
              <a16:creationId xmlns:a16="http://schemas.microsoft.com/office/drawing/2014/main" id="{AC5BCDCF-3E0F-4D05-952B-A3E93095F409}"/>
            </a:ext>
          </a:extLst>
        </xdr:cNvPr>
        <xdr:cNvCxnSpPr/>
      </xdr:nvCxnSpPr>
      <xdr:spPr>
        <a:xfrm flipV="1">
          <a:off x="7084060" y="6744778"/>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18281</xdr:rowOff>
    </xdr:from>
    <xdr:to>
      <xdr:col>36</xdr:col>
      <xdr:colOff>165100</xdr:colOff>
      <xdr:row>39</xdr:row>
      <xdr:rowOff>119881</xdr:rowOff>
    </xdr:to>
    <xdr:sp macro="" textlink="">
      <xdr:nvSpPr>
        <xdr:cNvPr id="140" name="楕円 139">
          <a:extLst>
            <a:ext uri="{FF2B5EF4-FFF2-40B4-BE49-F238E27FC236}">
              <a16:creationId xmlns:a16="http://schemas.microsoft.com/office/drawing/2014/main" id="{80373A18-3C65-40F0-B150-98DD48DE9C43}"/>
            </a:ext>
          </a:extLst>
        </xdr:cNvPr>
        <xdr:cNvSpPr/>
      </xdr:nvSpPr>
      <xdr:spPr>
        <a:xfrm>
          <a:off x="6231890" y="6708641"/>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61374</xdr:rowOff>
    </xdr:from>
    <xdr:to>
      <xdr:col>41</xdr:col>
      <xdr:colOff>50800</xdr:colOff>
      <xdr:row>39</xdr:row>
      <xdr:rowOff>69081</xdr:rowOff>
    </xdr:to>
    <xdr:cxnSp macro="">
      <xdr:nvCxnSpPr>
        <xdr:cNvPr id="141" name="直線コネクタ 140">
          <a:extLst>
            <a:ext uri="{FF2B5EF4-FFF2-40B4-BE49-F238E27FC236}">
              <a16:creationId xmlns:a16="http://schemas.microsoft.com/office/drawing/2014/main" id="{AD8C04A3-C8F5-44FD-A130-35512446685C}"/>
            </a:ext>
          </a:extLst>
        </xdr:cNvPr>
        <xdr:cNvCxnSpPr/>
      </xdr:nvCxnSpPr>
      <xdr:spPr>
        <a:xfrm flipV="1">
          <a:off x="6286500" y="6744114"/>
          <a:ext cx="797560" cy="9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36</xdr:row>
      <xdr:rowOff>110837</xdr:rowOff>
    </xdr:from>
    <xdr:ext cx="534377" cy="259045"/>
    <xdr:sp macro="" textlink="">
      <xdr:nvSpPr>
        <xdr:cNvPr id="142" name="n_1aveValue【道路】&#10;一人当たり延長">
          <a:extLst>
            <a:ext uri="{FF2B5EF4-FFF2-40B4-BE49-F238E27FC236}">
              <a16:creationId xmlns:a16="http://schemas.microsoft.com/office/drawing/2014/main" id="{A68B1B25-671C-4884-9431-D1130682D3DB}"/>
            </a:ext>
          </a:extLst>
        </xdr:cNvPr>
        <xdr:cNvSpPr txBox="1"/>
      </xdr:nvSpPr>
      <xdr:spPr>
        <a:xfrm>
          <a:off x="8422151" y="628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62799</xdr:rowOff>
    </xdr:from>
    <xdr:ext cx="534377" cy="259045"/>
    <xdr:sp macro="" textlink="">
      <xdr:nvSpPr>
        <xdr:cNvPr id="143" name="n_2aveValue【道路】&#10;一人当たり延長">
          <a:extLst>
            <a:ext uri="{FF2B5EF4-FFF2-40B4-BE49-F238E27FC236}">
              <a16:creationId xmlns:a16="http://schemas.microsoft.com/office/drawing/2014/main" id="{7818147E-116F-49FE-B675-41B8B7F92BC9}"/>
            </a:ext>
          </a:extLst>
        </xdr:cNvPr>
        <xdr:cNvSpPr txBox="1"/>
      </xdr:nvSpPr>
      <xdr:spPr>
        <a:xfrm>
          <a:off x="7641101" y="6402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46698</xdr:rowOff>
    </xdr:from>
    <xdr:ext cx="534377" cy="259045"/>
    <xdr:sp macro="" textlink="">
      <xdr:nvSpPr>
        <xdr:cNvPr id="144" name="n_3aveValue【道路】&#10;一人当たり延長">
          <a:extLst>
            <a:ext uri="{FF2B5EF4-FFF2-40B4-BE49-F238E27FC236}">
              <a16:creationId xmlns:a16="http://schemas.microsoft.com/office/drawing/2014/main" id="{91C93CD5-E4B6-4C3C-B5A3-45D7131928BA}"/>
            </a:ext>
          </a:extLst>
        </xdr:cNvPr>
        <xdr:cNvSpPr txBox="1"/>
      </xdr:nvSpPr>
      <xdr:spPr>
        <a:xfrm>
          <a:off x="6854971" y="6392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55124</xdr:rowOff>
    </xdr:from>
    <xdr:ext cx="534377" cy="259045"/>
    <xdr:sp macro="" textlink="">
      <xdr:nvSpPr>
        <xdr:cNvPr id="145" name="n_4aveValue【道路】&#10;一人当たり延長">
          <a:extLst>
            <a:ext uri="{FF2B5EF4-FFF2-40B4-BE49-F238E27FC236}">
              <a16:creationId xmlns:a16="http://schemas.microsoft.com/office/drawing/2014/main" id="{8ED25A2F-4F74-469B-A07C-25283BAA9340}"/>
            </a:ext>
          </a:extLst>
        </xdr:cNvPr>
        <xdr:cNvSpPr txBox="1"/>
      </xdr:nvSpPr>
      <xdr:spPr>
        <a:xfrm>
          <a:off x="6038361" y="6402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91119</xdr:rowOff>
    </xdr:from>
    <xdr:ext cx="534377" cy="259045"/>
    <xdr:sp macro="" textlink="">
      <xdr:nvSpPr>
        <xdr:cNvPr id="146" name="n_1mainValue【道路】&#10;一人当たり延長">
          <a:extLst>
            <a:ext uri="{FF2B5EF4-FFF2-40B4-BE49-F238E27FC236}">
              <a16:creationId xmlns:a16="http://schemas.microsoft.com/office/drawing/2014/main" id="{75FFE0DF-CAB8-4E63-865E-FC40091673F8}"/>
            </a:ext>
          </a:extLst>
        </xdr:cNvPr>
        <xdr:cNvSpPr txBox="1"/>
      </xdr:nvSpPr>
      <xdr:spPr>
        <a:xfrm>
          <a:off x="8422151" y="678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96345</xdr:rowOff>
    </xdr:from>
    <xdr:ext cx="534377" cy="259045"/>
    <xdr:sp macro="" textlink="">
      <xdr:nvSpPr>
        <xdr:cNvPr id="147" name="n_2mainValue【道路】&#10;一人当たり延長">
          <a:extLst>
            <a:ext uri="{FF2B5EF4-FFF2-40B4-BE49-F238E27FC236}">
              <a16:creationId xmlns:a16="http://schemas.microsoft.com/office/drawing/2014/main" id="{DB93F231-8DBE-40C9-BE5E-05CA92518E4B}"/>
            </a:ext>
          </a:extLst>
        </xdr:cNvPr>
        <xdr:cNvSpPr txBox="1"/>
      </xdr:nvSpPr>
      <xdr:spPr>
        <a:xfrm>
          <a:off x="7641101" y="6779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103301</xdr:rowOff>
    </xdr:from>
    <xdr:ext cx="534377" cy="259045"/>
    <xdr:sp macro="" textlink="">
      <xdr:nvSpPr>
        <xdr:cNvPr id="148" name="n_3mainValue【道路】&#10;一人当たり延長">
          <a:extLst>
            <a:ext uri="{FF2B5EF4-FFF2-40B4-BE49-F238E27FC236}">
              <a16:creationId xmlns:a16="http://schemas.microsoft.com/office/drawing/2014/main" id="{442EF5B6-0E23-4448-918A-1B831095642B}"/>
            </a:ext>
          </a:extLst>
        </xdr:cNvPr>
        <xdr:cNvSpPr txBox="1"/>
      </xdr:nvSpPr>
      <xdr:spPr>
        <a:xfrm>
          <a:off x="6854971" y="6787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111008</xdr:rowOff>
    </xdr:from>
    <xdr:ext cx="534377" cy="259045"/>
    <xdr:sp macro="" textlink="">
      <xdr:nvSpPr>
        <xdr:cNvPr id="149" name="n_4mainValue【道路】&#10;一人当たり延長">
          <a:extLst>
            <a:ext uri="{FF2B5EF4-FFF2-40B4-BE49-F238E27FC236}">
              <a16:creationId xmlns:a16="http://schemas.microsoft.com/office/drawing/2014/main" id="{A5805E74-A088-4903-9640-C6029F8FB4EF}"/>
            </a:ext>
          </a:extLst>
        </xdr:cNvPr>
        <xdr:cNvSpPr txBox="1"/>
      </xdr:nvSpPr>
      <xdr:spPr>
        <a:xfrm>
          <a:off x="6038361" y="6797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2BED4E0F-A9E0-467A-BD67-EBC5C444C214}"/>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9E0FEE23-AD0B-4115-83EF-6C5FD3218E34}"/>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5FDF4CCD-53A2-434A-8F27-D8F8E074098A}"/>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94DE8AD3-DA4C-4A98-B414-30BFBE6AEAA8}"/>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122D67AE-8B2D-4A78-8E6B-AA666252989F}"/>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49C39C39-7529-43E3-A214-ECFF3D1DF16C}"/>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4D80F544-8A12-4FCA-8CCD-45F5FAE0A97D}"/>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89CF5845-40A4-4888-8AF1-544651EA4FBC}"/>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D99AC488-F342-4392-80E5-EBD4B88BA22D}"/>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581851E6-46AA-44B7-B9E4-7A8B691A740A}"/>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F11E7075-D618-4DD4-ABE7-BC20129C124D}"/>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1" name="直線コネクタ 160">
          <a:extLst>
            <a:ext uri="{FF2B5EF4-FFF2-40B4-BE49-F238E27FC236}">
              <a16:creationId xmlns:a16="http://schemas.microsoft.com/office/drawing/2014/main" id="{C938D00B-8706-4976-870F-14FD10E5DBCB}"/>
            </a:ext>
          </a:extLst>
        </xdr:cNvPr>
        <xdr:cNvCxnSpPr/>
      </xdr:nvCxnSpPr>
      <xdr:spPr>
        <a:xfrm>
          <a:off x="685800" y="1097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2" name="テキスト ボックス 161">
          <a:extLst>
            <a:ext uri="{FF2B5EF4-FFF2-40B4-BE49-F238E27FC236}">
              <a16:creationId xmlns:a16="http://schemas.microsoft.com/office/drawing/2014/main" id="{5D7CFCA5-C263-4527-A8F8-5D6BE834AA1F}"/>
            </a:ext>
          </a:extLst>
        </xdr:cNvPr>
        <xdr:cNvSpPr txBox="1"/>
      </xdr:nvSpPr>
      <xdr:spPr>
        <a:xfrm>
          <a:off x="343701" y="108286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3" name="直線コネクタ 162">
          <a:extLst>
            <a:ext uri="{FF2B5EF4-FFF2-40B4-BE49-F238E27FC236}">
              <a16:creationId xmlns:a16="http://schemas.microsoft.com/office/drawing/2014/main" id="{BFCE6FB8-3896-4248-B2C0-B1EAB887E8D4}"/>
            </a:ext>
          </a:extLst>
        </xdr:cNvPr>
        <xdr:cNvCxnSpPr/>
      </xdr:nvCxnSpPr>
      <xdr:spPr>
        <a:xfrm>
          <a:off x="685800" y="1051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4" name="テキスト ボックス 163">
          <a:extLst>
            <a:ext uri="{FF2B5EF4-FFF2-40B4-BE49-F238E27FC236}">
              <a16:creationId xmlns:a16="http://schemas.microsoft.com/office/drawing/2014/main" id="{A1FFBFCC-2498-4FA1-B314-83FA0FBC80FA}"/>
            </a:ext>
          </a:extLst>
        </xdr:cNvPr>
        <xdr:cNvSpPr txBox="1"/>
      </xdr:nvSpPr>
      <xdr:spPr>
        <a:xfrm>
          <a:off x="343701" y="1037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5" name="直線コネクタ 164">
          <a:extLst>
            <a:ext uri="{FF2B5EF4-FFF2-40B4-BE49-F238E27FC236}">
              <a16:creationId xmlns:a16="http://schemas.microsoft.com/office/drawing/2014/main" id="{A97CF3D9-C701-4899-A3A1-31F7BC174990}"/>
            </a:ext>
          </a:extLst>
        </xdr:cNvPr>
        <xdr:cNvCxnSpPr/>
      </xdr:nvCxnSpPr>
      <xdr:spPr>
        <a:xfrm>
          <a:off x="685800" y="1005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6" name="テキスト ボックス 165">
          <a:extLst>
            <a:ext uri="{FF2B5EF4-FFF2-40B4-BE49-F238E27FC236}">
              <a16:creationId xmlns:a16="http://schemas.microsoft.com/office/drawing/2014/main" id="{7D933543-3385-4D9C-BFA1-63CFD37318F7}"/>
            </a:ext>
          </a:extLst>
        </xdr:cNvPr>
        <xdr:cNvSpPr txBox="1"/>
      </xdr:nvSpPr>
      <xdr:spPr>
        <a:xfrm>
          <a:off x="343701" y="9914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7" name="直線コネクタ 166">
          <a:extLst>
            <a:ext uri="{FF2B5EF4-FFF2-40B4-BE49-F238E27FC236}">
              <a16:creationId xmlns:a16="http://schemas.microsoft.com/office/drawing/2014/main" id="{319B5455-5618-4A09-84DD-938C755C58F6}"/>
            </a:ext>
          </a:extLst>
        </xdr:cNvPr>
        <xdr:cNvCxnSpPr/>
      </xdr:nvCxnSpPr>
      <xdr:spPr>
        <a:xfrm>
          <a:off x="685800" y="960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8" name="テキスト ボックス 167">
          <a:extLst>
            <a:ext uri="{FF2B5EF4-FFF2-40B4-BE49-F238E27FC236}">
              <a16:creationId xmlns:a16="http://schemas.microsoft.com/office/drawing/2014/main" id="{DEA99A76-13D4-4CD2-9459-85E4A4509493}"/>
            </a:ext>
          </a:extLst>
        </xdr:cNvPr>
        <xdr:cNvSpPr txBox="1"/>
      </xdr:nvSpPr>
      <xdr:spPr>
        <a:xfrm>
          <a:off x="343701" y="94570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BFED8E59-D3EA-47D3-B4B1-5E08321C195C}"/>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EC596277-C0DC-4EAE-9ED3-35B4FD155FD8}"/>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6B87C881-3D35-42B9-A57A-1BF78F75C8F7}"/>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125730</xdr:rowOff>
    </xdr:from>
    <xdr:to>
      <xdr:col>24</xdr:col>
      <xdr:colOff>62865</xdr:colOff>
      <xdr:row>64</xdr:row>
      <xdr:rowOff>57150</xdr:rowOff>
    </xdr:to>
    <xdr:cxnSp macro="">
      <xdr:nvCxnSpPr>
        <xdr:cNvPr id="172" name="直線コネクタ 171">
          <a:extLst>
            <a:ext uri="{FF2B5EF4-FFF2-40B4-BE49-F238E27FC236}">
              <a16:creationId xmlns:a16="http://schemas.microsoft.com/office/drawing/2014/main" id="{3AC1AB3D-E248-4E97-9C44-4E00D2C8D067}"/>
            </a:ext>
          </a:extLst>
        </xdr:cNvPr>
        <xdr:cNvCxnSpPr/>
      </xdr:nvCxnSpPr>
      <xdr:spPr>
        <a:xfrm flipV="1">
          <a:off x="4173855" y="973074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60977</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24F7FB13-7C7D-4C16-BC22-0649C6463F7D}"/>
            </a:ext>
          </a:extLst>
        </xdr:cNvPr>
        <xdr:cNvSpPr txBox="1"/>
      </xdr:nvSpPr>
      <xdr:spPr>
        <a:xfrm>
          <a:off x="4212590" y="1102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57150</xdr:rowOff>
    </xdr:from>
    <xdr:to>
      <xdr:col>24</xdr:col>
      <xdr:colOff>152400</xdr:colOff>
      <xdr:row>64</xdr:row>
      <xdr:rowOff>57150</xdr:rowOff>
    </xdr:to>
    <xdr:cxnSp macro="">
      <xdr:nvCxnSpPr>
        <xdr:cNvPr id="174" name="直線コネクタ 173">
          <a:extLst>
            <a:ext uri="{FF2B5EF4-FFF2-40B4-BE49-F238E27FC236}">
              <a16:creationId xmlns:a16="http://schemas.microsoft.com/office/drawing/2014/main" id="{144A4111-941D-4A6A-8D36-72061D323192}"/>
            </a:ext>
          </a:extLst>
        </xdr:cNvPr>
        <xdr:cNvCxnSpPr/>
      </xdr:nvCxnSpPr>
      <xdr:spPr>
        <a:xfrm>
          <a:off x="4112260" y="11026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72407</xdr:rowOff>
    </xdr:from>
    <xdr:ext cx="405111" cy="259045"/>
    <xdr:sp macro="" textlink="">
      <xdr:nvSpPr>
        <xdr:cNvPr id="175" name="【橋りょう・トンネル】&#10;有形固定資産減価償却率最大値テキスト">
          <a:extLst>
            <a:ext uri="{FF2B5EF4-FFF2-40B4-BE49-F238E27FC236}">
              <a16:creationId xmlns:a16="http://schemas.microsoft.com/office/drawing/2014/main" id="{EE7C2494-8EC2-4291-8872-3B5DAE17D759}"/>
            </a:ext>
          </a:extLst>
        </xdr:cNvPr>
        <xdr:cNvSpPr txBox="1"/>
      </xdr:nvSpPr>
      <xdr:spPr>
        <a:xfrm>
          <a:off x="4212590" y="9502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125730</xdr:rowOff>
    </xdr:from>
    <xdr:to>
      <xdr:col>24</xdr:col>
      <xdr:colOff>152400</xdr:colOff>
      <xdr:row>56</xdr:row>
      <xdr:rowOff>125730</xdr:rowOff>
    </xdr:to>
    <xdr:cxnSp macro="">
      <xdr:nvCxnSpPr>
        <xdr:cNvPr id="176" name="直線コネクタ 175">
          <a:extLst>
            <a:ext uri="{FF2B5EF4-FFF2-40B4-BE49-F238E27FC236}">
              <a16:creationId xmlns:a16="http://schemas.microsoft.com/office/drawing/2014/main" id="{EA88C26A-7DA4-4469-88E6-6126E4E876BA}"/>
            </a:ext>
          </a:extLst>
        </xdr:cNvPr>
        <xdr:cNvCxnSpPr/>
      </xdr:nvCxnSpPr>
      <xdr:spPr>
        <a:xfrm>
          <a:off x="4112260" y="97307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1795</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DB8EA476-E895-4857-B016-54F5B5AD11FC}"/>
            </a:ext>
          </a:extLst>
        </xdr:cNvPr>
        <xdr:cNvSpPr txBox="1"/>
      </xdr:nvSpPr>
      <xdr:spPr>
        <a:xfrm>
          <a:off x="4212590" y="104602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150368</xdr:rowOff>
    </xdr:from>
    <xdr:to>
      <xdr:col>24</xdr:col>
      <xdr:colOff>114300</xdr:colOff>
      <xdr:row>62</xdr:row>
      <xdr:rowOff>80518</xdr:rowOff>
    </xdr:to>
    <xdr:sp macro="" textlink="">
      <xdr:nvSpPr>
        <xdr:cNvPr id="178" name="フローチャート: 判断 177">
          <a:extLst>
            <a:ext uri="{FF2B5EF4-FFF2-40B4-BE49-F238E27FC236}">
              <a16:creationId xmlns:a16="http://schemas.microsoft.com/office/drawing/2014/main" id="{B019B731-20FF-4E2A-8595-D901329174A6}"/>
            </a:ext>
          </a:extLst>
        </xdr:cNvPr>
        <xdr:cNvSpPr/>
      </xdr:nvSpPr>
      <xdr:spPr>
        <a:xfrm>
          <a:off x="4131310" y="1060881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127508</xdr:rowOff>
    </xdr:from>
    <xdr:to>
      <xdr:col>20</xdr:col>
      <xdr:colOff>38100</xdr:colOff>
      <xdr:row>62</xdr:row>
      <xdr:rowOff>57658</xdr:rowOff>
    </xdr:to>
    <xdr:sp macro="" textlink="">
      <xdr:nvSpPr>
        <xdr:cNvPr id="179" name="フローチャート: 判断 178">
          <a:extLst>
            <a:ext uri="{FF2B5EF4-FFF2-40B4-BE49-F238E27FC236}">
              <a16:creationId xmlns:a16="http://schemas.microsoft.com/office/drawing/2014/main" id="{2DD76108-8DA8-49B4-A1E4-4DE312530CA0}"/>
            </a:ext>
          </a:extLst>
        </xdr:cNvPr>
        <xdr:cNvSpPr/>
      </xdr:nvSpPr>
      <xdr:spPr>
        <a:xfrm>
          <a:off x="3388360" y="10589768"/>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84074</xdr:rowOff>
    </xdr:from>
    <xdr:to>
      <xdr:col>15</xdr:col>
      <xdr:colOff>101600</xdr:colOff>
      <xdr:row>62</xdr:row>
      <xdr:rowOff>14224</xdr:rowOff>
    </xdr:to>
    <xdr:sp macro="" textlink="">
      <xdr:nvSpPr>
        <xdr:cNvPr id="180" name="フローチャート: 判断 179">
          <a:extLst>
            <a:ext uri="{FF2B5EF4-FFF2-40B4-BE49-F238E27FC236}">
              <a16:creationId xmlns:a16="http://schemas.microsoft.com/office/drawing/2014/main" id="{88EE754C-F6DF-47FA-823C-7515C6C2AA7B}"/>
            </a:ext>
          </a:extLst>
        </xdr:cNvPr>
        <xdr:cNvSpPr/>
      </xdr:nvSpPr>
      <xdr:spPr>
        <a:xfrm>
          <a:off x="2571750" y="1054442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38354</xdr:rowOff>
    </xdr:from>
    <xdr:to>
      <xdr:col>10</xdr:col>
      <xdr:colOff>165100</xdr:colOff>
      <xdr:row>61</xdr:row>
      <xdr:rowOff>139954</xdr:rowOff>
    </xdr:to>
    <xdr:sp macro="" textlink="">
      <xdr:nvSpPr>
        <xdr:cNvPr id="181" name="フローチャート: 判断 180">
          <a:extLst>
            <a:ext uri="{FF2B5EF4-FFF2-40B4-BE49-F238E27FC236}">
              <a16:creationId xmlns:a16="http://schemas.microsoft.com/office/drawing/2014/main" id="{41C8CB00-A9EA-4C34-B38D-54B3B08514B1}"/>
            </a:ext>
          </a:extLst>
        </xdr:cNvPr>
        <xdr:cNvSpPr/>
      </xdr:nvSpPr>
      <xdr:spPr>
        <a:xfrm>
          <a:off x="1774190" y="10496804"/>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8636</xdr:rowOff>
    </xdr:from>
    <xdr:to>
      <xdr:col>6</xdr:col>
      <xdr:colOff>38100</xdr:colOff>
      <xdr:row>61</xdr:row>
      <xdr:rowOff>110236</xdr:rowOff>
    </xdr:to>
    <xdr:sp macro="" textlink="">
      <xdr:nvSpPr>
        <xdr:cNvPr id="182" name="フローチャート: 判断 181">
          <a:extLst>
            <a:ext uri="{FF2B5EF4-FFF2-40B4-BE49-F238E27FC236}">
              <a16:creationId xmlns:a16="http://schemas.microsoft.com/office/drawing/2014/main" id="{A708E053-50D5-4118-8B1F-893FA09D6921}"/>
            </a:ext>
          </a:extLst>
        </xdr:cNvPr>
        <xdr:cNvSpPr/>
      </xdr:nvSpPr>
      <xdr:spPr>
        <a:xfrm>
          <a:off x="988060" y="1046899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F83D3844-714A-4E60-80D6-666110964CF0}"/>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9F557E53-5D29-4074-B49B-08F833CF140B}"/>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B5DC081E-1E96-41D0-BCE8-5E49261691D9}"/>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9F2291B7-1B17-4B69-95B9-250AFD85EBAD}"/>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3F9CB305-61BC-4BD8-9D34-F2C8F3DF8BC6}"/>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84074</xdr:rowOff>
    </xdr:from>
    <xdr:to>
      <xdr:col>24</xdr:col>
      <xdr:colOff>114300</xdr:colOff>
      <xdr:row>64</xdr:row>
      <xdr:rowOff>14224</xdr:rowOff>
    </xdr:to>
    <xdr:sp macro="" textlink="">
      <xdr:nvSpPr>
        <xdr:cNvPr id="188" name="楕円 187">
          <a:extLst>
            <a:ext uri="{FF2B5EF4-FFF2-40B4-BE49-F238E27FC236}">
              <a16:creationId xmlns:a16="http://schemas.microsoft.com/office/drawing/2014/main" id="{2A93CDB7-E77B-42EA-BC26-178A16414944}"/>
            </a:ext>
          </a:extLst>
        </xdr:cNvPr>
        <xdr:cNvSpPr/>
      </xdr:nvSpPr>
      <xdr:spPr>
        <a:xfrm>
          <a:off x="4131310" y="1088732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170451</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0B5700FD-F902-4C10-8678-AEBDA104DCA0}"/>
            </a:ext>
          </a:extLst>
        </xdr:cNvPr>
        <xdr:cNvSpPr txBox="1"/>
      </xdr:nvSpPr>
      <xdr:spPr>
        <a:xfrm>
          <a:off x="4212590" y="10804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79502</xdr:rowOff>
    </xdr:from>
    <xdr:to>
      <xdr:col>20</xdr:col>
      <xdr:colOff>38100</xdr:colOff>
      <xdr:row>64</xdr:row>
      <xdr:rowOff>9652</xdr:rowOff>
    </xdr:to>
    <xdr:sp macro="" textlink="">
      <xdr:nvSpPr>
        <xdr:cNvPr id="190" name="楕円 189">
          <a:extLst>
            <a:ext uri="{FF2B5EF4-FFF2-40B4-BE49-F238E27FC236}">
              <a16:creationId xmlns:a16="http://schemas.microsoft.com/office/drawing/2014/main" id="{3932FA20-BC47-4D0C-A488-1F3D97B1EED9}"/>
            </a:ext>
          </a:extLst>
        </xdr:cNvPr>
        <xdr:cNvSpPr/>
      </xdr:nvSpPr>
      <xdr:spPr>
        <a:xfrm>
          <a:off x="3388360" y="10880852"/>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130302</xdr:rowOff>
    </xdr:from>
    <xdr:to>
      <xdr:col>24</xdr:col>
      <xdr:colOff>63500</xdr:colOff>
      <xdr:row>63</xdr:row>
      <xdr:rowOff>134874</xdr:rowOff>
    </xdr:to>
    <xdr:cxnSp macro="">
      <xdr:nvCxnSpPr>
        <xdr:cNvPr id="191" name="直線コネクタ 190">
          <a:extLst>
            <a:ext uri="{FF2B5EF4-FFF2-40B4-BE49-F238E27FC236}">
              <a16:creationId xmlns:a16="http://schemas.microsoft.com/office/drawing/2014/main" id="{6B280363-6298-4776-8CB9-AE4F4275DFAE}"/>
            </a:ext>
          </a:extLst>
        </xdr:cNvPr>
        <xdr:cNvCxnSpPr/>
      </xdr:nvCxnSpPr>
      <xdr:spPr>
        <a:xfrm>
          <a:off x="3431540" y="10935462"/>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79502</xdr:rowOff>
    </xdr:from>
    <xdr:to>
      <xdr:col>15</xdr:col>
      <xdr:colOff>101600</xdr:colOff>
      <xdr:row>64</xdr:row>
      <xdr:rowOff>9652</xdr:rowOff>
    </xdr:to>
    <xdr:sp macro="" textlink="">
      <xdr:nvSpPr>
        <xdr:cNvPr id="192" name="楕円 191">
          <a:extLst>
            <a:ext uri="{FF2B5EF4-FFF2-40B4-BE49-F238E27FC236}">
              <a16:creationId xmlns:a16="http://schemas.microsoft.com/office/drawing/2014/main" id="{45A1294C-BFED-4B2A-91F1-DC8174D77492}"/>
            </a:ext>
          </a:extLst>
        </xdr:cNvPr>
        <xdr:cNvSpPr/>
      </xdr:nvSpPr>
      <xdr:spPr>
        <a:xfrm>
          <a:off x="2571750" y="1088085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130302</xdr:rowOff>
    </xdr:from>
    <xdr:to>
      <xdr:col>19</xdr:col>
      <xdr:colOff>177800</xdr:colOff>
      <xdr:row>63</xdr:row>
      <xdr:rowOff>130302</xdr:rowOff>
    </xdr:to>
    <xdr:cxnSp macro="">
      <xdr:nvCxnSpPr>
        <xdr:cNvPr id="193" name="直線コネクタ 192">
          <a:extLst>
            <a:ext uri="{FF2B5EF4-FFF2-40B4-BE49-F238E27FC236}">
              <a16:creationId xmlns:a16="http://schemas.microsoft.com/office/drawing/2014/main" id="{C13F32A1-BE7A-4743-BDF7-32C4463686B6}"/>
            </a:ext>
          </a:extLst>
        </xdr:cNvPr>
        <xdr:cNvCxnSpPr/>
      </xdr:nvCxnSpPr>
      <xdr:spPr>
        <a:xfrm>
          <a:off x="2626360" y="10935462"/>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97790</xdr:rowOff>
    </xdr:from>
    <xdr:to>
      <xdr:col>10</xdr:col>
      <xdr:colOff>165100</xdr:colOff>
      <xdr:row>64</xdr:row>
      <xdr:rowOff>27940</xdr:rowOff>
    </xdr:to>
    <xdr:sp macro="" textlink="">
      <xdr:nvSpPr>
        <xdr:cNvPr id="194" name="楕円 193">
          <a:extLst>
            <a:ext uri="{FF2B5EF4-FFF2-40B4-BE49-F238E27FC236}">
              <a16:creationId xmlns:a16="http://schemas.microsoft.com/office/drawing/2014/main" id="{CA83A545-1BA8-4A11-9BF3-17E0EDB85D46}"/>
            </a:ext>
          </a:extLst>
        </xdr:cNvPr>
        <xdr:cNvSpPr/>
      </xdr:nvSpPr>
      <xdr:spPr>
        <a:xfrm>
          <a:off x="1774190" y="1089533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130302</xdr:rowOff>
    </xdr:from>
    <xdr:to>
      <xdr:col>15</xdr:col>
      <xdr:colOff>50800</xdr:colOff>
      <xdr:row>63</xdr:row>
      <xdr:rowOff>148590</xdr:rowOff>
    </xdr:to>
    <xdr:cxnSp macro="">
      <xdr:nvCxnSpPr>
        <xdr:cNvPr id="195" name="直線コネクタ 194">
          <a:extLst>
            <a:ext uri="{FF2B5EF4-FFF2-40B4-BE49-F238E27FC236}">
              <a16:creationId xmlns:a16="http://schemas.microsoft.com/office/drawing/2014/main" id="{A0818F5E-9669-48C2-BA3D-07BF536AFF53}"/>
            </a:ext>
          </a:extLst>
        </xdr:cNvPr>
        <xdr:cNvCxnSpPr/>
      </xdr:nvCxnSpPr>
      <xdr:spPr>
        <a:xfrm flipV="1">
          <a:off x="1828800" y="10935462"/>
          <a:ext cx="79756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88646</xdr:rowOff>
    </xdr:from>
    <xdr:to>
      <xdr:col>6</xdr:col>
      <xdr:colOff>38100</xdr:colOff>
      <xdr:row>64</xdr:row>
      <xdr:rowOff>18796</xdr:rowOff>
    </xdr:to>
    <xdr:sp macro="" textlink="">
      <xdr:nvSpPr>
        <xdr:cNvPr id="196" name="楕円 195">
          <a:extLst>
            <a:ext uri="{FF2B5EF4-FFF2-40B4-BE49-F238E27FC236}">
              <a16:creationId xmlns:a16="http://schemas.microsoft.com/office/drawing/2014/main" id="{1AF7628E-F24A-4B72-9925-B3286AAF85C9}"/>
            </a:ext>
          </a:extLst>
        </xdr:cNvPr>
        <xdr:cNvSpPr/>
      </xdr:nvSpPr>
      <xdr:spPr>
        <a:xfrm>
          <a:off x="988060" y="1089380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139446</xdr:rowOff>
    </xdr:from>
    <xdr:to>
      <xdr:col>10</xdr:col>
      <xdr:colOff>114300</xdr:colOff>
      <xdr:row>63</xdr:row>
      <xdr:rowOff>148590</xdr:rowOff>
    </xdr:to>
    <xdr:cxnSp macro="">
      <xdr:nvCxnSpPr>
        <xdr:cNvPr id="197" name="直線コネクタ 196">
          <a:extLst>
            <a:ext uri="{FF2B5EF4-FFF2-40B4-BE49-F238E27FC236}">
              <a16:creationId xmlns:a16="http://schemas.microsoft.com/office/drawing/2014/main" id="{CDACC12C-5BFE-4521-9E6C-3A901168C4C4}"/>
            </a:ext>
          </a:extLst>
        </xdr:cNvPr>
        <xdr:cNvCxnSpPr/>
      </xdr:nvCxnSpPr>
      <xdr:spPr>
        <a:xfrm>
          <a:off x="1031240" y="10936986"/>
          <a:ext cx="79756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74185</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D58B333C-6797-4B1C-BDDC-0352FB414050}"/>
            </a:ext>
          </a:extLst>
        </xdr:cNvPr>
        <xdr:cNvSpPr txBox="1"/>
      </xdr:nvSpPr>
      <xdr:spPr>
        <a:xfrm>
          <a:off x="3239144" y="10361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30751</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7E3972BD-1D51-487A-8AD6-8AC434A4C9D9}"/>
            </a:ext>
          </a:extLst>
        </xdr:cNvPr>
        <xdr:cNvSpPr txBox="1"/>
      </xdr:nvSpPr>
      <xdr:spPr>
        <a:xfrm>
          <a:off x="2439044" y="10315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156481</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3B0B515C-9B7B-40EC-8086-10E13795AFF9}"/>
            </a:ext>
          </a:extLst>
        </xdr:cNvPr>
        <xdr:cNvSpPr txBox="1"/>
      </xdr:nvSpPr>
      <xdr:spPr>
        <a:xfrm>
          <a:off x="1641484" y="102739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126763</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3962C528-3F8A-46CE-863E-62CF6AA9A246}"/>
            </a:ext>
          </a:extLst>
        </xdr:cNvPr>
        <xdr:cNvSpPr txBox="1"/>
      </xdr:nvSpPr>
      <xdr:spPr>
        <a:xfrm>
          <a:off x="855354" y="10246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779</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9230D71C-9C73-4566-B0A1-240884CA6BD3}"/>
            </a:ext>
          </a:extLst>
        </xdr:cNvPr>
        <xdr:cNvSpPr txBox="1"/>
      </xdr:nvSpPr>
      <xdr:spPr>
        <a:xfrm>
          <a:off x="3239144" y="10973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779</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7D85316B-6B61-4AA3-BFA9-D143B02545EB}"/>
            </a:ext>
          </a:extLst>
        </xdr:cNvPr>
        <xdr:cNvSpPr txBox="1"/>
      </xdr:nvSpPr>
      <xdr:spPr>
        <a:xfrm>
          <a:off x="2439044" y="10973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19067</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AF33945C-7175-4828-ACA9-FE74D506DB75}"/>
            </a:ext>
          </a:extLst>
        </xdr:cNvPr>
        <xdr:cNvSpPr txBox="1"/>
      </xdr:nvSpPr>
      <xdr:spPr>
        <a:xfrm>
          <a:off x="1641484" y="1098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64</xdr:row>
      <xdr:rowOff>9923</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107D3D7B-3C69-4A71-AE99-404AE971397A}"/>
            </a:ext>
          </a:extLst>
        </xdr:cNvPr>
        <xdr:cNvSpPr txBox="1"/>
      </xdr:nvSpPr>
      <xdr:spPr>
        <a:xfrm>
          <a:off x="855354" y="10984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EBDFFC5B-2453-4A1A-AC37-5A99E518B66C}"/>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1269AE50-775B-4973-AF23-DC176CB14088}"/>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DA6992F0-4439-4DCD-A411-78B4FE6ADF04}"/>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EB734165-6ADA-4BF5-807E-A32CAFD5088D}"/>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BE206325-3E0D-438C-8E44-AB9D63C5F257}"/>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32852B45-A860-466E-B224-1825379401E6}"/>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59E60CCF-46C4-4443-A24D-E222EFCE8532}"/>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AF1B5020-DD24-4CBC-8265-4C15DB37DF26}"/>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8828B159-0282-45C7-B4D1-F0E787EB9C38}"/>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B1906A23-28DB-44D9-BB03-103726698017}"/>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14E09B48-7A05-48B9-A55C-F9E59FF013BB}"/>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7" name="テキスト ボックス 216">
          <a:extLst>
            <a:ext uri="{FF2B5EF4-FFF2-40B4-BE49-F238E27FC236}">
              <a16:creationId xmlns:a16="http://schemas.microsoft.com/office/drawing/2014/main" id="{9B77A501-C234-4E57-AE26-234101605646}"/>
            </a:ext>
          </a:extLst>
        </xdr:cNvPr>
        <xdr:cNvSpPr txBox="1"/>
      </xdr:nvSpPr>
      <xdr:spPr>
        <a:xfrm>
          <a:off x="5724659" y="1090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A4AA1635-F6E4-4EEB-93B1-BEDB3727D4F4}"/>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9" name="テキスト ボックス 218">
          <a:extLst>
            <a:ext uri="{FF2B5EF4-FFF2-40B4-BE49-F238E27FC236}">
              <a16:creationId xmlns:a16="http://schemas.microsoft.com/office/drawing/2014/main" id="{E9D653EC-40A8-4772-88DB-756156A0833E}"/>
            </a:ext>
          </a:extLst>
        </xdr:cNvPr>
        <xdr:cNvSpPr txBox="1"/>
      </xdr:nvSpPr>
      <xdr:spPr>
        <a:xfrm>
          <a:off x="5331688" y="1052387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D0B0C8D9-48C5-44F3-8183-1DF595B06592}"/>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1" name="テキスト ボックス 220">
          <a:extLst>
            <a:ext uri="{FF2B5EF4-FFF2-40B4-BE49-F238E27FC236}">
              <a16:creationId xmlns:a16="http://schemas.microsoft.com/office/drawing/2014/main" id="{C12DF197-B953-4DE5-8CA2-F3A06867B534}"/>
            </a:ext>
          </a:extLst>
        </xdr:cNvPr>
        <xdr:cNvSpPr txBox="1"/>
      </xdr:nvSpPr>
      <xdr:spPr>
        <a:xfrm>
          <a:off x="5331688" y="1014287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0AD37207-2D38-43E3-9375-FD73CC8C14DD}"/>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3" name="テキスト ボックス 222">
          <a:extLst>
            <a:ext uri="{FF2B5EF4-FFF2-40B4-BE49-F238E27FC236}">
              <a16:creationId xmlns:a16="http://schemas.microsoft.com/office/drawing/2014/main" id="{73C18037-EA46-4574-A2EA-6165570FCDC9}"/>
            </a:ext>
          </a:extLst>
        </xdr:cNvPr>
        <xdr:cNvSpPr txBox="1"/>
      </xdr:nvSpPr>
      <xdr:spPr>
        <a:xfrm>
          <a:off x="5331688" y="9765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09B27231-FB76-4EE1-A13D-03D04BD06CBC}"/>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5" name="テキスト ボックス 224">
          <a:extLst>
            <a:ext uri="{FF2B5EF4-FFF2-40B4-BE49-F238E27FC236}">
              <a16:creationId xmlns:a16="http://schemas.microsoft.com/office/drawing/2014/main" id="{12521BFD-573D-4806-BA6A-8267C71C82BB}"/>
            </a:ext>
          </a:extLst>
        </xdr:cNvPr>
        <xdr:cNvSpPr txBox="1"/>
      </xdr:nvSpPr>
      <xdr:spPr>
        <a:xfrm>
          <a:off x="5331688" y="9384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64A0C453-6D73-4339-A42D-5CF29DB55CD7}"/>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7" name="テキスト ボックス 226">
          <a:extLst>
            <a:ext uri="{FF2B5EF4-FFF2-40B4-BE49-F238E27FC236}">
              <a16:creationId xmlns:a16="http://schemas.microsoft.com/office/drawing/2014/main" id="{90DA41A8-4F41-471D-8A32-2480E75B2786}"/>
            </a:ext>
          </a:extLst>
        </xdr:cNvPr>
        <xdr:cNvSpPr txBox="1"/>
      </xdr:nvSpPr>
      <xdr:spPr>
        <a:xfrm>
          <a:off x="5331688" y="900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34E2E203-8196-4F44-BEC1-7BD222ADE749}"/>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68468</xdr:rowOff>
    </xdr:from>
    <xdr:to>
      <xdr:col>54</xdr:col>
      <xdr:colOff>189865</xdr:colOff>
      <xdr:row>64</xdr:row>
      <xdr:rowOff>74122</xdr:rowOff>
    </xdr:to>
    <xdr:cxnSp macro="">
      <xdr:nvCxnSpPr>
        <xdr:cNvPr id="229" name="直線コネクタ 228">
          <a:extLst>
            <a:ext uri="{FF2B5EF4-FFF2-40B4-BE49-F238E27FC236}">
              <a16:creationId xmlns:a16="http://schemas.microsoft.com/office/drawing/2014/main" id="{CC029E3D-9956-4E87-8F07-33E635516990}"/>
            </a:ext>
          </a:extLst>
        </xdr:cNvPr>
        <xdr:cNvCxnSpPr/>
      </xdr:nvCxnSpPr>
      <xdr:spPr>
        <a:xfrm flipV="1">
          <a:off x="9429115" y="9667763"/>
          <a:ext cx="0" cy="1379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77949</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92009DDD-1D32-4E02-9B92-48A2CFD807A1}"/>
            </a:ext>
          </a:extLst>
        </xdr:cNvPr>
        <xdr:cNvSpPr txBox="1"/>
      </xdr:nvSpPr>
      <xdr:spPr>
        <a:xfrm>
          <a:off x="9467850" y="11050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74122</xdr:rowOff>
    </xdr:from>
    <xdr:to>
      <xdr:col>55</xdr:col>
      <xdr:colOff>88900</xdr:colOff>
      <xdr:row>64</xdr:row>
      <xdr:rowOff>74122</xdr:rowOff>
    </xdr:to>
    <xdr:cxnSp macro="">
      <xdr:nvCxnSpPr>
        <xdr:cNvPr id="231" name="直線コネクタ 230">
          <a:extLst>
            <a:ext uri="{FF2B5EF4-FFF2-40B4-BE49-F238E27FC236}">
              <a16:creationId xmlns:a16="http://schemas.microsoft.com/office/drawing/2014/main" id="{637B6A1E-98D6-451B-8423-6175E7B5D343}"/>
            </a:ext>
          </a:extLst>
        </xdr:cNvPr>
        <xdr:cNvCxnSpPr/>
      </xdr:nvCxnSpPr>
      <xdr:spPr>
        <a:xfrm>
          <a:off x="9356090" y="11046922"/>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15145</xdr:rowOff>
    </xdr:from>
    <xdr:ext cx="690189" cy="259045"/>
    <xdr:sp macro="" textlink="">
      <xdr:nvSpPr>
        <xdr:cNvPr id="232" name="【橋りょう・トンネル】&#10;一人当たり有形固定資産（償却資産）額最大値テキスト">
          <a:extLst>
            <a:ext uri="{FF2B5EF4-FFF2-40B4-BE49-F238E27FC236}">
              <a16:creationId xmlns:a16="http://schemas.microsoft.com/office/drawing/2014/main" id="{8CB3C2DB-5ED7-4F59-80A2-B0E3D4ACA13E}"/>
            </a:ext>
          </a:extLst>
        </xdr:cNvPr>
        <xdr:cNvSpPr txBox="1"/>
      </xdr:nvSpPr>
      <xdr:spPr>
        <a:xfrm>
          <a:off x="9467850" y="944870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3,620,294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68468</xdr:rowOff>
    </xdr:from>
    <xdr:to>
      <xdr:col>55</xdr:col>
      <xdr:colOff>88900</xdr:colOff>
      <xdr:row>56</xdr:row>
      <xdr:rowOff>68468</xdr:rowOff>
    </xdr:to>
    <xdr:cxnSp macro="">
      <xdr:nvCxnSpPr>
        <xdr:cNvPr id="233" name="直線コネクタ 232">
          <a:extLst>
            <a:ext uri="{FF2B5EF4-FFF2-40B4-BE49-F238E27FC236}">
              <a16:creationId xmlns:a16="http://schemas.microsoft.com/office/drawing/2014/main" id="{1713F537-AE10-47AE-BFA4-A43EB6335045}"/>
            </a:ext>
          </a:extLst>
        </xdr:cNvPr>
        <xdr:cNvCxnSpPr/>
      </xdr:nvCxnSpPr>
      <xdr:spPr>
        <a:xfrm>
          <a:off x="9356090" y="9667763"/>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52421</xdr:rowOff>
    </xdr:from>
    <xdr:ext cx="599010" cy="259045"/>
    <xdr:sp macro="" textlink="">
      <xdr:nvSpPr>
        <xdr:cNvPr id="234" name="【橋りょう・トンネル】&#10;一人当たり有形固定資産（償却資産）額平均値テキスト">
          <a:extLst>
            <a:ext uri="{FF2B5EF4-FFF2-40B4-BE49-F238E27FC236}">
              <a16:creationId xmlns:a16="http://schemas.microsoft.com/office/drawing/2014/main" id="{376D961E-BD15-4245-B8BE-2786BD98D451}"/>
            </a:ext>
          </a:extLst>
        </xdr:cNvPr>
        <xdr:cNvSpPr txBox="1"/>
      </xdr:nvSpPr>
      <xdr:spPr>
        <a:xfrm>
          <a:off x="9467850" y="106861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439,123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29544</xdr:rowOff>
    </xdr:from>
    <xdr:to>
      <xdr:col>55</xdr:col>
      <xdr:colOff>50800</xdr:colOff>
      <xdr:row>63</xdr:row>
      <xdr:rowOff>131144</xdr:rowOff>
    </xdr:to>
    <xdr:sp macro="" textlink="">
      <xdr:nvSpPr>
        <xdr:cNvPr id="235" name="フローチャート: 判断 234">
          <a:extLst>
            <a:ext uri="{FF2B5EF4-FFF2-40B4-BE49-F238E27FC236}">
              <a16:creationId xmlns:a16="http://schemas.microsoft.com/office/drawing/2014/main" id="{2A642346-16CC-46ED-8FA1-6EEB57510D8A}"/>
            </a:ext>
          </a:extLst>
        </xdr:cNvPr>
        <xdr:cNvSpPr/>
      </xdr:nvSpPr>
      <xdr:spPr>
        <a:xfrm>
          <a:off x="9394190" y="10828989"/>
          <a:ext cx="9017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39124</xdr:rowOff>
    </xdr:from>
    <xdr:to>
      <xdr:col>50</xdr:col>
      <xdr:colOff>165100</xdr:colOff>
      <xdr:row>63</xdr:row>
      <xdr:rowOff>140724</xdr:rowOff>
    </xdr:to>
    <xdr:sp macro="" textlink="">
      <xdr:nvSpPr>
        <xdr:cNvPr id="236" name="フローチャート: 判断 235">
          <a:extLst>
            <a:ext uri="{FF2B5EF4-FFF2-40B4-BE49-F238E27FC236}">
              <a16:creationId xmlns:a16="http://schemas.microsoft.com/office/drawing/2014/main" id="{C17D45EC-98A1-4ED0-92EE-DF2D04EEEB07}"/>
            </a:ext>
          </a:extLst>
        </xdr:cNvPr>
        <xdr:cNvSpPr/>
      </xdr:nvSpPr>
      <xdr:spPr>
        <a:xfrm>
          <a:off x="8632190" y="10840474"/>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67268</xdr:rowOff>
    </xdr:from>
    <xdr:to>
      <xdr:col>46</xdr:col>
      <xdr:colOff>38100</xdr:colOff>
      <xdr:row>63</xdr:row>
      <xdr:rowOff>168868</xdr:rowOff>
    </xdr:to>
    <xdr:sp macro="" textlink="">
      <xdr:nvSpPr>
        <xdr:cNvPr id="237" name="フローチャート: 判断 236">
          <a:extLst>
            <a:ext uri="{FF2B5EF4-FFF2-40B4-BE49-F238E27FC236}">
              <a16:creationId xmlns:a16="http://schemas.microsoft.com/office/drawing/2014/main" id="{07770200-3E17-4D80-8FDE-9139E7363255}"/>
            </a:ext>
          </a:extLst>
        </xdr:cNvPr>
        <xdr:cNvSpPr/>
      </xdr:nvSpPr>
      <xdr:spPr>
        <a:xfrm>
          <a:off x="7846060" y="10866713"/>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70917</xdr:rowOff>
    </xdr:from>
    <xdr:to>
      <xdr:col>41</xdr:col>
      <xdr:colOff>101600</xdr:colOff>
      <xdr:row>64</xdr:row>
      <xdr:rowOff>1067</xdr:rowOff>
    </xdr:to>
    <xdr:sp macro="" textlink="">
      <xdr:nvSpPr>
        <xdr:cNvPr id="238" name="フローチャート: 判断 237">
          <a:extLst>
            <a:ext uri="{FF2B5EF4-FFF2-40B4-BE49-F238E27FC236}">
              <a16:creationId xmlns:a16="http://schemas.microsoft.com/office/drawing/2014/main" id="{0E4B2C64-E787-4D25-9DE8-76E18DF88FB5}"/>
            </a:ext>
          </a:extLst>
        </xdr:cNvPr>
        <xdr:cNvSpPr/>
      </xdr:nvSpPr>
      <xdr:spPr>
        <a:xfrm>
          <a:off x="7029450" y="1087036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70163</xdr:rowOff>
    </xdr:from>
    <xdr:to>
      <xdr:col>36</xdr:col>
      <xdr:colOff>165100</xdr:colOff>
      <xdr:row>64</xdr:row>
      <xdr:rowOff>313</xdr:rowOff>
    </xdr:to>
    <xdr:sp macro="" textlink="">
      <xdr:nvSpPr>
        <xdr:cNvPr id="239" name="フローチャート: 判断 238">
          <a:extLst>
            <a:ext uri="{FF2B5EF4-FFF2-40B4-BE49-F238E27FC236}">
              <a16:creationId xmlns:a16="http://schemas.microsoft.com/office/drawing/2014/main" id="{1CA5DD8F-CAB3-46C3-888A-DC9E11E7AE6B}"/>
            </a:ext>
          </a:extLst>
        </xdr:cNvPr>
        <xdr:cNvSpPr/>
      </xdr:nvSpPr>
      <xdr:spPr>
        <a:xfrm>
          <a:off x="6231890" y="10869608"/>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AB448367-C1E8-4ECA-B791-A72E206FC4DD}"/>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C9805653-DEF4-4A51-AEFE-50E3F8F8644D}"/>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C49FEF7A-15E8-4758-AF66-54737E405BF8}"/>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8374C2F4-06AB-44A5-87D6-70B75FECA525}"/>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B3860C3F-B297-4797-A8E5-07FF0C5B45D3}"/>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65453</xdr:rowOff>
    </xdr:from>
    <xdr:to>
      <xdr:col>55</xdr:col>
      <xdr:colOff>50800</xdr:colOff>
      <xdr:row>63</xdr:row>
      <xdr:rowOff>167053</xdr:rowOff>
    </xdr:to>
    <xdr:sp macro="" textlink="">
      <xdr:nvSpPr>
        <xdr:cNvPr id="245" name="楕円 244">
          <a:extLst>
            <a:ext uri="{FF2B5EF4-FFF2-40B4-BE49-F238E27FC236}">
              <a16:creationId xmlns:a16="http://schemas.microsoft.com/office/drawing/2014/main" id="{D56DC7D4-F115-4AD1-8E9E-83C2FB7843AB}"/>
            </a:ext>
          </a:extLst>
        </xdr:cNvPr>
        <xdr:cNvSpPr/>
      </xdr:nvSpPr>
      <xdr:spPr>
        <a:xfrm>
          <a:off x="9394190" y="10864898"/>
          <a:ext cx="9017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43880</xdr:rowOff>
    </xdr:from>
    <xdr:ext cx="599010" cy="259045"/>
    <xdr:sp macro="" textlink="">
      <xdr:nvSpPr>
        <xdr:cNvPr id="246" name="【橋りょう・トンネル】&#10;一人当たり有形固定資産（償却資産）額該当値テキスト">
          <a:extLst>
            <a:ext uri="{FF2B5EF4-FFF2-40B4-BE49-F238E27FC236}">
              <a16:creationId xmlns:a16="http://schemas.microsoft.com/office/drawing/2014/main" id="{E40F8A82-3CF3-4D51-9F49-99F5F19A7D26}"/>
            </a:ext>
          </a:extLst>
        </xdr:cNvPr>
        <xdr:cNvSpPr txBox="1"/>
      </xdr:nvSpPr>
      <xdr:spPr>
        <a:xfrm>
          <a:off x="9467850" y="10847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67626</xdr:rowOff>
    </xdr:from>
    <xdr:to>
      <xdr:col>50</xdr:col>
      <xdr:colOff>165100</xdr:colOff>
      <xdr:row>63</xdr:row>
      <xdr:rowOff>169226</xdr:rowOff>
    </xdr:to>
    <xdr:sp macro="" textlink="">
      <xdr:nvSpPr>
        <xdr:cNvPr id="247" name="楕円 246">
          <a:extLst>
            <a:ext uri="{FF2B5EF4-FFF2-40B4-BE49-F238E27FC236}">
              <a16:creationId xmlns:a16="http://schemas.microsoft.com/office/drawing/2014/main" id="{F2051BC3-DA73-4B5F-A674-645EF32C50B2}"/>
            </a:ext>
          </a:extLst>
        </xdr:cNvPr>
        <xdr:cNvSpPr/>
      </xdr:nvSpPr>
      <xdr:spPr>
        <a:xfrm>
          <a:off x="8632190" y="10867071"/>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116253</xdr:rowOff>
    </xdr:from>
    <xdr:to>
      <xdr:col>55</xdr:col>
      <xdr:colOff>0</xdr:colOff>
      <xdr:row>63</xdr:row>
      <xdr:rowOff>118426</xdr:rowOff>
    </xdr:to>
    <xdr:cxnSp macro="">
      <xdr:nvCxnSpPr>
        <xdr:cNvPr id="248" name="直線コネクタ 247">
          <a:extLst>
            <a:ext uri="{FF2B5EF4-FFF2-40B4-BE49-F238E27FC236}">
              <a16:creationId xmlns:a16="http://schemas.microsoft.com/office/drawing/2014/main" id="{FFECF317-C04C-40C7-BED7-A26DF08EA8B1}"/>
            </a:ext>
          </a:extLst>
        </xdr:cNvPr>
        <xdr:cNvCxnSpPr/>
      </xdr:nvCxnSpPr>
      <xdr:spPr>
        <a:xfrm flipV="1">
          <a:off x="8686800" y="10917603"/>
          <a:ext cx="742950" cy="4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70021</xdr:rowOff>
    </xdr:from>
    <xdr:to>
      <xdr:col>46</xdr:col>
      <xdr:colOff>38100</xdr:colOff>
      <xdr:row>64</xdr:row>
      <xdr:rowOff>171</xdr:rowOff>
    </xdr:to>
    <xdr:sp macro="" textlink="">
      <xdr:nvSpPr>
        <xdr:cNvPr id="249" name="楕円 248">
          <a:extLst>
            <a:ext uri="{FF2B5EF4-FFF2-40B4-BE49-F238E27FC236}">
              <a16:creationId xmlns:a16="http://schemas.microsoft.com/office/drawing/2014/main" id="{7F9A5D23-DC2B-48B1-9237-3651D6289665}"/>
            </a:ext>
          </a:extLst>
        </xdr:cNvPr>
        <xdr:cNvSpPr/>
      </xdr:nvSpPr>
      <xdr:spPr>
        <a:xfrm>
          <a:off x="7846060" y="1086946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118426</xdr:rowOff>
    </xdr:from>
    <xdr:to>
      <xdr:col>50</xdr:col>
      <xdr:colOff>114300</xdr:colOff>
      <xdr:row>63</xdr:row>
      <xdr:rowOff>120821</xdr:rowOff>
    </xdr:to>
    <xdr:cxnSp macro="">
      <xdr:nvCxnSpPr>
        <xdr:cNvPr id="250" name="直線コネクタ 249">
          <a:extLst>
            <a:ext uri="{FF2B5EF4-FFF2-40B4-BE49-F238E27FC236}">
              <a16:creationId xmlns:a16="http://schemas.microsoft.com/office/drawing/2014/main" id="{C30A3B81-7BC5-4706-8738-959540FD2644}"/>
            </a:ext>
          </a:extLst>
        </xdr:cNvPr>
        <xdr:cNvCxnSpPr/>
      </xdr:nvCxnSpPr>
      <xdr:spPr>
        <a:xfrm flipV="1">
          <a:off x="7889240" y="10921681"/>
          <a:ext cx="797560" cy="2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73851</xdr:rowOff>
    </xdr:from>
    <xdr:to>
      <xdr:col>41</xdr:col>
      <xdr:colOff>101600</xdr:colOff>
      <xdr:row>64</xdr:row>
      <xdr:rowOff>4001</xdr:rowOff>
    </xdr:to>
    <xdr:sp macro="" textlink="">
      <xdr:nvSpPr>
        <xdr:cNvPr id="251" name="楕円 250">
          <a:extLst>
            <a:ext uri="{FF2B5EF4-FFF2-40B4-BE49-F238E27FC236}">
              <a16:creationId xmlns:a16="http://schemas.microsoft.com/office/drawing/2014/main" id="{80C47200-07DA-42C9-A71B-C6FF1A79CD9F}"/>
            </a:ext>
          </a:extLst>
        </xdr:cNvPr>
        <xdr:cNvSpPr/>
      </xdr:nvSpPr>
      <xdr:spPr>
        <a:xfrm>
          <a:off x="7029450" y="1087520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120821</xdr:rowOff>
    </xdr:from>
    <xdr:to>
      <xdr:col>45</xdr:col>
      <xdr:colOff>177800</xdr:colOff>
      <xdr:row>63</xdr:row>
      <xdr:rowOff>124651</xdr:rowOff>
    </xdr:to>
    <xdr:cxnSp macro="">
      <xdr:nvCxnSpPr>
        <xdr:cNvPr id="252" name="直線コネクタ 251">
          <a:extLst>
            <a:ext uri="{FF2B5EF4-FFF2-40B4-BE49-F238E27FC236}">
              <a16:creationId xmlns:a16="http://schemas.microsoft.com/office/drawing/2014/main" id="{AEC03D5D-E254-4BFE-9708-1194D03ED18C}"/>
            </a:ext>
          </a:extLst>
        </xdr:cNvPr>
        <xdr:cNvCxnSpPr/>
      </xdr:nvCxnSpPr>
      <xdr:spPr>
        <a:xfrm flipV="1">
          <a:off x="7084060" y="10924076"/>
          <a:ext cx="805180" cy="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75942</xdr:rowOff>
    </xdr:from>
    <xdr:to>
      <xdr:col>36</xdr:col>
      <xdr:colOff>165100</xdr:colOff>
      <xdr:row>64</xdr:row>
      <xdr:rowOff>6092</xdr:rowOff>
    </xdr:to>
    <xdr:sp macro="" textlink="">
      <xdr:nvSpPr>
        <xdr:cNvPr id="253" name="楕円 252">
          <a:extLst>
            <a:ext uri="{FF2B5EF4-FFF2-40B4-BE49-F238E27FC236}">
              <a16:creationId xmlns:a16="http://schemas.microsoft.com/office/drawing/2014/main" id="{C1A8A252-96B6-496E-9343-8BFE547A827F}"/>
            </a:ext>
          </a:extLst>
        </xdr:cNvPr>
        <xdr:cNvSpPr/>
      </xdr:nvSpPr>
      <xdr:spPr>
        <a:xfrm>
          <a:off x="6231890" y="10877292"/>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124651</xdr:rowOff>
    </xdr:from>
    <xdr:to>
      <xdr:col>41</xdr:col>
      <xdr:colOff>50800</xdr:colOff>
      <xdr:row>63</xdr:row>
      <xdr:rowOff>126742</xdr:rowOff>
    </xdr:to>
    <xdr:cxnSp macro="">
      <xdr:nvCxnSpPr>
        <xdr:cNvPr id="254" name="直線コネクタ 253">
          <a:extLst>
            <a:ext uri="{FF2B5EF4-FFF2-40B4-BE49-F238E27FC236}">
              <a16:creationId xmlns:a16="http://schemas.microsoft.com/office/drawing/2014/main" id="{71341838-D8BC-4370-9253-8438DD7BA8EF}"/>
            </a:ext>
          </a:extLst>
        </xdr:cNvPr>
        <xdr:cNvCxnSpPr/>
      </xdr:nvCxnSpPr>
      <xdr:spPr>
        <a:xfrm flipV="1">
          <a:off x="6286500" y="10927906"/>
          <a:ext cx="797560" cy="3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157251</xdr:rowOff>
    </xdr:from>
    <xdr:ext cx="599010" cy="259045"/>
    <xdr:sp macro="" textlink="">
      <xdr:nvSpPr>
        <xdr:cNvPr id="255" name="n_1aveValue【橋りょう・トンネル】&#10;一人当たり有形固定資産（償却資産）額">
          <a:extLst>
            <a:ext uri="{FF2B5EF4-FFF2-40B4-BE49-F238E27FC236}">
              <a16:creationId xmlns:a16="http://schemas.microsoft.com/office/drawing/2014/main" id="{97ABF719-3D39-43B2-BC98-6378062B6BFC}"/>
            </a:ext>
          </a:extLst>
        </xdr:cNvPr>
        <xdr:cNvSpPr txBox="1"/>
      </xdr:nvSpPr>
      <xdr:spPr>
        <a:xfrm>
          <a:off x="8401265" y="10617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13945</xdr:rowOff>
    </xdr:from>
    <xdr:ext cx="599010" cy="259045"/>
    <xdr:sp macro="" textlink="">
      <xdr:nvSpPr>
        <xdr:cNvPr id="256" name="n_2aveValue【橋りょう・トンネル】&#10;一人当たり有形固定資産（償却資産）額">
          <a:extLst>
            <a:ext uri="{FF2B5EF4-FFF2-40B4-BE49-F238E27FC236}">
              <a16:creationId xmlns:a16="http://schemas.microsoft.com/office/drawing/2014/main" id="{C71F1B93-E0DC-4226-A7C7-AA3C13D87FA4}"/>
            </a:ext>
          </a:extLst>
        </xdr:cNvPr>
        <xdr:cNvSpPr txBox="1"/>
      </xdr:nvSpPr>
      <xdr:spPr>
        <a:xfrm>
          <a:off x="7610690" y="10647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17594</xdr:rowOff>
    </xdr:from>
    <xdr:ext cx="599010" cy="259045"/>
    <xdr:sp macro="" textlink="">
      <xdr:nvSpPr>
        <xdr:cNvPr id="257" name="n_3aveValue【橋りょう・トンネル】&#10;一人当たり有形固定資産（償却資産）額">
          <a:extLst>
            <a:ext uri="{FF2B5EF4-FFF2-40B4-BE49-F238E27FC236}">
              <a16:creationId xmlns:a16="http://schemas.microsoft.com/office/drawing/2014/main" id="{23E57592-401C-4798-9D8A-3CBE42DA1A93}"/>
            </a:ext>
          </a:extLst>
        </xdr:cNvPr>
        <xdr:cNvSpPr txBox="1"/>
      </xdr:nvSpPr>
      <xdr:spPr>
        <a:xfrm>
          <a:off x="6822655" y="10651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16840</xdr:rowOff>
    </xdr:from>
    <xdr:ext cx="599010" cy="259045"/>
    <xdr:sp macro="" textlink="">
      <xdr:nvSpPr>
        <xdr:cNvPr id="258" name="n_4aveValue【橋りょう・トンネル】&#10;一人当たり有形固定資産（償却資産）額">
          <a:extLst>
            <a:ext uri="{FF2B5EF4-FFF2-40B4-BE49-F238E27FC236}">
              <a16:creationId xmlns:a16="http://schemas.microsoft.com/office/drawing/2014/main" id="{C008B241-9EE1-4EBF-8E14-83FD7D638A07}"/>
            </a:ext>
          </a:extLst>
        </xdr:cNvPr>
        <xdr:cNvSpPr txBox="1"/>
      </xdr:nvSpPr>
      <xdr:spPr>
        <a:xfrm>
          <a:off x="6007950" y="10650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160353</xdr:rowOff>
    </xdr:from>
    <xdr:ext cx="599010" cy="259045"/>
    <xdr:sp macro="" textlink="">
      <xdr:nvSpPr>
        <xdr:cNvPr id="259" name="n_1mainValue【橋りょう・トンネル】&#10;一人当たり有形固定資産（償却資産）額">
          <a:extLst>
            <a:ext uri="{FF2B5EF4-FFF2-40B4-BE49-F238E27FC236}">
              <a16:creationId xmlns:a16="http://schemas.microsoft.com/office/drawing/2014/main" id="{5C95BF87-415D-4F64-A40B-1F435310CCFE}"/>
            </a:ext>
          </a:extLst>
        </xdr:cNvPr>
        <xdr:cNvSpPr txBox="1"/>
      </xdr:nvSpPr>
      <xdr:spPr>
        <a:xfrm>
          <a:off x="8401265" y="10963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162748</xdr:rowOff>
    </xdr:from>
    <xdr:ext cx="599010" cy="259045"/>
    <xdr:sp macro="" textlink="">
      <xdr:nvSpPr>
        <xdr:cNvPr id="260" name="n_2mainValue【橋りょう・トンネル】&#10;一人当たり有形固定資産（償却資産）額">
          <a:extLst>
            <a:ext uri="{FF2B5EF4-FFF2-40B4-BE49-F238E27FC236}">
              <a16:creationId xmlns:a16="http://schemas.microsoft.com/office/drawing/2014/main" id="{4DCC3749-F4D6-4052-87F8-BDDEA1C88A15}"/>
            </a:ext>
          </a:extLst>
        </xdr:cNvPr>
        <xdr:cNvSpPr txBox="1"/>
      </xdr:nvSpPr>
      <xdr:spPr>
        <a:xfrm>
          <a:off x="7610690" y="10966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166578</xdr:rowOff>
    </xdr:from>
    <xdr:ext cx="599010" cy="259045"/>
    <xdr:sp macro="" textlink="">
      <xdr:nvSpPr>
        <xdr:cNvPr id="261" name="n_3mainValue【橋りょう・トンネル】&#10;一人当たり有形固定資産（償却資産）額">
          <a:extLst>
            <a:ext uri="{FF2B5EF4-FFF2-40B4-BE49-F238E27FC236}">
              <a16:creationId xmlns:a16="http://schemas.microsoft.com/office/drawing/2014/main" id="{480A3FD6-47D3-4029-8AFE-8ECBC5164F8F}"/>
            </a:ext>
          </a:extLst>
        </xdr:cNvPr>
        <xdr:cNvSpPr txBox="1"/>
      </xdr:nvSpPr>
      <xdr:spPr>
        <a:xfrm>
          <a:off x="6822655" y="10971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168669</xdr:rowOff>
    </xdr:from>
    <xdr:ext cx="599010" cy="259045"/>
    <xdr:sp macro="" textlink="">
      <xdr:nvSpPr>
        <xdr:cNvPr id="262" name="n_4mainValue【橋りょう・トンネル】&#10;一人当たり有形固定資産（償却資産）額">
          <a:extLst>
            <a:ext uri="{FF2B5EF4-FFF2-40B4-BE49-F238E27FC236}">
              <a16:creationId xmlns:a16="http://schemas.microsoft.com/office/drawing/2014/main" id="{6E4FFE10-F5CA-48C4-907C-5D87BABD77C5}"/>
            </a:ext>
          </a:extLst>
        </xdr:cNvPr>
        <xdr:cNvSpPr txBox="1"/>
      </xdr:nvSpPr>
      <xdr:spPr>
        <a:xfrm>
          <a:off x="6007950" y="10973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BDB3DBB1-F902-47B9-A580-D97A8119FD16}"/>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B264186E-7C39-4CFA-B2AE-C509EB06F1CE}"/>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31F34F6B-687E-41ED-BF5A-111014660BAD}"/>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489306DA-2B2D-48DF-ACCD-21C34B464F0B}"/>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A95FB7A3-DDF5-4A2C-A1FF-AD8DAFD524BA}"/>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D5BC0E37-D854-46BB-9525-3237A759325C}"/>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6D1E24F3-B9CE-440E-8504-06D452011C33}"/>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D6B5ADA-3908-4836-934E-4393F83F9ED6}"/>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F7AC58D9-DB9A-441A-88CE-123071B71C32}"/>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63F06C17-5DCC-4A6D-A092-8B72E6FD2126}"/>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A8829DCF-F100-4EDE-805C-A8F08D88C27F}"/>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80272A89-F2C4-4FBF-83CA-4DA17C8BAE23}"/>
            </a:ext>
          </a:extLst>
        </xdr:cNvPr>
        <xdr:cNvCxnSpPr/>
      </xdr:nvCxnSpPr>
      <xdr:spPr>
        <a:xfrm>
          <a:off x="68580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a:extLst>
            <a:ext uri="{FF2B5EF4-FFF2-40B4-BE49-F238E27FC236}">
              <a16:creationId xmlns:a16="http://schemas.microsoft.com/office/drawing/2014/main" id="{5CC5EA7E-DB9A-491D-B179-BB5F1A4B0BD3}"/>
            </a:ext>
          </a:extLst>
        </xdr:cNvPr>
        <xdr:cNvSpPr txBox="1"/>
      </xdr:nvSpPr>
      <xdr:spPr>
        <a:xfrm>
          <a:off x="273866"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196A61DB-90C1-4992-BEC2-2B4EFCB10A14}"/>
            </a:ext>
          </a:extLst>
        </xdr:cNvPr>
        <xdr:cNvCxnSpPr/>
      </xdr:nvCxnSpPr>
      <xdr:spPr>
        <a:xfrm>
          <a:off x="68580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5D99363B-EC4A-4F28-9867-672085F8049D}"/>
            </a:ext>
          </a:extLst>
        </xdr:cNvPr>
        <xdr:cNvSpPr txBox="1"/>
      </xdr:nvSpPr>
      <xdr:spPr>
        <a:xfrm>
          <a:off x="34370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B8BA85E4-1CC1-4A66-9538-1AF5FFE2C8C3}"/>
            </a:ext>
          </a:extLst>
        </xdr:cNvPr>
        <xdr:cNvCxnSpPr/>
      </xdr:nvCxnSpPr>
      <xdr:spPr>
        <a:xfrm>
          <a:off x="68580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B59A2FA0-E442-480F-B731-CCAB327ED0BE}"/>
            </a:ext>
          </a:extLst>
        </xdr:cNvPr>
        <xdr:cNvSpPr txBox="1"/>
      </xdr:nvSpPr>
      <xdr:spPr>
        <a:xfrm>
          <a:off x="34370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3245CE87-322D-4F1D-8E84-708B1A3EDFA3}"/>
            </a:ext>
          </a:extLst>
        </xdr:cNvPr>
        <xdr:cNvCxnSpPr/>
      </xdr:nvCxnSpPr>
      <xdr:spPr>
        <a:xfrm>
          <a:off x="68580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52F11155-CF77-4673-A1FD-F909BB03D113}"/>
            </a:ext>
          </a:extLst>
        </xdr:cNvPr>
        <xdr:cNvSpPr txBox="1"/>
      </xdr:nvSpPr>
      <xdr:spPr>
        <a:xfrm>
          <a:off x="34370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46E52BED-A9DB-4189-964D-BEEFFCC959C8}"/>
            </a:ext>
          </a:extLst>
        </xdr:cNvPr>
        <xdr:cNvCxnSpPr/>
      </xdr:nvCxnSpPr>
      <xdr:spPr>
        <a:xfrm>
          <a:off x="68580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7A20ADD6-1AC7-48E8-92E7-8C647B8E9A75}"/>
            </a:ext>
          </a:extLst>
        </xdr:cNvPr>
        <xdr:cNvSpPr txBox="1"/>
      </xdr:nvSpPr>
      <xdr:spPr>
        <a:xfrm>
          <a:off x="34370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6EFC1813-B186-4C69-9C00-0276337A0296}"/>
            </a:ext>
          </a:extLst>
        </xdr:cNvPr>
        <xdr:cNvCxnSpPr/>
      </xdr:nvCxnSpPr>
      <xdr:spPr>
        <a:xfrm>
          <a:off x="68580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a:extLst>
            <a:ext uri="{FF2B5EF4-FFF2-40B4-BE49-F238E27FC236}">
              <a16:creationId xmlns:a16="http://schemas.microsoft.com/office/drawing/2014/main" id="{13FA33FA-DD71-42AF-AF44-92471E6437C4}"/>
            </a:ext>
          </a:extLst>
        </xdr:cNvPr>
        <xdr:cNvSpPr txBox="1"/>
      </xdr:nvSpPr>
      <xdr:spPr>
        <a:xfrm>
          <a:off x="386866" y="1313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E4CA998A-40AC-4623-9A3A-257B8C6BCA68}"/>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4EDDEBDB-DD47-478D-A74E-2035686F0759}"/>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82187</xdr:rowOff>
    </xdr:from>
    <xdr:to>
      <xdr:col>24</xdr:col>
      <xdr:colOff>62865</xdr:colOff>
      <xdr:row>86</xdr:row>
      <xdr:rowOff>75656</xdr:rowOff>
    </xdr:to>
    <xdr:cxnSp macro="">
      <xdr:nvCxnSpPr>
        <xdr:cNvPr id="288" name="直線コネクタ 287">
          <a:extLst>
            <a:ext uri="{FF2B5EF4-FFF2-40B4-BE49-F238E27FC236}">
              <a16:creationId xmlns:a16="http://schemas.microsoft.com/office/drawing/2014/main" id="{444D0E02-8B2B-4DEB-8CDB-98F5CCA666AC}"/>
            </a:ext>
          </a:extLst>
        </xdr:cNvPr>
        <xdr:cNvCxnSpPr/>
      </xdr:nvCxnSpPr>
      <xdr:spPr>
        <a:xfrm flipV="1">
          <a:off x="4173855" y="13457192"/>
          <a:ext cx="0" cy="1363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79483</xdr:rowOff>
    </xdr:from>
    <xdr:ext cx="405111" cy="259045"/>
    <xdr:sp macro="" textlink="">
      <xdr:nvSpPr>
        <xdr:cNvPr id="289" name="【公営住宅】&#10;有形固定資産減価償却率最小値テキスト">
          <a:extLst>
            <a:ext uri="{FF2B5EF4-FFF2-40B4-BE49-F238E27FC236}">
              <a16:creationId xmlns:a16="http://schemas.microsoft.com/office/drawing/2014/main" id="{F6356CDF-1016-41A6-986D-7505DA9252D3}"/>
            </a:ext>
          </a:extLst>
        </xdr:cNvPr>
        <xdr:cNvSpPr txBox="1"/>
      </xdr:nvSpPr>
      <xdr:spPr>
        <a:xfrm>
          <a:off x="4212590" y="14824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75656</xdr:rowOff>
    </xdr:from>
    <xdr:to>
      <xdr:col>24</xdr:col>
      <xdr:colOff>152400</xdr:colOff>
      <xdr:row>86</xdr:row>
      <xdr:rowOff>75656</xdr:rowOff>
    </xdr:to>
    <xdr:cxnSp macro="">
      <xdr:nvCxnSpPr>
        <xdr:cNvPr id="290" name="直線コネクタ 289">
          <a:extLst>
            <a:ext uri="{FF2B5EF4-FFF2-40B4-BE49-F238E27FC236}">
              <a16:creationId xmlns:a16="http://schemas.microsoft.com/office/drawing/2014/main" id="{00E839E0-2126-4AE2-B3BA-2BA4AAE1B9AC}"/>
            </a:ext>
          </a:extLst>
        </xdr:cNvPr>
        <xdr:cNvCxnSpPr/>
      </xdr:nvCxnSpPr>
      <xdr:spPr>
        <a:xfrm>
          <a:off x="4112260" y="148203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28864</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E170DABD-38BE-4537-85B4-DFF2817AB48A}"/>
            </a:ext>
          </a:extLst>
        </xdr:cNvPr>
        <xdr:cNvSpPr txBox="1"/>
      </xdr:nvSpPr>
      <xdr:spPr>
        <a:xfrm>
          <a:off x="4212590" y="13228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82187</xdr:rowOff>
    </xdr:from>
    <xdr:to>
      <xdr:col>24</xdr:col>
      <xdr:colOff>152400</xdr:colOff>
      <xdr:row>78</xdr:row>
      <xdr:rowOff>82187</xdr:rowOff>
    </xdr:to>
    <xdr:cxnSp macro="">
      <xdr:nvCxnSpPr>
        <xdr:cNvPr id="292" name="直線コネクタ 291">
          <a:extLst>
            <a:ext uri="{FF2B5EF4-FFF2-40B4-BE49-F238E27FC236}">
              <a16:creationId xmlns:a16="http://schemas.microsoft.com/office/drawing/2014/main" id="{3B04C470-BDD1-40B2-931B-023DE5E7C88C}"/>
            </a:ext>
          </a:extLst>
        </xdr:cNvPr>
        <xdr:cNvCxnSpPr/>
      </xdr:nvCxnSpPr>
      <xdr:spPr>
        <a:xfrm>
          <a:off x="4112260" y="134571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163665</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108D141F-43BC-4F5C-B930-743DFF948C04}"/>
            </a:ext>
          </a:extLst>
        </xdr:cNvPr>
        <xdr:cNvSpPr txBox="1"/>
      </xdr:nvSpPr>
      <xdr:spPr>
        <a:xfrm>
          <a:off x="4212590" y="142244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140788</xdr:rowOff>
    </xdr:from>
    <xdr:to>
      <xdr:col>24</xdr:col>
      <xdr:colOff>114300</xdr:colOff>
      <xdr:row>84</xdr:row>
      <xdr:rowOff>70938</xdr:rowOff>
    </xdr:to>
    <xdr:sp macro="" textlink="">
      <xdr:nvSpPr>
        <xdr:cNvPr id="294" name="フローチャート: 判断 293">
          <a:extLst>
            <a:ext uri="{FF2B5EF4-FFF2-40B4-BE49-F238E27FC236}">
              <a16:creationId xmlns:a16="http://schemas.microsoft.com/office/drawing/2014/main" id="{BF5225C1-442D-44C1-9D28-ACE4C77518D0}"/>
            </a:ext>
          </a:extLst>
        </xdr:cNvPr>
        <xdr:cNvSpPr/>
      </xdr:nvSpPr>
      <xdr:spPr>
        <a:xfrm>
          <a:off x="4131310" y="1436732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113030</xdr:rowOff>
    </xdr:from>
    <xdr:to>
      <xdr:col>20</xdr:col>
      <xdr:colOff>38100</xdr:colOff>
      <xdr:row>84</xdr:row>
      <xdr:rowOff>43180</xdr:rowOff>
    </xdr:to>
    <xdr:sp macro="" textlink="">
      <xdr:nvSpPr>
        <xdr:cNvPr id="295" name="フローチャート: 判断 294">
          <a:extLst>
            <a:ext uri="{FF2B5EF4-FFF2-40B4-BE49-F238E27FC236}">
              <a16:creationId xmlns:a16="http://schemas.microsoft.com/office/drawing/2014/main" id="{0DD90354-A3DA-4EA6-8CDC-3799F16BBCDE}"/>
            </a:ext>
          </a:extLst>
        </xdr:cNvPr>
        <xdr:cNvSpPr/>
      </xdr:nvSpPr>
      <xdr:spPr>
        <a:xfrm>
          <a:off x="3388360" y="1434338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117929</xdr:rowOff>
    </xdr:from>
    <xdr:to>
      <xdr:col>15</xdr:col>
      <xdr:colOff>101600</xdr:colOff>
      <xdr:row>84</xdr:row>
      <xdr:rowOff>48079</xdr:rowOff>
    </xdr:to>
    <xdr:sp macro="" textlink="">
      <xdr:nvSpPr>
        <xdr:cNvPr id="296" name="フローチャート: 判断 295">
          <a:extLst>
            <a:ext uri="{FF2B5EF4-FFF2-40B4-BE49-F238E27FC236}">
              <a16:creationId xmlns:a16="http://schemas.microsoft.com/office/drawing/2014/main" id="{C74C21C4-B863-4CB7-A9CB-DF3793FDE6B6}"/>
            </a:ext>
          </a:extLst>
        </xdr:cNvPr>
        <xdr:cNvSpPr/>
      </xdr:nvSpPr>
      <xdr:spPr>
        <a:xfrm>
          <a:off x="2571750" y="1434827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104866</xdr:rowOff>
    </xdr:from>
    <xdr:to>
      <xdr:col>10</xdr:col>
      <xdr:colOff>165100</xdr:colOff>
      <xdr:row>84</xdr:row>
      <xdr:rowOff>35016</xdr:rowOff>
    </xdr:to>
    <xdr:sp macro="" textlink="">
      <xdr:nvSpPr>
        <xdr:cNvPr id="297" name="フローチャート: 判断 296">
          <a:extLst>
            <a:ext uri="{FF2B5EF4-FFF2-40B4-BE49-F238E27FC236}">
              <a16:creationId xmlns:a16="http://schemas.microsoft.com/office/drawing/2014/main" id="{568A9313-7D8A-4F43-B234-F3BE04880F35}"/>
            </a:ext>
          </a:extLst>
        </xdr:cNvPr>
        <xdr:cNvSpPr/>
      </xdr:nvSpPr>
      <xdr:spPr>
        <a:xfrm>
          <a:off x="1774190" y="14333311"/>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96701</xdr:rowOff>
    </xdr:from>
    <xdr:to>
      <xdr:col>6</xdr:col>
      <xdr:colOff>38100</xdr:colOff>
      <xdr:row>84</xdr:row>
      <xdr:rowOff>26851</xdr:rowOff>
    </xdr:to>
    <xdr:sp macro="" textlink="">
      <xdr:nvSpPr>
        <xdr:cNvPr id="298" name="フローチャート: 判断 297">
          <a:extLst>
            <a:ext uri="{FF2B5EF4-FFF2-40B4-BE49-F238E27FC236}">
              <a16:creationId xmlns:a16="http://schemas.microsoft.com/office/drawing/2014/main" id="{F9DB9A43-F6AD-4086-9F88-C8CFB943D9ED}"/>
            </a:ext>
          </a:extLst>
        </xdr:cNvPr>
        <xdr:cNvSpPr/>
      </xdr:nvSpPr>
      <xdr:spPr>
        <a:xfrm>
          <a:off x="988060" y="14323241"/>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BE8EB1D9-8C5A-4E66-ABF0-9D396C4BD370}"/>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16AC60A0-C79C-485F-9B6F-8524D5D273A7}"/>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2F7353FF-A16D-48F0-96D3-F8220F18ADC8}"/>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2B05F6F7-07E6-42AE-8CA4-EAAD523B4AAC}"/>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D1D37DD8-3358-4F55-B34F-ABB5141FDAF4}"/>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24856</xdr:rowOff>
    </xdr:from>
    <xdr:to>
      <xdr:col>24</xdr:col>
      <xdr:colOff>114300</xdr:colOff>
      <xdr:row>86</xdr:row>
      <xdr:rowOff>126456</xdr:rowOff>
    </xdr:to>
    <xdr:sp macro="" textlink="">
      <xdr:nvSpPr>
        <xdr:cNvPr id="304" name="楕円 303">
          <a:extLst>
            <a:ext uri="{FF2B5EF4-FFF2-40B4-BE49-F238E27FC236}">
              <a16:creationId xmlns:a16="http://schemas.microsoft.com/office/drawing/2014/main" id="{E8E56C6B-9A20-474A-9DDE-9A9B0DB83D5E}"/>
            </a:ext>
          </a:extLst>
        </xdr:cNvPr>
        <xdr:cNvSpPr/>
      </xdr:nvSpPr>
      <xdr:spPr>
        <a:xfrm>
          <a:off x="4131310" y="14765746"/>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111233</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045CE19D-8F94-4948-BA82-CBCFA567AF64}"/>
            </a:ext>
          </a:extLst>
        </xdr:cNvPr>
        <xdr:cNvSpPr txBox="1"/>
      </xdr:nvSpPr>
      <xdr:spPr>
        <a:xfrm>
          <a:off x="4212590" y="14684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10161</xdr:rowOff>
    </xdr:from>
    <xdr:to>
      <xdr:col>20</xdr:col>
      <xdr:colOff>38100</xdr:colOff>
      <xdr:row>86</xdr:row>
      <xdr:rowOff>111761</xdr:rowOff>
    </xdr:to>
    <xdr:sp macro="" textlink="">
      <xdr:nvSpPr>
        <xdr:cNvPr id="306" name="楕円 305">
          <a:extLst>
            <a:ext uri="{FF2B5EF4-FFF2-40B4-BE49-F238E27FC236}">
              <a16:creationId xmlns:a16="http://schemas.microsoft.com/office/drawing/2014/main" id="{1CF076F2-5510-465F-9415-A14B721CFBE8}"/>
            </a:ext>
          </a:extLst>
        </xdr:cNvPr>
        <xdr:cNvSpPr/>
      </xdr:nvSpPr>
      <xdr:spPr>
        <a:xfrm>
          <a:off x="3388360" y="14756766"/>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60961</xdr:rowOff>
    </xdr:from>
    <xdr:to>
      <xdr:col>24</xdr:col>
      <xdr:colOff>63500</xdr:colOff>
      <xdr:row>86</xdr:row>
      <xdr:rowOff>75656</xdr:rowOff>
    </xdr:to>
    <xdr:cxnSp macro="">
      <xdr:nvCxnSpPr>
        <xdr:cNvPr id="307" name="直線コネクタ 306">
          <a:extLst>
            <a:ext uri="{FF2B5EF4-FFF2-40B4-BE49-F238E27FC236}">
              <a16:creationId xmlns:a16="http://schemas.microsoft.com/office/drawing/2014/main" id="{C06FA6B3-19B2-4AA0-88C0-8173E0E13E5A}"/>
            </a:ext>
          </a:extLst>
        </xdr:cNvPr>
        <xdr:cNvCxnSpPr/>
      </xdr:nvCxnSpPr>
      <xdr:spPr>
        <a:xfrm>
          <a:off x="3431540" y="14801851"/>
          <a:ext cx="742950" cy="18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158750</xdr:rowOff>
    </xdr:from>
    <xdr:to>
      <xdr:col>15</xdr:col>
      <xdr:colOff>101600</xdr:colOff>
      <xdr:row>86</xdr:row>
      <xdr:rowOff>88900</xdr:rowOff>
    </xdr:to>
    <xdr:sp macro="" textlink="">
      <xdr:nvSpPr>
        <xdr:cNvPr id="308" name="楕円 307">
          <a:extLst>
            <a:ext uri="{FF2B5EF4-FFF2-40B4-BE49-F238E27FC236}">
              <a16:creationId xmlns:a16="http://schemas.microsoft.com/office/drawing/2014/main" id="{E1458FBC-FC27-424C-A8BC-557C98C5F2DA}"/>
            </a:ext>
          </a:extLst>
        </xdr:cNvPr>
        <xdr:cNvSpPr/>
      </xdr:nvSpPr>
      <xdr:spPr>
        <a:xfrm>
          <a:off x="2571750" y="147339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38100</xdr:rowOff>
    </xdr:from>
    <xdr:to>
      <xdr:col>19</xdr:col>
      <xdr:colOff>177800</xdr:colOff>
      <xdr:row>86</xdr:row>
      <xdr:rowOff>60961</xdr:rowOff>
    </xdr:to>
    <xdr:cxnSp macro="">
      <xdr:nvCxnSpPr>
        <xdr:cNvPr id="309" name="直線コネクタ 308">
          <a:extLst>
            <a:ext uri="{FF2B5EF4-FFF2-40B4-BE49-F238E27FC236}">
              <a16:creationId xmlns:a16="http://schemas.microsoft.com/office/drawing/2014/main" id="{56078F2B-BE0F-4D9D-B2D3-5470F554E74C}"/>
            </a:ext>
          </a:extLst>
        </xdr:cNvPr>
        <xdr:cNvCxnSpPr/>
      </xdr:nvCxnSpPr>
      <xdr:spPr>
        <a:xfrm>
          <a:off x="2626360" y="14782800"/>
          <a:ext cx="805180" cy="19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85</xdr:row>
      <xdr:rowOff>166914</xdr:rowOff>
    </xdr:from>
    <xdr:to>
      <xdr:col>10</xdr:col>
      <xdr:colOff>165100</xdr:colOff>
      <xdr:row>86</xdr:row>
      <xdr:rowOff>97064</xdr:rowOff>
    </xdr:to>
    <xdr:sp macro="" textlink="">
      <xdr:nvSpPr>
        <xdr:cNvPr id="310" name="楕円 309">
          <a:extLst>
            <a:ext uri="{FF2B5EF4-FFF2-40B4-BE49-F238E27FC236}">
              <a16:creationId xmlns:a16="http://schemas.microsoft.com/office/drawing/2014/main" id="{1D390ED1-CDAC-4F6D-9565-62AFA38B9961}"/>
            </a:ext>
          </a:extLst>
        </xdr:cNvPr>
        <xdr:cNvSpPr/>
      </xdr:nvSpPr>
      <xdr:spPr>
        <a:xfrm>
          <a:off x="1774190" y="14743974"/>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38100</xdr:rowOff>
    </xdr:from>
    <xdr:to>
      <xdr:col>15</xdr:col>
      <xdr:colOff>50800</xdr:colOff>
      <xdr:row>86</xdr:row>
      <xdr:rowOff>46264</xdr:rowOff>
    </xdr:to>
    <xdr:cxnSp macro="">
      <xdr:nvCxnSpPr>
        <xdr:cNvPr id="311" name="直線コネクタ 310">
          <a:extLst>
            <a:ext uri="{FF2B5EF4-FFF2-40B4-BE49-F238E27FC236}">
              <a16:creationId xmlns:a16="http://schemas.microsoft.com/office/drawing/2014/main" id="{2A5504F6-8799-4DE8-8A2B-A28BCE92F77D}"/>
            </a:ext>
          </a:extLst>
        </xdr:cNvPr>
        <xdr:cNvCxnSpPr/>
      </xdr:nvCxnSpPr>
      <xdr:spPr>
        <a:xfrm flipV="1">
          <a:off x="1828800" y="14782800"/>
          <a:ext cx="797560" cy="10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85</xdr:row>
      <xdr:rowOff>165281</xdr:rowOff>
    </xdr:from>
    <xdr:to>
      <xdr:col>6</xdr:col>
      <xdr:colOff>38100</xdr:colOff>
      <xdr:row>86</xdr:row>
      <xdr:rowOff>95431</xdr:rowOff>
    </xdr:to>
    <xdr:sp macro="" textlink="">
      <xdr:nvSpPr>
        <xdr:cNvPr id="312" name="楕円 311">
          <a:extLst>
            <a:ext uri="{FF2B5EF4-FFF2-40B4-BE49-F238E27FC236}">
              <a16:creationId xmlns:a16="http://schemas.microsoft.com/office/drawing/2014/main" id="{8939CA2B-0A40-4FAF-8C09-D601F0E53569}"/>
            </a:ext>
          </a:extLst>
        </xdr:cNvPr>
        <xdr:cNvSpPr/>
      </xdr:nvSpPr>
      <xdr:spPr>
        <a:xfrm>
          <a:off x="988060" y="14742341"/>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44631</xdr:rowOff>
    </xdr:from>
    <xdr:to>
      <xdr:col>10</xdr:col>
      <xdr:colOff>114300</xdr:colOff>
      <xdr:row>86</xdr:row>
      <xdr:rowOff>46264</xdr:rowOff>
    </xdr:to>
    <xdr:cxnSp macro="">
      <xdr:nvCxnSpPr>
        <xdr:cNvPr id="313" name="直線コネクタ 312">
          <a:extLst>
            <a:ext uri="{FF2B5EF4-FFF2-40B4-BE49-F238E27FC236}">
              <a16:creationId xmlns:a16="http://schemas.microsoft.com/office/drawing/2014/main" id="{5470A1A9-B7B1-4EDA-A8D0-40C323038B15}"/>
            </a:ext>
          </a:extLst>
        </xdr:cNvPr>
        <xdr:cNvCxnSpPr/>
      </xdr:nvCxnSpPr>
      <xdr:spPr>
        <a:xfrm>
          <a:off x="1031240" y="14791236"/>
          <a:ext cx="79756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59707</xdr:rowOff>
    </xdr:from>
    <xdr:ext cx="405111" cy="259045"/>
    <xdr:sp macro="" textlink="">
      <xdr:nvSpPr>
        <xdr:cNvPr id="314" name="n_1aveValue【公営住宅】&#10;有形固定資産減価償却率">
          <a:extLst>
            <a:ext uri="{FF2B5EF4-FFF2-40B4-BE49-F238E27FC236}">
              <a16:creationId xmlns:a16="http://schemas.microsoft.com/office/drawing/2014/main" id="{7F4E90B3-FFBD-4F42-866C-F2DD8529B473}"/>
            </a:ext>
          </a:extLst>
        </xdr:cNvPr>
        <xdr:cNvSpPr txBox="1"/>
      </xdr:nvSpPr>
      <xdr:spPr>
        <a:xfrm>
          <a:off x="3239144" y="14114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64606</xdr:rowOff>
    </xdr:from>
    <xdr:ext cx="405111" cy="259045"/>
    <xdr:sp macro="" textlink="">
      <xdr:nvSpPr>
        <xdr:cNvPr id="315" name="n_2aveValue【公営住宅】&#10;有形固定資産減価償却率">
          <a:extLst>
            <a:ext uri="{FF2B5EF4-FFF2-40B4-BE49-F238E27FC236}">
              <a16:creationId xmlns:a16="http://schemas.microsoft.com/office/drawing/2014/main" id="{9FC1E4B3-0546-4B64-AD51-623EAC333D33}"/>
            </a:ext>
          </a:extLst>
        </xdr:cNvPr>
        <xdr:cNvSpPr txBox="1"/>
      </xdr:nvSpPr>
      <xdr:spPr>
        <a:xfrm>
          <a:off x="2439044" y="14119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51543</xdr:rowOff>
    </xdr:from>
    <xdr:ext cx="405111" cy="259045"/>
    <xdr:sp macro="" textlink="">
      <xdr:nvSpPr>
        <xdr:cNvPr id="316" name="n_3aveValue【公営住宅】&#10;有形固定資産減価償却率">
          <a:extLst>
            <a:ext uri="{FF2B5EF4-FFF2-40B4-BE49-F238E27FC236}">
              <a16:creationId xmlns:a16="http://schemas.microsoft.com/office/drawing/2014/main" id="{3D469F00-D454-4960-A089-6C6ADF5A0FD9}"/>
            </a:ext>
          </a:extLst>
        </xdr:cNvPr>
        <xdr:cNvSpPr txBox="1"/>
      </xdr:nvSpPr>
      <xdr:spPr>
        <a:xfrm>
          <a:off x="1641484" y="14114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43378</xdr:rowOff>
    </xdr:from>
    <xdr:ext cx="405111" cy="259045"/>
    <xdr:sp macro="" textlink="">
      <xdr:nvSpPr>
        <xdr:cNvPr id="317" name="n_4aveValue【公営住宅】&#10;有形固定資産減価償却率">
          <a:extLst>
            <a:ext uri="{FF2B5EF4-FFF2-40B4-BE49-F238E27FC236}">
              <a16:creationId xmlns:a16="http://schemas.microsoft.com/office/drawing/2014/main" id="{3F6AA665-44C0-4F5D-8E73-DE25BE12F27D}"/>
            </a:ext>
          </a:extLst>
        </xdr:cNvPr>
        <xdr:cNvSpPr txBox="1"/>
      </xdr:nvSpPr>
      <xdr:spPr>
        <a:xfrm>
          <a:off x="855354" y="14104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86</xdr:row>
      <xdr:rowOff>102888</xdr:rowOff>
    </xdr:from>
    <xdr:ext cx="405111" cy="259045"/>
    <xdr:sp macro="" textlink="">
      <xdr:nvSpPr>
        <xdr:cNvPr id="318" name="n_1mainValue【公営住宅】&#10;有形固定資産減価償却率">
          <a:extLst>
            <a:ext uri="{FF2B5EF4-FFF2-40B4-BE49-F238E27FC236}">
              <a16:creationId xmlns:a16="http://schemas.microsoft.com/office/drawing/2014/main" id="{2AD11548-2BE7-4997-B1E0-7FDE6EA4CF22}"/>
            </a:ext>
          </a:extLst>
        </xdr:cNvPr>
        <xdr:cNvSpPr txBox="1"/>
      </xdr:nvSpPr>
      <xdr:spPr>
        <a:xfrm>
          <a:off x="3239144" y="14845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86</xdr:row>
      <xdr:rowOff>80027</xdr:rowOff>
    </xdr:from>
    <xdr:ext cx="405111" cy="259045"/>
    <xdr:sp macro="" textlink="">
      <xdr:nvSpPr>
        <xdr:cNvPr id="319" name="n_2mainValue【公営住宅】&#10;有形固定資産減価償却率">
          <a:extLst>
            <a:ext uri="{FF2B5EF4-FFF2-40B4-BE49-F238E27FC236}">
              <a16:creationId xmlns:a16="http://schemas.microsoft.com/office/drawing/2014/main" id="{DE1E4D97-D8A4-4321-976B-04BE8B84AD86}"/>
            </a:ext>
          </a:extLst>
        </xdr:cNvPr>
        <xdr:cNvSpPr txBox="1"/>
      </xdr:nvSpPr>
      <xdr:spPr>
        <a:xfrm>
          <a:off x="2439044" y="14826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86</xdr:row>
      <xdr:rowOff>88191</xdr:rowOff>
    </xdr:from>
    <xdr:ext cx="405111" cy="259045"/>
    <xdr:sp macro="" textlink="">
      <xdr:nvSpPr>
        <xdr:cNvPr id="320" name="n_3mainValue【公営住宅】&#10;有形固定資産減価償却率">
          <a:extLst>
            <a:ext uri="{FF2B5EF4-FFF2-40B4-BE49-F238E27FC236}">
              <a16:creationId xmlns:a16="http://schemas.microsoft.com/office/drawing/2014/main" id="{2C53CFB4-AE52-4B18-A9EB-9F4D75285522}"/>
            </a:ext>
          </a:extLst>
        </xdr:cNvPr>
        <xdr:cNvSpPr txBox="1"/>
      </xdr:nvSpPr>
      <xdr:spPr>
        <a:xfrm>
          <a:off x="1641484" y="14836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86</xdr:row>
      <xdr:rowOff>86558</xdr:rowOff>
    </xdr:from>
    <xdr:ext cx="405111" cy="259045"/>
    <xdr:sp macro="" textlink="">
      <xdr:nvSpPr>
        <xdr:cNvPr id="321" name="n_4mainValue【公営住宅】&#10;有形固定資産減価償却率">
          <a:extLst>
            <a:ext uri="{FF2B5EF4-FFF2-40B4-BE49-F238E27FC236}">
              <a16:creationId xmlns:a16="http://schemas.microsoft.com/office/drawing/2014/main" id="{4E523A20-2A50-42B8-877E-D2B38273A37E}"/>
            </a:ext>
          </a:extLst>
        </xdr:cNvPr>
        <xdr:cNvSpPr txBox="1"/>
      </xdr:nvSpPr>
      <xdr:spPr>
        <a:xfrm>
          <a:off x="855354" y="14833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F8F6E562-62F4-474D-A844-1265E90A6BC7}"/>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D5F152F2-C14A-4F30-B490-26220E128ED4}"/>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4FC80059-793D-4026-8AEC-38580FC48415}"/>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462828FE-1CA6-43C3-B944-DA9F9647D6E0}"/>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57EA25AC-CEAA-4DA2-BFDD-CBDA7766BFBA}"/>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FAE96D79-2853-4977-8149-E38ECDA755CC}"/>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8FA0C7F6-EF1C-416A-B5DB-DC6394D724FE}"/>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1499AD52-C43E-4446-BA07-A1294AAE4F30}"/>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9464349A-CF7D-4F84-BD2B-105302A2F645}"/>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8C347AEF-3D99-45CA-97E8-D209F251D61E}"/>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2" name="直線コネクタ 331">
          <a:extLst>
            <a:ext uri="{FF2B5EF4-FFF2-40B4-BE49-F238E27FC236}">
              <a16:creationId xmlns:a16="http://schemas.microsoft.com/office/drawing/2014/main" id="{0C762131-EE14-47A5-A819-B34C6EEB9527}"/>
            </a:ext>
          </a:extLst>
        </xdr:cNvPr>
        <xdr:cNvCxnSpPr/>
      </xdr:nvCxnSpPr>
      <xdr:spPr>
        <a:xfrm>
          <a:off x="5960110" y="14782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3" name="テキスト ボックス 332">
          <a:extLst>
            <a:ext uri="{FF2B5EF4-FFF2-40B4-BE49-F238E27FC236}">
              <a16:creationId xmlns:a16="http://schemas.microsoft.com/office/drawing/2014/main" id="{0F624C63-1794-40EC-B45F-64016F4BBBD8}"/>
            </a:ext>
          </a:extLst>
        </xdr:cNvPr>
        <xdr:cNvSpPr txBox="1"/>
      </xdr:nvSpPr>
      <xdr:spPr>
        <a:xfrm>
          <a:off x="5527221"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4" name="直線コネクタ 333">
          <a:extLst>
            <a:ext uri="{FF2B5EF4-FFF2-40B4-BE49-F238E27FC236}">
              <a16:creationId xmlns:a16="http://schemas.microsoft.com/office/drawing/2014/main" id="{38440EE5-902F-4D56-8E36-ED6C88B85A6A}"/>
            </a:ext>
          </a:extLst>
        </xdr:cNvPr>
        <xdr:cNvCxnSpPr/>
      </xdr:nvCxnSpPr>
      <xdr:spPr>
        <a:xfrm>
          <a:off x="5960110" y="1432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5" name="テキスト ボックス 334">
          <a:extLst>
            <a:ext uri="{FF2B5EF4-FFF2-40B4-BE49-F238E27FC236}">
              <a16:creationId xmlns:a16="http://schemas.microsoft.com/office/drawing/2014/main" id="{3EE255C4-BB3C-4DCC-B2C2-EED3434A9E85}"/>
            </a:ext>
          </a:extLst>
        </xdr:cNvPr>
        <xdr:cNvSpPr txBox="1"/>
      </xdr:nvSpPr>
      <xdr:spPr>
        <a:xfrm>
          <a:off x="5527221" y="1418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6" name="直線コネクタ 335">
          <a:extLst>
            <a:ext uri="{FF2B5EF4-FFF2-40B4-BE49-F238E27FC236}">
              <a16:creationId xmlns:a16="http://schemas.microsoft.com/office/drawing/2014/main" id="{4C7ED089-2ECB-4C13-97DA-8A532AF609A6}"/>
            </a:ext>
          </a:extLst>
        </xdr:cNvPr>
        <xdr:cNvCxnSpPr/>
      </xdr:nvCxnSpPr>
      <xdr:spPr>
        <a:xfrm>
          <a:off x="5960110" y="1386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7" name="テキスト ボックス 336">
          <a:extLst>
            <a:ext uri="{FF2B5EF4-FFF2-40B4-BE49-F238E27FC236}">
              <a16:creationId xmlns:a16="http://schemas.microsoft.com/office/drawing/2014/main" id="{62E35ABB-4F18-448E-BDBC-5088E5A8EE33}"/>
            </a:ext>
          </a:extLst>
        </xdr:cNvPr>
        <xdr:cNvSpPr txBox="1"/>
      </xdr:nvSpPr>
      <xdr:spPr>
        <a:xfrm>
          <a:off x="5527221" y="1372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8" name="直線コネクタ 337">
          <a:extLst>
            <a:ext uri="{FF2B5EF4-FFF2-40B4-BE49-F238E27FC236}">
              <a16:creationId xmlns:a16="http://schemas.microsoft.com/office/drawing/2014/main" id="{FC2FD7D4-F64F-4715-9232-24F45C62268E}"/>
            </a:ext>
          </a:extLst>
        </xdr:cNvPr>
        <xdr:cNvCxnSpPr/>
      </xdr:nvCxnSpPr>
      <xdr:spPr>
        <a:xfrm>
          <a:off x="5960110" y="1341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9" name="テキスト ボックス 338">
          <a:extLst>
            <a:ext uri="{FF2B5EF4-FFF2-40B4-BE49-F238E27FC236}">
              <a16:creationId xmlns:a16="http://schemas.microsoft.com/office/drawing/2014/main" id="{E833DBB6-D8C1-4ACA-AD10-DC837CC672AA}"/>
            </a:ext>
          </a:extLst>
        </xdr:cNvPr>
        <xdr:cNvSpPr txBox="1"/>
      </xdr:nvSpPr>
      <xdr:spPr>
        <a:xfrm>
          <a:off x="5527221" y="1326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9619CCFE-F7F7-4E8F-88F0-9094232BF20E}"/>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2435AA67-2BF2-4419-BF50-56E1A3547A1D}"/>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a:extLst>
            <a:ext uri="{FF2B5EF4-FFF2-40B4-BE49-F238E27FC236}">
              <a16:creationId xmlns:a16="http://schemas.microsoft.com/office/drawing/2014/main" id="{7BC4A974-9198-4D50-8659-C14BF1C1986C}"/>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159716</xdr:rowOff>
    </xdr:from>
    <xdr:to>
      <xdr:col>54</xdr:col>
      <xdr:colOff>189865</xdr:colOff>
      <xdr:row>86</xdr:row>
      <xdr:rowOff>36271</xdr:rowOff>
    </xdr:to>
    <xdr:cxnSp macro="">
      <xdr:nvCxnSpPr>
        <xdr:cNvPr id="343" name="直線コネクタ 342">
          <a:extLst>
            <a:ext uri="{FF2B5EF4-FFF2-40B4-BE49-F238E27FC236}">
              <a16:creationId xmlns:a16="http://schemas.microsoft.com/office/drawing/2014/main" id="{60394689-6A86-40AB-866C-5DF756D7CE78}"/>
            </a:ext>
          </a:extLst>
        </xdr:cNvPr>
        <xdr:cNvCxnSpPr/>
      </xdr:nvCxnSpPr>
      <xdr:spPr>
        <a:xfrm flipV="1">
          <a:off x="9429115" y="13363271"/>
          <a:ext cx="0" cy="1417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40098</xdr:rowOff>
    </xdr:from>
    <xdr:ext cx="469744" cy="259045"/>
    <xdr:sp macro="" textlink="">
      <xdr:nvSpPr>
        <xdr:cNvPr id="344" name="【公営住宅】&#10;一人当たり面積最小値テキスト">
          <a:extLst>
            <a:ext uri="{FF2B5EF4-FFF2-40B4-BE49-F238E27FC236}">
              <a16:creationId xmlns:a16="http://schemas.microsoft.com/office/drawing/2014/main" id="{3B77A76B-2EFD-43FA-A03F-C02AE1C4F1E6}"/>
            </a:ext>
          </a:extLst>
        </xdr:cNvPr>
        <xdr:cNvSpPr txBox="1"/>
      </xdr:nvSpPr>
      <xdr:spPr>
        <a:xfrm>
          <a:off x="9467850" y="14784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36271</xdr:rowOff>
    </xdr:from>
    <xdr:to>
      <xdr:col>55</xdr:col>
      <xdr:colOff>88900</xdr:colOff>
      <xdr:row>86</xdr:row>
      <xdr:rowOff>36271</xdr:rowOff>
    </xdr:to>
    <xdr:cxnSp macro="">
      <xdr:nvCxnSpPr>
        <xdr:cNvPr id="345" name="直線コネクタ 344">
          <a:extLst>
            <a:ext uri="{FF2B5EF4-FFF2-40B4-BE49-F238E27FC236}">
              <a16:creationId xmlns:a16="http://schemas.microsoft.com/office/drawing/2014/main" id="{E2CB4009-F54D-4809-A6C1-6A19B7BFF9F1}"/>
            </a:ext>
          </a:extLst>
        </xdr:cNvPr>
        <xdr:cNvCxnSpPr/>
      </xdr:nvCxnSpPr>
      <xdr:spPr>
        <a:xfrm>
          <a:off x="9356090" y="14780971"/>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106393</xdr:rowOff>
    </xdr:from>
    <xdr:ext cx="469744" cy="259045"/>
    <xdr:sp macro="" textlink="">
      <xdr:nvSpPr>
        <xdr:cNvPr id="346" name="【公営住宅】&#10;一人当たり面積最大値テキスト">
          <a:extLst>
            <a:ext uri="{FF2B5EF4-FFF2-40B4-BE49-F238E27FC236}">
              <a16:creationId xmlns:a16="http://schemas.microsoft.com/office/drawing/2014/main" id="{D64F70F9-16B2-47D1-8917-C5B60A24F5D7}"/>
            </a:ext>
          </a:extLst>
        </xdr:cNvPr>
        <xdr:cNvSpPr txBox="1"/>
      </xdr:nvSpPr>
      <xdr:spPr>
        <a:xfrm>
          <a:off x="9467850" y="1313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159716</xdr:rowOff>
    </xdr:from>
    <xdr:to>
      <xdr:col>55</xdr:col>
      <xdr:colOff>88900</xdr:colOff>
      <xdr:row>77</xdr:row>
      <xdr:rowOff>159716</xdr:rowOff>
    </xdr:to>
    <xdr:cxnSp macro="">
      <xdr:nvCxnSpPr>
        <xdr:cNvPr id="347" name="直線コネクタ 346">
          <a:extLst>
            <a:ext uri="{FF2B5EF4-FFF2-40B4-BE49-F238E27FC236}">
              <a16:creationId xmlns:a16="http://schemas.microsoft.com/office/drawing/2014/main" id="{634EC923-CFCA-4F17-8F25-FEFA907A3E17}"/>
            </a:ext>
          </a:extLst>
        </xdr:cNvPr>
        <xdr:cNvCxnSpPr/>
      </xdr:nvCxnSpPr>
      <xdr:spPr>
        <a:xfrm>
          <a:off x="9356090" y="13363271"/>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119</xdr:rowOff>
    </xdr:from>
    <xdr:ext cx="469744" cy="259045"/>
    <xdr:sp macro="" textlink="">
      <xdr:nvSpPr>
        <xdr:cNvPr id="348" name="【公営住宅】&#10;一人当たり面積平均値テキスト">
          <a:extLst>
            <a:ext uri="{FF2B5EF4-FFF2-40B4-BE49-F238E27FC236}">
              <a16:creationId xmlns:a16="http://schemas.microsoft.com/office/drawing/2014/main" id="{5D0AAD17-753F-498B-BF33-58B275D28E2D}"/>
            </a:ext>
          </a:extLst>
        </xdr:cNvPr>
        <xdr:cNvSpPr txBox="1"/>
      </xdr:nvSpPr>
      <xdr:spPr>
        <a:xfrm>
          <a:off x="9467850" y="142304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148692</xdr:rowOff>
    </xdr:from>
    <xdr:to>
      <xdr:col>55</xdr:col>
      <xdr:colOff>50800</xdr:colOff>
      <xdr:row>84</xdr:row>
      <xdr:rowOff>78842</xdr:rowOff>
    </xdr:to>
    <xdr:sp macro="" textlink="">
      <xdr:nvSpPr>
        <xdr:cNvPr id="349" name="フローチャート: 判断 348">
          <a:extLst>
            <a:ext uri="{FF2B5EF4-FFF2-40B4-BE49-F238E27FC236}">
              <a16:creationId xmlns:a16="http://schemas.microsoft.com/office/drawing/2014/main" id="{EAC1FD13-9C42-4EE4-AAD4-C8D5071B45E7}"/>
            </a:ext>
          </a:extLst>
        </xdr:cNvPr>
        <xdr:cNvSpPr/>
      </xdr:nvSpPr>
      <xdr:spPr>
        <a:xfrm>
          <a:off x="9394190" y="14379042"/>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136804</xdr:rowOff>
    </xdr:from>
    <xdr:to>
      <xdr:col>50</xdr:col>
      <xdr:colOff>165100</xdr:colOff>
      <xdr:row>84</xdr:row>
      <xdr:rowOff>66954</xdr:rowOff>
    </xdr:to>
    <xdr:sp macro="" textlink="">
      <xdr:nvSpPr>
        <xdr:cNvPr id="350" name="フローチャート: 判断 349">
          <a:extLst>
            <a:ext uri="{FF2B5EF4-FFF2-40B4-BE49-F238E27FC236}">
              <a16:creationId xmlns:a16="http://schemas.microsoft.com/office/drawing/2014/main" id="{36AC46E5-29BA-48B2-9E58-EF6D15FCE0D5}"/>
            </a:ext>
          </a:extLst>
        </xdr:cNvPr>
        <xdr:cNvSpPr/>
      </xdr:nvSpPr>
      <xdr:spPr>
        <a:xfrm>
          <a:off x="8632190" y="14363344"/>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156008</xdr:rowOff>
    </xdr:from>
    <xdr:to>
      <xdr:col>46</xdr:col>
      <xdr:colOff>38100</xdr:colOff>
      <xdr:row>84</xdr:row>
      <xdr:rowOff>86158</xdr:rowOff>
    </xdr:to>
    <xdr:sp macro="" textlink="">
      <xdr:nvSpPr>
        <xdr:cNvPr id="351" name="フローチャート: 判断 350">
          <a:extLst>
            <a:ext uri="{FF2B5EF4-FFF2-40B4-BE49-F238E27FC236}">
              <a16:creationId xmlns:a16="http://schemas.microsoft.com/office/drawing/2014/main" id="{304EE8E3-1621-40BA-B3E2-91994AB81A2F}"/>
            </a:ext>
          </a:extLst>
        </xdr:cNvPr>
        <xdr:cNvSpPr/>
      </xdr:nvSpPr>
      <xdr:spPr>
        <a:xfrm>
          <a:off x="7846060" y="1438635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161037</xdr:rowOff>
    </xdr:from>
    <xdr:to>
      <xdr:col>41</xdr:col>
      <xdr:colOff>101600</xdr:colOff>
      <xdr:row>84</xdr:row>
      <xdr:rowOff>91187</xdr:rowOff>
    </xdr:to>
    <xdr:sp macro="" textlink="">
      <xdr:nvSpPr>
        <xdr:cNvPr id="352" name="フローチャート: 判断 351">
          <a:extLst>
            <a:ext uri="{FF2B5EF4-FFF2-40B4-BE49-F238E27FC236}">
              <a16:creationId xmlns:a16="http://schemas.microsoft.com/office/drawing/2014/main" id="{839B5F92-D59C-48FF-9E27-865A6A39884C}"/>
            </a:ext>
          </a:extLst>
        </xdr:cNvPr>
        <xdr:cNvSpPr/>
      </xdr:nvSpPr>
      <xdr:spPr>
        <a:xfrm>
          <a:off x="7029450" y="1439329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162864</xdr:rowOff>
    </xdr:from>
    <xdr:to>
      <xdr:col>36</xdr:col>
      <xdr:colOff>165100</xdr:colOff>
      <xdr:row>84</xdr:row>
      <xdr:rowOff>93014</xdr:rowOff>
    </xdr:to>
    <xdr:sp macro="" textlink="">
      <xdr:nvSpPr>
        <xdr:cNvPr id="353" name="フローチャート: 判断 352">
          <a:extLst>
            <a:ext uri="{FF2B5EF4-FFF2-40B4-BE49-F238E27FC236}">
              <a16:creationId xmlns:a16="http://schemas.microsoft.com/office/drawing/2014/main" id="{9CB32311-6573-447F-805A-FF14AFA3CC73}"/>
            </a:ext>
          </a:extLst>
        </xdr:cNvPr>
        <xdr:cNvSpPr/>
      </xdr:nvSpPr>
      <xdr:spPr>
        <a:xfrm>
          <a:off x="6231890" y="1439511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314F81DF-255E-4FC5-8E02-F13C5D9016F4}"/>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4FB30DC0-D637-4243-9858-23454892F351}"/>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C9269BD4-7019-40A1-B5DD-BEA67DA9725B}"/>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4AACC819-BF82-4B92-BFCE-E259166EFFCA}"/>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F6468FE2-E796-43B3-A95D-E8D39BDE9EF0}"/>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6502</xdr:rowOff>
    </xdr:from>
    <xdr:to>
      <xdr:col>55</xdr:col>
      <xdr:colOff>50800</xdr:colOff>
      <xdr:row>85</xdr:row>
      <xdr:rowOff>108102</xdr:rowOff>
    </xdr:to>
    <xdr:sp macro="" textlink="">
      <xdr:nvSpPr>
        <xdr:cNvPr id="359" name="楕円 358">
          <a:extLst>
            <a:ext uri="{FF2B5EF4-FFF2-40B4-BE49-F238E27FC236}">
              <a16:creationId xmlns:a16="http://schemas.microsoft.com/office/drawing/2014/main" id="{18B05B51-A069-42A1-A8B7-7830271C1E80}"/>
            </a:ext>
          </a:extLst>
        </xdr:cNvPr>
        <xdr:cNvSpPr/>
      </xdr:nvSpPr>
      <xdr:spPr>
        <a:xfrm>
          <a:off x="9394190" y="14581657"/>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156379</xdr:rowOff>
    </xdr:from>
    <xdr:ext cx="469744" cy="259045"/>
    <xdr:sp macro="" textlink="">
      <xdr:nvSpPr>
        <xdr:cNvPr id="360" name="【公営住宅】&#10;一人当たり面積該当値テキスト">
          <a:extLst>
            <a:ext uri="{FF2B5EF4-FFF2-40B4-BE49-F238E27FC236}">
              <a16:creationId xmlns:a16="http://schemas.microsoft.com/office/drawing/2014/main" id="{ABEEC62F-9F39-45F1-BD55-2999A55FCA0F}"/>
            </a:ext>
          </a:extLst>
        </xdr:cNvPr>
        <xdr:cNvSpPr txBox="1"/>
      </xdr:nvSpPr>
      <xdr:spPr>
        <a:xfrm>
          <a:off x="9467850" y="14560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7874</xdr:rowOff>
    </xdr:from>
    <xdr:to>
      <xdr:col>50</xdr:col>
      <xdr:colOff>165100</xdr:colOff>
      <xdr:row>85</xdr:row>
      <xdr:rowOff>109474</xdr:rowOff>
    </xdr:to>
    <xdr:sp macro="" textlink="">
      <xdr:nvSpPr>
        <xdr:cNvPr id="361" name="楕円 360">
          <a:extLst>
            <a:ext uri="{FF2B5EF4-FFF2-40B4-BE49-F238E27FC236}">
              <a16:creationId xmlns:a16="http://schemas.microsoft.com/office/drawing/2014/main" id="{79365309-50B6-4AB7-8B10-8E76A532B0AC}"/>
            </a:ext>
          </a:extLst>
        </xdr:cNvPr>
        <xdr:cNvSpPr/>
      </xdr:nvSpPr>
      <xdr:spPr>
        <a:xfrm>
          <a:off x="8632190" y="14583029"/>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57302</xdr:rowOff>
    </xdr:from>
    <xdr:to>
      <xdr:col>55</xdr:col>
      <xdr:colOff>0</xdr:colOff>
      <xdr:row>85</xdr:row>
      <xdr:rowOff>58674</xdr:rowOff>
    </xdr:to>
    <xdr:cxnSp macro="">
      <xdr:nvCxnSpPr>
        <xdr:cNvPr id="362" name="直線コネクタ 361">
          <a:extLst>
            <a:ext uri="{FF2B5EF4-FFF2-40B4-BE49-F238E27FC236}">
              <a16:creationId xmlns:a16="http://schemas.microsoft.com/office/drawing/2014/main" id="{68CB4274-B0BF-4513-A863-CA65C2003EFE}"/>
            </a:ext>
          </a:extLst>
        </xdr:cNvPr>
        <xdr:cNvCxnSpPr/>
      </xdr:nvCxnSpPr>
      <xdr:spPr>
        <a:xfrm flipV="1">
          <a:off x="8686800" y="14626742"/>
          <a:ext cx="74295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9246</xdr:rowOff>
    </xdr:from>
    <xdr:to>
      <xdr:col>46</xdr:col>
      <xdr:colOff>38100</xdr:colOff>
      <xdr:row>85</xdr:row>
      <xdr:rowOff>110846</xdr:rowOff>
    </xdr:to>
    <xdr:sp macro="" textlink="">
      <xdr:nvSpPr>
        <xdr:cNvPr id="363" name="楕円 362">
          <a:extLst>
            <a:ext uri="{FF2B5EF4-FFF2-40B4-BE49-F238E27FC236}">
              <a16:creationId xmlns:a16="http://schemas.microsoft.com/office/drawing/2014/main" id="{93EFB8CA-9A72-453A-99FC-E98A4851C6FF}"/>
            </a:ext>
          </a:extLst>
        </xdr:cNvPr>
        <xdr:cNvSpPr/>
      </xdr:nvSpPr>
      <xdr:spPr>
        <a:xfrm>
          <a:off x="7846060" y="14584401"/>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58674</xdr:rowOff>
    </xdr:from>
    <xdr:to>
      <xdr:col>50</xdr:col>
      <xdr:colOff>114300</xdr:colOff>
      <xdr:row>85</xdr:row>
      <xdr:rowOff>60046</xdr:rowOff>
    </xdr:to>
    <xdr:cxnSp macro="">
      <xdr:nvCxnSpPr>
        <xdr:cNvPr id="364" name="直線コネクタ 363">
          <a:extLst>
            <a:ext uri="{FF2B5EF4-FFF2-40B4-BE49-F238E27FC236}">
              <a16:creationId xmlns:a16="http://schemas.microsoft.com/office/drawing/2014/main" id="{25CC460C-E3BE-4D1E-A761-895752E58D1D}"/>
            </a:ext>
          </a:extLst>
        </xdr:cNvPr>
        <xdr:cNvCxnSpPr/>
      </xdr:nvCxnSpPr>
      <xdr:spPr>
        <a:xfrm flipV="1">
          <a:off x="7889240" y="14628114"/>
          <a:ext cx="79756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5131</xdr:rowOff>
    </xdr:from>
    <xdr:to>
      <xdr:col>41</xdr:col>
      <xdr:colOff>101600</xdr:colOff>
      <xdr:row>85</xdr:row>
      <xdr:rowOff>106731</xdr:rowOff>
    </xdr:to>
    <xdr:sp macro="" textlink="">
      <xdr:nvSpPr>
        <xdr:cNvPr id="365" name="楕円 364">
          <a:extLst>
            <a:ext uri="{FF2B5EF4-FFF2-40B4-BE49-F238E27FC236}">
              <a16:creationId xmlns:a16="http://schemas.microsoft.com/office/drawing/2014/main" id="{E5F50613-4D53-49C1-99D1-4B0DF109F711}"/>
            </a:ext>
          </a:extLst>
        </xdr:cNvPr>
        <xdr:cNvSpPr/>
      </xdr:nvSpPr>
      <xdr:spPr>
        <a:xfrm>
          <a:off x="7029450" y="1458028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55931</xdr:rowOff>
    </xdr:from>
    <xdr:to>
      <xdr:col>45</xdr:col>
      <xdr:colOff>177800</xdr:colOff>
      <xdr:row>85</xdr:row>
      <xdr:rowOff>60046</xdr:rowOff>
    </xdr:to>
    <xdr:cxnSp macro="">
      <xdr:nvCxnSpPr>
        <xdr:cNvPr id="366" name="直線コネクタ 365">
          <a:extLst>
            <a:ext uri="{FF2B5EF4-FFF2-40B4-BE49-F238E27FC236}">
              <a16:creationId xmlns:a16="http://schemas.microsoft.com/office/drawing/2014/main" id="{A016EFD2-2BF8-4C23-8988-1C7DCB3690EF}"/>
            </a:ext>
          </a:extLst>
        </xdr:cNvPr>
        <xdr:cNvCxnSpPr/>
      </xdr:nvCxnSpPr>
      <xdr:spPr>
        <a:xfrm>
          <a:off x="7084060" y="14632991"/>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7417</xdr:rowOff>
    </xdr:from>
    <xdr:to>
      <xdr:col>36</xdr:col>
      <xdr:colOff>165100</xdr:colOff>
      <xdr:row>85</xdr:row>
      <xdr:rowOff>109017</xdr:rowOff>
    </xdr:to>
    <xdr:sp macro="" textlink="">
      <xdr:nvSpPr>
        <xdr:cNvPr id="367" name="楕円 366">
          <a:extLst>
            <a:ext uri="{FF2B5EF4-FFF2-40B4-BE49-F238E27FC236}">
              <a16:creationId xmlns:a16="http://schemas.microsoft.com/office/drawing/2014/main" id="{96247706-B4D9-4AE0-BD61-FEAC92E51B5F}"/>
            </a:ext>
          </a:extLst>
        </xdr:cNvPr>
        <xdr:cNvSpPr/>
      </xdr:nvSpPr>
      <xdr:spPr>
        <a:xfrm>
          <a:off x="6231890" y="14582572"/>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55931</xdr:rowOff>
    </xdr:from>
    <xdr:to>
      <xdr:col>41</xdr:col>
      <xdr:colOff>50800</xdr:colOff>
      <xdr:row>85</xdr:row>
      <xdr:rowOff>58217</xdr:rowOff>
    </xdr:to>
    <xdr:cxnSp macro="">
      <xdr:nvCxnSpPr>
        <xdr:cNvPr id="368" name="直線コネクタ 367">
          <a:extLst>
            <a:ext uri="{FF2B5EF4-FFF2-40B4-BE49-F238E27FC236}">
              <a16:creationId xmlns:a16="http://schemas.microsoft.com/office/drawing/2014/main" id="{68AD1957-9D2E-49B1-A249-C709B79F8992}"/>
            </a:ext>
          </a:extLst>
        </xdr:cNvPr>
        <xdr:cNvCxnSpPr/>
      </xdr:nvCxnSpPr>
      <xdr:spPr>
        <a:xfrm flipV="1">
          <a:off x="6286500" y="14632991"/>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83481</xdr:rowOff>
    </xdr:from>
    <xdr:ext cx="469744" cy="259045"/>
    <xdr:sp macro="" textlink="">
      <xdr:nvSpPr>
        <xdr:cNvPr id="369" name="n_1aveValue【公営住宅】&#10;一人当たり面積">
          <a:extLst>
            <a:ext uri="{FF2B5EF4-FFF2-40B4-BE49-F238E27FC236}">
              <a16:creationId xmlns:a16="http://schemas.microsoft.com/office/drawing/2014/main" id="{3D3B104E-5B9D-4713-9820-7DA5F03E6CE3}"/>
            </a:ext>
          </a:extLst>
        </xdr:cNvPr>
        <xdr:cNvSpPr txBox="1"/>
      </xdr:nvSpPr>
      <xdr:spPr>
        <a:xfrm>
          <a:off x="8454467" y="14144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102685</xdr:rowOff>
    </xdr:from>
    <xdr:ext cx="469744" cy="259045"/>
    <xdr:sp macro="" textlink="">
      <xdr:nvSpPr>
        <xdr:cNvPr id="370" name="n_2aveValue【公営住宅】&#10;一人当たり面積">
          <a:extLst>
            <a:ext uri="{FF2B5EF4-FFF2-40B4-BE49-F238E27FC236}">
              <a16:creationId xmlns:a16="http://schemas.microsoft.com/office/drawing/2014/main" id="{9D94EE04-88B0-4988-9EDB-7EEC2FA14929}"/>
            </a:ext>
          </a:extLst>
        </xdr:cNvPr>
        <xdr:cNvSpPr txBox="1"/>
      </xdr:nvSpPr>
      <xdr:spPr>
        <a:xfrm>
          <a:off x="7673417" y="14157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107714</xdr:rowOff>
    </xdr:from>
    <xdr:ext cx="469744" cy="259045"/>
    <xdr:sp macro="" textlink="">
      <xdr:nvSpPr>
        <xdr:cNvPr id="371" name="n_3aveValue【公営住宅】&#10;一人当たり面積">
          <a:extLst>
            <a:ext uri="{FF2B5EF4-FFF2-40B4-BE49-F238E27FC236}">
              <a16:creationId xmlns:a16="http://schemas.microsoft.com/office/drawing/2014/main" id="{4C26EBCC-E441-472E-BF31-2EF51913C75D}"/>
            </a:ext>
          </a:extLst>
        </xdr:cNvPr>
        <xdr:cNvSpPr txBox="1"/>
      </xdr:nvSpPr>
      <xdr:spPr>
        <a:xfrm>
          <a:off x="6866332" y="14164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109541</xdr:rowOff>
    </xdr:from>
    <xdr:ext cx="469744" cy="259045"/>
    <xdr:sp macro="" textlink="">
      <xdr:nvSpPr>
        <xdr:cNvPr id="372" name="n_4aveValue【公営住宅】&#10;一人当たり面積">
          <a:extLst>
            <a:ext uri="{FF2B5EF4-FFF2-40B4-BE49-F238E27FC236}">
              <a16:creationId xmlns:a16="http://schemas.microsoft.com/office/drawing/2014/main" id="{D3EB2DEF-AD97-495C-8422-D0614EBE1580}"/>
            </a:ext>
          </a:extLst>
        </xdr:cNvPr>
        <xdr:cNvSpPr txBox="1"/>
      </xdr:nvSpPr>
      <xdr:spPr>
        <a:xfrm>
          <a:off x="6068772" y="14166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100601</xdr:rowOff>
    </xdr:from>
    <xdr:ext cx="469744" cy="259045"/>
    <xdr:sp macro="" textlink="">
      <xdr:nvSpPr>
        <xdr:cNvPr id="373" name="n_1mainValue【公営住宅】&#10;一人当たり面積">
          <a:extLst>
            <a:ext uri="{FF2B5EF4-FFF2-40B4-BE49-F238E27FC236}">
              <a16:creationId xmlns:a16="http://schemas.microsoft.com/office/drawing/2014/main" id="{44AE3344-035B-4EC6-9BD0-31BC0119AA15}"/>
            </a:ext>
          </a:extLst>
        </xdr:cNvPr>
        <xdr:cNvSpPr txBox="1"/>
      </xdr:nvSpPr>
      <xdr:spPr>
        <a:xfrm>
          <a:off x="8454467" y="1467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101973</xdr:rowOff>
    </xdr:from>
    <xdr:ext cx="469744" cy="259045"/>
    <xdr:sp macro="" textlink="">
      <xdr:nvSpPr>
        <xdr:cNvPr id="374" name="n_2mainValue【公営住宅】&#10;一人当たり面積">
          <a:extLst>
            <a:ext uri="{FF2B5EF4-FFF2-40B4-BE49-F238E27FC236}">
              <a16:creationId xmlns:a16="http://schemas.microsoft.com/office/drawing/2014/main" id="{2CE227FE-0E79-444B-A849-E8BB6B468757}"/>
            </a:ext>
          </a:extLst>
        </xdr:cNvPr>
        <xdr:cNvSpPr txBox="1"/>
      </xdr:nvSpPr>
      <xdr:spPr>
        <a:xfrm>
          <a:off x="7673417" y="14671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97858</xdr:rowOff>
    </xdr:from>
    <xdr:ext cx="469744" cy="259045"/>
    <xdr:sp macro="" textlink="">
      <xdr:nvSpPr>
        <xdr:cNvPr id="375" name="n_3mainValue【公営住宅】&#10;一人当たり面積">
          <a:extLst>
            <a:ext uri="{FF2B5EF4-FFF2-40B4-BE49-F238E27FC236}">
              <a16:creationId xmlns:a16="http://schemas.microsoft.com/office/drawing/2014/main" id="{0D07E784-8F1D-4C80-9BD8-E76E65B048DF}"/>
            </a:ext>
          </a:extLst>
        </xdr:cNvPr>
        <xdr:cNvSpPr txBox="1"/>
      </xdr:nvSpPr>
      <xdr:spPr>
        <a:xfrm>
          <a:off x="6866332" y="14667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100144</xdr:rowOff>
    </xdr:from>
    <xdr:ext cx="469744" cy="259045"/>
    <xdr:sp macro="" textlink="">
      <xdr:nvSpPr>
        <xdr:cNvPr id="376" name="n_4mainValue【公営住宅】&#10;一人当たり面積">
          <a:extLst>
            <a:ext uri="{FF2B5EF4-FFF2-40B4-BE49-F238E27FC236}">
              <a16:creationId xmlns:a16="http://schemas.microsoft.com/office/drawing/2014/main" id="{624BCC15-45D7-4DCB-9790-215EEB38FAE4}"/>
            </a:ext>
          </a:extLst>
        </xdr:cNvPr>
        <xdr:cNvSpPr txBox="1"/>
      </xdr:nvSpPr>
      <xdr:spPr>
        <a:xfrm>
          <a:off x="6068772" y="14669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FB4DD95C-1C23-49C2-B9F0-E6ABB994F546}"/>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33DB0EFA-5D5B-4CC7-A7F0-5092C29DEF46}"/>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21472EE2-6416-462E-A1E8-F8D9921E1EE3}"/>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7B3278A4-59FC-4F92-AFE5-501B7258EC10}"/>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5BE46C29-FC85-4EA4-ADE3-56043A44F6FD}"/>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3421ED6F-EC9A-4750-B447-7F48B719A42E}"/>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E7D79853-BC8B-4505-A565-438214F1281B}"/>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A9F31861-E7D2-44A5-B292-7F25C831A2F4}"/>
            </a:ext>
          </a:extLst>
        </xdr:cNvPr>
        <xdr:cNvSpPr/>
      </xdr:nvSpPr>
      <xdr:spPr>
        <a:xfrm>
          <a:off x="6858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a:extLst>
            <a:ext uri="{FF2B5EF4-FFF2-40B4-BE49-F238E27FC236}">
              <a16:creationId xmlns:a16="http://schemas.microsoft.com/office/drawing/2014/main" id="{50F2EF91-1086-40F4-8257-D9F199880779}"/>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6" name="正方形/長方形 385">
          <a:extLst>
            <a:ext uri="{FF2B5EF4-FFF2-40B4-BE49-F238E27FC236}">
              <a16:creationId xmlns:a16="http://schemas.microsoft.com/office/drawing/2014/main" id="{50DBBAE7-D04E-42A9-AEED-61E68E3EFF28}"/>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7" name="正方形/長方形 386">
          <a:extLst>
            <a:ext uri="{FF2B5EF4-FFF2-40B4-BE49-F238E27FC236}">
              <a16:creationId xmlns:a16="http://schemas.microsoft.com/office/drawing/2014/main" id="{54A66331-5539-4D01-A9AC-318194BC1B2B}"/>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8" name="正方形/長方形 387">
          <a:extLst>
            <a:ext uri="{FF2B5EF4-FFF2-40B4-BE49-F238E27FC236}">
              <a16:creationId xmlns:a16="http://schemas.microsoft.com/office/drawing/2014/main" id="{B9E30412-2F86-4D1E-83AC-55233EA9EE26}"/>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9" name="正方形/長方形 388">
          <a:extLst>
            <a:ext uri="{FF2B5EF4-FFF2-40B4-BE49-F238E27FC236}">
              <a16:creationId xmlns:a16="http://schemas.microsoft.com/office/drawing/2014/main" id="{1AF955A0-EA35-4C73-A78D-410989E7A860}"/>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0" name="正方形/長方形 389">
          <a:extLst>
            <a:ext uri="{FF2B5EF4-FFF2-40B4-BE49-F238E27FC236}">
              <a16:creationId xmlns:a16="http://schemas.microsoft.com/office/drawing/2014/main" id="{CD60AD18-3268-4719-9E58-5E0EF6046CA1}"/>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1" name="正方形/長方形 390">
          <a:extLst>
            <a:ext uri="{FF2B5EF4-FFF2-40B4-BE49-F238E27FC236}">
              <a16:creationId xmlns:a16="http://schemas.microsoft.com/office/drawing/2014/main" id="{0703481D-DC2A-4C41-B6EA-23A6E170C3FA}"/>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a:extLst>
            <a:ext uri="{FF2B5EF4-FFF2-40B4-BE49-F238E27FC236}">
              <a16:creationId xmlns:a16="http://schemas.microsoft.com/office/drawing/2014/main" id="{C8070524-5042-4CAF-AA1F-C383646BDCCA}"/>
            </a:ext>
          </a:extLst>
        </xdr:cNvPr>
        <xdr:cNvSpPr/>
      </xdr:nvSpPr>
      <xdr:spPr>
        <a:xfrm>
          <a:off x="596011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a:extLst>
            <a:ext uri="{FF2B5EF4-FFF2-40B4-BE49-F238E27FC236}">
              <a16:creationId xmlns:a16="http://schemas.microsoft.com/office/drawing/2014/main" id="{1572AF74-0C9E-46EC-A5E8-55C391586341}"/>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a:extLst>
            <a:ext uri="{FF2B5EF4-FFF2-40B4-BE49-F238E27FC236}">
              <a16:creationId xmlns:a16="http://schemas.microsoft.com/office/drawing/2014/main" id="{DC914794-92FD-4532-A309-E2239C197BCF}"/>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a:extLst>
            <a:ext uri="{FF2B5EF4-FFF2-40B4-BE49-F238E27FC236}">
              <a16:creationId xmlns:a16="http://schemas.microsoft.com/office/drawing/2014/main" id="{A3505846-D6B4-47DE-919E-A1AADD17228B}"/>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a:extLst>
            <a:ext uri="{FF2B5EF4-FFF2-40B4-BE49-F238E27FC236}">
              <a16:creationId xmlns:a16="http://schemas.microsoft.com/office/drawing/2014/main" id="{A0A8FA25-AE00-4B78-9EA4-8CC8BCD5D697}"/>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a:extLst>
            <a:ext uri="{FF2B5EF4-FFF2-40B4-BE49-F238E27FC236}">
              <a16:creationId xmlns:a16="http://schemas.microsoft.com/office/drawing/2014/main" id="{7945DAB0-8C1E-4D61-AD38-182D629BD6B9}"/>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a:extLst>
            <a:ext uri="{FF2B5EF4-FFF2-40B4-BE49-F238E27FC236}">
              <a16:creationId xmlns:a16="http://schemas.microsoft.com/office/drawing/2014/main" id="{A4E8CC3C-D00D-48F4-A2DA-2D2CA8373004}"/>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a:extLst>
            <a:ext uri="{FF2B5EF4-FFF2-40B4-BE49-F238E27FC236}">
              <a16:creationId xmlns:a16="http://schemas.microsoft.com/office/drawing/2014/main" id="{6AFD1288-8C8E-4EC9-85C2-4A0692C3FA9E}"/>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a:extLst>
            <a:ext uri="{FF2B5EF4-FFF2-40B4-BE49-F238E27FC236}">
              <a16:creationId xmlns:a16="http://schemas.microsoft.com/office/drawing/2014/main" id="{5AF92A4A-B60A-4DE8-AA78-140A8ED271A2}"/>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a:extLst>
            <a:ext uri="{FF2B5EF4-FFF2-40B4-BE49-F238E27FC236}">
              <a16:creationId xmlns:a16="http://schemas.microsoft.com/office/drawing/2014/main" id="{CA215585-0E45-4C79-BAE0-5A1B80AE9A5E}"/>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a:extLst>
            <a:ext uri="{FF2B5EF4-FFF2-40B4-BE49-F238E27FC236}">
              <a16:creationId xmlns:a16="http://schemas.microsoft.com/office/drawing/2014/main" id="{58EBB9C0-D65C-4A46-B6AF-D11D44DBF123}"/>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a:extLst>
            <a:ext uri="{FF2B5EF4-FFF2-40B4-BE49-F238E27FC236}">
              <a16:creationId xmlns:a16="http://schemas.microsoft.com/office/drawing/2014/main" id="{DF601A5D-EDEB-4DD7-B03E-7A3A0236BAF7}"/>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4" name="直線コネクタ 403">
          <a:extLst>
            <a:ext uri="{FF2B5EF4-FFF2-40B4-BE49-F238E27FC236}">
              <a16:creationId xmlns:a16="http://schemas.microsoft.com/office/drawing/2014/main" id="{B9BCC7C3-0817-4967-B55C-64C4689BAE68}"/>
            </a:ext>
          </a:extLst>
        </xdr:cNvPr>
        <xdr:cNvCxnSpPr/>
      </xdr:nvCxnSpPr>
      <xdr:spPr>
        <a:xfrm>
          <a:off x="1120394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405" name="テキスト ボックス 404">
          <a:extLst>
            <a:ext uri="{FF2B5EF4-FFF2-40B4-BE49-F238E27FC236}">
              <a16:creationId xmlns:a16="http://schemas.microsoft.com/office/drawing/2014/main" id="{DA24F3B9-7C7C-4F7D-96DF-34BBA64DE52A}"/>
            </a:ext>
          </a:extLst>
        </xdr:cNvPr>
        <xdr:cNvSpPr txBox="1"/>
      </xdr:nvSpPr>
      <xdr:spPr>
        <a:xfrm>
          <a:off x="10801531"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6" name="直線コネクタ 405">
          <a:extLst>
            <a:ext uri="{FF2B5EF4-FFF2-40B4-BE49-F238E27FC236}">
              <a16:creationId xmlns:a16="http://schemas.microsoft.com/office/drawing/2014/main" id="{4CB70FCB-CA6A-49E9-AA19-9EFDA1DE75E1}"/>
            </a:ext>
          </a:extLst>
        </xdr:cNvPr>
        <xdr:cNvCxnSpPr/>
      </xdr:nvCxnSpPr>
      <xdr:spPr>
        <a:xfrm>
          <a:off x="1120394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7" name="テキスト ボックス 406">
          <a:extLst>
            <a:ext uri="{FF2B5EF4-FFF2-40B4-BE49-F238E27FC236}">
              <a16:creationId xmlns:a16="http://schemas.microsoft.com/office/drawing/2014/main" id="{2A6C78D2-4687-4B56-A2B2-FCFEBAE995B8}"/>
            </a:ext>
          </a:extLst>
        </xdr:cNvPr>
        <xdr:cNvSpPr txBox="1"/>
      </xdr:nvSpPr>
      <xdr:spPr>
        <a:xfrm>
          <a:off x="10842791" y="656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8" name="直線コネクタ 407">
          <a:extLst>
            <a:ext uri="{FF2B5EF4-FFF2-40B4-BE49-F238E27FC236}">
              <a16:creationId xmlns:a16="http://schemas.microsoft.com/office/drawing/2014/main" id="{26DDF7C6-CEB4-428A-BB84-9707972F6A96}"/>
            </a:ext>
          </a:extLst>
        </xdr:cNvPr>
        <xdr:cNvCxnSpPr/>
      </xdr:nvCxnSpPr>
      <xdr:spPr>
        <a:xfrm>
          <a:off x="1120394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9" name="テキスト ボックス 408">
          <a:extLst>
            <a:ext uri="{FF2B5EF4-FFF2-40B4-BE49-F238E27FC236}">
              <a16:creationId xmlns:a16="http://schemas.microsoft.com/office/drawing/2014/main" id="{539FA2B2-958A-40CC-AF1D-72A10560468F}"/>
            </a:ext>
          </a:extLst>
        </xdr:cNvPr>
        <xdr:cNvSpPr txBox="1"/>
      </xdr:nvSpPr>
      <xdr:spPr>
        <a:xfrm>
          <a:off x="10842791" y="6104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0" name="直線コネクタ 409">
          <a:extLst>
            <a:ext uri="{FF2B5EF4-FFF2-40B4-BE49-F238E27FC236}">
              <a16:creationId xmlns:a16="http://schemas.microsoft.com/office/drawing/2014/main" id="{0115F583-0666-472D-8172-5B52FD878275}"/>
            </a:ext>
          </a:extLst>
        </xdr:cNvPr>
        <xdr:cNvCxnSpPr/>
      </xdr:nvCxnSpPr>
      <xdr:spPr>
        <a:xfrm>
          <a:off x="1120394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1" name="テキスト ボックス 410">
          <a:extLst>
            <a:ext uri="{FF2B5EF4-FFF2-40B4-BE49-F238E27FC236}">
              <a16:creationId xmlns:a16="http://schemas.microsoft.com/office/drawing/2014/main" id="{6273D227-660F-4847-86C4-C8C63B47AD8C}"/>
            </a:ext>
          </a:extLst>
        </xdr:cNvPr>
        <xdr:cNvSpPr txBox="1"/>
      </xdr:nvSpPr>
      <xdr:spPr>
        <a:xfrm>
          <a:off x="10842791" y="56508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a:extLst>
            <a:ext uri="{FF2B5EF4-FFF2-40B4-BE49-F238E27FC236}">
              <a16:creationId xmlns:a16="http://schemas.microsoft.com/office/drawing/2014/main" id="{F4200041-43E7-4726-9011-EC1564C4999D}"/>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13" name="テキスト ボックス 412">
          <a:extLst>
            <a:ext uri="{FF2B5EF4-FFF2-40B4-BE49-F238E27FC236}">
              <a16:creationId xmlns:a16="http://schemas.microsoft.com/office/drawing/2014/main" id="{35C77D9F-DF7F-46DA-BB76-8A95E5415038}"/>
            </a:ext>
          </a:extLst>
        </xdr:cNvPr>
        <xdr:cNvSpPr txBox="1"/>
      </xdr:nvSpPr>
      <xdr:spPr>
        <a:xfrm>
          <a:off x="10842791" y="519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a:extLst>
            <a:ext uri="{FF2B5EF4-FFF2-40B4-BE49-F238E27FC236}">
              <a16:creationId xmlns:a16="http://schemas.microsoft.com/office/drawing/2014/main" id="{ED53C2E9-4151-4903-B329-0E9F9016B100}"/>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9906</xdr:rowOff>
    </xdr:from>
    <xdr:to>
      <xdr:col>85</xdr:col>
      <xdr:colOff>126364</xdr:colOff>
      <xdr:row>40</xdr:row>
      <xdr:rowOff>46482</xdr:rowOff>
    </xdr:to>
    <xdr:cxnSp macro="">
      <xdr:nvCxnSpPr>
        <xdr:cNvPr id="415" name="直線コネクタ 414">
          <a:extLst>
            <a:ext uri="{FF2B5EF4-FFF2-40B4-BE49-F238E27FC236}">
              <a16:creationId xmlns:a16="http://schemas.microsoft.com/office/drawing/2014/main" id="{76BD6960-BC61-4CB6-9001-664309D66B58}"/>
            </a:ext>
          </a:extLst>
        </xdr:cNvPr>
        <xdr:cNvCxnSpPr/>
      </xdr:nvCxnSpPr>
      <xdr:spPr>
        <a:xfrm flipV="1">
          <a:off x="14703424" y="5669661"/>
          <a:ext cx="0" cy="12367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50309</xdr:rowOff>
    </xdr:from>
    <xdr:ext cx="405111" cy="259045"/>
    <xdr:sp macro="" textlink="">
      <xdr:nvSpPr>
        <xdr:cNvPr id="416" name="【認定こども園・幼稚園・保育所】&#10;有形固定資産減価償却率最小値テキスト">
          <a:extLst>
            <a:ext uri="{FF2B5EF4-FFF2-40B4-BE49-F238E27FC236}">
              <a16:creationId xmlns:a16="http://schemas.microsoft.com/office/drawing/2014/main" id="{5E948C75-EAA4-4019-ACC7-6877A8A0A53C}"/>
            </a:ext>
          </a:extLst>
        </xdr:cNvPr>
        <xdr:cNvSpPr txBox="1"/>
      </xdr:nvSpPr>
      <xdr:spPr>
        <a:xfrm>
          <a:off x="14742160" y="6912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46482</xdr:rowOff>
    </xdr:from>
    <xdr:to>
      <xdr:col>86</xdr:col>
      <xdr:colOff>25400</xdr:colOff>
      <xdr:row>40</xdr:row>
      <xdr:rowOff>46482</xdr:rowOff>
    </xdr:to>
    <xdr:cxnSp macro="">
      <xdr:nvCxnSpPr>
        <xdr:cNvPr id="417" name="直線コネクタ 416">
          <a:extLst>
            <a:ext uri="{FF2B5EF4-FFF2-40B4-BE49-F238E27FC236}">
              <a16:creationId xmlns:a16="http://schemas.microsoft.com/office/drawing/2014/main" id="{5FC72944-7544-4DAD-82F6-3E6F08B661E0}"/>
            </a:ext>
          </a:extLst>
        </xdr:cNvPr>
        <xdr:cNvCxnSpPr/>
      </xdr:nvCxnSpPr>
      <xdr:spPr>
        <a:xfrm>
          <a:off x="14611350" y="69063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128033</xdr:rowOff>
    </xdr:from>
    <xdr:ext cx="405111" cy="259045"/>
    <xdr:sp macro="" textlink="">
      <xdr:nvSpPr>
        <xdr:cNvPr id="418" name="【認定こども園・幼稚園・保育所】&#10;有形固定資産減価償却率最大値テキスト">
          <a:extLst>
            <a:ext uri="{FF2B5EF4-FFF2-40B4-BE49-F238E27FC236}">
              <a16:creationId xmlns:a16="http://schemas.microsoft.com/office/drawing/2014/main" id="{8BF3FC21-2A21-4274-BCBE-FCA432DF8611}"/>
            </a:ext>
          </a:extLst>
        </xdr:cNvPr>
        <xdr:cNvSpPr txBox="1"/>
      </xdr:nvSpPr>
      <xdr:spPr>
        <a:xfrm>
          <a:off x="14742160" y="5446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9906</xdr:rowOff>
    </xdr:from>
    <xdr:to>
      <xdr:col>86</xdr:col>
      <xdr:colOff>25400</xdr:colOff>
      <xdr:row>33</xdr:row>
      <xdr:rowOff>9906</xdr:rowOff>
    </xdr:to>
    <xdr:cxnSp macro="">
      <xdr:nvCxnSpPr>
        <xdr:cNvPr id="419" name="直線コネクタ 418">
          <a:extLst>
            <a:ext uri="{FF2B5EF4-FFF2-40B4-BE49-F238E27FC236}">
              <a16:creationId xmlns:a16="http://schemas.microsoft.com/office/drawing/2014/main" id="{96368BB8-91E1-40FE-A1DD-EC3545660561}"/>
            </a:ext>
          </a:extLst>
        </xdr:cNvPr>
        <xdr:cNvCxnSpPr/>
      </xdr:nvCxnSpPr>
      <xdr:spPr>
        <a:xfrm>
          <a:off x="14611350" y="566966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34</xdr:row>
      <xdr:rowOff>139717</xdr:rowOff>
    </xdr:from>
    <xdr:ext cx="405111" cy="259045"/>
    <xdr:sp macro="" textlink="">
      <xdr:nvSpPr>
        <xdr:cNvPr id="420" name="【認定こども園・幼稚園・保育所】&#10;有形固定資産減価償却率平均値テキスト">
          <a:extLst>
            <a:ext uri="{FF2B5EF4-FFF2-40B4-BE49-F238E27FC236}">
              <a16:creationId xmlns:a16="http://schemas.microsoft.com/office/drawing/2014/main" id="{10910C84-EBB6-4AE2-BDFC-9C7AA2013527}"/>
            </a:ext>
          </a:extLst>
        </xdr:cNvPr>
        <xdr:cNvSpPr txBox="1"/>
      </xdr:nvSpPr>
      <xdr:spPr>
        <a:xfrm>
          <a:off x="14742160" y="5965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116840</xdr:rowOff>
    </xdr:from>
    <xdr:to>
      <xdr:col>85</xdr:col>
      <xdr:colOff>177800</xdr:colOff>
      <xdr:row>36</xdr:row>
      <xdr:rowOff>46990</xdr:rowOff>
    </xdr:to>
    <xdr:sp macro="" textlink="">
      <xdr:nvSpPr>
        <xdr:cNvPr id="421" name="フローチャート: 判断 420">
          <a:extLst>
            <a:ext uri="{FF2B5EF4-FFF2-40B4-BE49-F238E27FC236}">
              <a16:creationId xmlns:a16="http://schemas.microsoft.com/office/drawing/2014/main" id="{FD785223-BDA3-4E13-B1CC-23E0C5B5890C}"/>
            </a:ext>
          </a:extLst>
        </xdr:cNvPr>
        <xdr:cNvSpPr/>
      </xdr:nvSpPr>
      <xdr:spPr>
        <a:xfrm>
          <a:off x="14649450" y="611759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35</xdr:row>
      <xdr:rowOff>61976</xdr:rowOff>
    </xdr:from>
    <xdr:to>
      <xdr:col>81</xdr:col>
      <xdr:colOff>101600</xdr:colOff>
      <xdr:row>35</xdr:row>
      <xdr:rowOff>163576</xdr:rowOff>
    </xdr:to>
    <xdr:sp macro="" textlink="">
      <xdr:nvSpPr>
        <xdr:cNvPr id="422" name="フローチャート: 判断 421">
          <a:extLst>
            <a:ext uri="{FF2B5EF4-FFF2-40B4-BE49-F238E27FC236}">
              <a16:creationId xmlns:a16="http://schemas.microsoft.com/office/drawing/2014/main" id="{7B92D041-D806-474E-B9C7-778A4E4B5B5E}"/>
            </a:ext>
          </a:extLst>
        </xdr:cNvPr>
        <xdr:cNvSpPr/>
      </xdr:nvSpPr>
      <xdr:spPr>
        <a:xfrm>
          <a:off x="13887450" y="6058916"/>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35</xdr:row>
      <xdr:rowOff>84836</xdr:rowOff>
    </xdr:from>
    <xdr:to>
      <xdr:col>76</xdr:col>
      <xdr:colOff>165100</xdr:colOff>
      <xdr:row>36</xdr:row>
      <xdr:rowOff>14986</xdr:rowOff>
    </xdr:to>
    <xdr:sp macro="" textlink="">
      <xdr:nvSpPr>
        <xdr:cNvPr id="423" name="フローチャート: 判断 422">
          <a:extLst>
            <a:ext uri="{FF2B5EF4-FFF2-40B4-BE49-F238E27FC236}">
              <a16:creationId xmlns:a16="http://schemas.microsoft.com/office/drawing/2014/main" id="{8ABD997C-EA98-4D70-A24F-1864ABBCB786}"/>
            </a:ext>
          </a:extLst>
        </xdr:cNvPr>
        <xdr:cNvSpPr/>
      </xdr:nvSpPr>
      <xdr:spPr>
        <a:xfrm>
          <a:off x="13089890" y="6087491"/>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55118</xdr:rowOff>
    </xdr:from>
    <xdr:to>
      <xdr:col>72</xdr:col>
      <xdr:colOff>38100</xdr:colOff>
      <xdr:row>35</xdr:row>
      <xdr:rowOff>156718</xdr:rowOff>
    </xdr:to>
    <xdr:sp macro="" textlink="">
      <xdr:nvSpPr>
        <xdr:cNvPr id="424" name="フローチャート: 判断 423">
          <a:extLst>
            <a:ext uri="{FF2B5EF4-FFF2-40B4-BE49-F238E27FC236}">
              <a16:creationId xmlns:a16="http://schemas.microsoft.com/office/drawing/2014/main" id="{8732B0AB-4440-4C60-9AEA-901663D778F8}"/>
            </a:ext>
          </a:extLst>
        </xdr:cNvPr>
        <xdr:cNvSpPr/>
      </xdr:nvSpPr>
      <xdr:spPr>
        <a:xfrm>
          <a:off x="12303760" y="6059678"/>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43688</xdr:rowOff>
    </xdr:from>
    <xdr:to>
      <xdr:col>67</xdr:col>
      <xdr:colOff>101600</xdr:colOff>
      <xdr:row>35</xdr:row>
      <xdr:rowOff>145288</xdr:rowOff>
    </xdr:to>
    <xdr:sp macro="" textlink="">
      <xdr:nvSpPr>
        <xdr:cNvPr id="425" name="フローチャート: 判断 424">
          <a:extLst>
            <a:ext uri="{FF2B5EF4-FFF2-40B4-BE49-F238E27FC236}">
              <a16:creationId xmlns:a16="http://schemas.microsoft.com/office/drawing/2014/main" id="{C3B4F002-8D81-4E9E-B488-3EAA5C1D2118}"/>
            </a:ext>
          </a:extLst>
        </xdr:cNvPr>
        <xdr:cNvSpPr/>
      </xdr:nvSpPr>
      <xdr:spPr>
        <a:xfrm>
          <a:off x="11487150" y="604634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0F607155-382F-4D6B-80F0-03AB7DE81564}"/>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64EBF766-1375-46FE-8CE8-E449ADE32199}"/>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6D359BE1-FC00-49EF-9740-7B0B6AA60AA4}"/>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7E0B1116-B05F-49C4-B6FA-F0D99D463BC0}"/>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70B03D16-13E2-4DEF-8B99-3F4945FC6C3E}"/>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100838</xdr:rowOff>
    </xdr:from>
    <xdr:to>
      <xdr:col>85</xdr:col>
      <xdr:colOff>177800</xdr:colOff>
      <xdr:row>38</xdr:row>
      <xdr:rowOff>30988</xdr:rowOff>
    </xdr:to>
    <xdr:sp macro="" textlink="">
      <xdr:nvSpPr>
        <xdr:cNvPr id="431" name="楕円 430">
          <a:extLst>
            <a:ext uri="{FF2B5EF4-FFF2-40B4-BE49-F238E27FC236}">
              <a16:creationId xmlns:a16="http://schemas.microsoft.com/office/drawing/2014/main" id="{8F428BB8-DA1B-49F7-941D-496DED694BBF}"/>
            </a:ext>
          </a:extLst>
        </xdr:cNvPr>
        <xdr:cNvSpPr/>
      </xdr:nvSpPr>
      <xdr:spPr>
        <a:xfrm>
          <a:off x="14649450" y="644067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79265</xdr:rowOff>
    </xdr:from>
    <xdr:ext cx="405111" cy="259045"/>
    <xdr:sp macro="" textlink="">
      <xdr:nvSpPr>
        <xdr:cNvPr id="432" name="【認定こども園・幼稚園・保育所】&#10;有形固定資産減価償却率該当値テキスト">
          <a:extLst>
            <a:ext uri="{FF2B5EF4-FFF2-40B4-BE49-F238E27FC236}">
              <a16:creationId xmlns:a16="http://schemas.microsoft.com/office/drawing/2014/main" id="{F87ECA6D-6F31-439A-B656-57DD9549BB4B}"/>
            </a:ext>
          </a:extLst>
        </xdr:cNvPr>
        <xdr:cNvSpPr txBox="1"/>
      </xdr:nvSpPr>
      <xdr:spPr>
        <a:xfrm>
          <a:off x="14742160" y="6422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55118</xdr:rowOff>
    </xdr:from>
    <xdr:to>
      <xdr:col>81</xdr:col>
      <xdr:colOff>101600</xdr:colOff>
      <xdr:row>37</xdr:row>
      <xdr:rowOff>156718</xdr:rowOff>
    </xdr:to>
    <xdr:sp macro="" textlink="">
      <xdr:nvSpPr>
        <xdr:cNvPr id="433" name="楕円 432">
          <a:extLst>
            <a:ext uri="{FF2B5EF4-FFF2-40B4-BE49-F238E27FC236}">
              <a16:creationId xmlns:a16="http://schemas.microsoft.com/office/drawing/2014/main" id="{A16DD805-ABD1-4FA0-A0FE-C5FF519799AF}"/>
            </a:ext>
          </a:extLst>
        </xdr:cNvPr>
        <xdr:cNvSpPr/>
      </xdr:nvSpPr>
      <xdr:spPr>
        <a:xfrm>
          <a:off x="13887450" y="6402578"/>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105918</xdr:rowOff>
    </xdr:from>
    <xdr:to>
      <xdr:col>85</xdr:col>
      <xdr:colOff>127000</xdr:colOff>
      <xdr:row>37</xdr:row>
      <xdr:rowOff>151638</xdr:rowOff>
    </xdr:to>
    <xdr:cxnSp macro="">
      <xdr:nvCxnSpPr>
        <xdr:cNvPr id="434" name="直線コネクタ 433">
          <a:extLst>
            <a:ext uri="{FF2B5EF4-FFF2-40B4-BE49-F238E27FC236}">
              <a16:creationId xmlns:a16="http://schemas.microsoft.com/office/drawing/2014/main" id="{92BC923C-83FF-4A13-AE24-41E5870EC2DB}"/>
            </a:ext>
          </a:extLst>
        </xdr:cNvPr>
        <xdr:cNvCxnSpPr/>
      </xdr:nvCxnSpPr>
      <xdr:spPr>
        <a:xfrm>
          <a:off x="13942060" y="6447663"/>
          <a:ext cx="762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43688</xdr:rowOff>
    </xdr:from>
    <xdr:to>
      <xdr:col>76</xdr:col>
      <xdr:colOff>165100</xdr:colOff>
      <xdr:row>37</xdr:row>
      <xdr:rowOff>145288</xdr:rowOff>
    </xdr:to>
    <xdr:sp macro="" textlink="">
      <xdr:nvSpPr>
        <xdr:cNvPr id="435" name="楕円 434">
          <a:extLst>
            <a:ext uri="{FF2B5EF4-FFF2-40B4-BE49-F238E27FC236}">
              <a16:creationId xmlns:a16="http://schemas.microsoft.com/office/drawing/2014/main" id="{1926F5AB-3A76-44F2-9692-77026F861359}"/>
            </a:ext>
          </a:extLst>
        </xdr:cNvPr>
        <xdr:cNvSpPr/>
      </xdr:nvSpPr>
      <xdr:spPr>
        <a:xfrm>
          <a:off x="13089890" y="6389243"/>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94488</xdr:rowOff>
    </xdr:from>
    <xdr:to>
      <xdr:col>81</xdr:col>
      <xdr:colOff>50800</xdr:colOff>
      <xdr:row>37</xdr:row>
      <xdr:rowOff>105918</xdr:rowOff>
    </xdr:to>
    <xdr:cxnSp macro="">
      <xdr:nvCxnSpPr>
        <xdr:cNvPr id="436" name="直線コネクタ 435">
          <a:extLst>
            <a:ext uri="{FF2B5EF4-FFF2-40B4-BE49-F238E27FC236}">
              <a16:creationId xmlns:a16="http://schemas.microsoft.com/office/drawing/2014/main" id="{ABB36415-CD95-4517-9165-D11624E90BAF}"/>
            </a:ext>
          </a:extLst>
        </xdr:cNvPr>
        <xdr:cNvCxnSpPr/>
      </xdr:nvCxnSpPr>
      <xdr:spPr>
        <a:xfrm>
          <a:off x="13144500" y="6441948"/>
          <a:ext cx="79756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68834</xdr:rowOff>
    </xdr:from>
    <xdr:to>
      <xdr:col>72</xdr:col>
      <xdr:colOff>38100</xdr:colOff>
      <xdr:row>37</xdr:row>
      <xdr:rowOff>170435</xdr:rowOff>
    </xdr:to>
    <xdr:sp macro="" textlink="">
      <xdr:nvSpPr>
        <xdr:cNvPr id="437" name="楕円 436">
          <a:extLst>
            <a:ext uri="{FF2B5EF4-FFF2-40B4-BE49-F238E27FC236}">
              <a16:creationId xmlns:a16="http://schemas.microsoft.com/office/drawing/2014/main" id="{B0B952E2-7197-4DCE-B019-21E7F163CEDF}"/>
            </a:ext>
          </a:extLst>
        </xdr:cNvPr>
        <xdr:cNvSpPr/>
      </xdr:nvSpPr>
      <xdr:spPr>
        <a:xfrm>
          <a:off x="12303760" y="6410579"/>
          <a:ext cx="78740" cy="107316"/>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94488</xdr:rowOff>
    </xdr:from>
    <xdr:to>
      <xdr:col>76</xdr:col>
      <xdr:colOff>114300</xdr:colOff>
      <xdr:row>37</xdr:row>
      <xdr:rowOff>119634</xdr:rowOff>
    </xdr:to>
    <xdr:cxnSp macro="">
      <xdr:nvCxnSpPr>
        <xdr:cNvPr id="438" name="直線コネクタ 437">
          <a:extLst>
            <a:ext uri="{FF2B5EF4-FFF2-40B4-BE49-F238E27FC236}">
              <a16:creationId xmlns:a16="http://schemas.microsoft.com/office/drawing/2014/main" id="{80464034-1E64-4316-A412-EB45B91A4168}"/>
            </a:ext>
          </a:extLst>
        </xdr:cNvPr>
        <xdr:cNvCxnSpPr/>
      </xdr:nvCxnSpPr>
      <xdr:spPr>
        <a:xfrm flipV="1">
          <a:off x="12346940" y="6441948"/>
          <a:ext cx="797560" cy="23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29972</xdr:rowOff>
    </xdr:from>
    <xdr:to>
      <xdr:col>67</xdr:col>
      <xdr:colOff>101600</xdr:colOff>
      <xdr:row>37</xdr:row>
      <xdr:rowOff>131572</xdr:rowOff>
    </xdr:to>
    <xdr:sp macro="" textlink="">
      <xdr:nvSpPr>
        <xdr:cNvPr id="439" name="楕円 438">
          <a:extLst>
            <a:ext uri="{FF2B5EF4-FFF2-40B4-BE49-F238E27FC236}">
              <a16:creationId xmlns:a16="http://schemas.microsoft.com/office/drawing/2014/main" id="{2A7BB141-875B-4B2A-ACCA-05FD43D2376B}"/>
            </a:ext>
          </a:extLst>
        </xdr:cNvPr>
        <xdr:cNvSpPr/>
      </xdr:nvSpPr>
      <xdr:spPr>
        <a:xfrm>
          <a:off x="11487150" y="6371717"/>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80772</xdr:rowOff>
    </xdr:from>
    <xdr:to>
      <xdr:col>71</xdr:col>
      <xdr:colOff>177800</xdr:colOff>
      <xdr:row>37</xdr:row>
      <xdr:rowOff>119634</xdr:rowOff>
    </xdr:to>
    <xdr:cxnSp macro="">
      <xdr:nvCxnSpPr>
        <xdr:cNvPr id="440" name="直線コネクタ 439">
          <a:extLst>
            <a:ext uri="{FF2B5EF4-FFF2-40B4-BE49-F238E27FC236}">
              <a16:creationId xmlns:a16="http://schemas.microsoft.com/office/drawing/2014/main" id="{70DE260A-D18D-4C62-9B1B-ACD8C21A2012}"/>
            </a:ext>
          </a:extLst>
        </xdr:cNvPr>
        <xdr:cNvCxnSpPr/>
      </xdr:nvCxnSpPr>
      <xdr:spPr>
        <a:xfrm>
          <a:off x="11541760" y="6426327"/>
          <a:ext cx="80518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34</xdr:row>
      <xdr:rowOff>8653</xdr:rowOff>
    </xdr:from>
    <xdr:ext cx="405111" cy="259045"/>
    <xdr:sp macro="" textlink="">
      <xdr:nvSpPr>
        <xdr:cNvPr id="441" name="n_1aveValue【認定こども園・幼稚園・保育所】&#10;有形固定資産減価償却率">
          <a:extLst>
            <a:ext uri="{FF2B5EF4-FFF2-40B4-BE49-F238E27FC236}">
              <a16:creationId xmlns:a16="http://schemas.microsoft.com/office/drawing/2014/main" id="{829F54DC-D505-46AA-B7DE-3D82D1653556}"/>
            </a:ext>
          </a:extLst>
        </xdr:cNvPr>
        <xdr:cNvSpPr txBox="1"/>
      </xdr:nvSpPr>
      <xdr:spPr>
        <a:xfrm>
          <a:off x="13738234" y="5839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31513</xdr:rowOff>
    </xdr:from>
    <xdr:ext cx="405111" cy="259045"/>
    <xdr:sp macro="" textlink="">
      <xdr:nvSpPr>
        <xdr:cNvPr id="442" name="n_2aveValue【認定こども園・幼稚園・保育所】&#10;有形固定資産減価償却率">
          <a:extLst>
            <a:ext uri="{FF2B5EF4-FFF2-40B4-BE49-F238E27FC236}">
              <a16:creationId xmlns:a16="http://schemas.microsoft.com/office/drawing/2014/main" id="{DDA97B26-D883-4D7B-A385-82821787692A}"/>
            </a:ext>
          </a:extLst>
        </xdr:cNvPr>
        <xdr:cNvSpPr txBox="1"/>
      </xdr:nvSpPr>
      <xdr:spPr>
        <a:xfrm>
          <a:off x="12957184" y="5858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1795</xdr:rowOff>
    </xdr:from>
    <xdr:ext cx="405111" cy="259045"/>
    <xdr:sp macro="" textlink="">
      <xdr:nvSpPr>
        <xdr:cNvPr id="443" name="n_3aveValue【認定こども園・幼稚園・保育所】&#10;有形固定資産減価償却率">
          <a:extLst>
            <a:ext uri="{FF2B5EF4-FFF2-40B4-BE49-F238E27FC236}">
              <a16:creationId xmlns:a16="http://schemas.microsoft.com/office/drawing/2014/main" id="{10BEA6B9-423B-4519-88E9-660269094A99}"/>
            </a:ext>
          </a:extLst>
        </xdr:cNvPr>
        <xdr:cNvSpPr txBox="1"/>
      </xdr:nvSpPr>
      <xdr:spPr>
        <a:xfrm>
          <a:off x="12171054" y="5831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161815</xdr:rowOff>
    </xdr:from>
    <xdr:ext cx="405111" cy="259045"/>
    <xdr:sp macro="" textlink="">
      <xdr:nvSpPr>
        <xdr:cNvPr id="444" name="n_4aveValue【認定こども園・幼稚園・保育所】&#10;有形固定資産減価償却率">
          <a:extLst>
            <a:ext uri="{FF2B5EF4-FFF2-40B4-BE49-F238E27FC236}">
              <a16:creationId xmlns:a16="http://schemas.microsoft.com/office/drawing/2014/main" id="{82BB7D05-6292-4B2A-8E12-535E6798530A}"/>
            </a:ext>
          </a:extLst>
        </xdr:cNvPr>
        <xdr:cNvSpPr txBox="1"/>
      </xdr:nvSpPr>
      <xdr:spPr>
        <a:xfrm>
          <a:off x="11354444" y="5821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147845</xdr:rowOff>
    </xdr:from>
    <xdr:ext cx="405111" cy="259045"/>
    <xdr:sp macro="" textlink="">
      <xdr:nvSpPr>
        <xdr:cNvPr id="445" name="n_1mainValue【認定こども園・幼稚園・保育所】&#10;有形固定資産減価償却率">
          <a:extLst>
            <a:ext uri="{FF2B5EF4-FFF2-40B4-BE49-F238E27FC236}">
              <a16:creationId xmlns:a16="http://schemas.microsoft.com/office/drawing/2014/main" id="{E68FB1DE-23DD-4713-8971-8114C696C23F}"/>
            </a:ext>
          </a:extLst>
        </xdr:cNvPr>
        <xdr:cNvSpPr txBox="1"/>
      </xdr:nvSpPr>
      <xdr:spPr>
        <a:xfrm>
          <a:off x="13738234" y="6489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136415</xdr:rowOff>
    </xdr:from>
    <xdr:ext cx="405111" cy="259045"/>
    <xdr:sp macro="" textlink="">
      <xdr:nvSpPr>
        <xdr:cNvPr id="446" name="n_2mainValue【認定こども園・幼稚園・保育所】&#10;有形固定資産減価償却率">
          <a:extLst>
            <a:ext uri="{FF2B5EF4-FFF2-40B4-BE49-F238E27FC236}">
              <a16:creationId xmlns:a16="http://schemas.microsoft.com/office/drawing/2014/main" id="{70E195F1-FCF4-4AE1-BE16-36019F782BB4}"/>
            </a:ext>
          </a:extLst>
        </xdr:cNvPr>
        <xdr:cNvSpPr txBox="1"/>
      </xdr:nvSpPr>
      <xdr:spPr>
        <a:xfrm>
          <a:off x="12957184" y="6476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161561</xdr:rowOff>
    </xdr:from>
    <xdr:ext cx="405111" cy="259045"/>
    <xdr:sp macro="" textlink="">
      <xdr:nvSpPr>
        <xdr:cNvPr id="447" name="n_3mainValue【認定こども園・幼稚園・保育所】&#10;有形固定資産減価償却率">
          <a:extLst>
            <a:ext uri="{FF2B5EF4-FFF2-40B4-BE49-F238E27FC236}">
              <a16:creationId xmlns:a16="http://schemas.microsoft.com/office/drawing/2014/main" id="{19EFB49D-5D6C-4C24-9883-F0D72D226E86}"/>
            </a:ext>
          </a:extLst>
        </xdr:cNvPr>
        <xdr:cNvSpPr txBox="1"/>
      </xdr:nvSpPr>
      <xdr:spPr>
        <a:xfrm>
          <a:off x="12171054" y="6507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122699</xdr:rowOff>
    </xdr:from>
    <xdr:ext cx="405111" cy="259045"/>
    <xdr:sp macro="" textlink="">
      <xdr:nvSpPr>
        <xdr:cNvPr id="448" name="n_4mainValue【認定こども園・幼稚園・保育所】&#10;有形固定資産減価償却率">
          <a:extLst>
            <a:ext uri="{FF2B5EF4-FFF2-40B4-BE49-F238E27FC236}">
              <a16:creationId xmlns:a16="http://schemas.microsoft.com/office/drawing/2014/main" id="{98119EF7-662C-48B9-A5FB-E2E58C5366C6}"/>
            </a:ext>
          </a:extLst>
        </xdr:cNvPr>
        <xdr:cNvSpPr txBox="1"/>
      </xdr:nvSpPr>
      <xdr:spPr>
        <a:xfrm>
          <a:off x="11354444" y="6468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a:extLst>
            <a:ext uri="{FF2B5EF4-FFF2-40B4-BE49-F238E27FC236}">
              <a16:creationId xmlns:a16="http://schemas.microsoft.com/office/drawing/2014/main" id="{7E261AB4-F15B-4746-9AA1-07774AF6BEAE}"/>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a:extLst>
            <a:ext uri="{FF2B5EF4-FFF2-40B4-BE49-F238E27FC236}">
              <a16:creationId xmlns:a16="http://schemas.microsoft.com/office/drawing/2014/main" id="{B820812F-C93D-49EF-8E3C-C2A847C856D3}"/>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a:extLst>
            <a:ext uri="{FF2B5EF4-FFF2-40B4-BE49-F238E27FC236}">
              <a16:creationId xmlns:a16="http://schemas.microsoft.com/office/drawing/2014/main" id="{0AEE9DC9-1124-4265-9D66-2859D528BCE4}"/>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a:extLst>
            <a:ext uri="{FF2B5EF4-FFF2-40B4-BE49-F238E27FC236}">
              <a16:creationId xmlns:a16="http://schemas.microsoft.com/office/drawing/2014/main" id="{0B874973-2099-4F29-9767-657CFFCF1DBA}"/>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a:extLst>
            <a:ext uri="{FF2B5EF4-FFF2-40B4-BE49-F238E27FC236}">
              <a16:creationId xmlns:a16="http://schemas.microsoft.com/office/drawing/2014/main" id="{F9DDDCE1-7349-407E-BB99-DCCE84763ED0}"/>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a:extLst>
            <a:ext uri="{FF2B5EF4-FFF2-40B4-BE49-F238E27FC236}">
              <a16:creationId xmlns:a16="http://schemas.microsoft.com/office/drawing/2014/main" id="{5D320163-0B91-4979-AED5-C9C7855F2B61}"/>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a:extLst>
            <a:ext uri="{FF2B5EF4-FFF2-40B4-BE49-F238E27FC236}">
              <a16:creationId xmlns:a16="http://schemas.microsoft.com/office/drawing/2014/main" id="{8ACE0C3F-88D7-4774-BF56-D3E9BBA6072C}"/>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a:extLst>
            <a:ext uri="{FF2B5EF4-FFF2-40B4-BE49-F238E27FC236}">
              <a16:creationId xmlns:a16="http://schemas.microsoft.com/office/drawing/2014/main" id="{CBBDB211-5CEE-4017-ADC9-0B113A236413}"/>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a:extLst>
            <a:ext uri="{FF2B5EF4-FFF2-40B4-BE49-F238E27FC236}">
              <a16:creationId xmlns:a16="http://schemas.microsoft.com/office/drawing/2014/main" id="{908E6438-2C04-4585-97AF-6DEEFA221FC6}"/>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a:extLst>
            <a:ext uri="{FF2B5EF4-FFF2-40B4-BE49-F238E27FC236}">
              <a16:creationId xmlns:a16="http://schemas.microsoft.com/office/drawing/2014/main" id="{A29E6811-BDE6-40D1-8A6D-4AAAF08C9DBC}"/>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59" name="直線コネクタ 458">
          <a:extLst>
            <a:ext uri="{FF2B5EF4-FFF2-40B4-BE49-F238E27FC236}">
              <a16:creationId xmlns:a16="http://schemas.microsoft.com/office/drawing/2014/main" id="{96339438-1255-4B1D-A651-CCBDA80A278C}"/>
            </a:ext>
          </a:extLst>
        </xdr:cNvPr>
        <xdr:cNvCxnSpPr/>
      </xdr:nvCxnSpPr>
      <xdr:spPr>
        <a:xfrm>
          <a:off x="1645920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60" name="テキスト ボックス 459">
          <a:extLst>
            <a:ext uri="{FF2B5EF4-FFF2-40B4-BE49-F238E27FC236}">
              <a16:creationId xmlns:a16="http://schemas.microsoft.com/office/drawing/2014/main" id="{DC5C6B2A-CDAB-4E15-9EBF-4742E91E780E}"/>
            </a:ext>
          </a:extLst>
        </xdr:cNvPr>
        <xdr:cNvSpPr txBox="1"/>
      </xdr:nvSpPr>
      <xdr:spPr>
        <a:xfrm>
          <a:off x="16047266"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61" name="直線コネクタ 460">
          <a:extLst>
            <a:ext uri="{FF2B5EF4-FFF2-40B4-BE49-F238E27FC236}">
              <a16:creationId xmlns:a16="http://schemas.microsoft.com/office/drawing/2014/main" id="{13819CC0-505C-419D-B44B-5AE2AA8E957D}"/>
            </a:ext>
          </a:extLst>
        </xdr:cNvPr>
        <xdr:cNvCxnSpPr/>
      </xdr:nvCxnSpPr>
      <xdr:spPr>
        <a:xfrm>
          <a:off x="1645920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62" name="テキスト ボックス 461">
          <a:extLst>
            <a:ext uri="{FF2B5EF4-FFF2-40B4-BE49-F238E27FC236}">
              <a16:creationId xmlns:a16="http://schemas.microsoft.com/office/drawing/2014/main" id="{EB232958-FEEB-41F4-ADFF-F9763D2C5634}"/>
            </a:ext>
          </a:extLst>
        </xdr:cNvPr>
        <xdr:cNvSpPr txBox="1"/>
      </xdr:nvSpPr>
      <xdr:spPr>
        <a:xfrm>
          <a:off x="16047266" y="682082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63" name="直線コネクタ 462">
          <a:extLst>
            <a:ext uri="{FF2B5EF4-FFF2-40B4-BE49-F238E27FC236}">
              <a16:creationId xmlns:a16="http://schemas.microsoft.com/office/drawing/2014/main" id="{37191D7A-C24A-407D-9567-6D60778599C7}"/>
            </a:ext>
          </a:extLst>
        </xdr:cNvPr>
        <xdr:cNvCxnSpPr/>
      </xdr:nvCxnSpPr>
      <xdr:spPr>
        <a:xfrm>
          <a:off x="1645920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64" name="テキスト ボックス 463">
          <a:extLst>
            <a:ext uri="{FF2B5EF4-FFF2-40B4-BE49-F238E27FC236}">
              <a16:creationId xmlns:a16="http://schemas.microsoft.com/office/drawing/2014/main" id="{B74CAD79-B3FE-4E3C-891C-3078C34411AB}"/>
            </a:ext>
          </a:extLst>
        </xdr:cNvPr>
        <xdr:cNvSpPr txBox="1"/>
      </xdr:nvSpPr>
      <xdr:spPr>
        <a:xfrm>
          <a:off x="16047266"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65" name="直線コネクタ 464">
          <a:extLst>
            <a:ext uri="{FF2B5EF4-FFF2-40B4-BE49-F238E27FC236}">
              <a16:creationId xmlns:a16="http://schemas.microsoft.com/office/drawing/2014/main" id="{63C66BF2-6CFD-4E80-817D-F5686A361743}"/>
            </a:ext>
          </a:extLst>
        </xdr:cNvPr>
        <xdr:cNvCxnSpPr/>
      </xdr:nvCxnSpPr>
      <xdr:spPr>
        <a:xfrm>
          <a:off x="1645920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66" name="テキスト ボックス 465">
          <a:extLst>
            <a:ext uri="{FF2B5EF4-FFF2-40B4-BE49-F238E27FC236}">
              <a16:creationId xmlns:a16="http://schemas.microsoft.com/office/drawing/2014/main" id="{7CDEE5DD-6948-4DA7-BB89-92EC2F390076}"/>
            </a:ext>
          </a:extLst>
        </xdr:cNvPr>
        <xdr:cNvSpPr txBox="1"/>
      </xdr:nvSpPr>
      <xdr:spPr>
        <a:xfrm>
          <a:off x="16047266" y="617530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67" name="直線コネクタ 466">
          <a:extLst>
            <a:ext uri="{FF2B5EF4-FFF2-40B4-BE49-F238E27FC236}">
              <a16:creationId xmlns:a16="http://schemas.microsoft.com/office/drawing/2014/main" id="{897D8140-C931-44D1-8CD9-4EBD46A4DF5D}"/>
            </a:ext>
          </a:extLst>
        </xdr:cNvPr>
        <xdr:cNvCxnSpPr/>
      </xdr:nvCxnSpPr>
      <xdr:spPr>
        <a:xfrm>
          <a:off x="1645920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68" name="テキスト ボックス 467">
          <a:extLst>
            <a:ext uri="{FF2B5EF4-FFF2-40B4-BE49-F238E27FC236}">
              <a16:creationId xmlns:a16="http://schemas.microsoft.com/office/drawing/2014/main" id="{FCAED369-4300-4146-9643-A7DA287EA0E4}"/>
            </a:ext>
          </a:extLst>
        </xdr:cNvPr>
        <xdr:cNvSpPr txBox="1"/>
      </xdr:nvSpPr>
      <xdr:spPr>
        <a:xfrm>
          <a:off x="16047266" y="584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69" name="直線コネクタ 468">
          <a:extLst>
            <a:ext uri="{FF2B5EF4-FFF2-40B4-BE49-F238E27FC236}">
              <a16:creationId xmlns:a16="http://schemas.microsoft.com/office/drawing/2014/main" id="{E6341A8C-CA75-468B-8E37-D8CFC261CE23}"/>
            </a:ext>
          </a:extLst>
        </xdr:cNvPr>
        <xdr:cNvCxnSpPr/>
      </xdr:nvCxnSpPr>
      <xdr:spPr>
        <a:xfrm>
          <a:off x="1645920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70" name="テキスト ボックス 469">
          <a:extLst>
            <a:ext uri="{FF2B5EF4-FFF2-40B4-BE49-F238E27FC236}">
              <a16:creationId xmlns:a16="http://schemas.microsoft.com/office/drawing/2014/main" id="{F20E13D9-AEA4-4101-8883-D30C774BE2A9}"/>
            </a:ext>
          </a:extLst>
        </xdr:cNvPr>
        <xdr:cNvSpPr txBox="1"/>
      </xdr:nvSpPr>
      <xdr:spPr>
        <a:xfrm>
          <a:off x="16047266" y="55164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2D856261-3EB0-4EAA-9988-11AE28669280}"/>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2" name="テキスト ボックス 471">
          <a:extLst>
            <a:ext uri="{FF2B5EF4-FFF2-40B4-BE49-F238E27FC236}">
              <a16:creationId xmlns:a16="http://schemas.microsoft.com/office/drawing/2014/main" id="{856709E9-BFC0-44DB-B976-3DBB1E6A45C7}"/>
            </a:ext>
          </a:extLst>
        </xdr:cNvPr>
        <xdr:cNvSpPr txBox="1"/>
      </xdr:nvSpPr>
      <xdr:spPr>
        <a:xfrm>
          <a:off x="16047266"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認定こども園・幼稚園・保育所】&#10;一人当たり面積グラフ枠">
          <a:extLst>
            <a:ext uri="{FF2B5EF4-FFF2-40B4-BE49-F238E27FC236}">
              <a16:creationId xmlns:a16="http://schemas.microsoft.com/office/drawing/2014/main" id="{20B52052-2B22-4250-B8A7-BC526C75D690}"/>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4354</xdr:rowOff>
    </xdr:from>
    <xdr:to>
      <xdr:col>116</xdr:col>
      <xdr:colOff>62864</xdr:colOff>
      <xdr:row>42</xdr:row>
      <xdr:rowOff>43543</xdr:rowOff>
    </xdr:to>
    <xdr:cxnSp macro="">
      <xdr:nvCxnSpPr>
        <xdr:cNvPr id="474" name="直線コネクタ 473">
          <a:extLst>
            <a:ext uri="{FF2B5EF4-FFF2-40B4-BE49-F238E27FC236}">
              <a16:creationId xmlns:a16="http://schemas.microsoft.com/office/drawing/2014/main" id="{6FFC087D-0B7D-4BFD-B05A-5DEB674F6420}"/>
            </a:ext>
          </a:extLst>
        </xdr:cNvPr>
        <xdr:cNvCxnSpPr/>
      </xdr:nvCxnSpPr>
      <xdr:spPr>
        <a:xfrm flipV="1">
          <a:off x="19947254" y="5835559"/>
          <a:ext cx="0" cy="1410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47370</xdr:rowOff>
    </xdr:from>
    <xdr:ext cx="469744" cy="259045"/>
    <xdr:sp macro="" textlink="">
      <xdr:nvSpPr>
        <xdr:cNvPr id="475" name="【認定こども園・幼稚園・保育所】&#10;一人当たり面積最小値テキスト">
          <a:extLst>
            <a:ext uri="{FF2B5EF4-FFF2-40B4-BE49-F238E27FC236}">
              <a16:creationId xmlns:a16="http://schemas.microsoft.com/office/drawing/2014/main" id="{0FC6030B-4E79-4355-B839-21BD0D2BCEEE}"/>
            </a:ext>
          </a:extLst>
        </xdr:cNvPr>
        <xdr:cNvSpPr txBox="1"/>
      </xdr:nvSpPr>
      <xdr:spPr>
        <a:xfrm>
          <a:off x="19985990" y="7250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43543</xdr:rowOff>
    </xdr:from>
    <xdr:to>
      <xdr:col>116</xdr:col>
      <xdr:colOff>152400</xdr:colOff>
      <xdr:row>42</xdr:row>
      <xdr:rowOff>43543</xdr:rowOff>
    </xdr:to>
    <xdr:cxnSp macro="">
      <xdr:nvCxnSpPr>
        <xdr:cNvPr id="476" name="直線コネクタ 475">
          <a:extLst>
            <a:ext uri="{FF2B5EF4-FFF2-40B4-BE49-F238E27FC236}">
              <a16:creationId xmlns:a16="http://schemas.microsoft.com/office/drawing/2014/main" id="{5395B5BE-26E4-4596-AEC2-8A2A5095A271}"/>
            </a:ext>
          </a:extLst>
        </xdr:cNvPr>
        <xdr:cNvCxnSpPr/>
      </xdr:nvCxnSpPr>
      <xdr:spPr>
        <a:xfrm>
          <a:off x="19885660" y="72463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122481</xdr:rowOff>
    </xdr:from>
    <xdr:ext cx="469744" cy="259045"/>
    <xdr:sp macro="" textlink="">
      <xdr:nvSpPr>
        <xdr:cNvPr id="477" name="【認定こども園・幼稚園・保育所】&#10;一人当たり面積最大値テキスト">
          <a:extLst>
            <a:ext uri="{FF2B5EF4-FFF2-40B4-BE49-F238E27FC236}">
              <a16:creationId xmlns:a16="http://schemas.microsoft.com/office/drawing/2014/main" id="{1D450F60-5403-49D2-904C-E5BDA1B94C3C}"/>
            </a:ext>
          </a:extLst>
        </xdr:cNvPr>
        <xdr:cNvSpPr txBox="1"/>
      </xdr:nvSpPr>
      <xdr:spPr>
        <a:xfrm>
          <a:off x="19985990" y="5610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4354</xdr:rowOff>
    </xdr:from>
    <xdr:to>
      <xdr:col>116</xdr:col>
      <xdr:colOff>152400</xdr:colOff>
      <xdr:row>34</xdr:row>
      <xdr:rowOff>4354</xdr:rowOff>
    </xdr:to>
    <xdr:cxnSp macro="">
      <xdr:nvCxnSpPr>
        <xdr:cNvPr id="478" name="直線コネクタ 477">
          <a:extLst>
            <a:ext uri="{FF2B5EF4-FFF2-40B4-BE49-F238E27FC236}">
              <a16:creationId xmlns:a16="http://schemas.microsoft.com/office/drawing/2014/main" id="{3734AB72-A6DE-447C-9EB8-5090E57A46E7}"/>
            </a:ext>
          </a:extLst>
        </xdr:cNvPr>
        <xdr:cNvCxnSpPr/>
      </xdr:nvCxnSpPr>
      <xdr:spPr>
        <a:xfrm>
          <a:off x="19885660" y="58355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5460</xdr:rowOff>
    </xdr:from>
    <xdr:ext cx="469744" cy="259045"/>
    <xdr:sp macro="" textlink="">
      <xdr:nvSpPr>
        <xdr:cNvPr id="479" name="【認定こども園・幼稚園・保育所】&#10;一人当たり面積平均値テキスト">
          <a:extLst>
            <a:ext uri="{FF2B5EF4-FFF2-40B4-BE49-F238E27FC236}">
              <a16:creationId xmlns:a16="http://schemas.microsoft.com/office/drawing/2014/main" id="{1712AF31-7827-4A05-AFDC-936838DC2A79}"/>
            </a:ext>
          </a:extLst>
        </xdr:cNvPr>
        <xdr:cNvSpPr txBox="1"/>
      </xdr:nvSpPr>
      <xdr:spPr>
        <a:xfrm>
          <a:off x="19985990" y="66939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27033</xdr:rowOff>
    </xdr:from>
    <xdr:to>
      <xdr:col>116</xdr:col>
      <xdr:colOff>114300</xdr:colOff>
      <xdr:row>39</xdr:row>
      <xdr:rowOff>128633</xdr:rowOff>
    </xdr:to>
    <xdr:sp macro="" textlink="">
      <xdr:nvSpPr>
        <xdr:cNvPr id="480" name="フローチャート: 判断 479">
          <a:extLst>
            <a:ext uri="{FF2B5EF4-FFF2-40B4-BE49-F238E27FC236}">
              <a16:creationId xmlns:a16="http://schemas.microsoft.com/office/drawing/2014/main" id="{C7D99AAC-172E-45DD-8F3D-4C0EE7BE301A}"/>
            </a:ext>
          </a:extLst>
        </xdr:cNvPr>
        <xdr:cNvSpPr/>
      </xdr:nvSpPr>
      <xdr:spPr>
        <a:xfrm>
          <a:off x="19904710" y="6711678"/>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23767</xdr:rowOff>
    </xdr:from>
    <xdr:to>
      <xdr:col>112</xdr:col>
      <xdr:colOff>38100</xdr:colOff>
      <xdr:row>39</xdr:row>
      <xdr:rowOff>125367</xdr:rowOff>
    </xdr:to>
    <xdr:sp macro="" textlink="">
      <xdr:nvSpPr>
        <xdr:cNvPr id="481" name="フローチャート: 判断 480">
          <a:extLst>
            <a:ext uri="{FF2B5EF4-FFF2-40B4-BE49-F238E27FC236}">
              <a16:creationId xmlns:a16="http://schemas.microsoft.com/office/drawing/2014/main" id="{D6464F67-1A45-48F2-9904-7656234E0CD0}"/>
            </a:ext>
          </a:extLst>
        </xdr:cNvPr>
        <xdr:cNvSpPr/>
      </xdr:nvSpPr>
      <xdr:spPr>
        <a:xfrm>
          <a:off x="19161760" y="6706507"/>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102144</xdr:rowOff>
    </xdr:from>
    <xdr:to>
      <xdr:col>107</xdr:col>
      <xdr:colOff>101600</xdr:colOff>
      <xdr:row>40</xdr:row>
      <xdr:rowOff>32294</xdr:rowOff>
    </xdr:to>
    <xdr:sp macro="" textlink="">
      <xdr:nvSpPr>
        <xdr:cNvPr id="482" name="フローチャート: 判断 481">
          <a:extLst>
            <a:ext uri="{FF2B5EF4-FFF2-40B4-BE49-F238E27FC236}">
              <a16:creationId xmlns:a16="http://schemas.microsoft.com/office/drawing/2014/main" id="{7836A916-E257-4FA3-9FE0-040D6D331AB1}"/>
            </a:ext>
          </a:extLst>
        </xdr:cNvPr>
        <xdr:cNvSpPr/>
      </xdr:nvSpPr>
      <xdr:spPr>
        <a:xfrm>
          <a:off x="18345150" y="678488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89081</xdr:rowOff>
    </xdr:from>
    <xdr:to>
      <xdr:col>102</xdr:col>
      <xdr:colOff>165100</xdr:colOff>
      <xdr:row>40</xdr:row>
      <xdr:rowOff>19231</xdr:rowOff>
    </xdr:to>
    <xdr:sp macro="" textlink="">
      <xdr:nvSpPr>
        <xdr:cNvPr id="483" name="フローチャート: 判断 482">
          <a:extLst>
            <a:ext uri="{FF2B5EF4-FFF2-40B4-BE49-F238E27FC236}">
              <a16:creationId xmlns:a16="http://schemas.microsoft.com/office/drawing/2014/main" id="{E46976EB-18B8-4E4C-BB9D-43ACA2ABC144}"/>
            </a:ext>
          </a:extLst>
        </xdr:cNvPr>
        <xdr:cNvSpPr/>
      </xdr:nvSpPr>
      <xdr:spPr>
        <a:xfrm>
          <a:off x="17547590" y="6779441"/>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98878</xdr:rowOff>
    </xdr:from>
    <xdr:to>
      <xdr:col>98</xdr:col>
      <xdr:colOff>38100</xdr:colOff>
      <xdr:row>40</xdr:row>
      <xdr:rowOff>29028</xdr:rowOff>
    </xdr:to>
    <xdr:sp macro="" textlink="">
      <xdr:nvSpPr>
        <xdr:cNvPr id="484" name="フローチャート: 判断 483">
          <a:extLst>
            <a:ext uri="{FF2B5EF4-FFF2-40B4-BE49-F238E27FC236}">
              <a16:creationId xmlns:a16="http://schemas.microsoft.com/office/drawing/2014/main" id="{1D35CE24-300F-469A-8E62-64494052DA41}"/>
            </a:ext>
          </a:extLst>
        </xdr:cNvPr>
        <xdr:cNvSpPr/>
      </xdr:nvSpPr>
      <xdr:spPr>
        <a:xfrm>
          <a:off x="16761460" y="678161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27CDE46E-FD5F-4D43-8D04-FF1D0F65738B}"/>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7C59D844-84F0-4A48-93E1-E94667284FF3}"/>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814D6035-A89C-4AAE-8EE0-1745B3EC54DD}"/>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8B9DB598-D253-428B-9847-1A216DB7B7B2}"/>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5F76AFF4-D3C5-4B28-BDF6-3B9B9BFB2CA5}"/>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48260</xdr:rowOff>
    </xdr:from>
    <xdr:to>
      <xdr:col>116</xdr:col>
      <xdr:colOff>114300</xdr:colOff>
      <xdr:row>38</xdr:row>
      <xdr:rowOff>149860</xdr:rowOff>
    </xdr:to>
    <xdr:sp macro="" textlink="">
      <xdr:nvSpPr>
        <xdr:cNvPr id="490" name="楕円 489">
          <a:extLst>
            <a:ext uri="{FF2B5EF4-FFF2-40B4-BE49-F238E27FC236}">
              <a16:creationId xmlns:a16="http://schemas.microsoft.com/office/drawing/2014/main" id="{A3D0E5F6-F565-4F5F-BF2F-ECCC19265214}"/>
            </a:ext>
          </a:extLst>
        </xdr:cNvPr>
        <xdr:cNvSpPr/>
      </xdr:nvSpPr>
      <xdr:spPr>
        <a:xfrm>
          <a:off x="19904710" y="656526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71137</xdr:rowOff>
    </xdr:from>
    <xdr:ext cx="469744" cy="259045"/>
    <xdr:sp macro="" textlink="">
      <xdr:nvSpPr>
        <xdr:cNvPr id="491" name="【認定こども園・幼稚園・保育所】&#10;一人当たり面積該当値テキスト">
          <a:extLst>
            <a:ext uri="{FF2B5EF4-FFF2-40B4-BE49-F238E27FC236}">
              <a16:creationId xmlns:a16="http://schemas.microsoft.com/office/drawing/2014/main" id="{A902D9A5-7E05-428C-8EAB-EDAD199D47B8}"/>
            </a:ext>
          </a:extLst>
        </xdr:cNvPr>
        <xdr:cNvSpPr txBox="1"/>
      </xdr:nvSpPr>
      <xdr:spPr>
        <a:xfrm>
          <a:off x="19985990" y="641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54791</xdr:rowOff>
    </xdr:from>
    <xdr:to>
      <xdr:col>112</xdr:col>
      <xdr:colOff>38100</xdr:colOff>
      <xdr:row>38</xdr:row>
      <xdr:rowOff>156391</xdr:rowOff>
    </xdr:to>
    <xdr:sp macro="" textlink="">
      <xdr:nvSpPr>
        <xdr:cNvPr id="492" name="楕円 491">
          <a:extLst>
            <a:ext uri="{FF2B5EF4-FFF2-40B4-BE49-F238E27FC236}">
              <a16:creationId xmlns:a16="http://schemas.microsoft.com/office/drawing/2014/main" id="{96CB0C50-9930-49B6-BA30-664418634AE4}"/>
            </a:ext>
          </a:extLst>
        </xdr:cNvPr>
        <xdr:cNvSpPr/>
      </xdr:nvSpPr>
      <xdr:spPr>
        <a:xfrm>
          <a:off x="19161760" y="6573701"/>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99060</xdr:rowOff>
    </xdr:from>
    <xdr:to>
      <xdr:col>116</xdr:col>
      <xdr:colOff>63500</xdr:colOff>
      <xdr:row>38</xdr:row>
      <xdr:rowOff>105591</xdr:rowOff>
    </xdr:to>
    <xdr:cxnSp macro="">
      <xdr:nvCxnSpPr>
        <xdr:cNvPr id="493" name="直線コネクタ 492">
          <a:extLst>
            <a:ext uri="{FF2B5EF4-FFF2-40B4-BE49-F238E27FC236}">
              <a16:creationId xmlns:a16="http://schemas.microsoft.com/office/drawing/2014/main" id="{4C4A2F5C-27F0-44BA-9711-6BE228D7483B}"/>
            </a:ext>
          </a:extLst>
        </xdr:cNvPr>
        <xdr:cNvCxnSpPr/>
      </xdr:nvCxnSpPr>
      <xdr:spPr>
        <a:xfrm flipV="1">
          <a:off x="19204940" y="6610350"/>
          <a:ext cx="742950" cy="8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61323</xdr:rowOff>
    </xdr:from>
    <xdr:to>
      <xdr:col>107</xdr:col>
      <xdr:colOff>101600</xdr:colOff>
      <xdr:row>38</xdr:row>
      <xdr:rowOff>162923</xdr:rowOff>
    </xdr:to>
    <xdr:sp macro="" textlink="">
      <xdr:nvSpPr>
        <xdr:cNvPr id="494" name="楕円 493">
          <a:extLst>
            <a:ext uri="{FF2B5EF4-FFF2-40B4-BE49-F238E27FC236}">
              <a16:creationId xmlns:a16="http://schemas.microsoft.com/office/drawing/2014/main" id="{0474FAD5-1EAE-4107-AE61-F5A664007065}"/>
            </a:ext>
          </a:extLst>
        </xdr:cNvPr>
        <xdr:cNvSpPr/>
      </xdr:nvSpPr>
      <xdr:spPr>
        <a:xfrm>
          <a:off x="18345150" y="6572613"/>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105591</xdr:rowOff>
    </xdr:from>
    <xdr:to>
      <xdr:col>111</xdr:col>
      <xdr:colOff>177800</xdr:colOff>
      <xdr:row>38</xdr:row>
      <xdr:rowOff>112123</xdr:rowOff>
    </xdr:to>
    <xdr:cxnSp macro="">
      <xdr:nvCxnSpPr>
        <xdr:cNvPr id="495" name="直線コネクタ 494">
          <a:extLst>
            <a:ext uri="{FF2B5EF4-FFF2-40B4-BE49-F238E27FC236}">
              <a16:creationId xmlns:a16="http://schemas.microsoft.com/office/drawing/2014/main" id="{8AF1FA22-372C-4539-B9BF-3AEF9D829202}"/>
            </a:ext>
          </a:extLst>
        </xdr:cNvPr>
        <xdr:cNvCxnSpPr/>
      </xdr:nvCxnSpPr>
      <xdr:spPr>
        <a:xfrm flipV="1">
          <a:off x="18399760" y="6618786"/>
          <a:ext cx="805180" cy="8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82550</xdr:rowOff>
    </xdr:from>
    <xdr:to>
      <xdr:col>102</xdr:col>
      <xdr:colOff>165100</xdr:colOff>
      <xdr:row>38</xdr:row>
      <xdr:rowOff>12700</xdr:rowOff>
    </xdr:to>
    <xdr:sp macro="" textlink="">
      <xdr:nvSpPr>
        <xdr:cNvPr id="496" name="楕円 495">
          <a:extLst>
            <a:ext uri="{FF2B5EF4-FFF2-40B4-BE49-F238E27FC236}">
              <a16:creationId xmlns:a16="http://schemas.microsoft.com/office/drawing/2014/main" id="{FDE752FC-D2E0-401E-B9E1-603245B5030E}"/>
            </a:ext>
          </a:extLst>
        </xdr:cNvPr>
        <xdr:cNvSpPr/>
      </xdr:nvSpPr>
      <xdr:spPr>
        <a:xfrm>
          <a:off x="17547590" y="642810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133350</xdr:rowOff>
    </xdr:from>
    <xdr:to>
      <xdr:col>107</xdr:col>
      <xdr:colOff>50800</xdr:colOff>
      <xdr:row>38</xdr:row>
      <xdr:rowOff>112123</xdr:rowOff>
    </xdr:to>
    <xdr:cxnSp macro="">
      <xdr:nvCxnSpPr>
        <xdr:cNvPr id="497" name="直線コネクタ 496">
          <a:extLst>
            <a:ext uri="{FF2B5EF4-FFF2-40B4-BE49-F238E27FC236}">
              <a16:creationId xmlns:a16="http://schemas.microsoft.com/office/drawing/2014/main" id="{9E836A39-A856-4E25-BB08-2D0EF9C2B4B2}"/>
            </a:ext>
          </a:extLst>
        </xdr:cNvPr>
        <xdr:cNvCxnSpPr/>
      </xdr:nvCxnSpPr>
      <xdr:spPr>
        <a:xfrm>
          <a:off x="17602200" y="6473190"/>
          <a:ext cx="797560" cy="154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72753</xdr:rowOff>
    </xdr:from>
    <xdr:to>
      <xdr:col>98</xdr:col>
      <xdr:colOff>38100</xdr:colOff>
      <xdr:row>38</xdr:row>
      <xdr:rowOff>2903</xdr:rowOff>
    </xdr:to>
    <xdr:sp macro="" textlink="">
      <xdr:nvSpPr>
        <xdr:cNvPr id="498" name="楕円 497">
          <a:extLst>
            <a:ext uri="{FF2B5EF4-FFF2-40B4-BE49-F238E27FC236}">
              <a16:creationId xmlns:a16="http://schemas.microsoft.com/office/drawing/2014/main" id="{99375BAC-FE2B-43BA-B8C8-8F9D75101C08}"/>
            </a:ext>
          </a:extLst>
        </xdr:cNvPr>
        <xdr:cNvSpPr/>
      </xdr:nvSpPr>
      <xdr:spPr>
        <a:xfrm>
          <a:off x="16761460" y="641640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123553</xdr:rowOff>
    </xdr:from>
    <xdr:to>
      <xdr:col>102</xdr:col>
      <xdr:colOff>114300</xdr:colOff>
      <xdr:row>37</xdr:row>
      <xdr:rowOff>133350</xdr:rowOff>
    </xdr:to>
    <xdr:cxnSp macro="">
      <xdr:nvCxnSpPr>
        <xdr:cNvPr id="499" name="直線コネクタ 498">
          <a:extLst>
            <a:ext uri="{FF2B5EF4-FFF2-40B4-BE49-F238E27FC236}">
              <a16:creationId xmlns:a16="http://schemas.microsoft.com/office/drawing/2014/main" id="{BD09946A-D0F5-440B-9C8E-11F65B73AE8E}"/>
            </a:ext>
          </a:extLst>
        </xdr:cNvPr>
        <xdr:cNvCxnSpPr/>
      </xdr:nvCxnSpPr>
      <xdr:spPr>
        <a:xfrm>
          <a:off x="16804640" y="6469108"/>
          <a:ext cx="797560" cy="4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116494</xdr:rowOff>
    </xdr:from>
    <xdr:ext cx="469744" cy="259045"/>
    <xdr:sp macro="" textlink="">
      <xdr:nvSpPr>
        <xdr:cNvPr id="500" name="n_1aveValue【認定こども園・幼稚園・保育所】&#10;一人当たり面積">
          <a:extLst>
            <a:ext uri="{FF2B5EF4-FFF2-40B4-BE49-F238E27FC236}">
              <a16:creationId xmlns:a16="http://schemas.microsoft.com/office/drawing/2014/main" id="{20854276-2C42-4EE2-BD95-99DB06EC3D29}"/>
            </a:ext>
          </a:extLst>
        </xdr:cNvPr>
        <xdr:cNvSpPr txBox="1"/>
      </xdr:nvSpPr>
      <xdr:spPr>
        <a:xfrm>
          <a:off x="18982132" y="6803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23421</xdr:rowOff>
    </xdr:from>
    <xdr:ext cx="469744" cy="259045"/>
    <xdr:sp macro="" textlink="">
      <xdr:nvSpPr>
        <xdr:cNvPr id="501" name="n_2aveValue【認定こども園・幼稚園・保育所】&#10;一人当たり面積">
          <a:extLst>
            <a:ext uri="{FF2B5EF4-FFF2-40B4-BE49-F238E27FC236}">
              <a16:creationId xmlns:a16="http://schemas.microsoft.com/office/drawing/2014/main" id="{DDFE3C08-59C1-4A9D-8810-A22F516B7E44}"/>
            </a:ext>
          </a:extLst>
        </xdr:cNvPr>
        <xdr:cNvSpPr txBox="1"/>
      </xdr:nvSpPr>
      <xdr:spPr>
        <a:xfrm>
          <a:off x="18182032" y="6877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10358</xdr:rowOff>
    </xdr:from>
    <xdr:ext cx="469744" cy="259045"/>
    <xdr:sp macro="" textlink="">
      <xdr:nvSpPr>
        <xdr:cNvPr id="502" name="n_3aveValue【認定こども園・幼稚園・保育所】&#10;一人当たり面積">
          <a:extLst>
            <a:ext uri="{FF2B5EF4-FFF2-40B4-BE49-F238E27FC236}">
              <a16:creationId xmlns:a16="http://schemas.microsoft.com/office/drawing/2014/main" id="{56DFDEFC-37CB-4B80-AD98-E74CF19281C3}"/>
            </a:ext>
          </a:extLst>
        </xdr:cNvPr>
        <xdr:cNvSpPr txBox="1"/>
      </xdr:nvSpPr>
      <xdr:spPr>
        <a:xfrm>
          <a:off x="17384472" y="6870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20155</xdr:rowOff>
    </xdr:from>
    <xdr:ext cx="469744" cy="259045"/>
    <xdr:sp macro="" textlink="">
      <xdr:nvSpPr>
        <xdr:cNvPr id="503" name="n_4aveValue【認定こども園・幼稚園・保育所】&#10;一人当たり面積">
          <a:extLst>
            <a:ext uri="{FF2B5EF4-FFF2-40B4-BE49-F238E27FC236}">
              <a16:creationId xmlns:a16="http://schemas.microsoft.com/office/drawing/2014/main" id="{27513878-CDBA-45FA-B3DB-FCC88E2169AC}"/>
            </a:ext>
          </a:extLst>
        </xdr:cNvPr>
        <xdr:cNvSpPr txBox="1"/>
      </xdr:nvSpPr>
      <xdr:spPr>
        <a:xfrm>
          <a:off x="16588817" y="6874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1469</xdr:rowOff>
    </xdr:from>
    <xdr:ext cx="469744" cy="259045"/>
    <xdr:sp macro="" textlink="">
      <xdr:nvSpPr>
        <xdr:cNvPr id="504" name="n_1mainValue【認定こども園・幼稚園・保育所】&#10;一人当たり面積">
          <a:extLst>
            <a:ext uri="{FF2B5EF4-FFF2-40B4-BE49-F238E27FC236}">
              <a16:creationId xmlns:a16="http://schemas.microsoft.com/office/drawing/2014/main" id="{C504C121-473F-4F4F-B031-985D931B9B96}"/>
            </a:ext>
          </a:extLst>
        </xdr:cNvPr>
        <xdr:cNvSpPr txBox="1"/>
      </xdr:nvSpPr>
      <xdr:spPr>
        <a:xfrm>
          <a:off x="18982132" y="6345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8000</xdr:rowOff>
    </xdr:from>
    <xdr:ext cx="469744" cy="259045"/>
    <xdr:sp macro="" textlink="">
      <xdr:nvSpPr>
        <xdr:cNvPr id="505" name="n_2mainValue【認定こども園・幼稚園・保育所】&#10;一人当たり面積">
          <a:extLst>
            <a:ext uri="{FF2B5EF4-FFF2-40B4-BE49-F238E27FC236}">
              <a16:creationId xmlns:a16="http://schemas.microsoft.com/office/drawing/2014/main" id="{8CD466A8-0256-4235-ADEF-EDC6EFECDE48}"/>
            </a:ext>
          </a:extLst>
        </xdr:cNvPr>
        <xdr:cNvSpPr txBox="1"/>
      </xdr:nvSpPr>
      <xdr:spPr>
        <a:xfrm>
          <a:off x="18182032" y="6353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29227</xdr:rowOff>
    </xdr:from>
    <xdr:ext cx="469744" cy="259045"/>
    <xdr:sp macro="" textlink="">
      <xdr:nvSpPr>
        <xdr:cNvPr id="506" name="n_3mainValue【認定こども園・幼稚園・保育所】&#10;一人当たり面積">
          <a:extLst>
            <a:ext uri="{FF2B5EF4-FFF2-40B4-BE49-F238E27FC236}">
              <a16:creationId xmlns:a16="http://schemas.microsoft.com/office/drawing/2014/main" id="{685A1F5F-A72C-4BD6-8533-FCE5A7EE78E6}"/>
            </a:ext>
          </a:extLst>
        </xdr:cNvPr>
        <xdr:cNvSpPr txBox="1"/>
      </xdr:nvSpPr>
      <xdr:spPr>
        <a:xfrm>
          <a:off x="17384472" y="6199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19430</xdr:rowOff>
    </xdr:from>
    <xdr:ext cx="469744" cy="259045"/>
    <xdr:sp macro="" textlink="">
      <xdr:nvSpPr>
        <xdr:cNvPr id="507" name="n_4mainValue【認定こども園・幼稚園・保育所】&#10;一人当たり面積">
          <a:extLst>
            <a:ext uri="{FF2B5EF4-FFF2-40B4-BE49-F238E27FC236}">
              <a16:creationId xmlns:a16="http://schemas.microsoft.com/office/drawing/2014/main" id="{4D05C69D-F59E-4AF6-A2C5-40584A796CB0}"/>
            </a:ext>
          </a:extLst>
        </xdr:cNvPr>
        <xdr:cNvSpPr txBox="1"/>
      </xdr:nvSpPr>
      <xdr:spPr>
        <a:xfrm>
          <a:off x="16588817" y="6187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73F9EC2E-7498-463A-84E1-3C80AD584D56}"/>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70B532BB-D2BC-435C-9FD3-09FA15969708}"/>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7F2CF5F6-A257-4629-A945-9B4094C4A74B}"/>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FFEE1A36-7B8B-4FF2-BC42-56B1D8B46E49}"/>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A90AAD4F-CAA7-441C-8C54-2C9BAA3F73AE}"/>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459F0781-8384-4243-9309-E34A8E2E70A8}"/>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CACAB335-4181-4207-A608-511C2A3EB55B}"/>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7E95F24E-6E00-4A7C-96E6-74B852062A6C}"/>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CB5B56F6-DB10-4466-965F-FA2FE6A593F9}"/>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72DE5179-ACC8-4F64-8DCC-7FA03DBB64A3}"/>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8" name="テキスト ボックス 517">
          <a:extLst>
            <a:ext uri="{FF2B5EF4-FFF2-40B4-BE49-F238E27FC236}">
              <a16:creationId xmlns:a16="http://schemas.microsoft.com/office/drawing/2014/main" id="{01048166-D363-4DC7-BBF9-CD058E04CF68}"/>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9" name="直線コネクタ 518">
          <a:extLst>
            <a:ext uri="{FF2B5EF4-FFF2-40B4-BE49-F238E27FC236}">
              <a16:creationId xmlns:a16="http://schemas.microsoft.com/office/drawing/2014/main" id="{B0EDED8C-5FAE-4F1E-973A-3F7A8085E7E3}"/>
            </a:ext>
          </a:extLst>
        </xdr:cNvPr>
        <xdr:cNvCxnSpPr/>
      </xdr:nvCxnSpPr>
      <xdr:spPr>
        <a:xfrm>
          <a:off x="1120394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0" name="テキスト ボックス 519">
          <a:extLst>
            <a:ext uri="{FF2B5EF4-FFF2-40B4-BE49-F238E27FC236}">
              <a16:creationId xmlns:a16="http://schemas.microsoft.com/office/drawing/2014/main" id="{B2D2285C-3BB0-48D2-BA5E-B803DB8A18A3}"/>
            </a:ext>
          </a:extLst>
        </xdr:cNvPr>
        <xdr:cNvSpPr txBox="1"/>
      </xdr:nvSpPr>
      <xdr:spPr>
        <a:xfrm>
          <a:off x="1080153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1" name="直線コネクタ 520">
          <a:extLst>
            <a:ext uri="{FF2B5EF4-FFF2-40B4-BE49-F238E27FC236}">
              <a16:creationId xmlns:a16="http://schemas.microsoft.com/office/drawing/2014/main" id="{C894A2EC-C712-49DF-9D28-1414E31904AF}"/>
            </a:ext>
          </a:extLst>
        </xdr:cNvPr>
        <xdr:cNvCxnSpPr/>
      </xdr:nvCxnSpPr>
      <xdr:spPr>
        <a:xfrm>
          <a:off x="1120394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2" name="テキスト ボックス 521">
          <a:extLst>
            <a:ext uri="{FF2B5EF4-FFF2-40B4-BE49-F238E27FC236}">
              <a16:creationId xmlns:a16="http://schemas.microsoft.com/office/drawing/2014/main" id="{8A48A78C-DC84-463A-882A-686D40240CE6}"/>
            </a:ext>
          </a:extLst>
        </xdr:cNvPr>
        <xdr:cNvSpPr txBox="1"/>
      </xdr:nvSpPr>
      <xdr:spPr>
        <a:xfrm>
          <a:off x="1084279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3" name="直線コネクタ 522">
          <a:extLst>
            <a:ext uri="{FF2B5EF4-FFF2-40B4-BE49-F238E27FC236}">
              <a16:creationId xmlns:a16="http://schemas.microsoft.com/office/drawing/2014/main" id="{09EDB18D-835E-400F-908D-7A5D6B1075ED}"/>
            </a:ext>
          </a:extLst>
        </xdr:cNvPr>
        <xdr:cNvCxnSpPr/>
      </xdr:nvCxnSpPr>
      <xdr:spPr>
        <a:xfrm>
          <a:off x="1120394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4" name="テキスト ボックス 523">
          <a:extLst>
            <a:ext uri="{FF2B5EF4-FFF2-40B4-BE49-F238E27FC236}">
              <a16:creationId xmlns:a16="http://schemas.microsoft.com/office/drawing/2014/main" id="{28453354-4D61-47EC-84F0-8D8C229C422D}"/>
            </a:ext>
          </a:extLst>
        </xdr:cNvPr>
        <xdr:cNvSpPr txBox="1"/>
      </xdr:nvSpPr>
      <xdr:spPr>
        <a:xfrm>
          <a:off x="1084279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5" name="直線コネクタ 524">
          <a:extLst>
            <a:ext uri="{FF2B5EF4-FFF2-40B4-BE49-F238E27FC236}">
              <a16:creationId xmlns:a16="http://schemas.microsoft.com/office/drawing/2014/main" id="{39278F06-E97C-44A0-B5B3-979F6D577384}"/>
            </a:ext>
          </a:extLst>
        </xdr:cNvPr>
        <xdr:cNvCxnSpPr/>
      </xdr:nvCxnSpPr>
      <xdr:spPr>
        <a:xfrm>
          <a:off x="1120394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6" name="テキスト ボックス 525">
          <a:extLst>
            <a:ext uri="{FF2B5EF4-FFF2-40B4-BE49-F238E27FC236}">
              <a16:creationId xmlns:a16="http://schemas.microsoft.com/office/drawing/2014/main" id="{656A1E30-27C1-44C3-A94F-62BCB3FC6F74}"/>
            </a:ext>
          </a:extLst>
        </xdr:cNvPr>
        <xdr:cNvSpPr txBox="1"/>
      </xdr:nvSpPr>
      <xdr:spPr>
        <a:xfrm>
          <a:off x="1084279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7" name="直線コネクタ 526">
          <a:extLst>
            <a:ext uri="{FF2B5EF4-FFF2-40B4-BE49-F238E27FC236}">
              <a16:creationId xmlns:a16="http://schemas.microsoft.com/office/drawing/2014/main" id="{AFA68924-79C7-47A0-B269-0C955ED2F056}"/>
            </a:ext>
          </a:extLst>
        </xdr:cNvPr>
        <xdr:cNvCxnSpPr/>
      </xdr:nvCxnSpPr>
      <xdr:spPr>
        <a:xfrm>
          <a:off x="1120394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8" name="テキスト ボックス 527">
          <a:extLst>
            <a:ext uri="{FF2B5EF4-FFF2-40B4-BE49-F238E27FC236}">
              <a16:creationId xmlns:a16="http://schemas.microsoft.com/office/drawing/2014/main" id="{1C7C39C3-3823-4426-A7F8-3C82E5713A25}"/>
            </a:ext>
          </a:extLst>
        </xdr:cNvPr>
        <xdr:cNvSpPr txBox="1"/>
      </xdr:nvSpPr>
      <xdr:spPr>
        <a:xfrm>
          <a:off x="1084279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9" name="直線コネクタ 528">
          <a:extLst>
            <a:ext uri="{FF2B5EF4-FFF2-40B4-BE49-F238E27FC236}">
              <a16:creationId xmlns:a16="http://schemas.microsoft.com/office/drawing/2014/main" id="{EEB7B2EE-CBC2-45BE-92D4-07CCCFC22364}"/>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0" name="テキスト ボックス 529">
          <a:extLst>
            <a:ext uri="{FF2B5EF4-FFF2-40B4-BE49-F238E27FC236}">
              <a16:creationId xmlns:a16="http://schemas.microsoft.com/office/drawing/2014/main" id="{C7D9F475-EEBB-4BE9-9496-5D4C66206299}"/>
            </a:ext>
          </a:extLst>
        </xdr:cNvPr>
        <xdr:cNvSpPr txBox="1"/>
      </xdr:nvSpPr>
      <xdr:spPr>
        <a:xfrm>
          <a:off x="1090500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1" name="【学校施設】&#10;有形固定資産減価償却率グラフ枠">
          <a:extLst>
            <a:ext uri="{FF2B5EF4-FFF2-40B4-BE49-F238E27FC236}">
              <a16:creationId xmlns:a16="http://schemas.microsoft.com/office/drawing/2014/main" id="{8BDE7C31-B793-4185-920A-8F634CC2F515}"/>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76200</xdr:rowOff>
    </xdr:from>
    <xdr:to>
      <xdr:col>85</xdr:col>
      <xdr:colOff>126364</xdr:colOff>
      <xdr:row>63</xdr:row>
      <xdr:rowOff>20955</xdr:rowOff>
    </xdr:to>
    <xdr:cxnSp macro="">
      <xdr:nvCxnSpPr>
        <xdr:cNvPr id="532" name="直線コネクタ 531">
          <a:extLst>
            <a:ext uri="{FF2B5EF4-FFF2-40B4-BE49-F238E27FC236}">
              <a16:creationId xmlns:a16="http://schemas.microsoft.com/office/drawing/2014/main" id="{D31E56CB-8D66-4E8D-BDC2-B1ECB2BBFA47}"/>
            </a:ext>
          </a:extLst>
        </xdr:cNvPr>
        <xdr:cNvCxnSpPr/>
      </xdr:nvCxnSpPr>
      <xdr:spPr>
        <a:xfrm flipV="1">
          <a:off x="14703424" y="9505950"/>
          <a:ext cx="0" cy="1312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24782</xdr:rowOff>
    </xdr:from>
    <xdr:ext cx="405111" cy="259045"/>
    <xdr:sp macro="" textlink="">
      <xdr:nvSpPr>
        <xdr:cNvPr id="533" name="【学校施設】&#10;有形固定資産減価償却率最小値テキスト">
          <a:extLst>
            <a:ext uri="{FF2B5EF4-FFF2-40B4-BE49-F238E27FC236}">
              <a16:creationId xmlns:a16="http://schemas.microsoft.com/office/drawing/2014/main" id="{66D4D185-BA67-4E03-88C8-3D6C65C34348}"/>
            </a:ext>
          </a:extLst>
        </xdr:cNvPr>
        <xdr:cNvSpPr txBox="1"/>
      </xdr:nvSpPr>
      <xdr:spPr>
        <a:xfrm>
          <a:off x="14742160" y="10822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20955</xdr:rowOff>
    </xdr:from>
    <xdr:to>
      <xdr:col>86</xdr:col>
      <xdr:colOff>25400</xdr:colOff>
      <xdr:row>63</xdr:row>
      <xdr:rowOff>20955</xdr:rowOff>
    </xdr:to>
    <xdr:cxnSp macro="">
      <xdr:nvCxnSpPr>
        <xdr:cNvPr id="534" name="直線コネクタ 533">
          <a:extLst>
            <a:ext uri="{FF2B5EF4-FFF2-40B4-BE49-F238E27FC236}">
              <a16:creationId xmlns:a16="http://schemas.microsoft.com/office/drawing/2014/main" id="{2C5177DC-9D21-4D70-B294-7F3F901F7BD6}"/>
            </a:ext>
          </a:extLst>
        </xdr:cNvPr>
        <xdr:cNvCxnSpPr/>
      </xdr:nvCxnSpPr>
      <xdr:spPr>
        <a:xfrm>
          <a:off x="14611350" y="108184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22877</xdr:rowOff>
    </xdr:from>
    <xdr:ext cx="405111" cy="259045"/>
    <xdr:sp macro="" textlink="">
      <xdr:nvSpPr>
        <xdr:cNvPr id="535" name="【学校施設】&#10;有形固定資産減価償却率最大値テキスト">
          <a:extLst>
            <a:ext uri="{FF2B5EF4-FFF2-40B4-BE49-F238E27FC236}">
              <a16:creationId xmlns:a16="http://schemas.microsoft.com/office/drawing/2014/main" id="{C38182E1-6E0D-4853-ABF1-9199F8604CF6}"/>
            </a:ext>
          </a:extLst>
        </xdr:cNvPr>
        <xdr:cNvSpPr txBox="1"/>
      </xdr:nvSpPr>
      <xdr:spPr>
        <a:xfrm>
          <a:off x="14742160" y="9277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76200</xdr:rowOff>
    </xdr:from>
    <xdr:to>
      <xdr:col>86</xdr:col>
      <xdr:colOff>25400</xdr:colOff>
      <xdr:row>55</xdr:row>
      <xdr:rowOff>76200</xdr:rowOff>
    </xdr:to>
    <xdr:cxnSp macro="">
      <xdr:nvCxnSpPr>
        <xdr:cNvPr id="536" name="直線コネクタ 535">
          <a:extLst>
            <a:ext uri="{FF2B5EF4-FFF2-40B4-BE49-F238E27FC236}">
              <a16:creationId xmlns:a16="http://schemas.microsoft.com/office/drawing/2014/main" id="{017B5E9F-4D65-471D-ADC0-879653E73CA9}"/>
            </a:ext>
          </a:extLst>
        </xdr:cNvPr>
        <xdr:cNvCxnSpPr/>
      </xdr:nvCxnSpPr>
      <xdr:spPr>
        <a:xfrm>
          <a:off x="14611350" y="95059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125747</xdr:rowOff>
    </xdr:from>
    <xdr:ext cx="405111" cy="259045"/>
    <xdr:sp macro="" textlink="">
      <xdr:nvSpPr>
        <xdr:cNvPr id="537" name="【学校施設】&#10;有形固定資産減価償却率平均値テキスト">
          <a:extLst>
            <a:ext uri="{FF2B5EF4-FFF2-40B4-BE49-F238E27FC236}">
              <a16:creationId xmlns:a16="http://schemas.microsoft.com/office/drawing/2014/main" id="{439967F3-78E2-4726-B1F4-9C828545BB10}"/>
            </a:ext>
          </a:extLst>
        </xdr:cNvPr>
        <xdr:cNvSpPr txBox="1"/>
      </xdr:nvSpPr>
      <xdr:spPr>
        <a:xfrm>
          <a:off x="14742160" y="10245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147320</xdr:rowOff>
    </xdr:from>
    <xdr:to>
      <xdr:col>85</xdr:col>
      <xdr:colOff>177800</xdr:colOff>
      <xdr:row>60</xdr:row>
      <xdr:rowOff>77470</xdr:rowOff>
    </xdr:to>
    <xdr:sp macro="" textlink="">
      <xdr:nvSpPr>
        <xdr:cNvPr id="538" name="フローチャート: 判断 537">
          <a:extLst>
            <a:ext uri="{FF2B5EF4-FFF2-40B4-BE49-F238E27FC236}">
              <a16:creationId xmlns:a16="http://schemas.microsoft.com/office/drawing/2014/main" id="{1190EBAF-35C7-43C0-9F03-1EB7FF5F04DD}"/>
            </a:ext>
          </a:extLst>
        </xdr:cNvPr>
        <xdr:cNvSpPr/>
      </xdr:nvSpPr>
      <xdr:spPr>
        <a:xfrm>
          <a:off x="14649450" y="1026096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132080</xdr:rowOff>
    </xdr:from>
    <xdr:to>
      <xdr:col>81</xdr:col>
      <xdr:colOff>101600</xdr:colOff>
      <xdr:row>60</xdr:row>
      <xdr:rowOff>62230</xdr:rowOff>
    </xdr:to>
    <xdr:sp macro="" textlink="">
      <xdr:nvSpPr>
        <xdr:cNvPr id="539" name="フローチャート: 判断 538">
          <a:extLst>
            <a:ext uri="{FF2B5EF4-FFF2-40B4-BE49-F238E27FC236}">
              <a16:creationId xmlns:a16="http://schemas.microsoft.com/office/drawing/2014/main" id="{AEB3976B-D0EB-47CF-9802-363D2DBA188C}"/>
            </a:ext>
          </a:extLst>
        </xdr:cNvPr>
        <xdr:cNvSpPr/>
      </xdr:nvSpPr>
      <xdr:spPr>
        <a:xfrm>
          <a:off x="13887450" y="1025144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109220</xdr:rowOff>
    </xdr:from>
    <xdr:to>
      <xdr:col>76</xdr:col>
      <xdr:colOff>165100</xdr:colOff>
      <xdr:row>60</xdr:row>
      <xdr:rowOff>39370</xdr:rowOff>
    </xdr:to>
    <xdr:sp macro="" textlink="">
      <xdr:nvSpPr>
        <xdr:cNvPr id="540" name="フローチャート: 判断 539">
          <a:extLst>
            <a:ext uri="{FF2B5EF4-FFF2-40B4-BE49-F238E27FC236}">
              <a16:creationId xmlns:a16="http://schemas.microsoft.com/office/drawing/2014/main" id="{45E6693A-8C5F-4E80-BF8E-1C0043E2C8B7}"/>
            </a:ext>
          </a:extLst>
        </xdr:cNvPr>
        <xdr:cNvSpPr/>
      </xdr:nvSpPr>
      <xdr:spPr>
        <a:xfrm>
          <a:off x="13089890" y="1022286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92075</xdr:rowOff>
    </xdr:from>
    <xdr:to>
      <xdr:col>72</xdr:col>
      <xdr:colOff>38100</xdr:colOff>
      <xdr:row>60</xdr:row>
      <xdr:rowOff>22225</xdr:rowOff>
    </xdr:to>
    <xdr:sp macro="" textlink="">
      <xdr:nvSpPr>
        <xdr:cNvPr id="541" name="フローチャート: 判断 540">
          <a:extLst>
            <a:ext uri="{FF2B5EF4-FFF2-40B4-BE49-F238E27FC236}">
              <a16:creationId xmlns:a16="http://schemas.microsoft.com/office/drawing/2014/main" id="{360121B5-FF53-43C0-95F4-2E6C94CFEDA6}"/>
            </a:ext>
          </a:extLst>
        </xdr:cNvPr>
        <xdr:cNvSpPr/>
      </xdr:nvSpPr>
      <xdr:spPr>
        <a:xfrm>
          <a:off x="12303760" y="10211435"/>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86360</xdr:rowOff>
    </xdr:from>
    <xdr:to>
      <xdr:col>67</xdr:col>
      <xdr:colOff>101600</xdr:colOff>
      <xdr:row>60</xdr:row>
      <xdr:rowOff>16510</xdr:rowOff>
    </xdr:to>
    <xdr:sp macro="" textlink="">
      <xdr:nvSpPr>
        <xdr:cNvPr id="542" name="フローチャート: 判断 541">
          <a:extLst>
            <a:ext uri="{FF2B5EF4-FFF2-40B4-BE49-F238E27FC236}">
              <a16:creationId xmlns:a16="http://schemas.microsoft.com/office/drawing/2014/main" id="{44EA2FEC-349D-46E4-91E5-23AB53B38180}"/>
            </a:ext>
          </a:extLst>
        </xdr:cNvPr>
        <xdr:cNvSpPr/>
      </xdr:nvSpPr>
      <xdr:spPr>
        <a:xfrm>
          <a:off x="11487150" y="1020381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5EA2567B-1495-4CDD-A53F-D73ED30ADD5C}"/>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8EE0C13F-539D-4660-AFB6-E5EB51F8ACD9}"/>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93E60A3F-5C0C-4F0A-B8FB-3C0C1415F966}"/>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F943150E-E993-466A-8A36-75C36ED7F398}"/>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48E2A33C-211F-4455-B377-027F4A277805}"/>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25400</xdr:rowOff>
    </xdr:from>
    <xdr:to>
      <xdr:col>85</xdr:col>
      <xdr:colOff>177800</xdr:colOff>
      <xdr:row>59</xdr:row>
      <xdr:rowOff>127000</xdr:rowOff>
    </xdr:to>
    <xdr:sp macro="" textlink="">
      <xdr:nvSpPr>
        <xdr:cNvPr id="548" name="楕円 547">
          <a:extLst>
            <a:ext uri="{FF2B5EF4-FFF2-40B4-BE49-F238E27FC236}">
              <a16:creationId xmlns:a16="http://schemas.microsoft.com/office/drawing/2014/main" id="{BEA8B34F-BD1E-4121-B7D6-B4C163F7077C}"/>
            </a:ext>
          </a:extLst>
        </xdr:cNvPr>
        <xdr:cNvSpPr/>
      </xdr:nvSpPr>
      <xdr:spPr>
        <a:xfrm>
          <a:off x="14649450" y="10137140"/>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48277</xdr:rowOff>
    </xdr:from>
    <xdr:ext cx="405111" cy="259045"/>
    <xdr:sp macro="" textlink="">
      <xdr:nvSpPr>
        <xdr:cNvPr id="549" name="【学校施設】&#10;有形固定資産減価償却率該当値テキスト">
          <a:extLst>
            <a:ext uri="{FF2B5EF4-FFF2-40B4-BE49-F238E27FC236}">
              <a16:creationId xmlns:a16="http://schemas.microsoft.com/office/drawing/2014/main" id="{86E3663F-D967-4B31-A86A-03A186F2910E}"/>
            </a:ext>
          </a:extLst>
        </xdr:cNvPr>
        <xdr:cNvSpPr txBox="1"/>
      </xdr:nvSpPr>
      <xdr:spPr>
        <a:xfrm>
          <a:off x="14742160" y="999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10160</xdr:rowOff>
    </xdr:from>
    <xdr:to>
      <xdr:col>81</xdr:col>
      <xdr:colOff>101600</xdr:colOff>
      <xdr:row>59</xdr:row>
      <xdr:rowOff>111760</xdr:rowOff>
    </xdr:to>
    <xdr:sp macro="" textlink="">
      <xdr:nvSpPr>
        <xdr:cNvPr id="550" name="楕円 549">
          <a:extLst>
            <a:ext uri="{FF2B5EF4-FFF2-40B4-BE49-F238E27FC236}">
              <a16:creationId xmlns:a16="http://schemas.microsoft.com/office/drawing/2014/main" id="{ED7FEAB7-CDE8-42F1-86FC-35B7D9C3B7C2}"/>
            </a:ext>
          </a:extLst>
        </xdr:cNvPr>
        <xdr:cNvSpPr/>
      </xdr:nvSpPr>
      <xdr:spPr>
        <a:xfrm>
          <a:off x="13887450" y="1012761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60960</xdr:rowOff>
    </xdr:from>
    <xdr:to>
      <xdr:col>85</xdr:col>
      <xdr:colOff>127000</xdr:colOff>
      <xdr:row>59</xdr:row>
      <xdr:rowOff>76200</xdr:rowOff>
    </xdr:to>
    <xdr:cxnSp macro="">
      <xdr:nvCxnSpPr>
        <xdr:cNvPr id="551" name="直線コネクタ 550">
          <a:extLst>
            <a:ext uri="{FF2B5EF4-FFF2-40B4-BE49-F238E27FC236}">
              <a16:creationId xmlns:a16="http://schemas.microsoft.com/office/drawing/2014/main" id="{F1FC8086-AD29-4BD2-B126-FC1DBC338788}"/>
            </a:ext>
          </a:extLst>
        </xdr:cNvPr>
        <xdr:cNvCxnSpPr/>
      </xdr:nvCxnSpPr>
      <xdr:spPr>
        <a:xfrm>
          <a:off x="13942060" y="10172700"/>
          <a:ext cx="762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143510</xdr:rowOff>
    </xdr:from>
    <xdr:to>
      <xdr:col>76</xdr:col>
      <xdr:colOff>165100</xdr:colOff>
      <xdr:row>59</xdr:row>
      <xdr:rowOff>73660</xdr:rowOff>
    </xdr:to>
    <xdr:sp macro="" textlink="">
      <xdr:nvSpPr>
        <xdr:cNvPr id="552" name="楕円 551">
          <a:extLst>
            <a:ext uri="{FF2B5EF4-FFF2-40B4-BE49-F238E27FC236}">
              <a16:creationId xmlns:a16="http://schemas.microsoft.com/office/drawing/2014/main" id="{81D0EADE-3FDC-4C7F-8AC7-F3B34F89066A}"/>
            </a:ext>
          </a:extLst>
        </xdr:cNvPr>
        <xdr:cNvSpPr/>
      </xdr:nvSpPr>
      <xdr:spPr>
        <a:xfrm>
          <a:off x="13089890" y="1008570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22860</xdr:rowOff>
    </xdr:from>
    <xdr:to>
      <xdr:col>81</xdr:col>
      <xdr:colOff>50800</xdr:colOff>
      <xdr:row>59</xdr:row>
      <xdr:rowOff>60960</xdr:rowOff>
    </xdr:to>
    <xdr:cxnSp macro="">
      <xdr:nvCxnSpPr>
        <xdr:cNvPr id="553" name="直線コネクタ 552">
          <a:extLst>
            <a:ext uri="{FF2B5EF4-FFF2-40B4-BE49-F238E27FC236}">
              <a16:creationId xmlns:a16="http://schemas.microsoft.com/office/drawing/2014/main" id="{A6F2D2B8-D6C3-4C4A-A23F-6547ED87A734}"/>
            </a:ext>
          </a:extLst>
        </xdr:cNvPr>
        <xdr:cNvCxnSpPr/>
      </xdr:nvCxnSpPr>
      <xdr:spPr>
        <a:xfrm>
          <a:off x="13144500" y="10134600"/>
          <a:ext cx="7975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145415</xdr:rowOff>
    </xdr:from>
    <xdr:to>
      <xdr:col>72</xdr:col>
      <xdr:colOff>38100</xdr:colOff>
      <xdr:row>59</xdr:row>
      <xdr:rowOff>75565</xdr:rowOff>
    </xdr:to>
    <xdr:sp macro="" textlink="">
      <xdr:nvSpPr>
        <xdr:cNvPr id="554" name="楕円 553">
          <a:extLst>
            <a:ext uri="{FF2B5EF4-FFF2-40B4-BE49-F238E27FC236}">
              <a16:creationId xmlns:a16="http://schemas.microsoft.com/office/drawing/2014/main" id="{76E50749-6B07-43DC-9197-987C014866F2}"/>
            </a:ext>
          </a:extLst>
        </xdr:cNvPr>
        <xdr:cNvSpPr/>
      </xdr:nvSpPr>
      <xdr:spPr>
        <a:xfrm>
          <a:off x="12303760" y="1008761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22860</xdr:rowOff>
    </xdr:from>
    <xdr:to>
      <xdr:col>76</xdr:col>
      <xdr:colOff>114300</xdr:colOff>
      <xdr:row>59</xdr:row>
      <xdr:rowOff>24765</xdr:rowOff>
    </xdr:to>
    <xdr:cxnSp macro="">
      <xdr:nvCxnSpPr>
        <xdr:cNvPr id="555" name="直線コネクタ 554">
          <a:extLst>
            <a:ext uri="{FF2B5EF4-FFF2-40B4-BE49-F238E27FC236}">
              <a16:creationId xmlns:a16="http://schemas.microsoft.com/office/drawing/2014/main" id="{AF7B5522-1924-445B-9DC6-D0D6B60733FB}"/>
            </a:ext>
          </a:extLst>
        </xdr:cNvPr>
        <xdr:cNvCxnSpPr/>
      </xdr:nvCxnSpPr>
      <xdr:spPr>
        <a:xfrm flipV="1">
          <a:off x="12346940" y="10134600"/>
          <a:ext cx="79756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29210</xdr:rowOff>
    </xdr:from>
    <xdr:to>
      <xdr:col>67</xdr:col>
      <xdr:colOff>101600</xdr:colOff>
      <xdr:row>59</xdr:row>
      <xdr:rowOff>130810</xdr:rowOff>
    </xdr:to>
    <xdr:sp macro="" textlink="">
      <xdr:nvSpPr>
        <xdr:cNvPr id="556" name="楕円 555">
          <a:extLst>
            <a:ext uri="{FF2B5EF4-FFF2-40B4-BE49-F238E27FC236}">
              <a16:creationId xmlns:a16="http://schemas.microsoft.com/office/drawing/2014/main" id="{38C85ED0-816C-4169-984B-75867E2F2D0B}"/>
            </a:ext>
          </a:extLst>
        </xdr:cNvPr>
        <xdr:cNvSpPr/>
      </xdr:nvSpPr>
      <xdr:spPr>
        <a:xfrm>
          <a:off x="11487150" y="1014285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24765</xdr:rowOff>
    </xdr:from>
    <xdr:to>
      <xdr:col>71</xdr:col>
      <xdr:colOff>177800</xdr:colOff>
      <xdr:row>59</xdr:row>
      <xdr:rowOff>80010</xdr:rowOff>
    </xdr:to>
    <xdr:cxnSp macro="">
      <xdr:nvCxnSpPr>
        <xdr:cNvPr id="557" name="直線コネクタ 556">
          <a:extLst>
            <a:ext uri="{FF2B5EF4-FFF2-40B4-BE49-F238E27FC236}">
              <a16:creationId xmlns:a16="http://schemas.microsoft.com/office/drawing/2014/main" id="{45973DB2-18A4-40A5-801C-1533214A52D9}"/>
            </a:ext>
          </a:extLst>
        </xdr:cNvPr>
        <xdr:cNvCxnSpPr/>
      </xdr:nvCxnSpPr>
      <xdr:spPr>
        <a:xfrm flipV="1">
          <a:off x="11541760" y="10136505"/>
          <a:ext cx="80518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53357</xdr:rowOff>
    </xdr:from>
    <xdr:ext cx="405111" cy="259045"/>
    <xdr:sp macro="" textlink="">
      <xdr:nvSpPr>
        <xdr:cNvPr id="558" name="n_1aveValue【学校施設】&#10;有形固定資産減価償却率">
          <a:extLst>
            <a:ext uri="{FF2B5EF4-FFF2-40B4-BE49-F238E27FC236}">
              <a16:creationId xmlns:a16="http://schemas.microsoft.com/office/drawing/2014/main" id="{46099A3D-1C08-4352-866B-21A92249DFA9}"/>
            </a:ext>
          </a:extLst>
        </xdr:cNvPr>
        <xdr:cNvSpPr txBox="1"/>
      </xdr:nvSpPr>
      <xdr:spPr>
        <a:xfrm>
          <a:off x="13738234" y="10344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30497</xdr:rowOff>
    </xdr:from>
    <xdr:ext cx="405111" cy="259045"/>
    <xdr:sp macro="" textlink="">
      <xdr:nvSpPr>
        <xdr:cNvPr id="559" name="n_2aveValue【学校施設】&#10;有形固定資産減価償却率">
          <a:extLst>
            <a:ext uri="{FF2B5EF4-FFF2-40B4-BE49-F238E27FC236}">
              <a16:creationId xmlns:a16="http://schemas.microsoft.com/office/drawing/2014/main" id="{A6C28367-5242-4B56-BFB3-2A2F3B27ACF5}"/>
            </a:ext>
          </a:extLst>
        </xdr:cNvPr>
        <xdr:cNvSpPr txBox="1"/>
      </xdr:nvSpPr>
      <xdr:spPr>
        <a:xfrm>
          <a:off x="12957184" y="1031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13352</xdr:rowOff>
    </xdr:from>
    <xdr:ext cx="405111" cy="259045"/>
    <xdr:sp macro="" textlink="">
      <xdr:nvSpPr>
        <xdr:cNvPr id="560" name="n_3aveValue【学校施設】&#10;有形固定資産減価償却率">
          <a:extLst>
            <a:ext uri="{FF2B5EF4-FFF2-40B4-BE49-F238E27FC236}">
              <a16:creationId xmlns:a16="http://schemas.microsoft.com/office/drawing/2014/main" id="{A2EEC037-3B3B-4492-9F80-AEA0ABA14A98}"/>
            </a:ext>
          </a:extLst>
        </xdr:cNvPr>
        <xdr:cNvSpPr txBox="1"/>
      </xdr:nvSpPr>
      <xdr:spPr>
        <a:xfrm>
          <a:off x="12171054" y="10304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7637</xdr:rowOff>
    </xdr:from>
    <xdr:ext cx="405111" cy="259045"/>
    <xdr:sp macro="" textlink="">
      <xdr:nvSpPr>
        <xdr:cNvPr id="561" name="n_4aveValue【学校施設】&#10;有形固定資産減価償却率">
          <a:extLst>
            <a:ext uri="{FF2B5EF4-FFF2-40B4-BE49-F238E27FC236}">
              <a16:creationId xmlns:a16="http://schemas.microsoft.com/office/drawing/2014/main" id="{7029B5DD-D8E0-4183-997A-EEB8B58135C5}"/>
            </a:ext>
          </a:extLst>
        </xdr:cNvPr>
        <xdr:cNvSpPr txBox="1"/>
      </xdr:nvSpPr>
      <xdr:spPr>
        <a:xfrm>
          <a:off x="11354444" y="10296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128287</xdr:rowOff>
    </xdr:from>
    <xdr:ext cx="405111" cy="259045"/>
    <xdr:sp macro="" textlink="">
      <xdr:nvSpPr>
        <xdr:cNvPr id="562" name="n_1mainValue【学校施設】&#10;有形固定資産減価償却率">
          <a:extLst>
            <a:ext uri="{FF2B5EF4-FFF2-40B4-BE49-F238E27FC236}">
              <a16:creationId xmlns:a16="http://schemas.microsoft.com/office/drawing/2014/main" id="{5EC081F3-D9A3-4162-A9B4-D7095C6E369F}"/>
            </a:ext>
          </a:extLst>
        </xdr:cNvPr>
        <xdr:cNvSpPr txBox="1"/>
      </xdr:nvSpPr>
      <xdr:spPr>
        <a:xfrm>
          <a:off x="13738234" y="990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90187</xdr:rowOff>
    </xdr:from>
    <xdr:ext cx="405111" cy="259045"/>
    <xdr:sp macro="" textlink="">
      <xdr:nvSpPr>
        <xdr:cNvPr id="563" name="n_2mainValue【学校施設】&#10;有形固定資産減価償却率">
          <a:extLst>
            <a:ext uri="{FF2B5EF4-FFF2-40B4-BE49-F238E27FC236}">
              <a16:creationId xmlns:a16="http://schemas.microsoft.com/office/drawing/2014/main" id="{3F12858A-5731-4145-A962-2A75A949298F}"/>
            </a:ext>
          </a:extLst>
        </xdr:cNvPr>
        <xdr:cNvSpPr txBox="1"/>
      </xdr:nvSpPr>
      <xdr:spPr>
        <a:xfrm>
          <a:off x="12957184" y="986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92092</xdr:rowOff>
    </xdr:from>
    <xdr:ext cx="405111" cy="259045"/>
    <xdr:sp macro="" textlink="">
      <xdr:nvSpPr>
        <xdr:cNvPr id="564" name="n_3mainValue【学校施設】&#10;有形固定資産減価償却率">
          <a:extLst>
            <a:ext uri="{FF2B5EF4-FFF2-40B4-BE49-F238E27FC236}">
              <a16:creationId xmlns:a16="http://schemas.microsoft.com/office/drawing/2014/main" id="{E0E7FE64-A0E6-4BAF-B5E9-F1E4ADD8A2B2}"/>
            </a:ext>
          </a:extLst>
        </xdr:cNvPr>
        <xdr:cNvSpPr txBox="1"/>
      </xdr:nvSpPr>
      <xdr:spPr>
        <a:xfrm>
          <a:off x="12171054" y="9868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147337</xdr:rowOff>
    </xdr:from>
    <xdr:ext cx="405111" cy="259045"/>
    <xdr:sp macro="" textlink="">
      <xdr:nvSpPr>
        <xdr:cNvPr id="565" name="n_4mainValue【学校施設】&#10;有形固定資産減価償却率">
          <a:extLst>
            <a:ext uri="{FF2B5EF4-FFF2-40B4-BE49-F238E27FC236}">
              <a16:creationId xmlns:a16="http://schemas.microsoft.com/office/drawing/2014/main" id="{96BB064B-39CE-410A-9B55-54C79771379E}"/>
            </a:ext>
          </a:extLst>
        </xdr:cNvPr>
        <xdr:cNvSpPr txBox="1"/>
      </xdr:nvSpPr>
      <xdr:spPr>
        <a:xfrm>
          <a:off x="11354444" y="991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6" name="正方形/長方形 565">
          <a:extLst>
            <a:ext uri="{FF2B5EF4-FFF2-40B4-BE49-F238E27FC236}">
              <a16:creationId xmlns:a16="http://schemas.microsoft.com/office/drawing/2014/main" id="{9ABCCBF8-46BC-4DB2-BBEF-F7F4B9B58A16}"/>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7" name="正方形/長方形 566">
          <a:extLst>
            <a:ext uri="{FF2B5EF4-FFF2-40B4-BE49-F238E27FC236}">
              <a16:creationId xmlns:a16="http://schemas.microsoft.com/office/drawing/2014/main" id="{C658E8EB-DC6A-42E0-A17B-47D414B4A7E7}"/>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8" name="正方形/長方形 567">
          <a:extLst>
            <a:ext uri="{FF2B5EF4-FFF2-40B4-BE49-F238E27FC236}">
              <a16:creationId xmlns:a16="http://schemas.microsoft.com/office/drawing/2014/main" id="{0D59138A-2066-4C1F-AD29-FE0D4A107818}"/>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9" name="正方形/長方形 568">
          <a:extLst>
            <a:ext uri="{FF2B5EF4-FFF2-40B4-BE49-F238E27FC236}">
              <a16:creationId xmlns:a16="http://schemas.microsoft.com/office/drawing/2014/main" id="{B5CB6565-F4BD-4B7F-B03B-9E2FCD439A1A}"/>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0" name="正方形/長方形 569">
          <a:extLst>
            <a:ext uri="{FF2B5EF4-FFF2-40B4-BE49-F238E27FC236}">
              <a16:creationId xmlns:a16="http://schemas.microsoft.com/office/drawing/2014/main" id="{38B4FF9A-96E4-4F09-8EE5-86570BDFA378}"/>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1" name="正方形/長方形 570">
          <a:extLst>
            <a:ext uri="{FF2B5EF4-FFF2-40B4-BE49-F238E27FC236}">
              <a16:creationId xmlns:a16="http://schemas.microsoft.com/office/drawing/2014/main" id="{4D26083C-9DC8-4537-8FDF-2C03B506B39E}"/>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2" name="正方形/長方形 571">
          <a:extLst>
            <a:ext uri="{FF2B5EF4-FFF2-40B4-BE49-F238E27FC236}">
              <a16:creationId xmlns:a16="http://schemas.microsoft.com/office/drawing/2014/main" id="{5CC2F24F-DBD5-4842-989A-6ADE7000EB96}"/>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3" name="正方形/長方形 572">
          <a:extLst>
            <a:ext uri="{FF2B5EF4-FFF2-40B4-BE49-F238E27FC236}">
              <a16:creationId xmlns:a16="http://schemas.microsoft.com/office/drawing/2014/main" id="{703DFA2F-7512-4785-8694-44E9849A61F0}"/>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4" name="テキスト ボックス 573">
          <a:extLst>
            <a:ext uri="{FF2B5EF4-FFF2-40B4-BE49-F238E27FC236}">
              <a16:creationId xmlns:a16="http://schemas.microsoft.com/office/drawing/2014/main" id="{330D143B-B71F-404A-948B-5CDB86767E67}"/>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5" name="直線コネクタ 574">
          <a:extLst>
            <a:ext uri="{FF2B5EF4-FFF2-40B4-BE49-F238E27FC236}">
              <a16:creationId xmlns:a16="http://schemas.microsoft.com/office/drawing/2014/main" id="{DFA6EC95-A981-4603-91AF-EE3D206C9B1D}"/>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6" name="テキスト ボックス 575">
          <a:extLst>
            <a:ext uri="{FF2B5EF4-FFF2-40B4-BE49-F238E27FC236}">
              <a16:creationId xmlns:a16="http://schemas.microsoft.com/office/drawing/2014/main" id="{BA8F6F41-A9BD-4078-B51D-725197BB202D}"/>
            </a:ext>
          </a:extLst>
        </xdr:cNvPr>
        <xdr:cNvSpPr txBox="1"/>
      </xdr:nvSpPr>
      <xdr:spPr>
        <a:xfrm>
          <a:off x="160472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7" name="直線コネクタ 576">
          <a:extLst>
            <a:ext uri="{FF2B5EF4-FFF2-40B4-BE49-F238E27FC236}">
              <a16:creationId xmlns:a16="http://schemas.microsoft.com/office/drawing/2014/main" id="{81E3BEF4-C285-4871-A6D1-FE2DE6845193}"/>
            </a:ext>
          </a:extLst>
        </xdr:cNvPr>
        <xdr:cNvCxnSpPr/>
      </xdr:nvCxnSpPr>
      <xdr:spPr>
        <a:xfrm>
          <a:off x="164592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8" name="テキスト ボックス 577">
          <a:extLst>
            <a:ext uri="{FF2B5EF4-FFF2-40B4-BE49-F238E27FC236}">
              <a16:creationId xmlns:a16="http://schemas.microsoft.com/office/drawing/2014/main" id="{8462C1A3-EF8C-40B6-8700-0D30565964F3}"/>
            </a:ext>
          </a:extLst>
        </xdr:cNvPr>
        <xdr:cNvSpPr txBox="1"/>
      </xdr:nvSpPr>
      <xdr:spPr>
        <a:xfrm>
          <a:off x="160472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9" name="直線コネクタ 578">
          <a:extLst>
            <a:ext uri="{FF2B5EF4-FFF2-40B4-BE49-F238E27FC236}">
              <a16:creationId xmlns:a16="http://schemas.microsoft.com/office/drawing/2014/main" id="{F61F81F9-7521-444B-9B4E-40C0375D1184}"/>
            </a:ext>
          </a:extLst>
        </xdr:cNvPr>
        <xdr:cNvCxnSpPr/>
      </xdr:nvCxnSpPr>
      <xdr:spPr>
        <a:xfrm>
          <a:off x="164592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0" name="テキスト ボックス 579">
          <a:extLst>
            <a:ext uri="{FF2B5EF4-FFF2-40B4-BE49-F238E27FC236}">
              <a16:creationId xmlns:a16="http://schemas.microsoft.com/office/drawing/2014/main" id="{27F921EB-246A-44B3-AF5C-C6B0465E5B92}"/>
            </a:ext>
          </a:extLst>
        </xdr:cNvPr>
        <xdr:cNvSpPr txBox="1"/>
      </xdr:nvSpPr>
      <xdr:spPr>
        <a:xfrm>
          <a:off x="16047266"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1" name="直線コネクタ 580">
          <a:extLst>
            <a:ext uri="{FF2B5EF4-FFF2-40B4-BE49-F238E27FC236}">
              <a16:creationId xmlns:a16="http://schemas.microsoft.com/office/drawing/2014/main" id="{288C2969-9B94-4C31-91A5-9D55F54DCF03}"/>
            </a:ext>
          </a:extLst>
        </xdr:cNvPr>
        <xdr:cNvCxnSpPr/>
      </xdr:nvCxnSpPr>
      <xdr:spPr>
        <a:xfrm>
          <a:off x="164592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2" name="テキスト ボックス 581">
          <a:extLst>
            <a:ext uri="{FF2B5EF4-FFF2-40B4-BE49-F238E27FC236}">
              <a16:creationId xmlns:a16="http://schemas.microsoft.com/office/drawing/2014/main" id="{BAFCBC0D-187B-4283-8C13-11C096C6E5FC}"/>
            </a:ext>
          </a:extLst>
        </xdr:cNvPr>
        <xdr:cNvSpPr txBox="1"/>
      </xdr:nvSpPr>
      <xdr:spPr>
        <a:xfrm>
          <a:off x="16047266"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3" name="直線コネクタ 582">
          <a:extLst>
            <a:ext uri="{FF2B5EF4-FFF2-40B4-BE49-F238E27FC236}">
              <a16:creationId xmlns:a16="http://schemas.microsoft.com/office/drawing/2014/main" id="{835AAA92-AC4E-434E-A21F-110CCA69F272}"/>
            </a:ext>
          </a:extLst>
        </xdr:cNvPr>
        <xdr:cNvCxnSpPr/>
      </xdr:nvCxnSpPr>
      <xdr:spPr>
        <a:xfrm>
          <a:off x="164592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4" name="テキスト ボックス 583">
          <a:extLst>
            <a:ext uri="{FF2B5EF4-FFF2-40B4-BE49-F238E27FC236}">
              <a16:creationId xmlns:a16="http://schemas.microsoft.com/office/drawing/2014/main" id="{D9D0A4A2-73CD-43AC-B059-958118BB2176}"/>
            </a:ext>
          </a:extLst>
        </xdr:cNvPr>
        <xdr:cNvSpPr txBox="1"/>
      </xdr:nvSpPr>
      <xdr:spPr>
        <a:xfrm>
          <a:off x="16047266"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5" name="直線コネクタ 584">
          <a:extLst>
            <a:ext uri="{FF2B5EF4-FFF2-40B4-BE49-F238E27FC236}">
              <a16:creationId xmlns:a16="http://schemas.microsoft.com/office/drawing/2014/main" id="{E33D8B1F-6709-4EF7-80E9-3FFD692DB22F}"/>
            </a:ext>
          </a:extLst>
        </xdr:cNvPr>
        <xdr:cNvCxnSpPr/>
      </xdr:nvCxnSpPr>
      <xdr:spPr>
        <a:xfrm>
          <a:off x="164592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6" name="テキスト ボックス 585">
          <a:extLst>
            <a:ext uri="{FF2B5EF4-FFF2-40B4-BE49-F238E27FC236}">
              <a16:creationId xmlns:a16="http://schemas.microsoft.com/office/drawing/2014/main" id="{97E9FA5E-4281-466C-924B-0FD0BEBD449B}"/>
            </a:ext>
          </a:extLst>
        </xdr:cNvPr>
        <xdr:cNvSpPr txBox="1"/>
      </xdr:nvSpPr>
      <xdr:spPr>
        <a:xfrm>
          <a:off x="16047266"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7" name="直線コネクタ 586">
          <a:extLst>
            <a:ext uri="{FF2B5EF4-FFF2-40B4-BE49-F238E27FC236}">
              <a16:creationId xmlns:a16="http://schemas.microsoft.com/office/drawing/2014/main" id="{C74FAEE7-BCB0-4A06-974A-3C72C6C514C2}"/>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8" name="テキスト ボックス 587">
          <a:extLst>
            <a:ext uri="{FF2B5EF4-FFF2-40B4-BE49-F238E27FC236}">
              <a16:creationId xmlns:a16="http://schemas.microsoft.com/office/drawing/2014/main" id="{8D95766C-FFD9-4E16-B1A5-8656444071F1}"/>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9" name="【学校施設】&#10;一人当たり面積グラフ枠">
          <a:extLst>
            <a:ext uri="{FF2B5EF4-FFF2-40B4-BE49-F238E27FC236}">
              <a16:creationId xmlns:a16="http://schemas.microsoft.com/office/drawing/2014/main" id="{84ABD87C-9D0A-4639-A6BA-AFC1EC14DD3B}"/>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19050</xdr:rowOff>
    </xdr:from>
    <xdr:to>
      <xdr:col>116</xdr:col>
      <xdr:colOff>62864</xdr:colOff>
      <xdr:row>64</xdr:row>
      <xdr:rowOff>47244</xdr:rowOff>
    </xdr:to>
    <xdr:cxnSp macro="">
      <xdr:nvCxnSpPr>
        <xdr:cNvPr id="590" name="直線コネクタ 589">
          <a:extLst>
            <a:ext uri="{FF2B5EF4-FFF2-40B4-BE49-F238E27FC236}">
              <a16:creationId xmlns:a16="http://schemas.microsoft.com/office/drawing/2014/main" id="{D4F0E9E4-6A95-4C4B-BC46-D6AAB37F23F7}"/>
            </a:ext>
          </a:extLst>
        </xdr:cNvPr>
        <xdr:cNvCxnSpPr/>
      </xdr:nvCxnSpPr>
      <xdr:spPr>
        <a:xfrm flipV="1">
          <a:off x="19947254" y="9616440"/>
          <a:ext cx="0" cy="1405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51071</xdr:rowOff>
    </xdr:from>
    <xdr:ext cx="469744" cy="259045"/>
    <xdr:sp macro="" textlink="">
      <xdr:nvSpPr>
        <xdr:cNvPr id="591" name="【学校施設】&#10;一人当たり面積最小値テキスト">
          <a:extLst>
            <a:ext uri="{FF2B5EF4-FFF2-40B4-BE49-F238E27FC236}">
              <a16:creationId xmlns:a16="http://schemas.microsoft.com/office/drawing/2014/main" id="{A38B9C39-D896-47AF-A02A-D3B1A5CCE41B}"/>
            </a:ext>
          </a:extLst>
        </xdr:cNvPr>
        <xdr:cNvSpPr txBox="1"/>
      </xdr:nvSpPr>
      <xdr:spPr>
        <a:xfrm>
          <a:off x="19985990" y="11027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47244</xdr:rowOff>
    </xdr:from>
    <xdr:to>
      <xdr:col>116</xdr:col>
      <xdr:colOff>152400</xdr:colOff>
      <xdr:row>64</xdr:row>
      <xdr:rowOff>47244</xdr:rowOff>
    </xdr:to>
    <xdr:cxnSp macro="">
      <xdr:nvCxnSpPr>
        <xdr:cNvPr id="592" name="直線コネクタ 591">
          <a:extLst>
            <a:ext uri="{FF2B5EF4-FFF2-40B4-BE49-F238E27FC236}">
              <a16:creationId xmlns:a16="http://schemas.microsoft.com/office/drawing/2014/main" id="{868E2AA1-1869-47E5-A418-976F17D0CED2}"/>
            </a:ext>
          </a:extLst>
        </xdr:cNvPr>
        <xdr:cNvCxnSpPr/>
      </xdr:nvCxnSpPr>
      <xdr:spPr>
        <a:xfrm>
          <a:off x="19885660" y="110219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137177</xdr:rowOff>
    </xdr:from>
    <xdr:ext cx="469744" cy="259045"/>
    <xdr:sp macro="" textlink="">
      <xdr:nvSpPr>
        <xdr:cNvPr id="593" name="【学校施設】&#10;一人当たり面積最大値テキスト">
          <a:extLst>
            <a:ext uri="{FF2B5EF4-FFF2-40B4-BE49-F238E27FC236}">
              <a16:creationId xmlns:a16="http://schemas.microsoft.com/office/drawing/2014/main" id="{66C7B6E1-8400-4946-90CF-5FDC94A47028}"/>
            </a:ext>
          </a:extLst>
        </xdr:cNvPr>
        <xdr:cNvSpPr txBox="1"/>
      </xdr:nvSpPr>
      <xdr:spPr>
        <a:xfrm>
          <a:off x="19985990" y="9391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19050</xdr:rowOff>
    </xdr:from>
    <xdr:to>
      <xdr:col>116</xdr:col>
      <xdr:colOff>152400</xdr:colOff>
      <xdr:row>56</xdr:row>
      <xdr:rowOff>19050</xdr:rowOff>
    </xdr:to>
    <xdr:cxnSp macro="">
      <xdr:nvCxnSpPr>
        <xdr:cNvPr id="594" name="直線コネクタ 593">
          <a:extLst>
            <a:ext uri="{FF2B5EF4-FFF2-40B4-BE49-F238E27FC236}">
              <a16:creationId xmlns:a16="http://schemas.microsoft.com/office/drawing/2014/main" id="{1529BE88-94B5-4C8D-AFD4-FAAC242C2622}"/>
            </a:ext>
          </a:extLst>
        </xdr:cNvPr>
        <xdr:cNvCxnSpPr/>
      </xdr:nvCxnSpPr>
      <xdr:spPr>
        <a:xfrm>
          <a:off x="19885660" y="96164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114317</xdr:rowOff>
    </xdr:from>
    <xdr:ext cx="469744" cy="259045"/>
    <xdr:sp macro="" textlink="">
      <xdr:nvSpPr>
        <xdr:cNvPr id="595" name="【学校施設】&#10;一人当たり面積平均値テキスト">
          <a:extLst>
            <a:ext uri="{FF2B5EF4-FFF2-40B4-BE49-F238E27FC236}">
              <a16:creationId xmlns:a16="http://schemas.microsoft.com/office/drawing/2014/main" id="{65E91BBB-76F7-4771-A38D-5E72F92B267D}"/>
            </a:ext>
          </a:extLst>
        </xdr:cNvPr>
        <xdr:cNvSpPr txBox="1"/>
      </xdr:nvSpPr>
      <xdr:spPr>
        <a:xfrm>
          <a:off x="19985990" y="102298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135890</xdr:rowOff>
    </xdr:from>
    <xdr:to>
      <xdr:col>116</xdr:col>
      <xdr:colOff>114300</xdr:colOff>
      <xdr:row>60</xdr:row>
      <xdr:rowOff>66040</xdr:rowOff>
    </xdr:to>
    <xdr:sp macro="" textlink="">
      <xdr:nvSpPr>
        <xdr:cNvPr id="596" name="フローチャート: 判断 595">
          <a:extLst>
            <a:ext uri="{FF2B5EF4-FFF2-40B4-BE49-F238E27FC236}">
              <a16:creationId xmlns:a16="http://schemas.microsoft.com/office/drawing/2014/main" id="{2B53DCF3-1A4B-4985-95D3-EB5625DD581C}"/>
            </a:ext>
          </a:extLst>
        </xdr:cNvPr>
        <xdr:cNvSpPr/>
      </xdr:nvSpPr>
      <xdr:spPr>
        <a:xfrm>
          <a:off x="19904710" y="1024763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144272</xdr:rowOff>
    </xdr:from>
    <xdr:to>
      <xdr:col>112</xdr:col>
      <xdr:colOff>38100</xdr:colOff>
      <xdr:row>60</xdr:row>
      <xdr:rowOff>74422</xdr:rowOff>
    </xdr:to>
    <xdr:sp macro="" textlink="">
      <xdr:nvSpPr>
        <xdr:cNvPr id="597" name="フローチャート: 判断 596">
          <a:extLst>
            <a:ext uri="{FF2B5EF4-FFF2-40B4-BE49-F238E27FC236}">
              <a16:creationId xmlns:a16="http://schemas.microsoft.com/office/drawing/2014/main" id="{0DBA09B6-F39D-4513-BCD1-326E8F405DE3}"/>
            </a:ext>
          </a:extLst>
        </xdr:cNvPr>
        <xdr:cNvSpPr/>
      </xdr:nvSpPr>
      <xdr:spPr>
        <a:xfrm>
          <a:off x="19161760" y="10257917"/>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95504</xdr:rowOff>
    </xdr:from>
    <xdr:to>
      <xdr:col>107</xdr:col>
      <xdr:colOff>101600</xdr:colOff>
      <xdr:row>61</xdr:row>
      <xdr:rowOff>25654</xdr:rowOff>
    </xdr:to>
    <xdr:sp macro="" textlink="">
      <xdr:nvSpPr>
        <xdr:cNvPr id="598" name="フローチャート: 判断 597">
          <a:extLst>
            <a:ext uri="{FF2B5EF4-FFF2-40B4-BE49-F238E27FC236}">
              <a16:creationId xmlns:a16="http://schemas.microsoft.com/office/drawing/2014/main" id="{05DE5BDB-97D8-419C-91C0-8D34DDCB995B}"/>
            </a:ext>
          </a:extLst>
        </xdr:cNvPr>
        <xdr:cNvSpPr/>
      </xdr:nvSpPr>
      <xdr:spPr>
        <a:xfrm>
          <a:off x="18345150" y="1037869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101600</xdr:rowOff>
    </xdr:from>
    <xdr:to>
      <xdr:col>102</xdr:col>
      <xdr:colOff>165100</xdr:colOff>
      <xdr:row>61</xdr:row>
      <xdr:rowOff>31750</xdr:rowOff>
    </xdr:to>
    <xdr:sp macro="" textlink="">
      <xdr:nvSpPr>
        <xdr:cNvPr id="599" name="フローチャート: 判断 598">
          <a:extLst>
            <a:ext uri="{FF2B5EF4-FFF2-40B4-BE49-F238E27FC236}">
              <a16:creationId xmlns:a16="http://schemas.microsoft.com/office/drawing/2014/main" id="{23EEACD6-671F-4CAB-B689-EDDD110984FD}"/>
            </a:ext>
          </a:extLst>
        </xdr:cNvPr>
        <xdr:cNvSpPr/>
      </xdr:nvSpPr>
      <xdr:spPr>
        <a:xfrm>
          <a:off x="17547590" y="1038479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117602</xdr:rowOff>
    </xdr:from>
    <xdr:to>
      <xdr:col>98</xdr:col>
      <xdr:colOff>38100</xdr:colOff>
      <xdr:row>61</xdr:row>
      <xdr:rowOff>47752</xdr:rowOff>
    </xdr:to>
    <xdr:sp macro="" textlink="">
      <xdr:nvSpPr>
        <xdr:cNvPr id="600" name="フローチャート: 判断 599">
          <a:extLst>
            <a:ext uri="{FF2B5EF4-FFF2-40B4-BE49-F238E27FC236}">
              <a16:creationId xmlns:a16="http://schemas.microsoft.com/office/drawing/2014/main" id="{564AD350-2BC6-4E73-B810-A715A54AC51E}"/>
            </a:ext>
          </a:extLst>
        </xdr:cNvPr>
        <xdr:cNvSpPr/>
      </xdr:nvSpPr>
      <xdr:spPr>
        <a:xfrm>
          <a:off x="16761460" y="1040460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2F3A5715-322F-46EE-BFDB-CF03F6B8781D}"/>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586A6F08-9737-4AB6-8BB2-56324BD9DDEA}"/>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FB8AB57D-468F-4131-B0A2-F6972E3DD545}"/>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F49E9D2F-0F6D-4B56-9087-D97DFD7DAADA}"/>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F397ED18-B454-403D-B7C1-B3B08FE33C1A}"/>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65786</xdr:rowOff>
    </xdr:from>
    <xdr:to>
      <xdr:col>116</xdr:col>
      <xdr:colOff>114300</xdr:colOff>
      <xdr:row>59</xdr:row>
      <xdr:rowOff>167386</xdr:rowOff>
    </xdr:to>
    <xdr:sp macro="" textlink="">
      <xdr:nvSpPr>
        <xdr:cNvPr id="606" name="楕円 605">
          <a:extLst>
            <a:ext uri="{FF2B5EF4-FFF2-40B4-BE49-F238E27FC236}">
              <a16:creationId xmlns:a16="http://schemas.microsoft.com/office/drawing/2014/main" id="{8EB108C6-7D2F-48D8-A269-8DCB62382190}"/>
            </a:ext>
          </a:extLst>
        </xdr:cNvPr>
        <xdr:cNvSpPr/>
      </xdr:nvSpPr>
      <xdr:spPr>
        <a:xfrm>
          <a:off x="19904710" y="10179431"/>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88663</xdr:rowOff>
    </xdr:from>
    <xdr:ext cx="469744" cy="259045"/>
    <xdr:sp macro="" textlink="">
      <xdr:nvSpPr>
        <xdr:cNvPr id="607" name="【学校施設】&#10;一人当たり面積該当値テキスト">
          <a:extLst>
            <a:ext uri="{FF2B5EF4-FFF2-40B4-BE49-F238E27FC236}">
              <a16:creationId xmlns:a16="http://schemas.microsoft.com/office/drawing/2014/main" id="{E101CEEE-7D1E-45F8-9232-4C97CA76E88B}"/>
            </a:ext>
          </a:extLst>
        </xdr:cNvPr>
        <xdr:cNvSpPr txBox="1"/>
      </xdr:nvSpPr>
      <xdr:spPr>
        <a:xfrm>
          <a:off x="19985990" y="10036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80264</xdr:rowOff>
    </xdr:from>
    <xdr:to>
      <xdr:col>112</xdr:col>
      <xdr:colOff>38100</xdr:colOff>
      <xdr:row>60</xdr:row>
      <xdr:rowOff>10414</xdr:rowOff>
    </xdr:to>
    <xdr:sp macro="" textlink="">
      <xdr:nvSpPr>
        <xdr:cNvPr id="608" name="楕円 607">
          <a:extLst>
            <a:ext uri="{FF2B5EF4-FFF2-40B4-BE49-F238E27FC236}">
              <a16:creationId xmlns:a16="http://schemas.microsoft.com/office/drawing/2014/main" id="{5C47EA0E-9367-4F24-87ED-BDA6B278C548}"/>
            </a:ext>
          </a:extLst>
        </xdr:cNvPr>
        <xdr:cNvSpPr/>
      </xdr:nvSpPr>
      <xdr:spPr>
        <a:xfrm>
          <a:off x="19161760" y="1019771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116586</xdr:rowOff>
    </xdr:from>
    <xdr:to>
      <xdr:col>116</xdr:col>
      <xdr:colOff>63500</xdr:colOff>
      <xdr:row>59</xdr:row>
      <xdr:rowOff>131064</xdr:rowOff>
    </xdr:to>
    <xdr:cxnSp macro="">
      <xdr:nvCxnSpPr>
        <xdr:cNvPr id="609" name="直線コネクタ 608">
          <a:extLst>
            <a:ext uri="{FF2B5EF4-FFF2-40B4-BE49-F238E27FC236}">
              <a16:creationId xmlns:a16="http://schemas.microsoft.com/office/drawing/2014/main" id="{56008259-8AD8-4A44-94B2-F6D0A26352D9}"/>
            </a:ext>
          </a:extLst>
        </xdr:cNvPr>
        <xdr:cNvCxnSpPr/>
      </xdr:nvCxnSpPr>
      <xdr:spPr>
        <a:xfrm flipV="1">
          <a:off x="19204940" y="10232136"/>
          <a:ext cx="74295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93980</xdr:rowOff>
    </xdr:from>
    <xdr:to>
      <xdr:col>107</xdr:col>
      <xdr:colOff>101600</xdr:colOff>
      <xdr:row>60</xdr:row>
      <xdr:rowOff>24130</xdr:rowOff>
    </xdr:to>
    <xdr:sp macro="" textlink="">
      <xdr:nvSpPr>
        <xdr:cNvPr id="610" name="楕円 609">
          <a:extLst>
            <a:ext uri="{FF2B5EF4-FFF2-40B4-BE49-F238E27FC236}">
              <a16:creationId xmlns:a16="http://schemas.microsoft.com/office/drawing/2014/main" id="{E1E5F93F-78C1-4F9E-941E-8A6652B58F72}"/>
            </a:ext>
          </a:extLst>
        </xdr:cNvPr>
        <xdr:cNvSpPr/>
      </xdr:nvSpPr>
      <xdr:spPr>
        <a:xfrm>
          <a:off x="18345150" y="1021334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131064</xdr:rowOff>
    </xdr:from>
    <xdr:to>
      <xdr:col>111</xdr:col>
      <xdr:colOff>177800</xdr:colOff>
      <xdr:row>59</xdr:row>
      <xdr:rowOff>144780</xdr:rowOff>
    </xdr:to>
    <xdr:cxnSp macro="">
      <xdr:nvCxnSpPr>
        <xdr:cNvPr id="611" name="直線コネクタ 610">
          <a:extLst>
            <a:ext uri="{FF2B5EF4-FFF2-40B4-BE49-F238E27FC236}">
              <a16:creationId xmlns:a16="http://schemas.microsoft.com/office/drawing/2014/main" id="{CDB23573-3A2F-407B-B952-DC07034E066B}"/>
            </a:ext>
          </a:extLst>
        </xdr:cNvPr>
        <xdr:cNvCxnSpPr/>
      </xdr:nvCxnSpPr>
      <xdr:spPr>
        <a:xfrm flipV="1">
          <a:off x="18399760" y="10250424"/>
          <a:ext cx="80518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61214</xdr:rowOff>
    </xdr:from>
    <xdr:to>
      <xdr:col>102</xdr:col>
      <xdr:colOff>165100</xdr:colOff>
      <xdr:row>59</xdr:row>
      <xdr:rowOff>162814</xdr:rowOff>
    </xdr:to>
    <xdr:sp macro="" textlink="">
      <xdr:nvSpPr>
        <xdr:cNvPr id="612" name="楕円 611">
          <a:extLst>
            <a:ext uri="{FF2B5EF4-FFF2-40B4-BE49-F238E27FC236}">
              <a16:creationId xmlns:a16="http://schemas.microsoft.com/office/drawing/2014/main" id="{E6FD7EC7-2A08-4409-9459-FDB84290FF47}"/>
            </a:ext>
          </a:extLst>
        </xdr:cNvPr>
        <xdr:cNvSpPr/>
      </xdr:nvSpPr>
      <xdr:spPr>
        <a:xfrm>
          <a:off x="17547590" y="10172954"/>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112014</xdr:rowOff>
    </xdr:from>
    <xdr:to>
      <xdr:col>107</xdr:col>
      <xdr:colOff>50800</xdr:colOff>
      <xdr:row>59</xdr:row>
      <xdr:rowOff>144780</xdr:rowOff>
    </xdr:to>
    <xdr:cxnSp macro="">
      <xdr:nvCxnSpPr>
        <xdr:cNvPr id="613" name="直線コネクタ 612">
          <a:extLst>
            <a:ext uri="{FF2B5EF4-FFF2-40B4-BE49-F238E27FC236}">
              <a16:creationId xmlns:a16="http://schemas.microsoft.com/office/drawing/2014/main" id="{6BBFF3FA-3D06-475C-9F6D-6032A82EF0D7}"/>
            </a:ext>
          </a:extLst>
        </xdr:cNvPr>
        <xdr:cNvCxnSpPr/>
      </xdr:nvCxnSpPr>
      <xdr:spPr>
        <a:xfrm>
          <a:off x="17602200" y="10227564"/>
          <a:ext cx="797560" cy="30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154178</xdr:rowOff>
    </xdr:from>
    <xdr:to>
      <xdr:col>98</xdr:col>
      <xdr:colOff>38100</xdr:colOff>
      <xdr:row>60</xdr:row>
      <xdr:rowOff>84328</xdr:rowOff>
    </xdr:to>
    <xdr:sp macro="" textlink="">
      <xdr:nvSpPr>
        <xdr:cNvPr id="614" name="楕円 613">
          <a:extLst>
            <a:ext uri="{FF2B5EF4-FFF2-40B4-BE49-F238E27FC236}">
              <a16:creationId xmlns:a16="http://schemas.microsoft.com/office/drawing/2014/main" id="{BB67DF2F-9DEB-4CDC-AC0C-8BE97207533B}"/>
            </a:ext>
          </a:extLst>
        </xdr:cNvPr>
        <xdr:cNvSpPr/>
      </xdr:nvSpPr>
      <xdr:spPr>
        <a:xfrm>
          <a:off x="16761460" y="10269728"/>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112014</xdr:rowOff>
    </xdr:from>
    <xdr:to>
      <xdr:col>102</xdr:col>
      <xdr:colOff>114300</xdr:colOff>
      <xdr:row>60</xdr:row>
      <xdr:rowOff>33528</xdr:rowOff>
    </xdr:to>
    <xdr:cxnSp macro="">
      <xdr:nvCxnSpPr>
        <xdr:cNvPr id="615" name="直線コネクタ 614">
          <a:extLst>
            <a:ext uri="{FF2B5EF4-FFF2-40B4-BE49-F238E27FC236}">
              <a16:creationId xmlns:a16="http://schemas.microsoft.com/office/drawing/2014/main" id="{A661A023-E988-47BA-A358-4944E849CBD3}"/>
            </a:ext>
          </a:extLst>
        </xdr:cNvPr>
        <xdr:cNvCxnSpPr/>
      </xdr:nvCxnSpPr>
      <xdr:spPr>
        <a:xfrm flipV="1">
          <a:off x="16804640" y="10227564"/>
          <a:ext cx="797560" cy="91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65549</xdr:rowOff>
    </xdr:from>
    <xdr:ext cx="469744" cy="259045"/>
    <xdr:sp macro="" textlink="">
      <xdr:nvSpPr>
        <xdr:cNvPr id="616" name="n_1aveValue【学校施設】&#10;一人当たり面積">
          <a:extLst>
            <a:ext uri="{FF2B5EF4-FFF2-40B4-BE49-F238E27FC236}">
              <a16:creationId xmlns:a16="http://schemas.microsoft.com/office/drawing/2014/main" id="{CD4164BA-5687-4B2B-95DC-0D7EAF7EDD34}"/>
            </a:ext>
          </a:extLst>
        </xdr:cNvPr>
        <xdr:cNvSpPr txBox="1"/>
      </xdr:nvSpPr>
      <xdr:spPr>
        <a:xfrm>
          <a:off x="18982132" y="10350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16781</xdr:rowOff>
    </xdr:from>
    <xdr:ext cx="469744" cy="259045"/>
    <xdr:sp macro="" textlink="">
      <xdr:nvSpPr>
        <xdr:cNvPr id="617" name="n_2aveValue【学校施設】&#10;一人当たり面積">
          <a:extLst>
            <a:ext uri="{FF2B5EF4-FFF2-40B4-BE49-F238E27FC236}">
              <a16:creationId xmlns:a16="http://schemas.microsoft.com/office/drawing/2014/main" id="{93A0B289-AC56-4288-B8D2-ABBA54240D66}"/>
            </a:ext>
          </a:extLst>
        </xdr:cNvPr>
        <xdr:cNvSpPr txBox="1"/>
      </xdr:nvSpPr>
      <xdr:spPr>
        <a:xfrm>
          <a:off x="18182032" y="10479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22877</xdr:rowOff>
    </xdr:from>
    <xdr:ext cx="469744" cy="259045"/>
    <xdr:sp macro="" textlink="">
      <xdr:nvSpPr>
        <xdr:cNvPr id="618" name="n_3aveValue【学校施設】&#10;一人当たり面積">
          <a:extLst>
            <a:ext uri="{FF2B5EF4-FFF2-40B4-BE49-F238E27FC236}">
              <a16:creationId xmlns:a16="http://schemas.microsoft.com/office/drawing/2014/main" id="{D4431422-E96B-480A-BEE2-2317445FC875}"/>
            </a:ext>
          </a:extLst>
        </xdr:cNvPr>
        <xdr:cNvSpPr txBox="1"/>
      </xdr:nvSpPr>
      <xdr:spPr>
        <a:xfrm>
          <a:off x="17384472" y="10477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38879</xdr:rowOff>
    </xdr:from>
    <xdr:ext cx="469744" cy="259045"/>
    <xdr:sp macro="" textlink="">
      <xdr:nvSpPr>
        <xdr:cNvPr id="619" name="n_4aveValue【学校施設】&#10;一人当たり面積">
          <a:extLst>
            <a:ext uri="{FF2B5EF4-FFF2-40B4-BE49-F238E27FC236}">
              <a16:creationId xmlns:a16="http://schemas.microsoft.com/office/drawing/2014/main" id="{E8AD1A6A-EEA9-4C1A-A05C-686E4A37F209}"/>
            </a:ext>
          </a:extLst>
        </xdr:cNvPr>
        <xdr:cNvSpPr txBox="1"/>
      </xdr:nvSpPr>
      <xdr:spPr>
        <a:xfrm>
          <a:off x="16588817" y="10497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26941</xdr:rowOff>
    </xdr:from>
    <xdr:ext cx="469744" cy="259045"/>
    <xdr:sp macro="" textlink="">
      <xdr:nvSpPr>
        <xdr:cNvPr id="620" name="n_1mainValue【学校施設】&#10;一人当たり面積">
          <a:extLst>
            <a:ext uri="{FF2B5EF4-FFF2-40B4-BE49-F238E27FC236}">
              <a16:creationId xmlns:a16="http://schemas.microsoft.com/office/drawing/2014/main" id="{E64B6C99-D54E-4405-8A1F-74400C9BC862}"/>
            </a:ext>
          </a:extLst>
        </xdr:cNvPr>
        <xdr:cNvSpPr txBox="1"/>
      </xdr:nvSpPr>
      <xdr:spPr>
        <a:xfrm>
          <a:off x="18982132" y="9969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40657</xdr:rowOff>
    </xdr:from>
    <xdr:ext cx="469744" cy="259045"/>
    <xdr:sp macro="" textlink="">
      <xdr:nvSpPr>
        <xdr:cNvPr id="621" name="n_2mainValue【学校施設】&#10;一人当たり面積">
          <a:extLst>
            <a:ext uri="{FF2B5EF4-FFF2-40B4-BE49-F238E27FC236}">
              <a16:creationId xmlns:a16="http://schemas.microsoft.com/office/drawing/2014/main" id="{0D541B10-B339-44D6-909C-0160255F1760}"/>
            </a:ext>
          </a:extLst>
        </xdr:cNvPr>
        <xdr:cNvSpPr txBox="1"/>
      </xdr:nvSpPr>
      <xdr:spPr>
        <a:xfrm>
          <a:off x="18182032" y="998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7891</xdr:rowOff>
    </xdr:from>
    <xdr:ext cx="469744" cy="259045"/>
    <xdr:sp macro="" textlink="">
      <xdr:nvSpPr>
        <xdr:cNvPr id="622" name="n_3mainValue【学校施設】&#10;一人当たり面積">
          <a:extLst>
            <a:ext uri="{FF2B5EF4-FFF2-40B4-BE49-F238E27FC236}">
              <a16:creationId xmlns:a16="http://schemas.microsoft.com/office/drawing/2014/main" id="{B967063B-3AB5-42F7-81CB-671ABBDBA151}"/>
            </a:ext>
          </a:extLst>
        </xdr:cNvPr>
        <xdr:cNvSpPr txBox="1"/>
      </xdr:nvSpPr>
      <xdr:spPr>
        <a:xfrm>
          <a:off x="17384472" y="9953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100855</xdr:rowOff>
    </xdr:from>
    <xdr:ext cx="469744" cy="259045"/>
    <xdr:sp macro="" textlink="">
      <xdr:nvSpPr>
        <xdr:cNvPr id="623" name="n_4mainValue【学校施設】&#10;一人当たり面積">
          <a:extLst>
            <a:ext uri="{FF2B5EF4-FFF2-40B4-BE49-F238E27FC236}">
              <a16:creationId xmlns:a16="http://schemas.microsoft.com/office/drawing/2014/main" id="{5241EC3B-22D4-4DC9-9CE5-5A84741580CB}"/>
            </a:ext>
          </a:extLst>
        </xdr:cNvPr>
        <xdr:cNvSpPr txBox="1"/>
      </xdr:nvSpPr>
      <xdr:spPr>
        <a:xfrm>
          <a:off x="16588817" y="10041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4" name="正方形/長方形 623">
          <a:extLst>
            <a:ext uri="{FF2B5EF4-FFF2-40B4-BE49-F238E27FC236}">
              <a16:creationId xmlns:a16="http://schemas.microsoft.com/office/drawing/2014/main" id="{EED0FBCB-1134-4AF7-9846-1F1CEEB5473E}"/>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5" name="正方形/長方形 624">
          <a:extLst>
            <a:ext uri="{FF2B5EF4-FFF2-40B4-BE49-F238E27FC236}">
              <a16:creationId xmlns:a16="http://schemas.microsoft.com/office/drawing/2014/main" id="{2EF97E72-A3C9-4D19-A433-640ABF244245}"/>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6" name="正方形/長方形 625">
          <a:extLst>
            <a:ext uri="{FF2B5EF4-FFF2-40B4-BE49-F238E27FC236}">
              <a16:creationId xmlns:a16="http://schemas.microsoft.com/office/drawing/2014/main" id="{4ADB5858-5164-49A4-9729-444C0E633106}"/>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7" name="正方形/長方形 626">
          <a:extLst>
            <a:ext uri="{FF2B5EF4-FFF2-40B4-BE49-F238E27FC236}">
              <a16:creationId xmlns:a16="http://schemas.microsoft.com/office/drawing/2014/main" id="{B41CA40E-20BC-4264-A84B-E8B48F669CBE}"/>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8" name="正方形/長方形 627">
          <a:extLst>
            <a:ext uri="{FF2B5EF4-FFF2-40B4-BE49-F238E27FC236}">
              <a16:creationId xmlns:a16="http://schemas.microsoft.com/office/drawing/2014/main" id="{11767D4F-C080-42F2-A602-610408788178}"/>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9" name="正方形/長方形 628">
          <a:extLst>
            <a:ext uri="{FF2B5EF4-FFF2-40B4-BE49-F238E27FC236}">
              <a16:creationId xmlns:a16="http://schemas.microsoft.com/office/drawing/2014/main" id="{1C0DE240-C595-4C1C-A59C-45E10F2FD50E}"/>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0" name="正方形/長方形 629">
          <a:extLst>
            <a:ext uri="{FF2B5EF4-FFF2-40B4-BE49-F238E27FC236}">
              <a16:creationId xmlns:a16="http://schemas.microsoft.com/office/drawing/2014/main" id="{F9BB6703-6EF3-4F88-818F-D6200B0D8EAE}"/>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1" name="正方形/長方形 630">
          <a:extLst>
            <a:ext uri="{FF2B5EF4-FFF2-40B4-BE49-F238E27FC236}">
              <a16:creationId xmlns:a16="http://schemas.microsoft.com/office/drawing/2014/main" id="{48F113B9-9EAC-4C34-86CE-CFE82C496A7A}"/>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2" name="テキスト ボックス 631">
          <a:extLst>
            <a:ext uri="{FF2B5EF4-FFF2-40B4-BE49-F238E27FC236}">
              <a16:creationId xmlns:a16="http://schemas.microsoft.com/office/drawing/2014/main" id="{4B33960B-ECE4-4FB2-8A2F-CA29C853A436}"/>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3" name="直線コネクタ 632">
          <a:extLst>
            <a:ext uri="{FF2B5EF4-FFF2-40B4-BE49-F238E27FC236}">
              <a16:creationId xmlns:a16="http://schemas.microsoft.com/office/drawing/2014/main" id="{CC906E4D-67B0-4E63-A13E-496E65F857E6}"/>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4" name="テキスト ボックス 633">
          <a:extLst>
            <a:ext uri="{FF2B5EF4-FFF2-40B4-BE49-F238E27FC236}">
              <a16:creationId xmlns:a16="http://schemas.microsoft.com/office/drawing/2014/main" id="{103BDDEE-81AD-4AD6-BBB6-D29EB46F756C}"/>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5" name="直線コネクタ 634">
          <a:extLst>
            <a:ext uri="{FF2B5EF4-FFF2-40B4-BE49-F238E27FC236}">
              <a16:creationId xmlns:a16="http://schemas.microsoft.com/office/drawing/2014/main" id="{8D88F227-6731-434A-A555-33C6E8ABBC5D}"/>
            </a:ext>
          </a:extLst>
        </xdr:cNvPr>
        <xdr:cNvCxnSpPr/>
      </xdr:nvCxnSpPr>
      <xdr:spPr>
        <a:xfrm>
          <a:off x="1120394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6" name="テキスト ボックス 635">
          <a:extLst>
            <a:ext uri="{FF2B5EF4-FFF2-40B4-BE49-F238E27FC236}">
              <a16:creationId xmlns:a16="http://schemas.microsoft.com/office/drawing/2014/main" id="{1DB547F4-AF99-4173-ABAA-632DED9C438F}"/>
            </a:ext>
          </a:extLst>
        </xdr:cNvPr>
        <xdr:cNvSpPr txBox="1"/>
      </xdr:nvSpPr>
      <xdr:spPr>
        <a:xfrm>
          <a:off x="10801531"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7" name="直線コネクタ 636">
          <a:extLst>
            <a:ext uri="{FF2B5EF4-FFF2-40B4-BE49-F238E27FC236}">
              <a16:creationId xmlns:a16="http://schemas.microsoft.com/office/drawing/2014/main" id="{07C46AFD-1AA9-4C02-8731-F772B98E8010}"/>
            </a:ext>
          </a:extLst>
        </xdr:cNvPr>
        <xdr:cNvCxnSpPr/>
      </xdr:nvCxnSpPr>
      <xdr:spPr>
        <a:xfrm>
          <a:off x="1120394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8" name="テキスト ボックス 637">
          <a:extLst>
            <a:ext uri="{FF2B5EF4-FFF2-40B4-BE49-F238E27FC236}">
              <a16:creationId xmlns:a16="http://schemas.microsoft.com/office/drawing/2014/main" id="{EDC82622-54AA-44E3-B157-92570587A607}"/>
            </a:ext>
          </a:extLst>
        </xdr:cNvPr>
        <xdr:cNvSpPr txBox="1"/>
      </xdr:nvSpPr>
      <xdr:spPr>
        <a:xfrm>
          <a:off x="1084279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9" name="直線コネクタ 638">
          <a:extLst>
            <a:ext uri="{FF2B5EF4-FFF2-40B4-BE49-F238E27FC236}">
              <a16:creationId xmlns:a16="http://schemas.microsoft.com/office/drawing/2014/main" id="{B91DCDDC-F313-4546-85C6-1794CCE8F3D6}"/>
            </a:ext>
          </a:extLst>
        </xdr:cNvPr>
        <xdr:cNvCxnSpPr/>
      </xdr:nvCxnSpPr>
      <xdr:spPr>
        <a:xfrm>
          <a:off x="1120394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0" name="テキスト ボックス 639">
          <a:extLst>
            <a:ext uri="{FF2B5EF4-FFF2-40B4-BE49-F238E27FC236}">
              <a16:creationId xmlns:a16="http://schemas.microsoft.com/office/drawing/2014/main" id="{2BB0B2D3-F773-4B9A-98EF-C99298DA283E}"/>
            </a:ext>
          </a:extLst>
        </xdr:cNvPr>
        <xdr:cNvSpPr txBox="1"/>
      </xdr:nvSpPr>
      <xdr:spPr>
        <a:xfrm>
          <a:off x="1084279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1" name="直線コネクタ 640">
          <a:extLst>
            <a:ext uri="{FF2B5EF4-FFF2-40B4-BE49-F238E27FC236}">
              <a16:creationId xmlns:a16="http://schemas.microsoft.com/office/drawing/2014/main" id="{E64EF4B4-819A-48D2-B97F-386E0F2472FC}"/>
            </a:ext>
          </a:extLst>
        </xdr:cNvPr>
        <xdr:cNvCxnSpPr/>
      </xdr:nvCxnSpPr>
      <xdr:spPr>
        <a:xfrm>
          <a:off x="1120394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2" name="テキスト ボックス 641">
          <a:extLst>
            <a:ext uri="{FF2B5EF4-FFF2-40B4-BE49-F238E27FC236}">
              <a16:creationId xmlns:a16="http://schemas.microsoft.com/office/drawing/2014/main" id="{76B1ACB3-6B55-405F-AEEA-07A57B899A24}"/>
            </a:ext>
          </a:extLst>
        </xdr:cNvPr>
        <xdr:cNvSpPr txBox="1"/>
      </xdr:nvSpPr>
      <xdr:spPr>
        <a:xfrm>
          <a:off x="1084279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3" name="直線コネクタ 642">
          <a:extLst>
            <a:ext uri="{FF2B5EF4-FFF2-40B4-BE49-F238E27FC236}">
              <a16:creationId xmlns:a16="http://schemas.microsoft.com/office/drawing/2014/main" id="{D425D794-90DC-4803-B741-2617CAADC065}"/>
            </a:ext>
          </a:extLst>
        </xdr:cNvPr>
        <xdr:cNvCxnSpPr/>
      </xdr:nvCxnSpPr>
      <xdr:spPr>
        <a:xfrm>
          <a:off x="1120394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4" name="テキスト ボックス 643">
          <a:extLst>
            <a:ext uri="{FF2B5EF4-FFF2-40B4-BE49-F238E27FC236}">
              <a16:creationId xmlns:a16="http://schemas.microsoft.com/office/drawing/2014/main" id="{1E311B4C-2430-466A-AE92-8F65ACF44722}"/>
            </a:ext>
          </a:extLst>
        </xdr:cNvPr>
        <xdr:cNvSpPr txBox="1"/>
      </xdr:nvSpPr>
      <xdr:spPr>
        <a:xfrm>
          <a:off x="1084279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5" name="直線コネクタ 644">
          <a:extLst>
            <a:ext uri="{FF2B5EF4-FFF2-40B4-BE49-F238E27FC236}">
              <a16:creationId xmlns:a16="http://schemas.microsoft.com/office/drawing/2014/main" id="{9EEA5AB0-E06B-4AEF-A4B3-4C1D7C85315E}"/>
            </a:ext>
          </a:extLst>
        </xdr:cNvPr>
        <xdr:cNvCxnSpPr/>
      </xdr:nvCxnSpPr>
      <xdr:spPr>
        <a:xfrm>
          <a:off x="1120394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6" name="テキスト ボックス 645">
          <a:extLst>
            <a:ext uri="{FF2B5EF4-FFF2-40B4-BE49-F238E27FC236}">
              <a16:creationId xmlns:a16="http://schemas.microsoft.com/office/drawing/2014/main" id="{A372F155-1BA8-4093-A5D8-FF98256DDD2F}"/>
            </a:ext>
          </a:extLst>
        </xdr:cNvPr>
        <xdr:cNvSpPr txBox="1"/>
      </xdr:nvSpPr>
      <xdr:spPr>
        <a:xfrm>
          <a:off x="10905006" y="1313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7" name="直線コネクタ 646">
          <a:extLst>
            <a:ext uri="{FF2B5EF4-FFF2-40B4-BE49-F238E27FC236}">
              <a16:creationId xmlns:a16="http://schemas.microsoft.com/office/drawing/2014/main" id="{1CD29CAB-DCC4-4B39-A3CA-62CB1CCAE2E0}"/>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8" name="【児童館】&#10;有形固定資産減価償却率グラフ枠">
          <a:extLst>
            <a:ext uri="{FF2B5EF4-FFF2-40B4-BE49-F238E27FC236}">
              <a16:creationId xmlns:a16="http://schemas.microsoft.com/office/drawing/2014/main" id="{750362EF-3012-4B43-A11A-85D1947C1FAB}"/>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114844</xdr:rowOff>
    </xdr:from>
    <xdr:to>
      <xdr:col>85</xdr:col>
      <xdr:colOff>126364</xdr:colOff>
      <xdr:row>86</xdr:row>
      <xdr:rowOff>168729</xdr:rowOff>
    </xdr:to>
    <xdr:cxnSp macro="">
      <xdr:nvCxnSpPr>
        <xdr:cNvPr id="649" name="直線コネクタ 648">
          <a:extLst>
            <a:ext uri="{FF2B5EF4-FFF2-40B4-BE49-F238E27FC236}">
              <a16:creationId xmlns:a16="http://schemas.microsoft.com/office/drawing/2014/main" id="{E51F9CB7-3547-4CD2-9053-D8BA567B7BD9}"/>
            </a:ext>
          </a:extLst>
        </xdr:cNvPr>
        <xdr:cNvCxnSpPr/>
      </xdr:nvCxnSpPr>
      <xdr:spPr>
        <a:xfrm flipV="1">
          <a:off x="14703424" y="13316494"/>
          <a:ext cx="0" cy="1600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0" name="【児童館】&#10;有形固定資産減価償却率最小値テキスト">
          <a:extLst>
            <a:ext uri="{FF2B5EF4-FFF2-40B4-BE49-F238E27FC236}">
              <a16:creationId xmlns:a16="http://schemas.microsoft.com/office/drawing/2014/main" id="{AA002220-96C3-4319-ADB7-8CC57D086728}"/>
            </a:ext>
          </a:extLst>
        </xdr:cNvPr>
        <xdr:cNvSpPr txBox="1"/>
      </xdr:nvSpPr>
      <xdr:spPr>
        <a:xfrm>
          <a:off x="1474216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1" name="直線コネクタ 650">
          <a:extLst>
            <a:ext uri="{FF2B5EF4-FFF2-40B4-BE49-F238E27FC236}">
              <a16:creationId xmlns:a16="http://schemas.microsoft.com/office/drawing/2014/main" id="{5B0CABF5-FB7B-4CDA-B20A-7479AAAA9B29}"/>
            </a:ext>
          </a:extLst>
        </xdr:cNvPr>
        <xdr:cNvCxnSpPr/>
      </xdr:nvCxnSpPr>
      <xdr:spPr>
        <a:xfrm>
          <a:off x="14611350" y="149172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61521</xdr:rowOff>
    </xdr:from>
    <xdr:ext cx="340478" cy="259045"/>
    <xdr:sp macro="" textlink="">
      <xdr:nvSpPr>
        <xdr:cNvPr id="652" name="【児童館】&#10;有形固定資産減価償却率最大値テキスト">
          <a:extLst>
            <a:ext uri="{FF2B5EF4-FFF2-40B4-BE49-F238E27FC236}">
              <a16:creationId xmlns:a16="http://schemas.microsoft.com/office/drawing/2014/main" id="{B95AA829-629A-4C11-ACDD-C60F7759E171}"/>
            </a:ext>
          </a:extLst>
        </xdr:cNvPr>
        <xdr:cNvSpPr txBox="1"/>
      </xdr:nvSpPr>
      <xdr:spPr>
        <a:xfrm>
          <a:off x="14742160" y="130879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114844</xdr:rowOff>
    </xdr:from>
    <xdr:to>
      <xdr:col>86</xdr:col>
      <xdr:colOff>25400</xdr:colOff>
      <xdr:row>77</xdr:row>
      <xdr:rowOff>114844</xdr:rowOff>
    </xdr:to>
    <xdr:cxnSp macro="">
      <xdr:nvCxnSpPr>
        <xdr:cNvPr id="653" name="直線コネクタ 652">
          <a:extLst>
            <a:ext uri="{FF2B5EF4-FFF2-40B4-BE49-F238E27FC236}">
              <a16:creationId xmlns:a16="http://schemas.microsoft.com/office/drawing/2014/main" id="{2F9BE7E9-137C-4116-9A4F-FB5B5AD93327}"/>
            </a:ext>
          </a:extLst>
        </xdr:cNvPr>
        <xdr:cNvCxnSpPr/>
      </xdr:nvCxnSpPr>
      <xdr:spPr>
        <a:xfrm>
          <a:off x="14611350" y="133164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5278</xdr:rowOff>
    </xdr:from>
    <xdr:ext cx="405111" cy="259045"/>
    <xdr:sp macro="" textlink="">
      <xdr:nvSpPr>
        <xdr:cNvPr id="654" name="【児童館】&#10;有形固定資産減価償却率平均値テキスト">
          <a:extLst>
            <a:ext uri="{FF2B5EF4-FFF2-40B4-BE49-F238E27FC236}">
              <a16:creationId xmlns:a16="http://schemas.microsoft.com/office/drawing/2014/main" id="{441D6801-9B30-4D11-9E59-ACA10F63E16B}"/>
            </a:ext>
          </a:extLst>
        </xdr:cNvPr>
        <xdr:cNvSpPr txBox="1"/>
      </xdr:nvSpPr>
      <xdr:spPr>
        <a:xfrm>
          <a:off x="14742160" y="140660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153851</xdr:rowOff>
    </xdr:from>
    <xdr:to>
      <xdr:col>85</xdr:col>
      <xdr:colOff>177800</xdr:colOff>
      <xdr:row>83</xdr:row>
      <xdr:rowOff>84001</xdr:rowOff>
    </xdr:to>
    <xdr:sp macro="" textlink="">
      <xdr:nvSpPr>
        <xdr:cNvPr id="655" name="フローチャート: 判断 654">
          <a:extLst>
            <a:ext uri="{FF2B5EF4-FFF2-40B4-BE49-F238E27FC236}">
              <a16:creationId xmlns:a16="http://schemas.microsoft.com/office/drawing/2014/main" id="{5F608954-23A9-4723-B447-07C160C2EFD6}"/>
            </a:ext>
          </a:extLst>
        </xdr:cNvPr>
        <xdr:cNvSpPr/>
      </xdr:nvSpPr>
      <xdr:spPr>
        <a:xfrm>
          <a:off x="14649450" y="1421275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108131</xdr:rowOff>
    </xdr:from>
    <xdr:to>
      <xdr:col>81</xdr:col>
      <xdr:colOff>101600</xdr:colOff>
      <xdr:row>83</xdr:row>
      <xdr:rowOff>38281</xdr:rowOff>
    </xdr:to>
    <xdr:sp macro="" textlink="">
      <xdr:nvSpPr>
        <xdr:cNvPr id="656" name="フローチャート: 判断 655">
          <a:extLst>
            <a:ext uri="{FF2B5EF4-FFF2-40B4-BE49-F238E27FC236}">
              <a16:creationId xmlns:a16="http://schemas.microsoft.com/office/drawing/2014/main" id="{B474EA4D-BD7D-41A9-9039-5844CAF8453B}"/>
            </a:ext>
          </a:extLst>
        </xdr:cNvPr>
        <xdr:cNvSpPr/>
      </xdr:nvSpPr>
      <xdr:spPr>
        <a:xfrm>
          <a:off x="13887450" y="1416512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111398</xdr:rowOff>
    </xdr:from>
    <xdr:to>
      <xdr:col>76</xdr:col>
      <xdr:colOff>165100</xdr:colOff>
      <xdr:row>83</xdr:row>
      <xdr:rowOff>41548</xdr:rowOff>
    </xdr:to>
    <xdr:sp macro="" textlink="">
      <xdr:nvSpPr>
        <xdr:cNvPr id="657" name="フローチャート: 判断 656">
          <a:extLst>
            <a:ext uri="{FF2B5EF4-FFF2-40B4-BE49-F238E27FC236}">
              <a16:creationId xmlns:a16="http://schemas.microsoft.com/office/drawing/2014/main" id="{34761AF4-F5A7-4E62-BBF3-66EA3FE53C8C}"/>
            </a:ext>
          </a:extLst>
        </xdr:cNvPr>
        <xdr:cNvSpPr/>
      </xdr:nvSpPr>
      <xdr:spPr>
        <a:xfrm>
          <a:off x="13089890" y="14170298"/>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75474</xdr:rowOff>
    </xdr:from>
    <xdr:to>
      <xdr:col>72</xdr:col>
      <xdr:colOff>38100</xdr:colOff>
      <xdr:row>83</xdr:row>
      <xdr:rowOff>5624</xdr:rowOff>
    </xdr:to>
    <xdr:sp macro="" textlink="">
      <xdr:nvSpPr>
        <xdr:cNvPr id="658" name="フローチャート: 判断 657">
          <a:extLst>
            <a:ext uri="{FF2B5EF4-FFF2-40B4-BE49-F238E27FC236}">
              <a16:creationId xmlns:a16="http://schemas.microsoft.com/office/drawing/2014/main" id="{AEEA42ED-74A2-4E7B-A915-B986380CDDB0}"/>
            </a:ext>
          </a:extLst>
        </xdr:cNvPr>
        <xdr:cNvSpPr/>
      </xdr:nvSpPr>
      <xdr:spPr>
        <a:xfrm>
          <a:off x="12303760" y="14134374"/>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90170</xdr:rowOff>
    </xdr:from>
    <xdr:to>
      <xdr:col>67</xdr:col>
      <xdr:colOff>101600</xdr:colOff>
      <xdr:row>83</xdr:row>
      <xdr:rowOff>20320</xdr:rowOff>
    </xdr:to>
    <xdr:sp macro="" textlink="">
      <xdr:nvSpPr>
        <xdr:cNvPr id="659" name="フローチャート: 判断 658">
          <a:extLst>
            <a:ext uri="{FF2B5EF4-FFF2-40B4-BE49-F238E27FC236}">
              <a16:creationId xmlns:a16="http://schemas.microsoft.com/office/drawing/2014/main" id="{AFD4C09C-3AFD-409F-B9F6-FF9595A99A52}"/>
            </a:ext>
          </a:extLst>
        </xdr:cNvPr>
        <xdr:cNvSpPr/>
      </xdr:nvSpPr>
      <xdr:spPr>
        <a:xfrm>
          <a:off x="11487150" y="1415288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82ADCA03-6146-4670-BAD5-42C2C8246B8F}"/>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62C28CE2-C4CB-46B7-9C24-48DE9E98943A}"/>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2238594D-2B84-4266-B215-889B5D412CBF}"/>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F28F0B3F-424B-4D02-8428-85BE596685EA}"/>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52B07017-4BCC-4335-9969-9AAFE2A9F002}"/>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77107</xdr:rowOff>
    </xdr:from>
    <xdr:to>
      <xdr:col>85</xdr:col>
      <xdr:colOff>177800</xdr:colOff>
      <xdr:row>86</xdr:row>
      <xdr:rowOff>7257</xdr:rowOff>
    </xdr:to>
    <xdr:sp macro="" textlink="">
      <xdr:nvSpPr>
        <xdr:cNvPr id="665" name="楕円 664">
          <a:extLst>
            <a:ext uri="{FF2B5EF4-FFF2-40B4-BE49-F238E27FC236}">
              <a16:creationId xmlns:a16="http://schemas.microsoft.com/office/drawing/2014/main" id="{55369ECF-E740-4715-AFF3-ED6F51563ABC}"/>
            </a:ext>
          </a:extLst>
        </xdr:cNvPr>
        <xdr:cNvSpPr/>
      </xdr:nvSpPr>
      <xdr:spPr>
        <a:xfrm>
          <a:off x="14649450" y="1465035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55534</xdr:rowOff>
    </xdr:from>
    <xdr:ext cx="405111" cy="259045"/>
    <xdr:sp macro="" textlink="">
      <xdr:nvSpPr>
        <xdr:cNvPr id="666" name="【児童館】&#10;有形固定資産減価償却率該当値テキスト">
          <a:extLst>
            <a:ext uri="{FF2B5EF4-FFF2-40B4-BE49-F238E27FC236}">
              <a16:creationId xmlns:a16="http://schemas.microsoft.com/office/drawing/2014/main" id="{A8FFCFCE-8D90-4831-BC3F-E35A0762007F}"/>
            </a:ext>
          </a:extLst>
        </xdr:cNvPr>
        <xdr:cNvSpPr txBox="1"/>
      </xdr:nvSpPr>
      <xdr:spPr>
        <a:xfrm>
          <a:off x="14742160" y="14632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57513</xdr:rowOff>
    </xdr:from>
    <xdr:to>
      <xdr:col>81</xdr:col>
      <xdr:colOff>101600</xdr:colOff>
      <xdr:row>85</xdr:row>
      <xdr:rowOff>159113</xdr:rowOff>
    </xdr:to>
    <xdr:sp macro="" textlink="">
      <xdr:nvSpPr>
        <xdr:cNvPr id="667" name="楕円 666">
          <a:extLst>
            <a:ext uri="{FF2B5EF4-FFF2-40B4-BE49-F238E27FC236}">
              <a16:creationId xmlns:a16="http://schemas.microsoft.com/office/drawing/2014/main" id="{E837312F-FE0F-47DE-9B0F-BD3A207E952B}"/>
            </a:ext>
          </a:extLst>
        </xdr:cNvPr>
        <xdr:cNvSpPr/>
      </xdr:nvSpPr>
      <xdr:spPr>
        <a:xfrm>
          <a:off x="13887450" y="14626953"/>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108313</xdr:rowOff>
    </xdr:from>
    <xdr:to>
      <xdr:col>85</xdr:col>
      <xdr:colOff>127000</xdr:colOff>
      <xdr:row>85</xdr:row>
      <xdr:rowOff>127907</xdr:rowOff>
    </xdr:to>
    <xdr:cxnSp macro="">
      <xdr:nvCxnSpPr>
        <xdr:cNvPr id="668" name="直線コネクタ 667">
          <a:extLst>
            <a:ext uri="{FF2B5EF4-FFF2-40B4-BE49-F238E27FC236}">
              <a16:creationId xmlns:a16="http://schemas.microsoft.com/office/drawing/2014/main" id="{B3E7E7E3-E405-4EC9-9B60-D1479512C451}"/>
            </a:ext>
          </a:extLst>
        </xdr:cNvPr>
        <xdr:cNvCxnSpPr/>
      </xdr:nvCxnSpPr>
      <xdr:spPr>
        <a:xfrm>
          <a:off x="13942060" y="14679658"/>
          <a:ext cx="762000" cy="25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109764</xdr:rowOff>
    </xdr:from>
    <xdr:to>
      <xdr:col>76</xdr:col>
      <xdr:colOff>165100</xdr:colOff>
      <xdr:row>86</xdr:row>
      <xdr:rowOff>39914</xdr:rowOff>
    </xdr:to>
    <xdr:sp macro="" textlink="">
      <xdr:nvSpPr>
        <xdr:cNvPr id="669" name="楕円 668">
          <a:extLst>
            <a:ext uri="{FF2B5EF4-FFF2-40B4-BE49-F238E27FC236}">
              <a16:creationId xmlns:a16="http://schemas.microsoft.com/office/drawing/2014/main" id="{6A1B9BE6-C46F-4B3F-A2DD-A64A4706A760}"/>
            </a:ext>
          </a:extLst>
        </xdr:cNvPr>
        <xdr:cNvSpPr/>
      </xdr:nvSpPr>
      <xdr:spPr>
        <a:xfrm>
          <a:off x="13089890" y="1468110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108313</xdr:rowOff>
    </xdr:from>
    <xdr:to>
      <xdr:col>81</xdr:col>
      <xdr:colOff>50800</xdr:colOff>
      <xdr:row>85</xdr:row>
      <xdr:rowOff>160564</xdr:rowOff>
    </xdr:to>
    <xdr:cxnSp macro="">
      <xdr:nvCxnSpPr>
        <xdr:cNvPr id="670" name="直線コネクタ 669">
          <a:extLst>
            <a:ext uri="{FF2B5EF4-FFF2-40B4-BE49-F238E27FC236}">
              <a16:creationId xmlns:a16="http://schemas.microsoft.com/office/drawing/2014/main" id="{CBEB18DD-366C-4591-BF1B-B0B3DE5B5923}"/>
            </a:ext>
          </a:extLst>
        </xdr:cNvPr>
        <xdr:cNvCxnSpPr/>
      </xdr:nvCxnSpPr>
      <xdr:spPr>
        <a:xfrm flipV="1">
          <a:off x="13144500" y="14679658"/>
          <a:ext cx="797560" cy="56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88537</xdr:rowOff>
    </xdr:from>
    <xdr:to>
      <xdr:col>72</xdr:col>
      <xdr:colOff>38100</xdr:colOff>
      <xdr:row>86</xdr:row>
      <xdr:rowOff>18687</xdr:rowOff>
    </xdr:to>
    <xdr:sp macro="" textlink="">
      <xdr:nvSpPr>
        <xdr:cNvPr id="671" name="楕円 670">
          <a:extLst>
            <a:ext uri="{FF2B5EF4-FFF2-40B4-BE49-F238E27FC236}">
              <a16:creationId xmlns:a16="http://schemas.microsoft.com/office/drawing/2014/main" id="{56945ECD-DFB5-44C1-B126-72F9A71027BA}"/>
            </a:ext>
          </a:extLst>
        </xdr:cNvPr>
        <xdr:cNvSpPr/>
      </xdr:nvSpPr>
      <xdr:spPr>
        <a:xfrm>
          <a:off x="12303760" y="1466559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139337</xdr:rowOff>
    </xdr:from>
    <xdr:to>
      <xdr:col>76</xdr:col>
      <xdr:colOff>114300</xdr:colOff>
      <xdr:row>85</xdr:row>
      <xdr:rowOff>160564</xdr:rowOff>
    </xdr:to>
    <xdr:cxnSp macro="">
      <xdr:nvCxnSpPr>
        <xdr:cNvPr id="672" name="直線コネクタ 671">
          <a:extLst>
            <a:ext uri="{FF2B5EF4-FFF2-40B4-BE49-F238E27FC236}">
              <a16:creationId xmlns:a16="http://schemas.microsoft.com/office/drawing/2014/main" id="{D912B234-9AB4-4C46-949A-658D540CB371}"/>
            </a:ext>
          </a:extLst>
        </xdr:cNvPr>
        <xdr:cNvCxnSpPr/>
      </xdr:nvCxnSpPr>
      <xdr:spPr>
        <a:xfrm>
          <a:off x="12346940" y="14708777"/>
          <a:ext cx="797560" cy="26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62412</xdr:rowOff>
    </xdr:from>
    <xdr:to>
      <xdr:col>67</xdr:col>
      <xdr:colOff>101600</xdr:colOff>
      <xdr:row>85</xdr:row>
      <xdr:rowOff>164012</xdr:rowOff>
    </xdr:to>
    <xdr:sp macro="" textlink="">
      <xdr:nvSpPr>
        <xdr:cNvPr id="673" name="楕円 672">
          <a:extLst>
            <a:ext uri="{FF2B5EF4-FFF2-40B4-BE49-F238E27FC236}">
              <a16:creationId xmlns:a16="http://schemas.microsoft.com/office/drawing/2014/main" id="{4E95C5DE-1AC2-4757-BA13-3556385DD28A}"/>
            </a:ext>
          </a:extLst>
        </xdr:cNvPr>
        <xdr:cNvSpPr/>
      </xdr:nvSpPr>
      <xdr:spPr>
        <a:xfrm>
          <a:off x="11487150" y="14631852"/>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113212</xdr:rowOff>
    </xdr:from>
    <xdr:to>
      <xdr:col>71</xdr:col>
      <xdr:colOff>177800</xdr:colOff>
      <xdr:row>85</xdr:row>
      <xdr:rowOff>139337</xdr:rowOff>
    </xdr:to>
    <xdr:cxnSp macro="">
      <xdr:nvCxnSpPr>
        <xdr:cNvPr id="674" name="直線コネクタ 673">
          <a:extLst>
            <a:ext uri="{FF2B5EF4-FFF2-40B4-BE49-F238E27FC236}">
              <a16:creationId xmlns:a16="http://schemas.microsoft.com/office/drawing/2014/main" id="{210D47B7-7FEF-4542-9B67-603B7E215C00}"/>
            </a:ext>
          </a:extLst>
        </xdr:cNvPr>
        <xdr:cNvCxnSpPr/>
      </xdr:nvCxnSpPr>
      <xdr:spPr>
        <a:xfrm>
          <a:off x="11541760" y="14686462"/>
          <a:ext cx="805180" cy="22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54808</xdr:rowOff>
    </xdr:from>
    <xdr:ext cx="405111" cy="259045"/>
    <xdr:sp macro="" textlink="">
      <xdr:nvSpPr>
        <xdr:cNvPr id="675" name="n_1aveValue【児童館】&#10;有形固定資産減価償却率">
          <a:extLst>
            <a:ext uri="{FF2B5EF4-FFF2-40B4-BE49-F238E27FC236}">
              <a16:creationId xmlns:a16="http://schemas.microsoft.com/office/drawing/2014/main" id="{08678E23-5DD0-4AAA-A614-1847C42A0CE3}"/>
            </a:ext>
          </a:extLst>
        </xdr:cNvPr>
        <xdr:cNvSpPr txBox="1"/>
      </xdr:nvSpPr>
      <xdr:spPr>
        <a:xfrm>
          <a:off x="13738234" y="139460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58075</xdr:rowOff>
    </xdr:from>
    <xdr:ext cx="405111" cy="259045"/>
    <xdr:sp macro="" textlink="">
      <xdr:nvSpPr>
        <xdr:cNvPr id="676" name="n_2aveValue【児童館】&#10;有形固定資産減価償却率">
          <a:extLst>
            <a:ext uri="{FF2B5EF4-FFF2-40B4-BE49-F238E27FC236}">
              <a16:creationId xmlns:a16="http://schemas.microsoft.com/office/drawing/2014/main" id="{654593DA-928F-4EAE-BD12-97065D8770FF}"/>
            </a:ext>
          </a:extLst>
        </xdr:cNvPr>
        <xdr:cNvSpPr txBox="1"/>
      </xdr:nvSpPr>
      <xdr:spPr>
        <a:xfrm>
          <a:off x="12957184" y="13941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22151</xdr:rowOff>
    </xdr:from>
    <xdr:ext cx="405111" cy="259045"/>
    <xdr:sp macro="" textlink="">
      <xdr:nvSpPr>
        <xdr:cNvPr id="677" name="n_3aveValue【児童館】&#10;有形固定資産減価償却率">
          <a:extLst>
            <a:ext uri="{FF2B5EF4-FFF2-40B4-BE49-F238E27FC236}">
              <a16:creationId xmlns:a16="http://schemas.microsoft.com/office/drawing/2014/main" id="{AD7D0F3C-1C61-4D5A-9F9D-05EBF5D329E7}"/>
            </a:ext>
          </a:extLst>
        </xdr:cNvPr>
        <xdr:cNvSpPr txBox="1"/>
      </xdr:nvSpPr>
      <xdr:spPr>
        <a:xfrm>
          <a:off x="12171054" y="13905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36847</xdr:rowOff>
    </xdr:from>
    <xdr:ext cx="405111" cy="259045"/>
    <xdr:sp macro="" textlink="">
      <xdr:nvSpPr>
        <xdr:cNvPr id="678" name="n_4aveValue【児童館】&#10;有形固定資産減価償却率">
          <a:extLst>
            <a:ext uri="{FF2B5EF4-FFF2-40B4-BE49-F238E27FC236}">
              <a16:creationId xmlns:a16="http://schemas.microsoft.com/office/drawing/2014/main" id="{ADFB3C97-5C91-49D5-9D63-E4C96E73EF34}"/>
            </a:ext>
          </a:extLst>
        </xdr:cNvPr>
        <xdr:cNvSpPr txBox="1"/>
      </xdr:nvSpPr>
      <xdr:spPr>
        <a:xfrm>
          <a:off x="113544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150240</xdr:rowOff>
    </xdr:from>
    <xdr:ext cx="405111" cy="259045"/>
    <xdr:sp macro="" textlink="">
      <xdr:nvSpPr>
        <xdr:cNvPr id="679" name="n_1mainValue【児童館】&#10;有形固定資産減価償却率">
          <a:extLst>
            <a:ext uri="{FF2B5EF4-FFF2-40B4-BE49-F238E27FC236}">
              <a16:creationId xmlns:a16="http://schemas.microsoft.com/office/drawing/2014/main" id="{3CC9E448-BA2C-4762-A91A-76A6E9F47F61}"/>
            </a:ext>
          </a:extLst>
        </xdr:cNvPr>
        <xdr:cNvSpPr txBox="1"/>
      </xdr:nvSpPr>
      <xdr:spPr>
        <a:xfrm>
          <a:off x="13738234" y="14723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31041</xdr:rowOff>
    </xdr:from>
    <xdr:ext cx="405111" cy="259045"/>
    <xdr:sp macro="" textlink="">
      <xdr:nvSpPr>
        <xdr:cNvPr id="680" name="n_2mainValue【児童館】&#10;有形固定資産減価償却率">
          <a:extLst>
            <a:ext uri="{FF2B5EF4-FFF2-40B4-BE49-F238E27FC236}">
              <a16:creationId xmlns:a16="http://schemas.microsoft.com/office/drawing/2014/main" id="{58DEC640-25A3-4529-A8E7-F4FD01D271F1}"/>
            </a:ext>
          </a:extLst>
        </xdr:cNvPr>
        <xdr:cNvSpPr txBox="1"/>
      </xdr:nvSpPr>
      <xdr:spPr>
        <a:xfrm>
          <a:off x="12957184" y="14773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9814</xdr:rowOff>
    </xdr:from>
    <xdr:ext cx="405111" cy="259045"/>
    <xdr:sp macro="" textlink="">
      <xdr:nvSpPr>
        <xdr:cNvPr id="681" name="n_3mainValue【児童館】&#10;有形固定資産減価償却率">
          <a:extLst>
            <a:ext uri="{FF2B5EF4-FFF2-40B4-BE49-F238E27FC236}">
              <a16:creationId xmlns:a16="http://schemas.microsoft.com/office/drawing/2014/main" id="{14337545-C2E3-497C-B742-8AE72BEE2B95}"/>
            </a:ext>
          </a:extLst>
        </xdr:cNvPr>
        <xdr:cNvSpPr txBox="1"/>
      </xdr:nvSpPr>
      <xdr:spPr>
        <a:xfrm>
          <a:off x="12171054" y="14756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155139</xdr:rowOff>
    </xdr:from>
    <xdr:ext cx="405111" cy="259045"/>
    <xdr:sp macro="" textlink="">
      <xdr:nvSpPr>
        <xdr:cNvPr id="682" name="n_4mainValue【児童館】&#10;有形固定資産減価償却率">
          <a:extLst>
            <a:ext uri="{FF2B5EF4-FFF2-40B4-BE49-F238E27FC236}">
              <a16:creationId xmlns:a16="http://schemas.microsoft.com/office/drawing/2014/main" id="{000B3341-02A0-4F70-BC1B-F2CBBE5BFBC1}"/>
            </a:ext>
          </a:extLst>
        </xdr:cNvPr>
        <xdr:cNvSpPr txBox="1"/>
      </xdr:nvSpPr>
      <xdr:spPr>
        <a:xfrm>
          <a:off x="11354444" y="14728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3" name="正方形/長方形 682">
          <a:extLst>
            <a:ext uri="{FF2B5EF4-FFF2-40B4-BE49-F238E27FC236}">
              <a16:creationId xmlns:a16="http://schemas.microsoft.com/office/drawing/2014/main" id="{D24946C9-1B07-420C-9942-E6FED5C338B5}"/>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4" name="正方形/長方形 683">
          <a:extLst>
            <a:ext uri="{FF2B5EF4-FFF2-40B4-BE49-F238E27FC236}">
              <a16:creationId xmlns:a16="http://schemas.microsoft.com/office/drawing/2014/main" id="{D870CF8F-12E5-46B8-9558-DC88A2E110F1}"/>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5" name="正方形/長方形 684">
          <a:extLst>
            <a:ext uri="{FF2B5EF4-FFF2-40B4-BE49-F238E27FC236}">
              <a16:creationId xmlns:a16="http://schemas.microsoft.com/office/drawing/2014/main" id="{4FD2B79B-A717-42D9-A3F9-E7A298A776CE}"/>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6" name="正方形/長方形 685">
          <a:extLst>
            <a:ext uri="{FF2B5EF4-FFF2-40B4-BE49-F238E27FC236}">
              <a16:creationId xmlns:a16="http://schemas.microsoft.com/office/drawing/2014/main" id="{298EB41D-A419-4775-BA07-C6251EE7281A}"/>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7" name="正方形/長方形 686">
          <a:extLst>
            <a:ext uri="{FF2B5EF4-FFF2-40B4-BE49-F238E27FC236}">
              <a16:creationId xmlns:a16="http://schemas.microsoft.com/office/drawing/2014/main" id="{8E2760D5-2380-468D-BF7E-3D2CF8DE3E44}"/>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8" name="正方形/長方形 687">
          <a:extLst>
            <a:ext uri="{FF2B5EF4-FFF2-40B4-BE49-F238E27FC236}">
              <a16:creationId xmlns:a16="http://schemas.microsoft.com/office/drawing/2014/main" id="{32255616-27B4-45EB-8029-1D846846DBD7}"/>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9" name="正方形/長方形 688">
          <a:extLst>
            <a:ext uri="{FF2B5EF4-FFF2-40B4-BE49-F238E27FC236}">
              <a16:creationId xmlns:a16="http://schemas.microsoft.com/office/drawing/2014/main" id="{C79E561A-789A-40B9-9AC5-7EA4C97E28E3}"/>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0" name="正方形/長方形 689">
          <a:extLst>
            <a:ext uri="{FF2B5EF4-FFF2-40B4-BE49-F238E27FC236}">
              <a16:creationId xmlns:a16="http://schemas.microsoft.com/office/drawing/2014/main" id="{4537204E-9532-4207-99D1-6459899B691C}"/>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1" name="テキスト ボックス 690">
          <a:extLst>
            <a:ext uri="{FF2B5EF4-FFF2-40B4-BE49-F238E27FC236}">
              <a16:creationId xmlns:a16="http://schemas.microsoft.com/office/drawing/2014/main" id="{40F2600D-1841-4882-BA2E-2FB680DDAE35}"/>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2" name="直線コネクタ 691">
          <a:extLst>
            <a:ext uri="{FF2B5EF4-FFF2-40B4-BE49-F238E27FC236}">
              <a16:creationId xmlns:a16="http://schemas.microsoft.com/office/drawing/2014/main" id="{2631E14F-55B4-4239-BDB4-DDAA6F62A913}"/>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93" name="直線コネクタ 692">
          <a:extLst>
            <a:ext uri="{FF2B5EF4-FFF2-40B4-BE49-F238E27FC236}">
              <a16:creationId xmlns:a16="http://schemas.microsoft.com/office/drawing/2014/main" id="{EAC9EBB7-11B8-4A07-86B5-633DBFD825FE}"/>
            </a:ext>
          </a:extLst>
        </xdr:cNvPr>
        <xdr:cNvCxnSpPr/>
      </xdr:nvCxnSpPr>
      <xdr:spPr>
        <a:xfrm>
          <a:off x="1645920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94" name="テキスト ボックス 693">
          <a:extLst>
            <a:ext uri="{FF2B5EF4-FFF2-40B4-BE49-F238E27FC236}">
              <a16:creationId xmlns:a16="http://schemas.microsoft.com/office/drawing/2014/main" id="{122733F7-4333-4403-96F5-20966298A6EE}"/>
            </a:ext>
          </a:extLst>
        </xdr:cNvPr>
        <xdr:cNvSpPr txBox="1"/>
      </xdr:nvSpPr>
      <xdr:spPr>
        <a:xfrm>
          <a:off x="16047266"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95" name="直線コネクタ 694">
          <a:extLst>
            <a:ext uri="{FF2B5EF4-FFF2-40B4-BE49-F238E27FC236}">
              <a16:creationId xmlns:a16="http://schemas.microsoft.com/office/drawing/2014/main" id="{4E81D1FD-AC9A-46A1-B5D9-D26131D66E61}"/>
            </a:ext>
          </a:extLst>
        </xdr:cNvPr>
        <xdr:cNvCxnSpPr/>
      </xdr:nvCxnSpPr>
      <xdr:spPr>
        <a:xfrm>
          <a:off x="1645920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96" name="テキスト ボックス 695">
          <a:extLst>
            <a:ext uri="{FF2B5EF4-FFF2-40B4-BE49-F238E27FC236}">
              <a16:creationId xmlns:a16="http://schemas.microsoft.com/office/drawing/2014/main" id="{639B90FC-9C85-4AA2-813A-34C816A6E6E3}"/>
            </a:ext>
          </a:extLst>
        </xdr:cNvPr>
        <xdr:cNvSpPr txBox="1"/>
      </xdr:nvSpPr>
      <xdr:spPr>
        <a:xfrm>
          <a:off x="16047266" y="1444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97" name="直線コネクタ 696">
          <a:extLst>
            <a:ext uri="{FF2B5EF4-FFF2-40B4-BE49-F238E27FC236}">
              <a16:creationId xmlns:a16="http://schemas.microsoft.com/office/drawing/2014/main" id="{3B2DDCE9-06D8-4D2E-92E9-45444B8A82C3}"/>
            </a:ext>
          </a:extLst>
        </xdr:cNvPr>
        <xdr:cNvCxnSpPr/>
      </xdr:nvCxnSpPr>
      <xdr:spPr>
        <a:xfrm>
          <a:off x="1645920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98" name="テキスト ボックス 697">
          <a:extLst>
            <a:ext uri="{FF2B5EF4-FFF2-40B4-BE49-F238E27FC236}">
              <a16:creationId xmlns:a16="http://schemas.microsoft.com/office/drawing/2014/main" id="{2B3346F3-AB51-469B-8F9C-D3E0DEFA3792}"/>
            </a:ext>
          </a:extLst>
        </xdr:cNvPr>
        <xdr:cNvSpPr txBox="1"/>
      </xdr:nvSpPr>
      <xdr:spPr>
        <a:xfrm>
          <a:off x="16047266" y="1411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99" name="直線コネクタ 698">
          <a:extLst>
            <a:ext uri="{FF2B5EF4-FFF2-40B4-BE49-F238E27FC236}">
              <a16:creationId xmlns:a16="http://schemas.microsoft.com/office/drawing/2014/main" id="{1E2399C4-2DEE-4A12-BC23-546E013864D5}"/>
            </a:ext>
          </a:extLst>
        </xdr:cNvPr>
        <xdr:cNvCxnSpPr/>
      </xdr:nvCxnSpPr>
      <xdr:spPr>
        <a:xfrm>
          <a:off x="1645920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00" name="テキスト ボックス 699">
          <a:extLst>
            <a:ext uri="{FF2B5EF4-FFF2-40B4-BE49-F238E27FC236}">
              <a16:creationId xmlns:a16="http://schemas.microsoft.com/office/drawing/2014/main" id="{D5F965F3-A2E2-4D4C-A169-C801520BDF72}"/>
            </a:ext>
          </a:extLst>
        </xdr:cNvPr>
        <xdr:cNvSpPr txBox="1"/>
      </xdr:nvSpPr>
      <xdr:spPr>
        <a:xfrm>
          <a:off x="16047266"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01" name="直線コネクタ 700">
          <a:extLst>
            <a:ext uri="{FF2B5EF4-FFF2-40B4-BE49-F238E27FC236}">
              <a16:creationId xmlns:a16="http://schemas.microsoft.com/office/drawing/2014/main" id="{A0E97A2A-B8D2-4FF6-A6D9-839DA6AEB978}"/>
            </a:ext>
          </a:extLst>
        </xdr:cNvPr>
        <xdr:cNvCxnSpPr/>
      </xdr:nvCxnSpPr>
      <xdr:spPr>
        <a:xfrm>
          <a:off x="1645920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02" name="テキスト ボックス 701">
          <a:extLst>
            <a:ext uri="{FF2B5EF4-FFF2-40B4-BE49-F238E27FC236}">
              <a16:creationId xmlns:a16="http://schemas.microsoft.com/office/drawing/2014/main" id="{74A61846-D6F2-42FE-B2BB-5B1A58E0FEE2}"/>
            </a:ext>
          </a:extLst>
        </xdr:cNvPr>
        <xdr:cNvSpPr txBox="1"/>
      </xdr:nvSpPr>
      <xdr:spPr>
        <a:xfrm>
          <a:off x="16047266" y="1346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03" name="直線コネクタ 702">
          <a:extLst>
            <a:ext uri="{FF2B5EF4-FFF2-40B4-BE49-F238E27FC236}">
              <a16:creationId xmlns:a16="http://schemas.microsoft.com/office/drawing/2014/main" id="{A6B8603C-F158-4B36-9D77-A88459BF29F6}"/>
            </a:ext>
          </a:extLst>
        </xdr:cNvPr>
        <xdr:cNvCxnSpPr/>
      </xdr:nvCxnSpPr>
      <xdr:spPr>
        <a:xfrm>
          <a:off x="1645920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04" name="テキスト ボックス 703">
          <a:extLst>
            <a:ext uri="{FF2B5EF4-FFF2-40B4-BE49-F238E27FC236}">
              <a16:creationId xmlns:a16="http://schemas.microsoft.com/office/drawing/2014/main" id="{B7DB8663-8B8D-478C-A430-F6B7968BDB6A}"/>
            </a:ext>
          </a:extLst>
        </xdr:cNvPr>
        <xdr:cNvSpPr txBox="1"/>
      </xdr:nvSpPr>
      <xdr:spPr>
        <a:xfrm>
          <a:off x="16047266" y="1313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5" name="直線コネクタ 704">
          <a:extLst>
            <a:ext uri="{FF2B5EF4-FFF2-40B4-BE49-F238E27FC236}">
              <a16:creationId xmlns:a16="http://schemas.microsoft.com/office/drawing/2014/main" id="{47B6C2FA-716F-4AF6-8C30-1F9199B333C9}"/>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6" name="テキスト ボックス 705">
          <a:extLst>
            <a:ext uri="{FF2B5EF4-FFF2-40B4-BE49-F238E27FC236}">
              <a16:creationId xmlns:a16="http://schemas.microsoft.com/office/drawing/2014/main" id="{F8BDCFF6-4330-4502-BEA3-44F7DCD02E02}"/>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7" name="【児童館】&#10;一人当たり面積グラフ枠">
          <a:extLst>
            <a:ext uri="{FF2B5EF4-FFF2-40B4-BE49-F238E27FC236}">
              <a16:creationId xmlns:a16="http://schemas.microsoft.com/office/drawing/2014/main" id="{024C5466-44AC-482D-A8EF-D06750E95753}"/>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111579</xdr:rowOff>
    </xdr:from>
    <xdr:to>
      <xdr:col>116</xdr:col>
      <xdr:colOff>62864</xdr:colOff>
      <xdr:row>86</xdr:row>
      <xdr:rowOff>87086</xdr:rowOff>
    </xdr:to>
    <xdr:cxnSp macro="">
      <xdr:nvCxnSpPr>
        <xdr:cNvPr id="708" name="直線コネクタ 707">
          <a:extLst>
            <a:ext uri="{FF2B5EF4-FFF2-40B4-BE49-F238E27FC236}">
              <a16:creationId xmlns:a16="http://schemas.microsoft.com/office/drawing/2014/main" id="{A83E6D8B-E631-4188-AD68-7F4C88A6A07E}"/>
            </a:ext>
          </a:extLst>
        </xdr:cNvPr>
        <xdr:cNvCxnSpPr/>
      </xdr:nvCxnSpPr>
      <xdr:spPr>
        <a:xfrm flipV="1">
          <a:off x="19947254" y="13313229"/>
          <a:ext cx="0" cy="1520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90913</xdr:rowOff>
    </xdr:from>
    <xdr:ext cx="469744" cy="259045"/>
    <xdr:sp macro="" textlink="">
      <xdr:nvSpPr>
        <xdr:cNvPr id="709" name="【児童館】&#10;一人当たり面積最小値テキスト">
          <a:extLst>
            <a:ext uri="{FF2B5EF4-FFF2-40B4-BE49-F238E27FC236}">
              <a16:creationId xmlns:a16="http://schemas.microsoft.com/office/drawing/2014/main" id="{C226989F-474C-4499-AC55-1CCB287391E2}"/>
            </a:ext>
          </a:extLst>
        </xdr:cNvPr>
        <xdr:cNvSpPr txBox="1"/>
      </xdr:nvSpPr>
      <xdr:spPr>
        <a:xfrm>
          <a:off x="19985990" y="14839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87086</xdr:rowOff>
    </xdr:from>
    <xdr:to>
      <xdr:col>116</xdr:col>
      <xdr:colOff>152400</xdr:colOff>
      <xdr:row>86</xdr:row>
      <xdr:rowOff>87086</xdr:rowOff>
    </xdr:to>
    <xdr:cxnSp macro="">
      <xdr:nvCxnSpPr>
        <xdr:cNvPr id="710" name="直線コネクタ 709">
          <a:extLst>
            <a:ext uri="{FF2B5EF4-FFF2-40B4-BE49-F238E27FC236}">
              <a16:creationId xmlns:a16="http://schemas.microsoft.com/office/drawing/2014/main" id="{4A5C37AC-D307-41D5-95BE-2D524A55B638}"/>
            </a:ext>
          </a:extLst>
        </xdr:cNvPr>
        <xdr:cNvCxnSpPr/>
      </xdr:nvCxnSpPr>
      <xdr:spPr>
        <a:xfrm>
          <a:off x="19885660" y="1483369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58256</xdr:rowOff>
    </xdr:from>
    <xdr:ext cx="469744" cy="259045"/>
    <xdr:sp macro="" textlink="">
      <xdr:nvSpPr>
        <xdr:cNvPr id="711" name="【児童館】&#10;一人当たり面積最大値テキスト">
          <a:extLst>
            <a:ext uri="{FF2B5EF4-FFF2-40B4-BE49-F238E27FC236}">
              <a16:creationId xmlns:a16="http://schemas.microsoft.com/office/drawing/2014/main" id="{05249802-0F02-4AC7-9551-DDF75D64EB49}"/>
            </a:ext>
          </a:extLst>
        </xdr:cNvPr>
        <xdr:cNvSpPr txBox="1"/>
      </xdr:nvSpPr>
      <xdr:spPr>
        <a:xfrm>
          <a:off x="19985990" y="13084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111579</xdr:rowOff>
    </xdr:from>
    <xdr:to>
      <xdr:col>116</xdr:col>
      <xdr:colOff>152400</xdr:colOff>
      <xdr:row>77</xdr:row>
      <xdr:rowOff>111579</xdr:rowOff>
    </xdr:to>
    <xdr:cxnSp macro="">
      <xdr:nvCxnSpPr>
        <xdr:cNvPr id="712" name="直線コネクタ 711">
          <a:extLst>
            <a:ext uri="{FF2B5EF4-FFF2-40B4-BE49-F238E27FC236}">
              <a16:creationId xmlns:a16="http://schemas.microsoft.com/office/drawing/2014/main" id="{EE535FFE-5282-4D43-B44F-D84E6EEBA0B1}"/>
            </a:ext>
          </a:extLst>
        </xdr:cNvPr>
        <xdr:cNvCxnSpPr/>
      </xdr:nvCxnSpPr>
      <xdr:spPr>
        <a:xfrm>
          <a:off x="19885660" y="133132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88191</xdr:rowOff>
    </xdr:from>
    <xdr:ext cx="469744" cy="259045"/>
    <xdr:sp macro="" textlink="">
      <xdr:nvSpPr>
        <xdr:cNvPr id="713" name="【児童館】&#10;一人当たり面積平均値テキスト">
          <a:extLst>
            <a:ext uri="{FF2B5EF4-FFF2-40B4-BE49-F238E27FC236}">
              <a16:creationId xmlns:a16="http://schemas.microsoft.com/office/drawing/2014/main" id="{B6C0F4C2-9E08-4151-B2CC-D91205D349A3}"/>
            </a:ext>
          </a:extLst>
        </xdr:cNvPr>
        <xdr:cNvSpPr txBox="1"/>
      </xdr:nvSpPr>
      <xdr:spPr>
        <a:xfrm>
          <a:off x="19985990" y="143223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109764</xdr:rowOff>
    </xdr:from>
    <xdr:to>
      <xdr:col>116</xdr:col>
      <xdr:colOff>114300</xdr:colOff>
      <xdr:row>84</xdr:row>
      <xdr:rowOff>39914</xdr:rowOff>
    </xdr:to>
    <xdr:sp macro="" textlink="">
      <xdr:nvSpPr>
        <xdr:cNvPr id="714" name="フローチャート: 判断 713">
          <a:extLst>
            <a:ext uri="{FF2B5EF4-FFF2-40B4-BE49-F238E27FC236}">
              <a16:creationId xmlns:a16="http://schemas.microsoft.com/office/drawing/2014/main" id="{2320C30E-5F10-4E15-BE6C-0243C955E596}"/>
            </a:ext>
          </a:extLst>
        </xdr:cNvPr>
        <xdr:cNvSpPr/>
      </xdr:nvSpPr>
      <xdr:spPr>
        <a:xfrm>
          <a:off x="19904710" y="1433820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158750</xdr:rowOff>
    </xdr:from>
    <xdr:to>
      <xdr:col>112</xdr:col>
      <xdr:colOff>38100</xdr:colOff>
      <xdr:row>84</xdr:row>
      <xdr:rowOff>88900</xdr:rowOff>
    </xdr:to>
    <xdr:sp macro="" textlink="">
      <xdr:nvSpPr>
        <xdr:cNvPr id="715" name="フローチャート: 判断 714">
          <a:extLst>
            <a:ext uri="{FF2B5EF4-FFF2-40B4-BE49-F238E27FC236}">
              <a16:creationId xmlns:a16="http://schemas.microsoft.com/office/drawing/2014/main" id="{60299615-736C-4B32-AB4F-4E90E9209127}"/>
            </a:ext>
          </a:extLst>
        </xdr:cNvPr>
        <xdr:cNvSpPr/>
      </xdr:nvSpPr>
      <xdr:spPr>
        <a:xfrm>
          <a:off x="19161760" y="1439100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19957</xdr:rowOff>
    </xdr:from>
    <xdr:to>
      <xdr:col>107</xdr:col>
      <xdr:colOff>101600</xdr:colOff>
      <xdr:row>84</xdr:row>
      <xdr:rowOff>121557</xdr:rowOff>
    </xdr:to>
    <xdr:sp macro="" textlink="">
      <xdr:nvSpPr>
        <xdr:cNvPr id="716" name="フローチャート: 判断 715">
          <a:extLst>
            <a:ext uri="{FF2B5EF4-FFF2-40B4-BE49-F238E27FC236}">
              <a16:creationId xmlns:a16="http://schemas.microsoft.com/office/drawing/2014/main" id="{7FCB7F4F-8C9E-4312-9293-69CF608EC414}"/>
            </a:ext>
          </a:extLst>
        </xdr:cNvPr>
        <xdr:cNvSpPr/>
      </xdr:nvSpPr>
      <xdr:spPr>
        <a:xfrm>
          <a:off x="18345150" y="14417947"/>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19957</xdr:rowOff>
    </xdr:from>
    <xdr:to>
      <xdr:col>102</xdr:col>
      <xdr:colOff>165100</xdr:colOff>
      <xdr:row>84</xdr:row>
      <xdr:rowOff>121557</xdr:rowOff>
    </xdr:to>
    <xdr:sp macro="" textlink="">
      <xdr:nvSpPr>
        <xdr:cNvPr id="717" name="フローチャート: 判断 716">
          <a:extLst>
            <a:ext uri="{FF2B5EF4-FFF2-40B4-BE49-F238E27FC236}">
              <a16:creationId xmlns:a16="http://schemas.microsoft.com/office/drawing/2014/main" id="{FEDC93CC-BA32-4F6F-BFD0-00FF60CAB80B}"/>
            </a:ext>
          </a:extLst>
        </xdr:cNvPr>
        <xdr:cNvSpPr/>
      </xdr:nvSpPr>
      <xdr:spPr>
        <a:xfrm>
          <a:off x="17547590" y="14417947"/>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19957</xdr:rowOff>
    </xdr:from>
    <xdr:to>
      <xdr:col>98</xdr:col>
      <xdr:colOff>38100</xdr:colOff>
      <xdr:row>84</xdr:row>
      <xdr:rowOff>121557</xdr:rowOff>
    </xdr:to>
    <xdr:sp macro="" textlink="">
      <xdr:nvSpPr>
        <xdr:cNvPr id="718" name="フローチャート: 判断 717">
          <a:extLst>
            <a:ext uri="{FF2B5EF4-FFF2-40B4-BE49-F238E27FC236}">
              <a16:creationId xmlns:a16="http://schemas.microsoft.com/office/drawing/2014/main" id="{D7BA720E-22AC-412A-BD6C-86908DE73D39}"/>
            </a:ext>
          </a:extLst>
        </xdr:cNvPr>
        <xdr:cNvSpPr/>
      </xdr:nvSpPr>
      <xdr:spPr>
        <a:xfrm>
          <a:off x="16761460" y="14417947"/>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3868A3A3-0D9B-4719-9C82-DFEDFA17952D}"/>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522B46DF-02B5-4E16-BA11-42BD437F71FE}"/>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42A3F257-2066-4A40-9F17-D9259A1D9B8F}"/>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E99E01F1-C008-4C36-8397-C2DC2057DD60}"/>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DDC35D1D-C3FB-4475-B7C6-8F11F13E48A5}"/>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19957</xdr:rowOff>
    </xdr:from>
    <xdr:to>
      <xdr:col>116</xdr:col>
      <xdr:colOff>114300</xdr:colOff>
      <xdr:row>82</xdr:row>
      <xdr:rowOff>121557</xdr:rowOff>
    </xdr:to>
    <xdr:sp macro="" textlink="">
      <xdr:nvSpPr>
        <xdr:cNvPr id="724" name="楕円 723">
          <a:extLst>
            <a:ext uri="{FF2B5EF4-FFF2-40B4-BE49-F238E27FC236}">
              <a16:creationId xmlns:a16="http://schemas.microsoft.com/office/drawing/2014/main" id="{D04E88C1-23EE-479C-BFCE-BFEDF8E92200}"/>
            </a:ext>
          </a:extLst>
        </xdr:cNvPr>
        <xdr:cNvSpPr/>
      </xdr:nvSpPr>
      <xdr:spPr>
        <a:xfrm>
          <a:off x="19904710" y="14075047"/>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42834</xdr:rowOff>
    </xdr:from>
    <xdr:ext cx="469744" cy="259045"/>
    <xdr:sp macro="" textlink="">
      <xdr:nvSpPr>
        <xdr:cNvPr id="725" name="【児童館】&#10;一人当たり面積該当値テキスト">
          <a:extLst>
            <a:ext uri="{FF2B5EF4-FFF2-40B4-BE49-F238E27FC236}">
              <a16:creationId xmlns:a16="http://schemas.microsoft.com/office/drawing/2014/main" id="{B33F3B50-9DED-425D-B7F7-C1A20365E513}"/>
            </a:ext>
          </a:extLst>
        </xdr:cNvPr>
        <xdr:cNvSpPr txBox="1"/>
      </xdr:nvSpPr>
      <xdr:spPr>
        <a:xfrm>
          <a:off x="19985990" y="13932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19957</xdr:rowOff>
    </xdr:from>
    <xdr:to>
      <xdr:col>112</xdr:col>
      <xdr:colOff>38100</xdr:colOff>
      <xdr:row>82</xdr:row>
      <xdr:rowOff>121557</xdr:rowOff>
    </xdr:to>
    <xdr:sp macro="" textlink="">
      <xdr:nvSpPr>
        <xdr:cNvPr id="726" name="楕円 725">
          <a:extLst>
            <a:ext uri="{FF2B5EF4-FFF2-40B4-BE49-F238E27FC236}">
              <a16:creationId xmlns:a16="http://schemas.microsoft.com/office/drawing/2014/main" id="{A344D05F-90B8-4B98-89FF-8708F4D57786}"/>
            </a:ext>
          </a:extLst>
        </xdr:cNvPr>
        <xdr:cNvSpPr/>
      </xdr:nvSpPr>
      <xdr:spPr>
        <a:xfrm>
          <a:off x="19161760" y="14075047"/>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70757</xdr:rowOff>
    </xdr:from>
    <xdr:to>
      <xdr:col>116</xdr:col>
      <xdr:colOff>63500</xdr:colOff>
      <xdr:row>82</xdr:row>
      <xdr:rowOff>70757</xdr:rowOff>
    </xdr:to>
    <xdr:cxnSp macro="">
      <xdr:nvCxnSpPr>
        <xdr:cNvPr id="727" name="直線コネクタ 726">
          <a:extLst>
            <a:ext uri="{FF2B5EF4-FFF2-40B4-BE49-F238E27FC236}">
              <a16:creationId xmlns:a16="http://schemas.microsoft.com/office/drawing/2014/main" id="{E4A5776A-F2EA-4CED-B132-DB0405CA4BFD}"/>
            </a:ext>
          </a:extLst>
        </xdr:cNvPr>
        <xdr:cNvCxnSpPr/>
      </xdr:nvCxnSpPr>
      <xdr:spPr>
        <a:xfrm>
          <a:off x="19204940" y="14127752"/>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36286</xdr:rowOff>
    </xdr:from>
    <xdr:to>
      <xdr:col>107</xdr:col>
      <xdr:colOff>101600</xdr:colOff>
      <xdr:row>82</xdr:row>
      <xdr:rowOff>137886</xdr:rowOff>
    </xdr:to>
    <xdr:sp macro="" textlink="">
      <xdr:nvSpPr>
        <xdr:cNvPr id="728" name="楕円 727">
          <a:extLst>
            <a:ext uri="{FF2B5EF4-FFF2-40B4-BE49-F238E27FC236}">
              <a16:creationId xmlns:a16="http://schemas.microsoft.com/office/drawing/2014/main" id="{C01B0C5C-5C39-4DA1-9887-DA31EEA522C2}"/>
            </a:ext>
          </a:extLst>
        </xdr:cNvPr>
        <xdr:cNvSpPr/>
      </xdr:nvSpPr>
      <xdr:spPr>
        <a:xfrm>
          <a:off x="18345150" y="1409518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70757</xdr:rowOff>
    </xdr:from>
    <xdr:to>
      <xdr:col>111</xdr:col>
      <xdr:colOff>177800</xdr:colOff>
      <xdr:row>82</xdr:row>
      <xdr:rowOff>87086</xdr:rowOff>
    </xdr:to>
    <xdr:cxnSp macro="">
      <xdr:nvCxnSpPr>
        <xdr:cNvPr id="729" name="直線コネクタ 728">
          <a:extLst>
            <a:ext uri="{FF2B5EF4-FFF2-40B4-BE49-F238E27FC236}">
              <a16:creationId xmlns:a16="http://schemas.microsoft.com/office/drawing/2014/main" id="{03FA5805-707B-480C-85D7-2E09C214C191}"/>
            </a:ext>
          </a:extLst>
        </xdr:cNvPr>
        <xdr:cNvCxnSpPr/>
      </xdr:nvCxnSpPr>
      <xdr:spPr>
        <a:xfrm flipV="1">
          <a:off x="18399760" y="14127752"/>
          <a:ext cx="805180" cy="20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36286</xdr:rowOff>
    </xdr:from>
    <xdr:to>
      <xdr:col>102</xdr:col>
      <xdr:colOff>165100</xdr:colOff>
      <xdr:row>82</xdr:row>
      <xdr:rowOff>137886</xdr:rowOff>
    </xdr:to>
    <xdr:sp macro="" textlink="">
      <xdr:nvSpPr>
        <xdr:cNvPr id="730" name="楕円 729">
          <a:extLst>
            <a:ext uri="{FF2B5EF4-FFF2-40B4-BE49-F238E27FC236}">
              <a16:creationId xmlns:a16="http://schemas.microsoft.com/office/drawing/2014/main" id="{B02C05D6-3DCA-498C-84DC-BEC07F76FB48}"/>
            </a:ext>
          </a:extLst>
        </xdr:cNvPr>
        <xdr:cNvSpPr/>
      </xdr:nvSpPr>
      <xdr:spPr>
        <a:xfrm>
          <a:off x="17547590" y="14095186"/>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87086</xdr:rowOff>
    </xdr:from>
    <xdr:to>
      <xdr:col>107</xdr:col>
      <xdr:colOff>50800</xdr:colOff>
      <xdr:row>82</xdr:row>
      <xdr:rowOff>87086</xdr:rowOff>
    </xdr:to>
    <xdr:cxnSp macro="">
      <xdr:nvCxnSpPr>
        <xdr:cNvPr id="731" name="直線コネクタ 730">
          <a:extLst>
            <a:ext uri="{FF2B5EF4-FFF2-40B4-BE49-F238E27FC236}">
              <a16:creationId xmlns:a16="http://schemas.microsoft.com/office/drawing/2014/main" id="{0A5DC690-A328-4FA9-9C5B-22D3A5DA2AB3}"/>
            </a:ext>
          </a:extLst>
        </xdr:cNvPr>
        <xdr:cNvCxnSpPr/>
      </xdr:nvCxnSpPr>
      <xdr:spPr>
        <a:xfrm>
          <a:off x="17602200" y="14147891"/>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52614</xdr:rowOff>
    </xdr:from>
    <xdr:to>
      <xdr:col>98</xdr:col>
      <xdr:colOff>38100</xdr:colOff>
      <xdr:row>82</xdr:row>
      <xdr:rowOff>154214</xdr:rowOff>
    </xdr:to>
    <xdr:sp macro="" textlink="">
      <xdr:nvSpPr>
        <xdr:cNvPr id="732" name="楕円 731">
          <a:extLst>
            <a:ext uri="{FF2B5EF4-FFF2-40B4-BE49-F238E27FC236}">
              <a16:creationId xmlns:a16="http://schemas.microsoft.com/office/drawing/2014/main" id="{F934B481-A6BE-4BF4-91E1-4B75BA4AC1AF}"/>
            </a:ext>
          </a:extLst>
        </xdr:cNvPr>
        <xdr:cNvSpPr/>
      </xdr:nvSpPr>
      <xdr:spPr>
        <a:xfrm>
          <a:off x="16761460" y="1411532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87086</xdr:rowOff>
    </xdr:from>
    <xdr:to>
      <xdr:col>102</xdr:col>
      <xdr:colOff>114300</xdr:colOff>
      <xdr:row>82</xdr:row>
      <xdr:rowOff>103414</xdr:rowOff>
    </xdr:to>
    <xdr:cxnSp macro="">
      <xdr:nvCxnSpPr>
        <xdr:cNvPr id="733" name="直線コネクタ 732">
          <a:extLst>
            <a:ext uri="{FF2B5EF4-FFF2-40B4-BE49-F238E27FC236}">
              <a16:creationId xmlns:a16="http://schemas.microsoft.com/office/drawing/2014/main" id="{F0B9E2B9-E81B-4034-A7AC-124A26BE9E61}"/>
            </a:ext>
          </a:extLst>
        </xdr:cNvPr>
        <xdr:cNvCxnSpPr/>
      </xdr:nvCxnSpPr>
      <xdr:spPr>
        <a:xfrm flipV="1">
          <a:off x="16804640" y="14147891"/>
          <a:ext cx="797560" cy="12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80027</xdr:rowOff>
    </xdr:from>
    <xdr:ext cx="469744" cy="259045"/>
    <xdr:sp macro="" textlink="">
      <xdr:nvSpPr>
        <xdr:cNvPr id="734" name="n_1aveValue【児童館】&#10;一人当たり面積">
          <a:extLst>
            <a:ext uri="{FF2B5EF4-FFF2-40B4-BE49-F238E27FC236}">
              <a16:creationId xmlns:a16="http://schemas.microsoft.com/office/drawing/2014/main" id="{34E72792-0EB8-49F4-8D1A-0DFC4420F3A3}"/>
            </a:ext>
          </a:extLst>
        </xdr:cNvPr>
        <xdr:cNvSpPr txBox="1"/>
      </xdr:nvSpPr>
      <xdr:spPr>
        <a:xfrm>
          <a:off x="18982132" y="14483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112684</xdr:rowOff>
    </xdr:from>
    <xdr:ext cx="469744" cy="259045"/>
    <xdr:sp macro="" textlink="">
      <xdr:nvSpPr>
        <xdr:cNvPr id="735" name="n_2aveValue【児童館】&#10;一人当たり面積">
          <a:extLst>
            <a:ext uri="{FF2B5EF4-FFF2-40B4-BE49-F238E27FC236}">
              <a16:creationId xmlns:a16="http://schemas.microsoft.com/office/drawing/2014/main" id="{A4AEEDD4-7C2E-4FC3-9F2C-D71192EF0A74}"/>
            </a:ext>
          </a:extLst>
        </xdr:cNvPr>
        <xdr:cNvSpPr txBox="1"/>
      </xdr:nvSpPr>
      <xdr:spPr>
        <a:xfrm>
          <a:off x="18182032" y="1451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112684</xdr:rowOff>
    </xdr:from>
    <xdr:ext cx="469744" cy="259045"/>
    <xdr:sp macro="" textlink="">
      <xdr:nvSpPr>
        <xdr:cNvPr id="736" name="n_3aveValue【児童館】&#10;一人当たり面積">
          <a:extLst>
            <a:ext uri="{FF2B5EF4-FFF2-40B4-BE49-F238E27FC236}">
              <a16:creationId xmlns:a16="http://schemas.microsoft.com/office/drawing/2014/main" id="{36622D03-E41D-4322-B73C-273B2B9570D8}"/>
            </a:ext>
          </a:extLst>
        </xdr:cNvPr>
        <xdr:cNvSpPr txBox="1"/>
      </xdr:nvSpPr>
      <xdr:spPr>
        <a:xfrm>
          <a:off x="17384472" y="1451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112684</xdr:rowOff>
    </xdr:from>
    <xdr:ext cx="469744" cy="259045"/>
    <xdr:sp macro="" textlink="">
      <xdr:nvSpPr>
        <xdr:cNvPr id="737" name="n_4aveValue【児童館】&#10;一人当たり面積">
          <a:extLst>
            <a:ext uri="{FF2B5EF4-FFF2-40B4-BE49-F238E27FC236}">
              <a16:creationId xmlns:a16="http://schemas.microsoft.com/office/drawing/2014/main" id="{CA6EA404-403D-4940-A49F-C98700CE1C08}"/>
            </a:ext>
          </a:extLst>
        </xdr:cNvPr>
        <xdr:cNvSpPr txBox="1"/>
      </xdr:nvSpPr>
      <xdr:spPr>
        <a:xfrm>
          <a:off x="16588817" y="1451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138084</xdr:rowOff>
    </xdr:from>
    <xdr:ext cx="469744" cy="259045"/>
    <xdr:sp macro="" textlink="">
      <xdr:nvSpPr>
        <xdr:cNvPr id="738" name="n_1mainValue【児童館】&#10;一人当たり面積">
          <a:extLst>
            <a:ext uri="{FF2B5EF4-FFF2-40B4-BE49-F238E27FC236}">
              <a16:creationId xmlns:a16="http://schemas.microsoft.com/office/drawing/2014/main" id="{06E043C8-6436-4A13-8C38-8458523C450E}"/>
            </a:ext>
          </a:extLst>
        </xdr:cNvPr>
        <xdr:cNvSpPr txBox="1"/>
      </xdr:nvSpPr>
      <xdr:spPr>
        <a:xfrm>
          <a:off x="18982132" y="13850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154413</xdr:rowOff>
    </xdr:from>
    <xdr:ext cx="469744" cy="259045"/>
    <xdr:sp macro="" textlink="">
      <xdr:nvSpPr>
        <xdr:cNvPr id="739" name="n_2mainValue【児童館】&#10;一人当たり面積">
          <a:extLst>
            <a:ext uri="{FF2B5EF4-FFF2-40B4-BE49-F238E27FC236}">
              <a16:creationId xmlns:a16="http://schemas.microsoft.com/office/drawing/2014/main" id="{E21EF7DB-49BD-416D-8EEE-0EF8B297019A}"/>
            </a:ext>
          </a:extLst>
        </xdr:cNvPr>
        <xdr:cNvSpPr txBox="1"/>
      </xdr:nvSpPr>
      <xdr:spPr>
        <a:xfrm>
          <a:off x="18182032" y="13870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154413</xdr:rowOff>
    </xdr:from>
    <xdr:ext cx="469744" cy="259045"/>
    <xdr:sp macro="" textlink="">
      <xdr:nvSpPr>
        <xdr:cNvPr id="740" name="n_3mainValue【児童館】&#10;一人当たり面積">
          <a:extLst>
            <a:ext uri="{FF2B5EF4-FFF2-40B4-BE49-F238E27FC236}">
              <a16:creationId xmlns:a16="http://schemas.microsoft.com/office/drawing/2014/main" id="{B333D094-008B-48D1-AA08-620BBA3F1C96}"/>
            </a:ext>
          </a:extLst>
        </xdr:cNvPr>
        <xdr:cNvSpPr txBox="1"/>
      </xdr:nvSpPr>
      <xdr:spPr>
        <a:xfrm>
          <a:off x="17384472" y="13870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170741</xdr:rowOff>
    </xdr:from>
    <xdr:ext cx="469744" cy="259045"/>
    <xdr:sp macro="" textlink="">
      <xdr:nvSpPr>
        <xdr:cNvPr id="741" name="n_4mainValue【児童館】&#10;一人当たり面積">
          <a:extLst>
            <a:ext uri="{FF2B5EF4-FFF2-40B4-BE49-F238E27FC236}">
              <a16:creationId xmlns:a16="http://schemas.microsoft.com/office/drawing/2014/main" id="{EB512AB4-8029-47D5-9F63-5E9C6F5BB48A}"/>
            </a:ext>
          </a:extLst>
        </xdr:cNvPr>
        <xdr:cNvSpPr txBox="1"/>
      </xdr:nvSpPr>
      <xdr:spPr>
        <a:xfrm>
          <a:off x="16588817" y="13890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2" name="正方形/長方形 741">
          <a:extLst>
            <a:ext uri="{FF2B5EF4-FFF2-40B4-BE49-F238E27FC236}">
              <a16:creationId xmlns:a16="http://schemas.microsoft.com/office/drawing/2014/main" id="{E5A42BEF-07D7-44A2-8DA2-A55FFD44F899}"/>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3" name="正方形/長方形 742">
          <a:extLst>
            <a:ext uri="{FF2B5EF4-FFF2-40B4-BE49-F238E27FC236}">
              <a16:creationId xmlns:a16="http://schemas.microsoft.com/office/drawing/2014/main" id="{B6F4C091-79DE-4B3A-8C31-A10345DEC703}"/>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4" name="正方形/長方形 743">
          <a:extLst>
            <a:ext uri="{FF2B5EF4-FFF2-40B4-BE49-F238E27FC236}">
              <a16:creationId xmlns:a16="http://schemas.microsoft.com/office/drawing/2014/main" id="{1B6F0B1F-77E1-4179-BF77-ABF13EF6002C}"/>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5" name="正方形/長方形 744">
          <a:extLst>
            <a:ext uri="{FF2B5EF4-FFF2-40B4-BE49-F238E27FC236}">
              <a16:creationId xmlns:a16="http://schemas.microsoft.com/office/drawing/2014/main" id="{467CA144-0FC6-4972-A971-AE124F143D28}"/>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6" name="正方形/長方形 745">
          <a:extLst>
            <a:ext uri="{FF2B5EF4-FFF2-40B4-BE49-F238E27FC236}">
              <a16:creationId xmlns:a16="http://schemas.microsoft.com/office/drawing/2014/main" id="{3AB9D17B-E2E7-46A0-941C-535A033A3DD7}"/>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7" name="正方形/長方形 746">
          <a:extLst>
            <a:ext uri="{FF2B5EF4-FFF2-40B4-BE49-F238E27FC236}">
              <a16:creationId xmlns:a16="http://schemas.microsoft.com/office/drawing/2014/main" id="{CE476F18-1604-47D7-B7D6-0FE6E4ABEC1C}"/>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8" name="正方形/長方形 747">
          <a:extLst>
            <a:ext uri="{FF2B5EF4-FFF2-40B4-BE49-F238E27FC236}">
              <a16:creationId xmlns:a16="http://schemas.microsoft.com/office/drawing/2014/main" id="{968D3683-6FAF-4FC3-B756-DE1E8FB8D53D}"/>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9" name="正方形/長方形 748">
          <a:extLst>
            <a:ext uri="{FF2B5EF4-FFF2-40B4-BE49-F238E27FC236}">
              <a16:creationId xmlns:a16="http://schemas.microsoft.com/office/drawing/2014/main" id="{CF17FFF2-4213-4351-91C3-0A5E256560BE}"/>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0" name="テキスト ボックス 749">
          <a:extLst>
            <a:ext uri="{FF2B5EF4-FFF2-40B4-BE49-F238E27FC236}">
              <a16:creationId xmlns:a16="http://schemas.microsoft.com/office/drawing/2014/main" id="{5F352255-62EA-4FF7-8A77-C65B3FEA92A0}"/>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1" name="直線コネクタ 750">
          <a:extLst>
            <a:ext uri="{FF2B5EF4-FFF2-40B4-BE49-F238E27FC236}">
              <a16:creationId xmlns:a16="http://schemas.microsoft.com/office/drawing/2014/main" id="{A856E9D7-A8B6-4AB1-83E8-916D6ACADC66}"/>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2" name="テキスト ボックス 751">
          <a:extLst>
            <a:ext uri="{FF2B5EF4-FFF2-40B4-BE49-F238E27FC236}">
              <a16:creationId xmlns:a16="http://schemas.microsoft.com/office/drawing/2014/main" id="{6B7C7321-CE37-4B9C-A406-A960C60F7DFA}"/>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3" name="直線コネクタ 752">
          <a:extLst>
            <a:ext uri="{FF2B5EF4-FFF2-40B4-BE49-F238E27FC236}">
              <a16:creationId xmlns:a16="http://schemas.microsoft.com/office/drawing/2014/main" id="{D27E13D6-8BAF-45EB-A103-62D9CA1747E2}"/>
            </a:ext>
          </a:extLst>
        </xdr:cNvPr>
        <xdr:cNvCxnSpPr/>
      </xdr:nvCxnSpPr>
      <xdr:spPr>
        <a:xfrm>
          <a:off x="1120394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4" name="テキスト ボックス 753">
          <a:extLst>
            <a:ext uri="{FF2B5EF4-FFF2-40B4-BE49-F238E27FC236}">
              <a16:creationId xmlns:a16="http://schemas.microsoft.com/office/drawing/2014/main" id="{026CF0D1-11CF-4A9E-AE51-40CF81BAB9F6}"/>
            </a:ext>
          </a:extLst>
        </xdr:cNvPr>
        <xdr:cNvSpPr txBox="1"/>
      </xdr:nvSpPr>
      <xdr:spPr>
        <a:xfrm>
          <a:off x="10801531"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5" name="直線コネクタ 754">
          <a:extLst>
            <a:ext uri="{FF2B5EF4-FFF2-40B4-BE49-F238E27FC236}">
              <a16:creationId xmlns:a16="http://schemas.microsoft.com/office/drawing/2014/main" id="{4A9A77BB-B2E6-49C0-8C2C-5A765FFA5E35}"/>
            </a:ext>
          </a:extLst>
        </xdr:cNvPr>
        <xdr:cNvCxnSpPr/>
      </xdr:nvCxnSpPr>
      <xdr:spPr>
        <a:xfrm>
          <a:off x="1120394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6" name="テキスト ボックス 755">
          <a:extLst>
            <a:ext uri="{FF2B5EF4-FFF2-40B4-BE49-F238E27FC236}">
              <a16:creationId xmlns:a16="http://schemas.microsoft.com/office/drawing/2014/main" id="{91B28F1F-D212-43CB-9645-B6020D9AA519}"/>
            </a:ext>
          </a:extLst>
        </xdr:cNvPr>
        <xdr:cNvSpPr txBox="1"/>
      </xdr:nvSpPr>
      <xdr:spPr>
        <a:xfrm>
          <a:off x="1084279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7" name="直線コネクタ 756">
          <a:extLst>
            <a:ext uri="{FF2B5EF4-FFF2-40B4-BE49-F238E27FC236}">
              <a16:creationId xmlns:a16="http://schemas.microsoft.com/office/drawing/2014/main" id="{1B2B2EAE-1A61-4C17-9F14-A4B665F66F4D}"/>
            </a:ext>
          </a:extLst>
        </xdr:cNvPr>
        <xdr:cNvCxnSpPr/>
      </xdr:nvCxnSpPr>
      <xdr:spPr>
        <a:xfrm>
          <a:off x="1120394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8" name="テキスト ボックス 757">
          <a:extLst>
            <a:ext uri="{FF2B5EF4-FFF2-40B4-BE49-F238E27FC236}">
              <a16:creationId xmlns:a16="http://schemas.microsoft.com/office/drawing/2014/main" id="{C7B440C3-5459-45AF-814D-B7078674BF23}"/>
            </a:ext>
          </a:extLst>
        </xdr:cNvPr>
        <xdr:cNvSpPr txBox="1"/>
      </xdr:nvSpPr>
      <xdr:spPr>
        <a:xfrm>
          <a:off x="1084279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9" name="直線コネクタ 758">
          <a:extLst>
            <a:ext uri="{FF2B5EF4-FFF2-40B4-BE49-F238E27FC236}">
              <a16:creationId xmlns:a16="http://schemas.microsoft.com/office/drawing/2014/main" id="{704A44AA-5E83-4244-8CBE-F0AF345CF471}"/>
            </a:ext>
          </a:extLst>
        </xdr:cNvPr>
        <xdr:cNvCxnSpPr/>
      </xdr:nvCxnSpPr>
      <xdr:spPr>
        <a:xfrm>
          <a:off x="1120394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60" name="テキスト ボックス 759">
          <a:extLst>
            <a:ext uri="{FF2B5EF4-FFF2-40B4-BE49-F238E27FC236}">
              <a16:creationId xmlns:a16="http://schemas.microsoft.com/office/drawing/2014/main" id="{60154E5F-6E78-4CBF-A33D-6F755D593D2C}"/>
            </a:ext>
          </a:extLst>
        </xdr:cNvPr>
        <xdr:cNvSpPr txBox="1"/>
      </xdr:nvSpPr>
      <xdr:spPr>
        <a:xfrm>
          <a:off x="1084279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61" name="直線コネクタ 760">
          <a:extLst>
            <a:ext uri="{FF2B5EF4-FFF2-40B4-BE49-F238E27FC236}">
              <a16:creationId xmlns:a16="http://schemas.microsoft.com/office/drawing/2014/main" id="{46C91B09-1601-4F2F-B74A-9EE91977BC00}"/>
            </a:ext>
          </a:extLst>
        </xdr:cNvPr>
        <xdr:cNvCxnSpPr/>
      </xdr:nvCxnSpPr>
      <xdr:spPr>
        <a:xfrm>
          <a:off x="1120394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62" name="テキスト ボックス 761">
          <a:extLst>
            <a:ext uri="{FF2B5EF4-FFF2-40B4-BE49-F238E27FC236}">
              <a16:creationId xmlns:a16="http://schemas.microsoft.com/office/drawing/2014/main" id="{B4509A7A-53A9-4B6F-B9C9-176F39C49EBF}"/>
            </a:ext>
          </a:extLst>
        </xdr:cNvPr>
        <xdr:cNvSpPr txBox="1"/>
      </xdr:nvSpPr>
      <xdr:spPr>
        <a:xfrm>
          <a:off x="1084279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3" name="直線コネクタ 762">
          <a:extLst>
            <a:ext uri="{FF2B5EF4-FFF2-40B4-BE49-F238E27FC236}">
              <a16:creationId xmlns:a16="http://schemas.microsoft.com/office/drawing/2014/main" id="{644F2BB3-AC42-4FF2-9502-E2FA74E8E78B}"/>
            </a:ext>
          </a:extLst>
        </xdr:cNvPr>
        <xdr:cNvCxnSpPr/>
      </xdr:nvCxnSpPr>
      <xdr:spPr>
        <a:xfrm>
          <a:off x="1120394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4" name="テキスト ボックス 763">
          <a:extLst>
            <a:ext uri="{FF2B5EF4-FFF2-40B4-BE49-F238E27FC236}">
              <a16:creationId xmlns:a16="http://schemas.microsoft.com/office/drawing/2014/main" id="{6942EBC6-57B6-4635-973A-A35A73129D61}"/>
            </a:ext>
          </a:extLst>
        </xdr:cNvPr>
        <xdr:cNvSpPr txBox="1"/>
      </xdr:nvSpPr>
      <xdr:spPr>
        <a:xfrm>
          <a:off x="1090500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5" name="直線コネクタ 764">
          <a:extLst>
            <a:ext uri="{FF2B5EF4-FFF2-40B4-BE49-F238E27FC236}">
              <a16:creationId xmlns:a16="http://schemas.microsoft.com/office/drawing/2014/main" id="{57F3DCEE-E45B-4E17-994B-9E3DAEDC9A1F}"/>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6" name="【公民館】&#10;有形固定資産減価償却率グラフ枠">
          <a:extLst>
            <a:ext uri="{FF2B5EF4-FFF2-40B4-BE49-F238E27FC236}">
              <a16:creationId xmlns:a16="http://schemas.microsoft.com/office/drawing/2014/main" id="{6007BBE1-2B67-49C5-8A61-8D9CBD6DDE79}"/>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161108</xdr:rowOff>
    </xdr:from>
    <xdr:to>
      <xdr:col>85</xdr:col>
      <xdr:colOff>126364</xdr:colOff>
      <xdr:row>108</xdr:row>
      <xdr:rowOff>89263</xdr:rowOff>
    </xdr:to>
    <xdr:cxnSp macro="">
      <xdr:nvCxnSpPr>
        <xdr:cNvPr id="767" name="直線コネクタ 766">
          <a:extLst>
            <a:ext uri="{FF2B5EF4-FFF2-40B4-BE49-F238E27FC236}">
              <a16:creationId xmlns:a16="http://schemas.microsoft.com/office/drawing/2014/main" id="{E9E638D8-29FE-4D3A-9F83-7CDFC35ACEC1}"/>
            </a:ext>
          </a:extLst>
        </xdr:cNvPr>
        <xdr:cNvCxnSpPr/>
      </xdr:nvCxnSpPr>
      <xdr:spPr>
        <a:xfrm flipV="1">
          <a:off x="14703424" y="17308013"/>
          <a:ext cx="0" cy="1301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93090</xdr:rowOff>
    </xdr:from>
    <xdr:ext cx="405111" cy="259045"/>
    <xdr:sp macro="" textlink="">
      <xdr:nvSpPr>
        <xdr:cNvPr id="768" name="【公民館】&#10;有形固定資産減価償却率最小値テキスト">
          <a:extLst>
            <a:ext uri="{FF2B5EF4-FFF2-40B4-BE49-F238E27FC236}">
              <a16:creationId xmlns:a16="http://schemas.microsoft.com/office/drawing/2014/main" id="{0B3A4714-78EB-4D2E-88F9-B866B950ACFE}"/>
            </a:ext>
          </a:extLst>
        </xdr:cNvPr>
        <xdr:cNvSpPr txBox="1"/>
      </xdr:nvSpPr>
      <xdr:spPr>
        <a:xfrm>
          <a:off x="14742160" y="18613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89263</xdr:rowOff>
    </xdr:from>
    <xdr:to>
      <xdr:col>86</xdr:col>
      <xdr:colOff>25400</xdr:colOff>
      <xdr:row>108</xdr:row>
      <xdr:rowOff>89263</xdr:rowOff>
    </xdr:to>
    <xdr:cxnSp macro="">
      <xdr:nvCxnSpPr>
        <xdr:cNvPr id="769" name="直線コネクタ 768">
          <a:extLst>
            <a:ext uri="{FF2B5EF4-FFF2-40B4-BE49-F238E27FC236}">
              <a16:creationId xmlns:a16="http://schemas.microsoft.com/office/drawing/2014/main" id="{D9FF768D-F0F5-4545-B0E7-D3E9C61F53C8}"/>
            </a:ext>
          </a:extLst>
        </xdr:cNvPr>
        <xdr:cNvCxnSpPr/>
      </xdr:nvCxnSpPr>
      <xdr:spPr>
        <a:xfrm>
          <a:off x="14611350" y="1860967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107785</xdr:rowOff>
    </xdr:from>
    <xdr:ext cx="405111" cy="259045"/>
    <xdr:sp macro="" textlink="">
      <xdr:nvSpPr>
        <xdr:cNvPr id="770" name="【公民館】&#10;有形固定資産減価償却率最大値テキスト">
          <a:extLst>
            <a:ext uri="{FF2B5EF4-FFF2-40B4-BE49-F238E27FC236}">
              <a16:creationId xmlns:a16="http://schemas.microsoft.com/office/drawing/2014/main" id="{BB2D77E8-195E-4395-9263-0EC41027A87B}"/>
            </a:ext>
          </a:extLst>
        </xdr:cNvPr>
        <xdr:cNvSpPr txBox="1"/>
      </xdr:nvSpPr>
      <xdr:spPr>
        <a:xfrm>
          <a:off x="14742160" y="17079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161108</xdr:rowOff>
    </xdr:from>
    <xdr:to>
      <xdr:col>86</xdr:col>
      <xdr:colOff>25400</xdr:colOff>
      <xdr:row>100</xdr:row>
      <xdr:rowOff>161108</xdr:rowOff>
    </xdr:to>
    <xdr:cxnSp macro="">
      <xdr:nvCxnSpPr>
        <xdr:cNvPr id="771" name="直線コネクタ 770">
          <a:extLst>
            <a:ext uri="{FF2B5EF4-FFF2-40B4-BE49-F238E27FC236}">
              <a16:creationId xmlns:a16="http://schemas.microsoft.com/office/drawing/2014/main" id="{3D9D7671-F18A-4C19-BA2B-01C2990FBE1E}"/>
            </a:ext>
          </a:extLst>
        </xdr:cNvPr>
        <xdr:cNvCxnSpPr/>
      </xdr:nvCxnSpPr>
      <xdr:spPr>
        <a:xfrm>
          <a:off x="14611350" y="173080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20156</xdr:rowOff>
    </xdr:from>
    <xdr:ext cx="405111" cy="259045"/>
    <xdr:sp macro="" textlink="">
      <xdr:nvSpPr>
        <xdr:cNvPr id="772" name="【公民館】&#10;有形固定資産減価償却率平均値テキスト">
          <a:extLst>
            <a:ext uri="{FF2B5EF4-FFF2-40B4-BE49-F238E27FC236}">
              <a16:creationId xmlns:a16="http://schemas.microsoft.com/office/drawing/2014/main" id="{C53F948F-5B9B-4E52-9A5C-2B08A61CC854}"/>
            </a:ext>
          </a:extLst>
        </xdr:cNvPr>
        <xdr:cNvSpPr txBox="1"/>
      </xdr:nvSpPr>
      <xdr:spPr>
        <a:xfrm>
          <a:off x="14742160" y="180185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41729</xdr:rowOff>
    </xdr:from>
    <xdr:to>
      <xdr:col>85</xdr:col>
      <xdr:colOff>177800</xdr:colOff>
      <xdr:row>105</xdr:row>
      <xdr:rowOff>143329</xdr:rowOff>
    </xdr:to>
    <xdr:sp macro="" textlink="">
      <xdr:nvSpPr>
        <xdr:cNvPr id="773" name="フローチャート: 判断 772">
          <a:extLst>
            <a:ext uri="{FF2B5EF4-FFF2-40B4-BE49-F238E27FC236}">
              <a16:creationId xmlns:a16="http://schemas.microsoft.com/office/drawing/2014/main" id="{205A61D6-49BD-40FF-8F75-4C31E1E8E0D1}"/>
            </a:ext>
          </a:extLst>
        </xdr:cNvPr>
        <xdr:cNvSpPr/>
      </xdr:nvSpPr>
      <xdr:spPr>
        <a:xfrm>
          <a:off x="14649450" y="18043979"/>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165826</xdr:rowOff>
    </xdr:from>
    <xdr:to>
      <xdr:col>81</xdr:col>
      <xdr:colOff>101600</xdr:colOff>
      <xdr:row>105</xdr:row>
      <xdr:rowOff>95976</xdr:rowOff>
    </xdr:to>
    <xdr:sp macro="" textlink="">
      <xdr:nvSpPr>
        <xdr:cNvPr id="774" name="フローチャート: 判断 773">
          <a:extLst>
            <a:ext uri="{FF2B5EF4-FFF2-40B4-BE49-F238E27FC236}">
              <a16:creationId xmlns:a16="http://schemas.microsoft.com/office/drawing/2014/main" id="{DD22AA66-41AC-4585-AF44-A2B37C50CEB3}"/>
            </a:ext>
          </a:extLst>
        </xdr:cNvPr>
        <xdr:cNvSpPr/>
      </xdr:nvSpPr>
      <xdr:spPr>
        <a:xfrm>
          <a:off x="13887450" y="18000436"/>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162561</xdr:rowOff>
    </xdr:from>
    <xdr:to>
      <xdr:col>76</xdr:col>
      <xdr:colOff>165100</xdr:colOff>
      <xdr:row>105</xdr:row>
      <xdr:rowOff>92711</xdr:rowOff>
    </xdr:to>
    <xdr:sp macro="" textlink="">
      <xdr:nvSpPr>
        <xdr:cNvPr id="775" name="フローチャート: 判断 774">
          <a:extLst>
            <a:ext uri="{FF2B5EF4-FFF2-40B4-BE49-F238E27FC236}">
              <a16:creationId xmlns:a16="http://schemas.microsoft.com/office/drawing/2014/main" id="{65DCB2BA-EC95-4CEA-8180-448F107CAA1F}"/>
            </a:ext>
          </a:extLst>
        </xdr:cNvPr>
        <xdr:cNvSpPr/>
      </xdr:nvSpPr>
      <xdr:spPr>
        <a:xfrm>
          <a:off x="13089890" y="1799526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907</xdr:rowOff>
    </xdr:from>
    <xdr:to>
      <xdr:col>72</xdr:col>
      <xdr:colOff>38100</xdr:colOff>
      <xdr:row>105</xdr:row>
      <xdr:rowOff>102507</xdr:rowOff>
    </xdr:to>
    <xdr:sp macro="" textlink="">
      <xdr:nvSpPr>
        <xdr:cNvPr id="776" name="フローチャート: 判断 775">
          <a:extLst>
            <a:ext uri="{FF2B5EF4-FFF2-40B4-BE49-F238E27FC236}">
              <a16:creationId xmlns:a16="http://schemas.microsoft.com/office/drawing/2014/main" id="{BACAE319-53DC-45DD-AD5D-3DD49EBB8AFE}"/>
            </a:ext>
          </a:extLst>
        </xdr:cNvPr>
        <xdr:cNvSpPr/>
      </xdr:nvSpPr>
      <xdr:spPr>
        <a:xfrm>
          <a:off x="12303760" y="1800315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5806</xdr:rowOff>
    </xdr:from>
    <xdr:to>
      <xdr:col>67</xdr:col>
      <xdr:colOff>101600</xdr:colOff>
      <xdr:row>105</xdr:row>
      <xdr:rowOff>107406</xdr:rowOff>
    </xdr:to>
    <xdr:sp macro="" textlink="">
      <xdr:nvSpPr>
        <xdr:cNvPr id="777" name="フローチャート: 判断 776">
          <a:extLst>
            <a:ext uri="{FF2B5EF4-FFF2-40B4-BE49-F238E27FC236}">
              <a16:creationId xmlns:a16="http://schemas.microsoft.com/office/drawing/2014/main" id="{A0015098-B4C7-4098-87CC-9F48CDAEF4A7}"/>
            </a:ext>
          </a:extLst>
        </xdr:cNvPr>
        <xdr:cNvSpPr/>
      </xdr:nvSpPr>
      <xdr:spPr>
        <a:xfrm>
          <a:off x="11487150" y="1800996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08594296-EA3A-49AD-8208-14CBB006A808}"/>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171CE714-1512-462F-B76E-BAC3249D7E0B}"/>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F8A2959F-4D92-41B2-AFCD-A7CA35B4BF3B}"/>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1" name="テキスト ボックス 780">
          <a:extLst>
            <a:ext uri="{FF2B5EF4-FFF2-40B4-BE49-F238E27FC236}">
              <a16:creationId xmlns:a16="http://schemas.microsoft.com/office/drawing/2014/main" id="{D1E6D098-DE2B-41CE-9B53-B220B0BF54E6}"/>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2" name="テキスト ボックス 781">
          <a:extLst>
            <a:ext uri="{FF2B5EF4-FFF2-40B4-BE49-F238E27FC236}">
              <a16:creationId xmlns:a16="http://schemas.microsoft.com/office/drawing/2014/main" id="{458FA152-84D7-4C6E-BC04-32AE0E3FED4E}"/>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20501</xdr:rowOff>
    </xdr:from>
    <xdr:to>
      <xdr:col>85</xdr:col>
      <xdr:colOff>177800</xdr:colOff>
      <xdr:row>105</xdr:row>
      <xdr:rowOff>122101</xdr:rowOff>
    </xdr:to>
    <xdr:sp macro="" textlink="">
      <xdr:nvSpPr>
        <xdr:cNvPr id="783" name="楕円 782">
          <a:extLst>
            <a:ext uri="{FF2B5EF4-FFF2-40B4-BE49-F238E27FC236}">
              <a16:creationId xmlns:a16="http://schemas.microsoft.com/office/drawing/2014/main" id="{C944D4FF-2CBE-4963-BBD0-CCCF0D36B27C}"/>
            </a:ext>
          </a:extLst>
        </xdr:cNvPr>
        <xdr:cNvSpPr/>
      </xdr:nvSpPr>
      <xdr:spPr>
        <a:xfrm>
          <a:off x="14649450" y="18018941"/>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43378</xdr:rowOff>
    </xdr:from>
    <xdr:ext cx="405111" cy="259045"/>
    <xdr:sp macro="" textlink="">
      <xdr:nvSpPr>
        <xdr:cNvPr id="784" name="【公民館】&#10;有形固定資産減価償却率該当値テキスト">
          <a:extLst>
            <a:ext uri="{FF2B5EF4-FFF2-40B4-BE49-F238E27FC236}">
              <a16:creationId xmlns:a16="http://schemas.microsoft.com/office/drawing/2014/main" id="{AFABD0EE-A850-426F-8E0A-F67F5A1815D2}"/>
            </a:ext>
          </a:extLst>
        </xdr:cNvPr>
        <xdr:cNvSpPr txBox="1"/>
      </xdr:nvSpPr>
      <xdr:spPr>
        <a:xfrm>
          <a:off x="14742160" y="17876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136434</xdr:rowOff>
    </xdr:from>
    <xdr:to>
      <xdr:col>81</xdr:col>
      <xdr:colOff>101600</xdr:colOff>
      <xdr:row>105</xdr:row>
      <xdr:rowOff>66584</xdr:rowOff>
    </xdr:to>
    <xdr:sp macro="" textlink="">
      <xdr:nvSpPr>
        <xdr:cNvPr id="785" name="楕円 784">
          <a:extLst>
            <a:ext uri="{FF2B5EF4-FFF2-40B4-BE49-F238E27FC236}">
              <a16:creationId xmlns:a16="http://schemas.microsoft.com/office/drawing/2014/main" id="{331DBD89-B084-4C1B-8378-1A71D84A33CA}"/>
            </a:ext>
          </a:extLst>
        </xdr:cNvPr>
        <xdr:cNvSpPr/>
      </xdr:nvSpPr>
      <xdr:spPr>
        <a:xfrm>
          <a:off x="13887450" y="1796342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15784</xdr:rowOff>
    </xdr:from>
    <xdr:to>
      <xdr:col>85</xdr:col>
      <xdr:colOff>127000</xdr:colOff>
      <xdr:row>105</xdr:row>
      <xdr:rowOff>71301</xdr:rowOff>
    </xdr:to>
    <xdr:cxnSp macro="">
      <xdr:nvCxnSpPr>
        <xdr:cNvPr id="786" name="直線コネクタ 785">
          <a:extLst>
            <a:ext uri="{FF2B5EF4-FFF2-40B4-BE49-F238E27FC236}">
              <a16:creationId xmlns:a16="http://schemas.microsoft.com/office/drawing/2014/main" id="{C4328AD1-AA30-415A-A4B3-5B7D662D25C8}"/>
            </a:ext>
          </a:extLst>
        </xdr:cNvPr>
        <xdr:cNvCxnSpPr/>
      </xdr:nvCxnSpPr>
      <xdr:spPr>
        <a:xfrm>
          <a:off x="13942060" y="18021844"/>
          <a:ext cx="762000" cy="49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156029</xdr:rowOff>
    </xdr:from>
    <xdr:to>
      <xdr:col>76</xdr:col>
      <xdr:colOff>165100</xdr:colOff>
      <xdr:row>105</xdr:row>
      <xdr:rowOff>86179</xdr:rowOff>
    </xdr:to>
    <xdr:sp macro="" textlink="">
      <xdr:nvSpPr>
        <xdr:cNvPr id="787" name="楕円 786">
          <a:extLst>
            <a:ext uri="{FF2B5EF4-FFF2-40B4-BE49-F238E27FC236}">
              <a16:creationId xmlns:a16="http://schemas.microsoft.com/office/drawing/2014/main" id="{6E3E768E-1C92-44B0-8547-F2C5C08E8725}"/>
            </a:ext>
          </a:extLst>
        </xdr:cNvPr>
        <xdr:cNvSpPr/>
      </xdr:nvSpPr>
      <xdr:spPr>
        <a:xfrm>
          <a:off x="13089890" y="1798682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15784</xdr:rowOff>
    </xdr:from>
    <xdr:to>
      <xdr:col>81</xdr:col>
      <xdr:colOff>50800</xdr:colOff>
      <xdr:row>105</xdr:row>
      <xdr:rowOff>35379</xdr:rowOff>
    </xdr:to>
    <xdr:cxnSp macro="">
      <xdr:nvCxnSpPr>
        <xdr:cNvPr id="788" name="直線コネクタ 787">
          <a:extLst>
            <a:ext uri="{FF2B5EF4-FFF2-40B4-BE49-F238E27FC236}">
              <a16:creationId xmlns:a16="http://schemas.microsoft.com/office/drawing/2014/main" id="{84903944-5167-4F4B-8575-1AA7DA809721}"/>
            </a:ext>
          </a:extLst>
        </xdr:cNvPr>
        <xdr:cNvCxnSpPr/>
      </xdr:nvCxnSpPr>
      <xdr:spPr>
        <a:xfrm flipV="1">
          <a:off x="13144500" y="18021844"/>
          <a:ext cx="797560" cy="15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136434</xdr:rowOff>
    </xdr:from>
    <xdr:to>
      <xdr:col>72</xdr:col>
      <xdr:colOff>38100</xdr:colOff>
      <xdr:row>105</xdr:row>
      <xdr:rowOff>66584</xdr:rowOff>
    </xdr:to>
    <xdr:sp macro="" textlink="">
      <xdr:nvSpPr>
        <xdr:cNvPr id="789" name="楕円 788">
          <a:extLst>
            <a:ext uri="{FF2B5EF4-FFF2-40B4-BE49-F238E27FC236}">
              <a16:creationId xmlns:a16="http://schemas.microsoft.com/office/drawing/2014/main" id="{65669D96-AE4F-4F6F-A9D8-11B64923AD21}"/>
            </a:ext>
          </a:extLst>
        </xdr:cNvPr>
        <xdr:cNvSpPr/>
      </xdr:nvSpPr>
      <xdr:spPr>
        <a:xfrm>
          <a:off x="12303760" y="17963424"/>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15784</xdr:rowOff>
    </xdr:from>
    <xdr:to>
      <xdr:col>76</xdr:col>
      <xdr:colOff>114300</xdr:colOff>
      <xdr:row>105</xdr:row>
      <xdr:rowOff>35379</xdr:rowOff>
    </xdr:to>
    <xdr:cxnSp macro="">
      <xdr:nvCxnSpPr>
        <xdr:cNvPr id="790" name="直線コネクタ 789">
          <a:extLst>
            <a:ext uri="{FF2B5EF4-FFF2-40B4-BE49-F238E27FC236}">
              <a16:creationId xmlns:a16="http://schemas.microsoft.com/office/drawing/2014/main" id="{74CF20A1-86C6-4EB0-B29F-36E3A89A7273}"/>
            </a:ext>
          </a:extLst>
        </xdr:cNvPr>
        <xdr:cNvCxnSpPr/>
      </xdr:nvCxnSpPr>
      <xdr:spPr>
        <a:xfrm>
          <a:off x="12346940" y="18021844"/>
          <a:ext cx="797560" cy="15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118473</xdr:rowOff>
    </xdr:from>
    <xdr:to>
      <xdr:col>67</xdr:col>
      <xdr:colOff>101600</xdr:colOff>
      <xdr:row>105</xdr:row>
      <xdr:rowOff>48623</xdr:rowOff>
    </xdr:to>
    <xdr:sp macro="" textlink="">
      <xdr:nvSpPr>
        <xdr:cNvPr id="791" name="楕円 790">
          <a:extLst>
            <a:ext uri="{FF2B5EF4-FFF2-40B4-BE49-F238E27FC236}">
              <a16:creationId xmlns:a16="http://schemas.microsoft.com/office/drawing/2014/main" id="{2149B36E-5EB1-44B2-B752-F02E843CBCA3}"/>
            </a:ext>
          </a:extLst>
        </xdr:cNvPr>
        <xdr:cNvSpPr/>
      </xdr:nvSpPr>
      <xdr:spPr>
        <a:xfrm>
          <a:off x="11487150" y="17951178"/>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169273</xdr:rowOff>
    </xdr:from>
    <xdr:to>
      <xdr:col>71</xdr:col>
      <xdr:colOff>177800</xdr:colOff>
      <xdr:row>105</xdr:row>
      <xdr:rowOff>15784</xdr:rowOff>
    </xdr:to>
    <xdr:cxnSp macro="">
      <xdr:nvCxnSpPr>
        <xdr:cNvPr id="792" name="直線コネクタ 791">
          <a:extLst>
            <a:ext uri="{FF2B5EF4-FFF2-40B4-BE49-F238E27FC236}">
              <a16:creationId xmlns:a16="http://schemas.microsoft.com/office/drawing/2014/main" id="{B4C2790B-B06A-4955-ADC9-27BEA967CF4C}"/>
            </a:ext>
          </a:extLst>
        </xdr:cNvPr>
        <xdr:cNvCxnSpPr/>
      </xdr:nvCxnSpPr>
      <xdr:spPr>
        <a:xfrm>
          <a:off x="11541760" y="18003883"/>
          <a:ext cx="80518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87103</xdr:rowOff>
    </xdr:from>
    <xdr:ext cx="405111" cy="259045"/>
    <xdr:sp macro="" textlink="">
      <xdr:nvSpPr>
        <xdr:cNvPr id="793" name="n_1aveValue【公民館】&#10;有形固定資産減価償却率">
          <a:extLst>
            <a:ext uri="{FF2B5EF4-FFF2-40B4-BE49-F238E27FC236}">
              <a16:creationId xmlns:a16="http://schemas.microsoft.com/office/drawing/2014/main" id="{D4AAF60D-CA92-435B-96DA-D257E1528700}"/>
            </a:ext>
          </a:extLst>
        </xdr:cNvPr>
        <xdr:cNvSpPr txBox="1"/>
      </xdr:nvSpPr>
      <xdr:spPr>
        <a:xfrm>
          <a:off x="13738234" y="18091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83838</xdr:rowOff>
    </xdr:from>
    <xdr:ext cx="405111" cy="259045"/>
    <xdr:sp macro="" textlink="">
      <xdr:nvSpPr>
        <xdr:cNvPr id="794" name="n_2aveValue【公民館】&#10;有形固定資産減価償却率">
          <a:extLst>
            <a:ext uri="{FF2B5EF4-FFF2-40B4-BE49-F238E27FC236}">
              <a16:creationId xmlns:a16="http://schemas.microsoft.com/office/drawing/2014/main" id="{EF7989EA-6C20-45AA-AD28-41A96B0CB6DB}"/>
            </a:ext>
          </a:extLst>
        </xdr:cNvPr>
        <xdr:cNvSpPr txBox="1"/>
      </xdr:nvSpPr>
      <xdr:spPr>
        <a:xfrm>
          <a:off x="12957184" y="18087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93634</xdr:rowOff>
    </xdr:from>
    <xdr:ext cx="405111" cy="259045"/>
    <xdr:sp macro="" textlink="">
      <xdr:nvSpPr>
        <xdr:cNvPr id="795" name="n_3aveValue【公民館】&#10;有形固定資産減価償却率">
          <a:extLst>
            <a:ext uri="{FF2B5EF4-FFF2-40B4-BE49-F238E27FC236}">
              <a16:creationId xmlns:a16="http://schemas.microsoft.com/office/drawing/2014/main" id="{DD162E97-0050-4904-AC1A-7184A808E654}"/>
            </a:ext>
          </a:extLst>
        </xdr:cNvPr>
        <xdr:cNvSpPr txBox="1"/>
      </xdr:nvSpPr>
      <xdr:spPr>
        <a:xfrm>
          <a:off x="12171054" y="180996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98533</xdr:rowOff>
    </xdr:from>
    <xdr:ext cx="405111" cy="259045"/>
    <xdr:sp macro="" textlink="">
      <xdr:nvSpPr>
        <xdr:cNvPr id="796" name="n_4aveValue【公民館】&#10;有形固定資産減価償却率">
          <a:extLst>
            <a:ext uri="{FF2B5EF4-FFF2-40B4-BE49-F238E27FC236}">
              <a16:creationId xmlns:a16="http://schemas.microsoft.com/office/drawing/2014/main" id="{4CC62051-C65B-4259-8C79-B5BD40552CBE}"/>
            </a:ext>
          </a:extLst>
        </xdr:cNvPr>
        <xdr:cNvSpPr txBox="1"/>
      </xdr:nvSpPr>
      <xdr:spPr>
        <a:xfrm>
          <a:off x="11354444" y="18096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83111</xdr:rowOff>
    </xdr:from>
    <xdr:ext cx="405111" cy="259045"/>
    <xdr:sp macro="" textlink="">
      <xdr:nvSpPr>
        <xdr:cNvPr id="797" name="n_1mainValue【公民館】&#10;有形固定資産減価償却率">
          <a:extLst>
            <a:ext uri="{FF2B5EF4-FFF2-40B4-BE49-F238E27FC236}">
              <a16:creationId xmlns:a16="http://schemas.microsoft.com/office/drawing/2014/main" id="{AFC30085-EB8B-463F-8ACE-DBB0B051CF0D}"/>
            </a:ext>
          </a:extLst>
        </xdr:cNvPr>
        <xdr:cNvSpPr txBox="1"/>
      </xdr:nvSpPr>
      <xdr:spPr>
        <a:xfrm>
          <a:off x="13738234" y="17744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102706</xdr:rowOff>
    </xdr:from>
    <xdr:ext cx="405111" cy="259045"/>
    <xdr:sp macro="" textlink="">
      <xdr:nvSpPr>
        <xdr:cNvPr id="798" name="n_2mainValue【公民館】&#10;有形固定資産減価償却率">
          <a:extLst>
            <a:ext uri="{FF2B5EF4-FFF2-40B4-BE49-F238E27FC236}">
              <a16:creationId xmlns:a16="http://schemas.microsoft.com/office/drawing/2014/main" id="{29E6F687-DC6B-4921-A29D-771FC1A96E8B}"/>
            </a:ext>
          </a:extLst>
        </xdr:cNvPr>
        <xdr:cNvSpPr txBox="1"/>
      </xdr:nvSpPr>
      <xdr:spPr>
        <a:xfrm>
          <a:off x="12957184" y="17758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83111</xdr:rowOff>
    </xdr:from>
    <xdr:ext cx="405111" cy="259045"/>
    <xdr:sp macro="" textlink="">
      <xdr:nvSpPr>
        <xdr:cNvPr id="799" name="n_3mainValue【公民館】&#10;有形固定資産減価償却率">
          <a:extLst>
            <a:ext uri="{FF2B5EF4-FFF2-40B4-BE49-F238E27FC236}">
              <a16:creationId xmlns:a16="http://schemas.microsoft.com/office/drawing/2014/main" id="{81A5E325-CABD-4C94-9886-E8EBF802B973}"/>
            </a:ext>
          </a:extLst>
        </xdr:cNvPr>
        <xdr:cNvSpPr txBox="1"/>
      </xdr:nvSpPr>
      <xdr:spPr>
        <a:xfrm>
          <a:off x="12171054" y="17744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65150</xdr:rowOff>
    </xdr:from>
    <xdr:ext cx="405111" cy="259045"/>
    <xdr:sp macro="" textlink="">
      <xdr:nvSpPr>
        <xdr:cNvPr id="800" name="n_4mainValue【公民館】&#10;有形固定資産減価償却率">
          <a:extLst>
            <a:ext uri="{FF2B5EF4-FFF2-40B4-BE49-F238E27FC236}">
              <a16:creationId xmlns:a16="http://schemas.microsoft.com/office/drawing/2014/main" id="{344C69CC-74F0-4919-84AD-7F812B8BB5FA}"/>
            </a:ext>
          </a:extLst>
        </xdr:cNvPr>
        <xdr:cNvSpPr txBox="1"/>
      </xdr:nvSpPr>
      <xdr:spPr>
        <a:xfrm>
          <a:off x="11354444" y="17722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1" name="正方形/長方形 800">
          <a:extLst>
            <a:ext uri="{FF2B5EF4-FFF2-40B4-BE49-F238E27FC236}">
              <a16:creationId xmlns:a16="http://schemas.microsoft.com/office/drawing/2014/main" id="{0EA595F5-4D1C-42F3-9956-A20F5963DE0F}"/>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2" name="正方形/長方形 801">
          <a:extLst>
            <a:ext uri="{FF2B5EF4-FFF2-40B4-BE49-F238E27FC236}">
              <a16:creationId xmlns:a16="http://schemas.microsoft.com/office/drawing/2014/main" id="{31AE6F57-668B-45C1-8AB0-C3C963F44D75}"/>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3" name="正方形/長方形 802">
          <a:extLst>
            <a:ext uri="{FF2B5EF4-FFF2-40B4-BE49-F238E27FC236}">
              <a16:creationId xmlns:a16="http://schemas.microsoft.com/office/drawing/2014/main" id="{FB0F905C-DB69-4691-A33A-A421FE853BD5}"/>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4" name="正方形/長方形 803">
          <a:extLst>
            <a:ext uri="{FF2B5EF4-FFF2-40B4-BE49-F238E27FC236}">
              <a16:creationId xmlns:a16="http://schemas.microsoft.com/office/drawing/2014/main" id="{F8D26492-9FEE-47DA-A8DE-6AA6689C1CF8}"/>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5" name="正方形/長方形 804">
          <a:extLst>
            <a:ext uri="{FF2B5EF4-FFF2-40B4-BE49-F238E27FC236}">
              <a16:creationId xmlns:a16="http://schemas.microsoft.com/office/drawing/2014/main" id="{1345E734-2621-4543-96C3-D6797A945D0E}"/>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6" name="正方形/長方形 805">
          <a:extLst>
            <a:ext uri="{FF2B5EF4-FFF2-40B4-BE49-F238E27FC236}">
              <a16:creationId xmlns:a16="http://schemas.microsoft.com/office/drawing/2014/main" id="{1B38CC46-1115-45CE-85F1-0779DC8A0322}"/>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7" name="正方形/長方形 806">
          <a:extLst>
            <a:ext uri="{FF2B5EF4-FFF2-40B4-BE49-F238E27FC236}">
              <a16:creationId xmlns:a16="http://schemas.microsoft.com/office/drawing/2014/main" id="{E2236B57-3B9A-4196-B6D4-CAD953CAF758}"/>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8" name="正方形/長方形 807">
          <a:extLst>
            <a:ext uri="{FF2B5EF4-FFF2-40B4-BE49-F238E27FC236}">
              <a16:creationId xmlns:a16="http://schemas.microsoft.com/office/drawing/2014/main" id="{85853CC1-C7ED-4DA6-87E3-1393479263D9}"/>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9" name="テキスト ボックス 808">
          <a:extLst>
            <a:ext uri="{FF2B5EF4-FFF2-40B4-BE49-F238E27FC236}">
              <a16:creationId xmlns:a16="http://schemas.microsoft.com/office/drawing/2014/main" id="{9EBEFF3E-EEB3-4457-806A-6B1A6DB4171B}"/>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10" name="直線コネクタ 809">
          <a:extLst>
            <a:ext uri="{FF2B5EF4-FFF2-40B4-BE49-F238E27FC236}">
              <a16:creationId xmlns:a16="http://schemas.microsoft.com/office/drawing/2014/main" id="{0AAF8C51-A66D-4059-8F30-97929D4E3A22}"/>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11" name="直線コネクタ 810">
          <a:extLst>
            <a:ext uri="{FF2B5EF4-FFF2-40B4-BE49-F238E27FC236}">
              <a16:creationId xmlns:a16="http://schemas.microsoft.com/office/drawing/2014/main" id="{B9586834-2D6C-42AE-B5CA-1544E9964A44}"/>
            </a:ext>
          </a:extLst>
        </xdr:cNvPr>
        <xdr:cNvCxnSpPr/>
      </xdr:nvCxnSpPr>
      <xdr:spPr>
        <a:xfrm>
          <a:off x="16459200" y="1859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12" name="テキスト ボックス 811">
          <a:extLst>
            <a:ext uri="{FF2B5EF4-FFF2-40B4-BE49-F238E27FC236}">
              <a16:creationId xmlns:a16="http://schemas.microsoft.com/office/drawing/2014/main" id="{A118B33A-AAA8-4F57-B8F2-B3C9088E9C96}"/>
            </a:ext>
          </a:extLst>
        </xdr:cNvPr>
        <xdr:cNvSpPr txBox="1"/>
      </xdr:nvSpPr>
      <xdr:spPr>
        <a:xfrm>
          <a:off x="16047266"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13" name="直線コネクタ 812">
          <a:extLst>
            <a:ext uri="{FF2B5EF4-FFF2-40B4-BE49-F238E27FC236}">
              <a16:creationId xmlns:a16="http://schemas.microsoft.com/office/drawing/2014/main" id="{ABC989ED-9574-4FF4-B2A3-27AA9127EC2E}"/>
            </a:ext>
          </a:extLst>
        </xdr:cNvPr>
        <xdr:cNvCxnSpPr/>
      </xdr:nvCxnSpPr>
      <xdr:spPr>
        <a:xfrm>
          <a:off x="16459200" y="1813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14" name="テキスト ボックス 813">
          <a:extLst>
            <a:ext uri="{FF2B5EF4-FFF2-40B4-BE49-F238E27FC236}">
              <a16:creationId xmlns:a16="http://schemas.microsoft.com/office/drawing/2014/main" id="{1CE29141-31A2-4CC1-BF57-579F17C33738}"/>
            </a:ext>
          </a:extLst>
        </xdr:cNvPr>
        <xdr:cNvSpPr txBox="1"/>
      </xdr:nvSpPr>
      <xdr:spPr>
        <a:xfrm>
          <a:off x="16047266" y="1799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15" name="直線コネクタ 814">
          <a:extLst>
            <a:ext uri="{FF2B5EF4-FFF2-40B4-BE49-F238E27FC236}">
              <a16:creationId xmlns:a16="http://schemas.microsoft.com/office/drawing/2014/main" id="{41A1FD9B-5D54-4513-829C-F99571E035D1}"/>
            </a:ext>
          </a:extLst>
        </xdr:cNvPr>
        <xdr:cNvCxnSpPr/>
      </xdr:nvCxnSpPr>
      <xdr:spPr>
        <a:xfrm>
          <a:off x="16459200" y="176745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16" name="テキスト ボックス 815">
          <a:extLst>
            <a:ext uri="{FF2B5EF4-FFF2-40B4-BE49-F238E27FC236}">
              <a16:creationId xmlns:a16="http://schemas.microsoft.com/office/drawing/2014/main" id="{770A73D2-AA1D-46C8-AC7D-3C2C81FD28D3}"/>
            </a:ext>
          </a:extLst>
        </xdr:cNvPr>
        <xdr:cNvSpPr txBox="1"/>
      </xdr:nvSpPr>
      <xdr:spPr>
        <a:xfrm>
          <a:off x="16047266" y="1753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7" name="直線コネクタ 816">
          <a:extLst>
            <a:ext uri="{FF2B5EF4-FFF2-40B4-BE49-F238E27FC236}">
              <a16:creationId xmlns:a16="http://schemas.microsoft.com/office/drawing/2014/main" id="{3CF0181A-B048-46BF-AE1F-688EDF249D8C}"/>
            </a:ext>
          </a:extLst>
        </xdr:cNvPr>
        <xdr:cNvCxnSpPr/>
      </xdr:nvCxnSpPr>
      <xdr:spPr>
        <a:xfrm>
          <a:off x="16459200" y="1722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8" name="テキスト ボックス 817">
          <a:extLst>
            <a:ext uri="{FF2B5EF4-FFF2-40B4-BE49-F238E27FC236}">
              <a16:creationId xmlns:a16="http://schemas.microsoft.com/office/drawing/2014/main" id="{A4A14EC6-8828-4890-8C5C-A99FC11A7E9C}"/>
            </a:ext>
          </a:extLst>
        </xdr:cNvPr>
        <xdr:cNvSpPr txBox="1"/>
      </xdr:nvSpPr>
      <xdr:spPr>
        <a:xfrm>
          <a:off x="16047266" y="1707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9" name="直線コネクタ 818">
          <a:extLst>
            <a:ext uri="{FF2B5EF4-FFF2-40B4-BE49-F238E27FC236}">
              <a16:creationId xmlns:a16="http://schemas.microsoft.com/office/drawing/2014/main" id="{8CB64BEE-4A27-4DBB-A763-6A282CFE74B2}"/>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0" name="テキスト ボックス 819">
          <a:extLst>
            <a:ext uri="{FF2B5EF4-FFF2-40B4-BE49-F238E27FC236}">
              <a16:creationId xmlns:a16="http://schemas.microsoft.com/office/drawing/2014/main" id="{6214F63B-E849-4415-9CE6-CEB60F837C6A}"/>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1" name="【公民館】&#10;一人当たり面積グラフ枠">
          <a:extLst>
            <a:ext uri="{FF2B5EF4-FFF2-40B4-BE49-F238E27FC236}">
              <a16:creationId xmlns:a16="http://schemas.microsoft.com/office/drawing/2014/main" id="{EC686B6C-5640-46C1-B964-AB5F809B88AE}"/>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167639</xdr:rowOff>
    </xdr:from>
    <xdr:to>
      <xdr:col>116</xdr:col>
      <xdr:colOff>62864</xdr:colOff>
      <xdr:row>108</xdr:row>
      <xdr:rowOff>37337</xdr:rowOff>
    </xdr:to>
    <xdr:cxnSp macro="">
      <xdr:nvCxnSpPr>
        <xdr:cNvPr id="822" name="直線コネクタ 821">
          <a:extLst>
            <a:ext uri="{FF2B5EF4-FFF2-40B4-BE49-F238E27FC236}">
              <a16:creationId xmlns:a16="http://schemas.microsoft.com/office/drawing/2014/main" id="{B9E466B0-7013-489E-8580-9A9E4B9338F9}"/>
            </a:ext>
          </a:extLst>
        </xdr:cNvPr>
        <xdr:cNvCxnSpPr/>
      </xdr:nvCxnSpPr>
      <xdr:spPr>
        <a:xfrm flipV="1">
          <a:off x="19947254" y="17316449"/>
          <a:ext cx="0" cy="12374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41164</xdr:rowOff>
    </xdr:from>
    <xdr:ext cx="469744" cy="259045"/>
    <xdr:sp macro="" textlink="">
      <xdr:nvSpPr>
        <xdr:cNvPr id="823" name="【公民館】&#10;一人当たり面積最小値テキスト">
          <a:extLst>
            <a:ext uri="{FF2B5EF4-FFF2-40B4-BE49-F238E27FC236}">
              <a16:creationId xmlns:a16="http://schemas.microsoft.com/office/drawing/2014/main" id="{AF0220A0-474C-47A8-BF23-5937981FBD97}"/>
            </a:ext>
          </a:extLst>
        </xdr:cNvPr>
        <xdr:cNvSpPr txBox="1"/>
      </xdr:nvSpPr>
      <xdr:spPr>
        <a:xfrm>
          <a:off x="19985990" y="18557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37337</xdr:rowOff>
    </xdr:from>
    <xdr:to>
      <xdr:col>116</xdr:col>
      <xdr:colOff>152400</xdr:colOff>
      <xdr:row>108</xdr:row>
      <xdr:rowOff>37337</xdr:rowOff>
    </xdr:to>
    <xdr:cxnSp macro="">
      <xdr:nvCxnSpPr>
        <xdr:cNvPr id="824" name="直線コネクタ 823">
          <a:extLst>
            <a:ext uri="{FF2B5EF4-FFF2-40B4-BE49-F238E27FC236}">
              <a16:creationId xmlns:a16="http://schemas.microsoft.com/office/drawing/2014/main" id="{0D28F5C0-424B-41DC-A3FF-85F8A748FE61}"/>
            </a:ext>
          </a:extLst>
        </xdr:cNvPr>
        <xdr:cNvCxnSpPr/>
      </xdr:nvCxnSpPr>
      <xdr:spPr>
        <a:xfrm>
          <a:off x="19885660" y="185539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114316</xdr:rowOff>
    </xdr:from>
    <xdr:ext cx="469744" cy="259045"/>
    <xdr:sp macro="" textlink="">
      <xdr:nvSpPr>
        <xdr:cNvPr id="825" name="【公民館】&#10;一人当たり面積最大値テキスト">
          <a:extLst>
            <a:ext uri="{FF2B5EF4-FFF2-40B4-BE49-F238E27FC236}">
              <a16:creationId xmlns:a16="http://schemas.microsoft.com/office/drawing/2014/main" id="{46CCE07B-C708-48EB-8631-973D15A43527}"/>
            </a:ext>
          </a:extLst>
        </xdr:cNvPr>
        <xdr:cNvSpPr txBox="1"/>
      </xdr:nvSpPr>
      <xdr:spPr>
        <a:xfrm>
          <a:off x="19985990" y="17087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167639</xdr:rowOff>
    </xdr:from>
    <xdr:to>
      <xdr:col>116</xdr:col>
      <xdr:colOff>152400</xdr:colOff>
      <xdr:row>100</xdr:row>
      <xdr:rowOff>167639</xdr:rowOff>
    </xdr:to>
    <xdr:cxnSp macro="">
      <xdr:nvCxnSpPr>
        <xdr:cNvPr id="826" name="直線コネクタ 825">
          <a:extLst>
            <a:ext uri="{FF2B5EF4-FFF2-40B4-BE49-F238E27FC236}">
              <a16:creationId xmlns:a16="http://schemas.microsoft.com/office/drawing/2014/main" id="{53467475-7FEF-4801-8E20-014E6A93913C}"/>
            </a:ext>
          </a:extLst>
        </xdr:cNvPr>
        <xdr:cNvCxnSpPr/>
      </xdr:nvCxnSpPr>
      <xdr:spPr>
        <a:xfrm>
          <a:off x="19885660" y="173164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129557</xdr:rowOff>
    </xdr:from>
    <xdr:ext cx="469744" cy="259045"/>
    <xdr:sp macro="" textlink="">
      <xdr:nvSpPr>
        <xdr:cNvPr id="827" name="【公民館】&#10;一人当たり面積平均値テキスト">
          <a:extLst>
            <a:ext uri="{FF2B5EF4-FFF2-40B4-BE49-F238E27FC236}">
              <a16:creationId xmlns:a16="http://schemas.microsoft.com/office/drawing/2014/main" id="{822B8950-7193-41BC-94F3-5E0648211989}"/>
            </a:ext>
          </a:extLst>
        </xdr:cNvPr>
        <xdr:cNvSpPr txBox="1"/>
      </xdr:nvSpPr>
      <xdr:spPr>
        <a:xfrm>
          <a:off x="19985990" y="181356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151130</xdr:rowOff>
    </xdr:from>
    <xdr:to>
      <xdr:col>116</xdr:col>
      <xdr:colOff>114300</xdr:colOff>
      <xdr:row>106</xdr:row>
      <xdr:rowOff>81280</xdr:rowOff>
    </xdr:to>
    <xdr:sp macro="" textlink="">
      <xdr:nvSpPr>
        <xdr:cNvPr id="828" name="フローチャート: 判断 827">
          <a:extLst>
            <a:ext uri="{FF2B5EF4-FFF2-40B4-BE49-F238E27FC236}">
              <a16:creationId xmlns:a16="http://schemas.microsoft.com/office/drawing/2014/main" id="{C3F20E5C-35D8-4A5D-9208-C20C64A6F2F1}"/>
            </a:ext>
          </a:extLst>
        </xdr:cNvPr>
        <xdr:cNvSpPr/>
      </xdr:nvSpPr>
      <xdr:spPr>
        <a:xfrm>
          <a:off x="19904710" y="1815338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160274</xdr:rowOff>
    </xdr:from>
    <xdr:to>
      <xdr:col>112</xdr:col>
      <xdr:colOff>38100</xdr:colOff>
      <xdr:row>106</xdr:row>
      <xdr:rowOff>90424</xdr:rowOff>
    </xdr:to>
    <xdr:sp macro="" textlink="">
      <xdr:nvSpPr>
        <xdr:cNvPr id="829" name="フローチャート: 判断 828">
          <a:extLst>
            <a:ext uri="{FF2B5EF4-FFF2-40B4-BE49-F238E27FC236}">
              <a16:creationId xmlns:a16="http://schemas.microsoft.com/office/drawing/2014/main" id="{41ED085A-3E51-4A8A-968F-9CCBCBC79E81}"/>
            </a:ext>
          </a:extLst>
        </xdr:cNvPr>
        <xdr:cNvSpPr/>
      </xdr:nvSpPr>
      <xdr:spPr>
        <a:xfrm>
          <a:off x="19161760" y="1816442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18542</xdr:rowOff>
    </xdr:from>
    <xdr:to>
      <xdr:col>107</xdr:col>
      <xdr:colOff>101600</xdr:colOff>
      <xdr:row>106</xdr:row>
      <xdr:rowOff>120142</xdr:rowOff>
    </xdr:to>
    <xdr:sp macro="" textlink="">
      <xdr:nvSpPr>
        <xdr:cNvPr id="830" name="フローチャート: 判断 829">
          <a:extLst>
            <a:ext uri="{FF2B5EF4-FFF2-40B4-BE49-F238E27FC236}">
              <a16:creationId xmlns:a16="http://schemas.microsoft.com/office/drawing/2014/main" id="{EF92EFFE-E41C-4785-8719-9B34DF38F3E5}"/>
            </a:ext>
          </a:extLst>
        </xdr:cNvPr>
        <xdr:cNvSpPr/>
      </xdr:nvSpPr>
      <xdr:spPr>
        <a:xfrm>
          <a:off x="18345150" y="18196052"/>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43687</xdr:rowOff>
    </xdr:from>
    <xdr:to>
      <xdr:col>102</xdr:col>
      <xdr:colOff>165100</xdr:colOff>
      <xdr:row>106</xdr:row>
      <xdr:rowOff>145287</xdr:rowOff>
    </xdr:to>
    <xdr:sp macro="" textlink="">
      <xdr:nvSpPr>
        <xdr:cNvPr id="831" name="フローチャート: 判断 830">
          <a:extLst>
            <a:ext uri="{FF2B5EF4-FFF2-40B4-BE49-F238E27FC236}">
              <a16:creationId xmlns:a16="http://schemas.microsoft.com/office/drawing/2014/main" id="{682D55E0-B5BC-4627-92BD-29BC4455CDEE}"/>
            </a:ext>
          </a:extLst>
        </xdr:cNvPr>
        <xdr:cNvSpPr/>
      </xdr:nvSpPr>
      <xdr:spPr>
        <a:xfrm>
          <a:off x="17547590" y="18219292"/>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39115</xdr:rowOff>
    </xdr:from>
    <xdr:to>
      <xdr:col>98</xdr:col>
      <xdr:colOff>38100</xdr:colOff>
      <xdr:row>106</xdr:row>
      <xdr:rowOff>140715</xdr:rowOff>
    </xdr:to>
    <xdr:sp macro="" textlink="">
      <xdr:nvSpPr>
        <xdr:cNvPr id="832" name="フローチャート: 判断 831">
          <a:extLst>
            <a:ext uri="{FF2B5EF4-FFF2-40B4-BE49-F238E27FC236}">
              <a16:creationId xmlns:a16="http://schemas.microsoft.com/office/drawing/2014/main" id="{88E1BFFB-5D50-4D01-AADD-E715F7EE3594}"/>
            </a:ext>
          </a:extLst>
        </xdr:cNvPr>
        <xdr:cNvSpPr/>
      </xdr:nvSpPr>
      <xdr:spPr>
        <a:xfrm>
          <a:off x="16761460" y="1821281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EACE966F-CAF0-451E-915A-2E0D5C0EDF3F}"/>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153E0EEC-32AD-44BA-9A85-DF4F9ECE7D4C}"/>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6945D549-4466-4F26-AA68-3F4BE377901A}"/>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60298E3F-5C39-432E-882B-7F617DF0AA7F}"/>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A6268330-6D88-4E1D-915F-D2BCBBF9C09F}"/>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155702</xdr:rowOff>
    </xdr:from>
    <xdr:to>
      <xdr:col>116</xdr:col>
      <xdr:colOff>114300</xdr:colOff>
      <xdr:row>104</xdr:row>
      <xdr:rowOff>85852</xdr:rowOff>
    </xdr:to>
    <xdr:sp macro="" textlink="">
      <xdr:nvSpPr>
        <xdr:cNvPr id="838" name="楕円 837">
          <a:extLst>
            <a:ext uri="{FF2B5EF4-FFF2-40B4-BE49-F238E27FC236}">
              <a16:creationId xmlns:a16="http://schemas.microsoft.com/office/drawing/2014/main" id="{00A84B7C-30B1-4D37-8B8A-36EF3442A364}"/>
            </a:ext>
          </a:extLst>
        </xdr:cNvPr>
        <xdr:cNvSpPr/>
      </xdr:nvSpPr>
      <xdr:spPr>
        <a:xfrm>
          <a:off x="19904710" y="1781505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7129</xdr:rowOff>
    </xdr:from>
    <xdr:ext cx="469744" cy="259045"/>
    <xdr:sp macro="" textlink="">
      <xdr:nvSpPr>
        <xdr:cNvPr id="839" name="【公民館】&#10;一人当たり面積該当値テキスト">
          <a:extLst>
            <a:ext uri="{FF2B5EF4-FFF2-40B4-BE49-F238E27FC236}">
              <a16:creationId xmlns:a16="http://schemas.microsoft.com/office/drawing/2014/main" id="{98623FD9-38BA-4435-9269-E28B87F63261}"/>
            </a:ext>
          </a:extLst>
        </xdr:cNvPr>
        <xdr:cNvSpPr txBox="1"/>
      </xdr:nvSpPr>
      <xdr:spPr>
        <a:xfrm>
          <a:off x="19985990" y="17668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29972</xdr:rowOff>
    </xdr:from>
    <xdr:to>
      <xdr:col>112</xdr:col>
      <xdr:colOff>38100</xdr:colOff>
      <xdr:row>104</xdr:row>
      <xdr:rowOff>131572</xdr:rowOff>
    </xdr:to>
    <xdr:sp macro="" textlink="">
      <xdr:nvSpPr>
        <xdr:cNvPr id="840" name="楕円 839">
          <a:extLst>
            <a:ext uri="{FF2B5EF4-FFF2-40B4-BE49-F238E27FC236}">
              <a16:creationId xmlns:a16="http://schemas.microsoft.com/office/drawing/2014/main" id="{298C4C0F-7B0C-4997-A5C8-A5B3AF24BF4B}"/>
            </a:ext>
          </a:extLst>
        </xdr:cNvPr>
        <xdr:cNvSpPr/>
      </xdr:nvSpPr>
      <xdr:spPr>
        <a:xfrm>
          <a:off x="19161760" y="17858867"/>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35052</xdr:rowOff>
    </xdr:from>
    <xdr:to>
      <xdr:col>116</xdr:col>
      <xdr:colOff>63500</xdr:colOff>
      <xdr:row>104</xdr:row>
      <xdr:rowOff>80772</xdr:rowOff>
    </xdr:to>
    <xdr:cxnSp macro="">
      <xdr:nvCxnSpPr>
        <xdr:cNvPr id="841" name="直線コネクタ 840">
          <a:extLst>
            <a:ext uri="{FF2B5EF4-FFF2-40B4-BE49-F238E27FC236}">
              <a16:creationId xmlns:a16="http://schemas.microsoft.com/office/drawing/2014/main" id="{05D3B6EB-6202-451B-9D35-D6F680DC601B}"/>
            </a:ext>
          </a:extLst>
        </xdr:cNvPr>
        <xdr:cNvCxnSpPr/>
      </xdr:nvCxnSpPr>
      <xdr:spPr>
        <a:xfrm flipV="1">
          <a:off x="19204940" y="17865852"/>
          <a:ext cx="74295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36830</xdr:rowOff>
    </xdr:from>
    <xdr:to>
      <xdr:col>107</xdr:col>
      <xdr:colOff>101600</xdr:colOff>
      <xdr:row>104</xdr:row>
      <xdr:rowOff>138430</xdr:rowOff>
    </xdr:to>
    <xdr:sp macro="" textlink="">
      <xdr:nvSpPr>
        <xdr:cNvPr id="842" name="楕円 841">
          <a:extLst>
            <a:ext uri="{FF2B5EF4-FFF2-40B4-BE49-F238E27FC236}">
              <a16:creationId xmlns:a16="http://schemas.microsoft.com/office/drawing/2014/main" id="{742A43B6-0D97-4E12-876C-F586213C016D}"/>
            </a:ext>
          </a:extLst>
        </xdr:cNvPr>
        <xdr:cNvSpPr/>
      </xdr:nvSpPr>
      <xdr:spPr>
        <a:xfrm>
          <a:off x="18345150" y="178676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80772</xdr:rowOff>
    </xdr:from>
    <xdr:to>
      <xdr:col>111</xdr:col>
      <xdr:colOff>177800</xdr:colOff>
      <xdr:row>104</xdr:row>
      <xdr:rowOff>87630</xdr:rowOff>
    </xdr:to>
    <xdr:cxnSp macro="">
      <xdr:nvCxnSpPr>
        <xdr:cNvPr id="843" name="直線コネクタ 842">
          <a:extLst>
            <a:ext uri="{FF2B5EF4-FFF2-40B4-BE49-F238E27FC236}">
              <a16:creationId xmlns:a16="http://schemas.microsoft.com/office/drawing/2014/main" id="{7540F41E-96F4-4F0A-95CB-5CC9E70BA67B}"/>
            </a:ext>
          </a:extLst>
        </xdr:cNvPr>
        <xdr:cNvCxnSpPr/>
      </xdr:nvCxnSpPr>
      <xdr:spPr>
        <a:xfrm flipV="1">
          <a:off x="18399760" y="17913477"/>
          <a:ext cx="80518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59689</xdr:rowOff>
    </xdr:from>
    <xdr:to>
      <xdr:col>102</xdr:col>
      <xdr:colOff>165100</xdr:colOff>
      <xdr:row>104</xdr:row>
      <xdr:rowOff>161289</xdr:rowOff>
    </xdr:to>
    <xdr:sp macro="" textlink="">
      <xdr:nvSpPr>
        <xdr:cNvPr id="844" name="楕円 843">
          <a:extLst>
            <a:ext uri="{FF2B5EF4-FFF2-40B4-BE49-F238E27FC236}">
              <a16:creationId xmlns:a16="http://schemas.microsoft.com/office/drawing/2014/main" id="{F11CAB47-7F62-4E47-A216-09A1BD81456D}"/>
            </a:ext>
          </a:extLst>
        </xdr:cNvPr>
        <xdr:cNvSpPr/>
      </xdr:nvSpPr>
      <xdr:spPr>
        <a:xfrm>
          <a:off x="17547590" y="17886679"/>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87630</xdr:rowOff>
    </xdr:from>
    <xdr:to>
      <xdr:col>107</xdr:col>
      <xdr:colOff>50800</xdr:colOff>
      <xdr:row>104</xdr:row>
      <xdr:rowOff>110489</xdr:rowOff>
    </xdr:to>
    <xdr:cxnSp macro="">
      <xdr:nvCxnSpPr>
        <xdr:cNvPr id="845" name="直線コネクタ 844">
          <a:extLst>
            <a:ext uri="{FF2B5EF4-FFF2-40B4-BE49-F238E27FC236}">
              <a16:creationId xmlns:a16="http://schemas.microsoft.com/office/drawing/2014/main" id="{A4598566-A317-46D0-BBF8-E5FE2274AA75}"/>
            </a:ext>
          </a:extLst>
        </xdr:cNvPr>
        <xdr:cNvCxnSpPr/>
      </xdr:nvCxnSpPr>
      <xdr:spPr>
        <a:xfrm flipV="1">
          <a:off x="17602200" y="17922240"/>
          <a:ext cx="79756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52832</xdr:rowOff>
    </xdr:from>
    <xdr:to>
      <xdr:col>98</xdr:col>
      <xdr:colOff>38100</xdr:colOff>
      <xdr:row>104</xdr:row>
      <xdr:rowOff>154432</xdr:rowOff>
    </xdr:to>
    <xdr:sp macro="" textlink="">
      <xdr:nvSpPr>
        <xdr:cNvPr id="846" name="楕円 845">
          <a:extLst>
            <a:ext uri="{FF2B5EF4-FFF2-40B4-BE49-F238E27FC236}">
              <a16:creationId xmlns:a16="http://schemas.microsoft.com/office/drawing/2014/main" id="{1370E770-097E-4991-8CBA-547D67A81713}"/>
            </a:ext>
          </a:extLst>
        </xdr:cNvPr>
        <xdr:cNvSpPr/>
      </xdr:nvSpPr>
      <xdr:spPr>
        <a:xfrm>
          <a:off x="16761460" y="1788744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103632</xdr:rowOff>
    </xdr:from>
    <xdr:to>
      <xdr:col>102</xdr:col>
      <xdr:colOff>114300</xdr:colOff>
      <xdr:row>104</xdr:row>
      <xdr:rowOff>110489</xdr:rowOff>
    </xdr:to>
    <xdr:cxnSp macro="">
      <xdr:nvCxnSpPr>
        <xdr:cNvPr id="847" name="直線コネクタ 846">
          <a:extLst>
            <a:ext uri="{FF2B5EF4-FFF2-40B4-BE49-F238E27FC236}">
              <a16:creationId xmlns:a16="http://schemas.microsoft.com/office/drawing/2014/main" id="{DEA0F690-9B88-4F21-8692-1F15E70C24AD}"/>
            </a:ext>
          </a:extLst>
        </xdr:cNvPr>
        <xdr:cNvCxnSpPr/>
      </xdr:nvCxnSpPr>
      <xdr:spPr>
        <a:xfrm>
          <a:off x="16804640" y="17932527"/>
          <a:ext cx="79756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81551</xdr:rowOff>
    </xdr:from>
    <xdr:ext cx="469744" cy="259045"/>
    <xdr:sp macro="" textlink="">
      <xdr:nvSpPr>
        <xdr:cNvPr id="848" name="n_1aveValue【公民館】&#10;一人当たり面積">
          <a:extLst>
            <a:ext uri="{FF2B5EF4-FFF2-40B4-BE49-F238E27FC236}">
              <a16:creationId xmlns:a16="http://schemas.microsoft.com/office/drawing/2014/main" id="{241CBCB7-0BAC-4194-95AB-95E7B98A5B4E}"/>
            </a:ext>
          </a:extLst>
        </xdr:cNvPr>
        <xdr:cNvSpPr txBox="1"/>
      </xdr:nvSpPr>
      <xdr:spPr>
        <a:xfrm>
          <a:off x="18982132" y="18257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111269</xdr:rowOff>
    </xdr:from>
    <xdr:ext cx="469744" cy="259045"/>
    <xdr:sp macro="" textlink="">
      <xdr:nvSpPr>
        <xdr:cNvPr id="849" name="n_2aveValue【公民館】&#10;一人当たり面積">
          <a:extLst>
            <a:ext uri="{FF2B5EF4-FFF2-40B4-BE49-F238E27FC236}">
              <a16:creationId xmlns:a16="http://schemas.microsoft.com/office/drawing/2014/main" id="{24D916DB-42F2-4C3C-812F-984C90F31909}"/>
            </a:ext>
          </a:extLst>
        </xdr:cNvPr>
        <xdr:cNvSpPr txBox="1"/>
      </xdr:nvSpPr>
      <xdr:spPr>
        <a:xfrm>
          <a:off x="18182032" y="18284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136414</xdr:rowOff>
    </xdr:from>
    <xdr:ext cx="469744" cy="259045"/>
    <xdr:sp macro="" textlink="">
      <xdr:nvSpPr>
        <xdr:cNvPr id="850" name="n_3aveValue【公民館】&#10;一人当たり面積">
          <a:extLst>
            <a:ext uri="{FF2B5EF4-FFF2-40B4-BE49-F238E27FC236}">
              <a16:creationId xmlns:a16="http://schemas.microsoft.com/office/drawing/2014/main" id="{4BB8FCFA-00D6-46AC-9DBD-E757DE4DB762}"/>
            </a:ext>
          </a:extLst>
        </xdr:cNvPr>
        <xdr:cNvSpPr txBox="1"/>
      </xdr:nvSpPr>
      <xdr:spPr>
        <a:xfrm>
          <a:off x="17384472" y="18306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131842</xdr:rowOff>
    </xdr:from>
    <xdr:ext cx="469744" cy="259045"/>
    <xdr:sp macro="" textlink="">
      <xdr:nvSpPr>
        <xdr:cNvPr id="851" name="n_4aveValue【公民館】&#10;一人当たり面積">
          <a:extLst>
            <a:ext uri="{FF2B5EF4-FFF2-40B4-BE49-F238E27FC236}">
              <a16:creationId xmlns:a16="http://schemas.microsoft.com/office/drawing/2014/main" id="{DB25CC88-A18A-447D-9A2D-328778B3C5D4}"/>
            </a:ext>
          </a:extLst>
        </xdr:cNvPr>
        <xdr:cNvSpPr txBox="1"/>
      </xdr:nvSpPr>
      <xdr:spPr>
        <a:xfrm>
          <a:off x="16588817" y="18309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148099</xdr:rowOff>
    </xdr:from>
    <xdr:ext cx="469744" cy="259045"/>
    <xdr:sp macro="" textlink="">
      <xdr:nvSpPr>
        <xdr:cNvPr id="852" name="n_1mainValue【公民館】&#10;一人当たり面積">
          <a:extLst>
            <a:ext uri="{FF2B5EF4-FFF2-40B4-BE49-F238E27FC236}">
              <a16:creationId xmlns:a16="http://schemas.microsoft.com/office/drawing/2014/main" id="{7C72F5EE-5AC4-425E-8E0B-D51A8AE99C9E}"/>
            </a:ext>
          </a:extLst>
        </xdr:cNvPr>
        <xdr:cNvSpPr txBox="1"/>
      </xdr:nvSpPr>
      <xdr:spPr>
        <a:xfrm>
          <a:off x="18982132" y="17634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154957</xdr:rowOff>
    </xdr:from>
    <xdr:ext cx="469744" cy="259045"/>
    <xdr:sp macro="" textlink="">
      <xdr:nvSpPr>
        <xdr:cNvPr id="853" name="n_2mainValue【公民館】&#10;一人当たり面積">
          <a:extLst>
            <a:ext uri="{FF2B5EF4-FFF2-40B4-BE49-F238E27FC236}">
              <a16:creationId xmlns:a16="http://schemas.microsoft.com/office/drawing/2014/main" id="{E66C785E-17EA-4B80-B746-5989E5A7D7C6}"/>
            </a:ext>
          </a:extLst>
        </xdr:cNvPr>
        <xdr:cNvSpPr txBox="1"/>
      </xdr:nvSpPr>
      <xdr:spPr>
        <a:xfrm>
          <a:off x="18182032" y="17642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6366</xdr:rowOff>
    </xdr:from>
    <xdr:ext cx="469744" cy="259045"/>
    <xdr:sp macro="" textlink="">
      <xdr:nvSpPr>
        <xdr:cNvPr id="854" name="n_3mainValue【公民館】&#10;一人当たり面積">
          <a:extLst>
            <a:ext uri="{FF2B5EF4-FFF2-40B4-BE49-F238E27FC236}">
              <a16:creationId xmlns:a16="http://schemas.microsoft.com/office/drawing/2014/main" id="{09563CBF-D52E-45FB-B954-FEC6CB678F91}"/>
            </a:ext>
          </a:extLst>
        </xdr:cNvPr>
        <xdr:cNvSpPr txBox="1"/>
      </xdr:nvSpPr>
      <xdr:spPr>
        <a:xfrm>
          <a:off x="17384472" y="17667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170959</xdr:rowOff>
    </xdr:from>
    <xdr:ext cx="469744" cy="259045"/>
    <xdr:sp macro="" textlink="">
      <xdr:nvSpPr>
        <xdr:cNvPr id="855" name="n_4mainValue【公民館】&#10;一人当たり面積">
          <a:extLst>
            <a:ext uri="{FF2B5EF4-FFF2-40B4-BE49-F238E27FC236}">
              <a16:creationId xmlns:a16="http://schemas.microsoft.com/office/drawing/2014/main" id="{21F85374-DCB7-41F0-9C62-9072C4622505}"/>
            </a:ext>
          </a:extLst>
        </xdr:cNvPr>
        <xdr:cNvSpPr txBox="1"/>
      </xdr:nvSpPr>
      <xdr:spPr>
        <a:xfrm>
          <a:off x="16588817" y="17662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6" name="正方形/長方形 855">
          <a:extLst>
            <a:ext uri="{FF2B5EF4-FFF2-40B4-BE49-F238E27FC236}">
              <a16:creationId xmlns:a16="http://schemas.microsoft.com/office/drawing/2014/main" id="{BC8846AE-D0E5-4B99-A0C9-9980FE3069CA}"/>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7" name="正方形/長方形 856">
          <a:extLst>
            <a:ext uri="{FF2B5EF4-FFF2-40B4-BE49-F238E27FC236}">
              <a16:creationId xmlns:a16="http://schemas.microsoft.com/office/drawing/2014/main" id="{B0941792-9D80-4741-9831-3ADABD51A708}"/>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8" name="テキスト ボックス 857">
          <a:extLst>
            <a:ext uri="{FF2B5EF4-FFF2-40B4-BE49-F238E27FC236}">
              <a16:creationId xmlns:a16="http://schemas.microsoft.com/office/drawing/2014/main" id="{17AF0D61-4B1D-4476-A8B1-86C398C1F3A9}"/>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分野別の有形固定資産減価償却率でも、類似団体平均を上回っている施設が多い。合併後に新設や改修を行っている道路や学校施設は、その差はまだ小さいが、橋りょうや公営住宅、児童館は、平均を大きく上回り、老朽化が著しいことが分かる。今後、橋りょうは計画的な改修、公営住宅は新築と除却、児童館は再編等に向けて調査・検討しているところである。</a:t>
          </a:r>
          <a:endParaRPr lang="ja-JP" altLang="ja-JP" sz="1400">
            <a:effectLst/>
          </a:endParaRPr>
        </a:p>
        <a:p>
          <a:r>
            <a:rPr kumimoji="1" lang="ja-JP" altLang="ja-JP" sz="1100">
              <a:solidFill>
                <a:schemeClr val="dk1"/>
              </a:solidFill>
              <a:effectLst/>
              <a:latin typeface="+mn-lt"/>
              <a:ea typeface="+mn-ea"/>
              <a:cs typeface="+mn-cs"/>
            </a:rPr>
            <a:t>　一人当たり面積は、類似団体平均を大きく上回っている分野が多い。これは、合併前の５町それぞれに同等の公共施設があり、人口減少が続く中でも、十分な再編が進まず、そのまま市内に点在していることが大きな要因である。今後も、公共施設等総合管理計画に基づき、適正配置に取り組んでいく。</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F38B937-FA90-40DA-938F-F3714B2C51D4}"/>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73E765F-89FB-4691-B6B7-C2736A243834}"/>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B8C1D79-079B-472B-A6A2-AF2DB025D696}"/>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2B01249-FA18-4A70-A937-847E49B56117}"/>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和歌山県紀の川市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D66959B-6858-485A-9555-1241F6C6B013}"/>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A0DCDCF-154D-4F06-A112-52F29C2A9CEE}"/>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E946D9C-0891-4DF1-8636-89B1243F2BC4}"/>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3751C0E1-DB96-4BE9-9A93-58668A1A870A}"/>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A316274-672A-403A-B33F-49AA8A52997E}"/>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AFBED939-8846-40A4-9E45-500BBF8D28F8}"/>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59,981
59,554
228.21
33,433,239
31,893,017
1,044,779
17,892,894
23,797,102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AC56E4A-34E2-4E92-89D3-A2F20042E5D6}"/>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8A8472C-697D-4EDC-9107-82B215477D34}"/>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FD3AFF1-3FEE-41F1-9B13-4C9449F325B8}"/>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3C854FB-EC15-42EE-AB39-D897DDF99541}"/>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D7C662E1-94DD-4F45-B520-73DB6A6280B0}"/>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4F24250A-4E43-4155-9C9D-BA92D8DC079F}"/>
            </a:ext>
          </a:extLst>
        </xdr:cNvPr>
        <xdr:cNvSpPr/>
      </xdr:nvSpPr>
      <xdr:spPr>
        <a:xfrm>
          <a:off x="6474460" y="1714500"/>
          <a:ext cx="30861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C1C0FEB-A4C1-4DD3-8F36-033885B78A13}"/>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FD5B468F-95DE-41CF-AFD7-E622DFBD0661}"/>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1E2B83A-2B45-4504-B8C7-80C62917008D}"/>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AFE5C85-4B77-4231-9C30-6703C245807D}"/>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7EF7FBB-6B36-4CE4-B143-0FF0798C83E1}"/>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A49B535-85F0-4A00-85BA-1A4DFAA890B5}"/>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88311071-0A6B-4959-A86C-66AD1AEF58A4}"/>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4208A95-2DDB-4E43-923E-269B71D65974}"/>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46B8169-1880-4E90-BCF7-628F7494FDF6}"/>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D9F7C393-9681-42C5-A3D5-04857284CA48}"/>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BAE102C-E3B6-4FC7-84A5-F2D788545876}"/>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FA765A2B-9787-43BD-AD14-1BFD19C3EC9C}"/>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9E5BD7D-2119-4C25-B985-A53752D079D7}"/>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E07EE697-6C84-4252-BDA8-A0E4ECFD9402}"/>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E049E3F-E634-41D2-B48F-A7D5D0928CFF}"/>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FCAE2B45-1475-4CB1-93D6-A55978624366}"/>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BE47F91-126A-4EF9-8E1F-50E36FA95EE2}"/>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430BE71-E566-47E6-8A84-9922A3901CAD}"/>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E76CBEB3-51B6-431F-A097-C6DD139BFB89}"/>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4BA6DFFA-FC2D-4B05-A54F-1D52F0E46BEE}"/>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760E3BE-602B-46BC-B169-E76CC02A684B}"/>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C235D34-248D-41D4-A6A7-44F2F6CBD2F9}"/>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8F927C02-01BA-414F-A86D-FEF0AC65D855}"/>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A49ED94-945D-408C-B7F1-C7C891B266BC}"/>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B27E2ABE-ACF6-4EE8-A326-6A33CED22456}"/>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DA80ADB7-4429-49DE-B498-8D35AE886020}"/>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BF2BEF96-E849-4E05-B5AE-C4DAD9301211}"/>
            </a:ext>
          </a:extLst>
        </xdr:cNvPr>
        <xdr:cNvCxnSpPr/>
      </xdr:nvCxnSpPr>
      <xdr:spPr>
        <a:xfrm>
          <a:off x="68580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3CC4F9D9-37DB-4D0F-B474-CC826BAE31BD}"/>
            </a:ext>
          </a:extLst>
        </xdr:cNvPr>
        <xdr:cNvSpPr txBox="1"/>
      </xdr:nvSpPr>
      <xdr:spPr>
        <a:xfrm>
          <a:off x="273866"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A157C2C4-949F-4037-A2A9-474F8A730803}"/>
            </a:ext>
          </a:extLst>
        </xdr:cNvPr>
        <xdr:cNvCxnSpPr/>
      </xdr:nvCxnSpPr>
      <xdr:spPr>
        <a:xfrm>
          <a:off x="68580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4A639B56-5BF8-4D82-8EF7-57D02F586575}"/>
            </a:ext>
          </a:extLst>
        </xdr:cNvPr>
        <xdr:cNvSpPr txBox="1"/>
      </xdr:nvSpPr>
      <xdr:spPr>
        <a:xfrm>
          <a:off x="343701" y="682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AE3ABD10-DB0F-4717-8ED8-E61CB1A8E9FD}"/>
            </a:ext>
          </a:extLst>
        </xdr:cNvPr>
        <xdr:cNvCxnSpPr/>
      </xdr:nvCxnSpPr>
      <xdr:spPr>
        <a:xfrm>
          <a:off x="68580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AE4D765B-2171-4E0E-A083-E008D4E2F66D}"/>
            </a:ext>
          </a:extLst>
        </xdr:cNvPr>
        <xdr:cNvSpPr txBox="1"/>
      </xdr:nvSpPr>
      <xdr:spPr>
        <a:xfrm>
          <a:off x="34370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55E18B56-7213-4C04-9D8B-2D6D5DE0F4E2}"/>
            </a:ext>
          </a:extLst>
        </xdr:cNvPr>
        <xdr:cNvCxnSpPr/>
      </xdr:nvCxnSpPr>
      <xdr:spPr>
        <a:xfrm>
          <a:off x="68580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13706163-B59C-4EF6-A7F9-60EAAF7F80AF}"/>
            </a:ext>
          </a:extLst>
        </xdr:cNvPr>
        <xdr:cNvSpPr txBox="1"/>
      </xdr:nvSpPr>
      <xdr:spPr>
        <a:xfrm>
          <a:off x="343701" y="617530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52977393-AC21-443D-A27C-E8E034054B6C}"/>
            </a:ext>
          </a:extLst>
        </xdr:cNvPr>
        <xdr:cNvCxnSpPr/>
      </xdr:nvCxnSpPr>
      <xdr:spPr>
        <a:xfrm>
          <a:off x="68580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D5D66E0A-50F4-4C15-9E7C-488B47529149}"/>
            </a:ext>
          </a:extLst>
        </xdr:cNvPr>
        <xdr:cNvSpPr txBox="1"/>
      </xdr:nvSpPr>
      <xdr:spPr>
        <a:xfrm>
          <a:off x="343701" y="584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7E0AF15E-ADEF-4B1A-BB6C-72E7E28C4E5C}"/>
            </a:ext>
          </a:extLst>
        </xdr:cNvPr>
        <xdr:cNvCxnSpPr/>
      </xdr:nvCxnSpPr>
      <xdr:spPr>
        <a:xfrm>
          <a:off x="68580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4679FD4A-555E-448D-BEA7-DA6CECA6ACDD}"/>
            </a:ext>
          </a:extLst>
        </xdr:cNvPr>
        <xdr:cNvSpPr txBox="1"/>
      </xdr:nvSpPr>
      <xdr:spPr>
        <a:xfrm>
          <a:off x="386866" y="551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701C90C-CAAA-4573-8A0C-724DA598C589}"/>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AB2E13DE-3BD1-40A0-AB44-FCAA8FEB9B4D}"/>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144780</xdr:rowOff>
    </xdr:from>
    <xdr:to>
      <xdr:col>24</xdr:col>
      <xdr:colOff>62865</xdr:colOff>
      <xdr:row>41</xdr:row>
      <xdr:rowOff>72934</xdr:rowOff>
    </xdr:to>
    <xdr:cxnSp macro="">
      <xdr:nvCxnSpPr>
        <xdr:cNvPr id="58" name="直線コネクタ 57">
          <a:extLst>
            <a:ext uri="{FF2B5EF4-FFF2-40B4-BE49-F238E27FC236}">
              <a16:creationId xmlns:a16="http://schemas.microsoft.com/office/drawing/2014/main" id="{D4EB2054-14D0-4AF7-B832-0757F92A721B}"/>
            </a:ext>
          </a:extLst>
        </xdr:cNvPr>
        <xdr:cNvCxnSpPr/>
      </xdr:nvCxnSpPr>
      <xdr:spPr>
        <a:xfrm flipV="1">
          <a:off x="4173855" y="5800725"/>
          <a:ext cx="0" cy="1301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76761</xdr:rowOff>
    </xdr:from>
    <xdr:ext cx="405111" cy="259045"/>
    <xdr:sp macro="" textlink="">
      <xdr:nvSpPr>
        <xdr:cNvPr id="59" name="【図書館】&#10;有形固定資産減価償却率最小値テキスト">
          <a:extLst>
            <a:ext uri="{FF2B5EF4-FFF2-40B4-BE49-F238E27FC236}">
              <a16:creationId xmlns:a16="http://schemas.microsoft.com/office/drawing/2014/main" id="{0A0FF540-61E6-4E8E-B71B-2E5B91035B6E}"/>
            </a:ext>
          </a:extLst>
        </xdr:cNvPr>
        <xdr:cNvSpPr txBox="1"/>
      </xdr:nvSpPr>
      <xdr:spPr>
        <a:xfrm>
          <a:off x="4212590" y="7106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72934</xdr:rowOff>
    </xdr:from>
    <xdr:to>
      <xdr:col>24</xdr:col>
      <xdr:colOff>152400</xdr:colOff>
      <xdr:row>41</xdr:row>
      <xdr:rowOff>72934</xdr:rowOff>
    </xdr:to>
    <xdr:cxnSp macro="">
      <xdr:nvCxnSpPr>
        <xdr:cNvPr id="60" name="直線コネクタ 59">
          <a:extLst>
            <a:ext uri="{FF2B5EF4-FFF2-40B4-BE49-F238E27FC236}">
              <a16:creationId xmlns:a16="http://schemas.microsoft.com/office/drawing/2014/main" id="{444428BE-25D3-44C8-8D19-DE49AEBFAA38}"/>
            </a:ext>
          </a:extLst>
        </xdr:cNvPr>
        <xdr:cNvCxnSpPr/>
      </xdr:nvCxnSpPr>
      <xdr:spPr>
        <a:xfrm>
          <a:off x="4112260" y="710238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91457</xdr:rowOff>
    </xdr:from>
    <xdr:ext cx="340478" cy="259045"/>
    <xdr:sp macro="" textlink="">
      <xdr:nvSpPr>
        <xdr:cNvPr id="61" name="【図書館】&#10;有形固定資産減価償却率最大値テキスト">
          <a:extLst>
            <a:ext uri="{FF2B5EF4-FFF2-40B4-BE49-F238E27FC236}">
              <a16:creationId xmlns:a16="http://schemas.microsoft.com/office/drawing/2014/main" id="{5D41663C-0848-4336-B58F-170A64B0EB9F}"/>
            </a:ext>
          </a:extLst>
        </xdr:cNvPr>
        <xdr:cNvSpPr txBox="1"/>
      </xdr:nvSpPr>
      <xdr:spPr>
        <a:xfrm>
          <a:off x="4212590" y="55816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144780</xdr:rowOff>
    </xdr:from>
    <xdr:to>
      <xdr:col>24</xdr:col>
      <xdr:colOff>152400</xdr:colOff>
      <xdr:row>33</xdr:row>
      <xdr:rowOff>144780</xdr:rowOff>
    </xdr:to>
    <xdr:cxnSp macro="">
      <xdr:nvCxnSpPr>
        <xdr:cNvPr id="62" name="直線コネクタ 61">
          <a:extLst>
            <a:ext uri="{FF2B5EF4-FFF2-40B4-BE49-F238E27FC236}">
              <a16:creationId xmlns:a16="http://schemas.microsoft.com/office/drawing/2014/main" id="{5B65E83B-D9A5-46E5-96FC-F05A787CD3EF}"/>
            </a:ext>
          </a:extLst>
        </xdr:cNvPr>
        <xdr:cNvCxnSpPr/>
      </xdr:nvCxnSpPr>
      <xdr:spPr>
        <a:xfrm>
          <a:off x="4112260" y="58007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156046</xdr:rowOff>
    </xdr:from>
    <xdr:ext cx="405111" cy="259045"/>
    <xdr:sp macro="" textlink="">
      <xdr:nvSpPr>
        <xdr:cNvPr id="63" name="【図書館】&#10;有形固定資産減価償却率平均値テキスト">
          <a:extLst>
            <a:ext uri="{FF2B5EF4-FFF2-40B4-BE49-F238E27FC236}">
              <a16:creationId xmlns:a16="http://schemas.microsoft.com/office/drawing/2014/main" id="{56490AAF-AA72-420E-B57A-AA497E2226DD}"/>
            </a:ext>
          </a:extLst>
        </xdr:cNvPr>
        <xdr:cNvSpPr txBox="1"/>
      </xdr:nvSpPr>
      <xdr:spPr>
        <a:xfrm>
          <a:off x="4212590" y="61567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133169</xdr:rowOff>
    </xdr:from>
    <xdr:to>
      <xdr:col>24</xdr:col>
      <xdr:colOff>114300</xdr:colOff>
      <xdr:row>37</xdr:row>
      <xdr:rowOff>63319</xdr:rowOff>
    </xdr:to>
    <xdr:sp macro="" textlink="">
      <xdr:nvSpPr>
        <xdr:cNvPr id="64" name="フローチャート: 判断 63">
          <a:extLst>
            <a:ext uri="{FF2B5EF4-FFF2-40B4-BE49-F238E27FC236}">
              <a16:creationId xmlns:a16="http://schemas.microsoft.com/office/drawing/2014/main" id="{2A587B37-FC1E-46C5-9B2B-09BBAA90290C}"/>
            </a:ext>
          </a:extLst>
        </xdr:cNvPr>
        <xdr:cNvSpPr/>
      </xdr:nvSpPr>
      <xdr:spPr>
        <a:xfrm>
          <a:off x="4131310" y="6309179"/>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116840</xdr:rowOff>
    </xdr:from>
    <xdr:to>
      <xdr:col>20</xdr:col>
      <xdr:colOff>38100</xdr:colOff>
      <xdr:row>37</xdr:row>
      <xdr:rowOff>46990</xdr:rowOff>
    </xdr:to>
    <xdr:sp macro="" textlink="">
      <xdr:nvSpPr>
        <xdr:cNvPr id="65" name="フローチャート: 判断 64">
          <a:extLst>
            <a:ext uri="{FF2B5EF4-FFF2-40B4-BE49-F238E27FC236}">
              <a16:creationId xmlns:a16="http://schemas.microsoft.com/office/drawing/2014/main" id="{58287E9A-183F-4B0C-A12B-4099D8195CBA}"/>
            </a:ext>
          </a:extLst>
        </xdr:cNvPr>
        <xdr:cNvSpPr/>
      </xdr:nvSpPr>
      <xdr:spPr>
        <a:xfrm>
          <a:off x="3388360" y="628904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120106</xdr:rowOff>
    </xdr:from>
    <xdr:to>
      <xdr:col>15</xdr:col>
      <xdr:colOff>101600</xdr:colOff>
      <xdr:row>37</xdr:row>
      <xdr:rowOff>50256</xdr:rowOff>
    </xdr:to>
    <xdr:sp macro="" textlink="">
      <xdr:nvSpPr>
        <xdr:cNvPr id="66" name="フローチャート: 判断 65">
          <a:extLst>
            <a:ext uri="{FF2B5EF4-FFF2-40B4-BE49-F238E27FC236}">
              <a16:creationId xmlns:a16="http://schemas.microsoft.com/office/drawing/2014/main" id="{CF1723E0-7580-4108-A591-4D71DB41ABC4}"/>
            </a:ext>
          </a:extLst>
        </xdr:cNvPr>
        <xdr:cNvSpPr/>
      </xdr:nvSpPr>
      <xdr:spPr>
        <a:xfrm>
          <a:off x="2571750" y="629421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111942</xdr:rowOff>
    </xdr:from>
    <xdr:to>
      <xdr:col>10</xdr:col>
      <xdr:colOff>165100</xdr:colOff>
      <xdr:row>37</xdr:row>
      <xdr:rowOff>42092</xdr:rowOff>
    </xdr:to>
    <xdr:sp macro="" textlink="">
      <xdr:nvSpPr>
        <xdr:cNvPr id="67" name="フローチャート: 判断 66">
          <a:extLst>
            <a:ext uri="{FF2B5EF4-FFF2-40B4-BE49-F238E27FC236}">
              <a16:creationId xmlns:a16="http://schemas.microsoft.com/office/drawing/2014/main" id="{B0140657-401A-47EA-9445-6E4C336BF4BD}"/>
            </a:ext>
          </a:extLst>
        </xdr:cNvPr>
        <xdr:cNvSpPr/>
      </xdr:nvSpPr>
      <xdr:spPr>
        <a:xfrm>
          <a:off x="1774190" y="628414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138067</xdr:rowOff>
    </xdr:from>
    <xdr:to>
      <xdr:col>6</xdr:col>
      <xdr:colOff>38100</xdr:colOff>
      <xdr:row>37</xdr:row>
      <xdr:rowOff>68217</xdr:rowOff>
    </xdr:to>
    <xdr:sp macro="" textlink="">
      <xdr:nvSpPr>
        <xdr:cNvPr id="68" name="フローチャート: 判断 67">
          <a:extLst>
            <a:ext uri="{FF2B5EF4-FFF2-40B4-BE49-F238E27FC236}">
              <a16:creationId xmlns:a16="http://schemas.microsoft.com/office/drawing/2014/main" id="{2D91B474-B3C2-4E23-A5A8-221513A2E35D}"/>
            </a:ext>
          </a:extLst>
        </xdr:cNvPr>
        <xdr:cNvSpPr/>
      </xdr:nvSpPr>
      <xdr:spPr>
        <a:xfrm>
          <a:off x="988060" y="6306457"/>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34009F50-41EE-463E-BE15-61AF87AD006C}"/>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64ACD7BB-28CF-4F8B-B360-1B70ACE1951A}"/>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9975F637-FEE8-4CC3-9C36-DD6EE10D0835}"/>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81E56D29-42E4-407C-9111-B01125D3CFE6}"/>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40594231-8D0F-4167-B9AB-B04A150D66DA}"/>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72753</xdr:rowOff>
    </xdr:from>
    <xdr:to>
      <xdr:col>24</xdr:col>
      <xdr:colOff>114300</xdr:colOff>
      <xdr:row>41</xdr:row>
      <xdr:rowOff>2903</xdr:rowOff>
    </xdr:to>
    <xdr:sp macro="" textlink="">
      <xdr:nvSpPr>
        <xdr:cNvPr id="74" name="楕円 73">
          <a:extLst>
            <a:ext uri="{FF2B5EF4-FFF2-40B4-BE49-F238E27FC236}">
              <a16:creationId xmlns:a16="http://schemas.microsoft.com/office/drawing/2014/main" id="{FCD730F6-E319-45CB-A628-437F0B3DF15A}"/>
            </a:ext>
          </a:extLst>
        </xdr:cNvPr>
        <xdr:cNvSpPr/>
      </xdr:nvSpPr>
      <xdr:spPr>
        <a:xfrm>
          <a:off x="4131310" y="693075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159130</xdr:rowOff>
    </xdr:from>
    <xdr:ext cx="405111" cy="259045"/>
    <xdr:sp macro="" textlink="">
      <xdr:nvSpPr>
        <xdr:cNvPr id="75" name="【図書館】&#10;有形固定資産減価償却率該当値テキスト">
          <a:extLst>
            <a:ext uri="{FF2B5EF4-FFF2-40B4-BE49-F238E27FC236}">
              <a16:creationId xmlns:a16="http://schemas.microsoft.com/office/drawing/2014/main" id="{E6CE21FA-7935-433C-B681-099E42C76913}"/>
            </a:ext>
          </a:extLst>
        </xdr:cNvPr>
        <xdr:cNvSpPr txBox="1"/>
      </xdr:nvSpPr>
      <xdr:spPr>
        <a:xfrm>
          <a:off x="4212590" y="6847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40096</xdr:rowOff>
    </xdr:from>
    <xdr:to>
      <xdr:col>20</xdr:col>
      <xdr:colOff>38100</xdr:colOff>
      <xdr:row>40</xdr:row>
      <xdr:rowOff>141696</xdr:rowOff>
    </xdr:to>
    <xdr:sp macro="" textlink="">
      <xdr:nvSpPr>
        <xdr:cNvPr id="76" name="楕円 75">
          <a:extLst>
            <a:ext uri="{FF2B5EF4-FFF2-40B4-BE49-F238E27FC236}">
              <a16:creationId xmlns:a16="http://schemas.microsoft.com/office/drawing/2014/main" id="{BA84063F-DB6F-4390-A6AB-30504C03A3F4}"/>
            </a:ext>
          </a:extLst>
        </xdr:cNvPr>
        <xdr:cNvSpPr/>
      </xdr:nvSpPr>
      <xdr:spPr>
        <a:xfrm>
          <a:off x="3388360" y="6898096"/>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90896</xdr:rowOff>
    </xdr:from>
    <xdr:to>
      <xdr:col>24</xdr:col>
      <xdr:colOff>63500</xdr:colOff>
      <xdr:row>40</xdr:row>
      <xdr:rowOff>123553</xdr:rowOff>
    </xdr:to>
    <xdr:cxnSp macro="">
      <xdr:nvCxnSpPr>
        <xdr:cNvPr id="77" name="直線コネクタ 76">
          <a:extLst>
            <a:ext uri="{FF2B5EF4-FFF2-40B4-BE49-F238E27FC236}">
              <a16:creationId xmlns:a16="http://schemas.microsoft.com/office/drawing/2014/main" id="{071D76FC-F533-4782-9721-959A956F82AE}"/>
            </a:ext>
          </a:extLst>
        </xdr:cNvPr>
        <xdr:cNvCxnSpPr/>
      </xdr:nvCxnSpPr>
      <xdr:spPr>
        <a:xfrm>
          <a:off x="3431540" y="6952706"/>
          <a:ext cx="742950" cy="30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7438</xdr:rowOff>
    </xdr:from>
    <xdr:to>
      <xdr:col>15</xdr:col>
      <xdr:colOff>101600</xdr:colOff>
      <xdr:row>40</xdr:row>
      <xdr:rowOff>109038</xdr:rowOff>
    </xdr:to>
    <xdr:sp macro="" textlink="">
      <xdr:nvSpPr>
        <xdr:cNvPr id="78" name="楕円 77">
          <a:extLst>
            <a:ext uri="{FF2B5EF4-FFF2-40B4-BE49-F238E27FC236}">
              <a16:creationId xmlns:a16="http://schemas.microsoft.com/office/drawing/2014/main" id="{402204DA-FB1C-4811-B725-09DBB1989189}"/>
            </a:ext>
          </a:extLst>
        </xdr:cNvPr>
        <xdr:cNvSpPr/>
      </xdr:nvSpPr>
      <xdr:spPr>
        <a:xfrm>
          <a:off x="2571750" y="686734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58238</xdr:rowOff>
    </xdr:from>
    <xdr:to>
      <xdr:col>19</xdr:col>
      <xdr:colOff>177800</xdr:colOff>
      <xdr:row>40</xdr:row>
      <xdr:rowOff>90896</xdr:rowOff>
    </xdr:to>
    <xdr:cxnSp macro="">
      <xdr:nvCxnSpPr>
        <xdr:cNvPr id="79" name="直線コネクタ 78">
          <a:extLst>
            <a:ext uri="{FF2B5EF4-FFF2-40B4-BE49-F238E27FC236}">
              <a16:creationId xmlns:a16="http://schemas.microsoft.com/office/drawing/2014/main" id="{CE7D0935-0FDC-405D-AC31-9A0AA56C9738}"/>
            </a:ext>
          </a:extLst>
        </xdr:cNvPr>
        <xdr:cNvCxnSpPr/>
      </xdr:nvCxnSpPr>
      <xdr:spPr>
        <a:xfrm>
          <a:off x="2626360" y="6912428"/>
          <a:ext cx="805180" cy="40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146231</xdr:rowOff>
    </xdr:from>
    <xdr:to>
      <xdr:col>10</xdr:col>
      <xdr:colOff>165100</xdr:colOff>
      <xdr:row>40</xdr:row>
      <xdr:rowOff>76381</xdr:rowOff>
    </xdr:to>
    <xdr:sp macro="" textlink="">
      <xdr:nvSpPr>
        <xdr:cNvPr id="80" name="楕円 79">
          <a:extLst>
            <a:ext uri="{FF2B5EF4-FFF2-40B4-BE49-F238E27FC236}">
              <a16:creationId xmlns:a16="http://schemas.microsoft.com/office/drawing/2014/main" id="{56D9A62A-D45E-4287-8A57-72FE25722382}"/>
            </a:ext>
          </a:extLst>
        </xdr:cNvPr>
        <xdr:cNvSpPr/>
      </xdr:nvSpPr>
      <xdr:spPr>
        <a:xfrm>
          <a:off x="1774190" y="683087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25581</xdr:rowOff>
    </xdr:from>
    <xdr:to>
      <xdr:col>15</xdr:col>
      <xdr:colOff>50800</xdr:colOff>
      <xdr:row>40</xdr:row>
      <xdr:rowOff>58238</xdr:rowOff>
    </xdr:to>
    <xdr:cxnSp macro="">
      <xdr:nvCxnSpPr>
        <xdr:cNvPr id="81" name="直線コネクタ 80">
          <a:extLst>
            <a:ext uri="{FF2B5EF4-FFF2-40B4-BE49-F238E27FC236}">
              <a16:creationId xmlns:a16="http://schemas.microsoft.com/office/drawing/2014/main" id="{101287B3-DA7C-48D3-AF55-3250A3CBF2FC}"/>
            </a:ext>
          </a:extLst>
        </xdr:cNvPr>
        <xdr:cNvCxnSpPr/>
      </xdr:nvCxnSpPr>
      <xdr:spPr>
        <a:xfrm>
          <a:off x="1828800" y="6879771"/>
          <a:ext cx="79756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113574</xdr:rowOff>
    </xdr:from>
    <xdr:to>
      <xdr:col>6</xdr:col>
      <xdr:colOff>38100</xdr:colOff>
      <xdr:row>40</xdr:row>
      <xdr:rowOff>43724</xdr:rowOff>
    </xdr:to>
    <xdr:sp macro="" textlink="">
      <xdr:nvSpPr>
        <xdr:cNvPr id="82" name="楕円 81">
          <a:extLst>
            <a:ext uri="{FF2B5EF4-FFF2-40B4-BE49-F238E27FC236}">
              <a16:creationId xmlns:a16="http://schemas.microsoft.com/office/drawing/2014/main" id="{D58F5073-18F5-4CE2-B95B-731800704A8B}"/>
            </a:ext>
          </a:extLst>
        </xdr:cNvPr>
        <xdr:cNvSpPr/>
      </xdr:nvSpPr>
      <xdr:spPr>
        <a:xfrm>
          <a:off x="988060" y="6800124"/>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164374</xdr:rowOff>
    </xdr:from>
    <xdr:to>
      <xdr:col>10</xdr:col>
      <xdr:colOff>114300</xdr:colOff>
      <xdr:row>40</xdr:row>
      <xdr:rowOff>25581</xdr:rowOff>
    </xdr:to>
    <xdr:cxnSp macro="">
      <xdr:nvCxnSpPr>
        <xdr:cNvPr id="83" name="直線コネクタ 82">
          <a:extLst>
            <a:ext uri="{FF2B5EF4-FFF2-40B4-BE49-F238E27FC236}">
              <a16:creationId xmlns:a16="http://schemas.microsoft.com/office/drawing/2014/main" id="{4B014AE1-69F7-4BF6-9EED-0B0F7422980C}"/>
            </a:ext>
          </a:extLst>
        </xdr:cNvPr>
        <xdr:cNvCxnSpPr/>
      </xdr:nvCxnSpPr>
      <xdr:spPr>
        <a:xfrm>
          <a:off x="1031240" y="6854734"/>
          <a:ext cx="797560" cy="25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63517</xdr:rowOff>
    </xdr:from>
    <xdr:ext cx="405111" cy="259045"/>
    <xdr:sp macro="" textlink="">
      <xdr:nvSpPr>
        <xdr:cNvPr id="84" name="n_1aveValue【図書館】&#10;有形固定資産減価償却率">
          <a:extLst>
            <a:ext uri="{FF2B5EF4-FFF2-40B4-BE49-F238E27FC236}">
              <a16:creationId xmlns:a16="http://schemas.microsoft.com/office/drawing/2014/main" id="{FF0BDD26-FAA7-4786-BAFB-CAF518335321}"/>
            </a:ext>
          </a:extLst>
        </xdr:cNvPr>
        <xdr:cNvSpPr txBox="1"/>
      </xdr:nvSpPr>
      <xdr:spPr>
        <a:xfrm>
          <a:off x="3239144" y="606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66783</xdr:rowOff>
    </xdr:from>
    <xdr:ext cx="405111" cy="259045"/>
    <xdr:sp macro="" textlink="">
      <xdr:nvSpPr>
        <xdr:cNvPr id="85" name="n_2aveValue【図書館】&#10;有形固定資産減価償却率">
          <a:extLst>
            <a:ext uri="{FF2B5EF4-FFF2-40B4-BE49-F238E27FC236}">
              <a16:creationId xmlns:a16="http://schemas.microsoft.com/office/drawing/2014/main" id="{70E97D46-E1C3-40DF-8D9A-43FA1C8C8E3A}"/>
            </a:ext>
          </a:extLst>
        </xdr:cNvPr>
        <xdr:cNvSpPr txBox="1"/>
      </xdr:nvSpPr>
      <xdr:spPr>
        <a:xfrm>
          <a:off x="2439044" y="6065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58619</xdr:rowOff>
    </xdr:from>
    <xdr:ext cx="405111" cy="259045"/>
    <xdr:sp macro="" textlink="">
      <xdr:nvSpPr>
        <xdr:cNvPr id="86" name="n_3aveValue【図書館】&#10;有形固定資産減価償却率">
          <a:extLst>
            <a:ext uri="{FF2B5EF4-FFF2-40B4-BE49-F238E27FC236}">
              <a16:creationId xmlns:a16="http://schemas.microsoft.com/office/drawing/2014/main" id="{5DF580F8-A909-4C25-B89D-2C10D03517B7}"/>
            </a:ext>
          </a:extLst>
        </xdr:cNvPr>
        <xdr:cNvSpPr txBox="1"/>
      </xdr:nvSpPr>
      <xdr:spPr>
        <a:xfrm>
          <a:off x="1641484" y="6055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84744</xdr:rowOff>
    </xdr:from>
    <xdr:ext cx="405111" cy="259045"/>
    <xdr:sp macro="" textlink="">
      <xdr:nvSpPr>
        <xdr:cNvPr id="87" name="n_4aveValue【図書館】&#10;有形固定資産減価償却率">
          <a:extLst>
            <a:ext uri="{FF2B5EF4-FFF2-40B4-BE49-F238E27FC236}">
              <a16:creationId xmlns:a16="http://schemas.microsoft.com/office/drawing/2014/main" id="{4330E696-EE8F-4534-B10A-F0C1BE60F1E1}"/>
            </a:ext>
          </a:extLst>
        </xdr:cNvPr>
        <xdr:cNvSpPr txBox="1"/>
      </xdr:nvSpPr>
      <xdr:spPr>
        <a:xfrm>
          <a:off x="855354" y="6087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132823</xdr:rowOff>
    </xdr:from>
    <xdr:ext cx="405111" cy="259045"/>
    <xdr:sp macro="" textlink="">
      <xdr:nvSpPr>
        <xdr:cNvPr id="88" name="n_1mainValue【図書館】&#10;有形固定資産減価償却率">
          <a:extLst>
            <a:ext uri="{FF2B5EF4-FFF2-40B4-BE49-F238E27FC236}">
              <a16:creationId xmlns:a16="http://schemas.microsoft.com/office/drawing/2014/main" id="{DC8D18BC-4DB0-4CD0-AA87-90EBEC9F04EF}"/>
            </a:ext>
          </a:extLst>
        </xdr:cNvPr>
        <xdr:cNvSpPr txBox="1"/>
      </xdr:nvSpPr>
      <xdr:spPr>
        <a:xfrm>
          <a:off x="3239144" y="6994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100165</xdr:rowOff>
    </xdr:from>
    <xdr:ext cx="405111" cy="259045"/>
    <xdr:sp macro="" textlink="">
      <xdr:nvSpPr>
        <xdr:cNvPr id="89" name="n_2mainValue【図書館】&#10;有形固定資産減価償却率">
          <a:extLst>
            <a:ext uri="{FF2B5EF4-FFF2-40B4-BE49-F238E27FC236}">
              <a16:creationId xmlns:a16="http://schemas.microsoft.com/office/drawing/2014/main" id="{07731286-C044-4F40-8D80-FFB9E61A54FF}"/>
            </a:ext>
          </a:extLst>
        </xdr:cNvPr>
        <xdr:cNvSpPr txBox="1"/>
      </xdr:nvSpPr>
      <xdr:spPr>
        <a:xfrm>
          <a:off x="2439044" y="6954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67508</xdr:rowOff>
    </xdr:from>
    <xdr:ext cx="405111" cy="259045"/>
    <xdr:sp macro="" textlink="">
      <xdr:nvSpPr>
        <xdr:cNvPr id="90" name="n_3mainValue【図書館】&#10;有形固定資産減価償却率">
          <a:extLst>
            <a:ext uri="{FF2B5EF4-FFF2-40B4-BE49-F238E27FC236}">
              <a16:creationId xmlns:a16="http://schemas.microsoft.com/office/drawing/2014/main" id="{0862AD68-090C-4268-825C-4558094FF7F6}"/>
            </a:ext>
          </a:extLst>
        </xdr:cNvPr>
        <xdr:cNvSpPr txBox="1"/>
      </xdr:nvSpPr>
      <xdr:spPr>
        <a:xfrm>
          <a:off x="1641484" y="6923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34851</xdr:rowOff>
    </xdr:from>
    <xdr:ext cx="405111" cy="259045"/>
    <xdr:sp macro="" textlink="">
      <xdr:nvSpPr>
        <xdr:cNvPr id="91" name="n_4mainValue【図書館】&#10;有形固定資産減価償却率">
          <a:extLst>
            <a:ext uri="{FF2B5EF4-FFF2-40B4-BE49-F238E27FC236}">
              <a16:creationId xmlns:a16="http://schemas.microsoft.com/office/drawing/2014/main" id="{4F01DCC8-6592-43C6-9CE9-91EBB45A96E2}"/>
            </a:ext>
          </a:extLst>
        </xdr:cNvPr>
        <xdr:cNvSpPr txBox="1"/>
      </xdr:nvSpPr>
      <xdr:spPr>
        <a:xfrm>
          <a:off x="855354" y="6892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28E9B95A-850A-4B53-9FA1-3787334A88CC}"/>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C82CCBCB-A8E8-44ED-BE3E-57AB6F5476BD}"/>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E0C68FAA-06FD-471F-9BEA-C2684E117381}"/>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E8602629-AA85-4D2D-86EA-26926184B1F1}"/>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2A3018DB-EB0D-40AB-80B8-AF996045DD2C}"/>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6EA33589-522A-4B4F-9737-9B735DE9E618}"/>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10828A89-D01B-479E-B629-C8D11DE81AC9}"/>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21D5DE24-073D-48CB-919B-606A4CC0481D}"/>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AF2F2318-E938-486F-9725-B226076E9115}"/>
            </a:ext>
          </a:extLst>
        </xdr:cNvPr>
        <xdr:cNvSpPr txBox="1"/>
      </xdr:nvSpPr>
      <xdr:spPr>
        <a:xfrm>
          <a:off x="592201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DFCE649C-A72D-413B-9E12-15F154F8DAED}"/>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30518785-08F3-41E0-B8CF-CE856F170F50}"/>
            </a:ext>
          </a:extLst>
        </xdr:cNvPr>
        <xdr:cNvCxnSpPr/>
      </xdr:nvCxnSpPr>
      <xdr:spPr>
        <a:xfrm>
          <a:off x="5960110" y="71589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1D244BF8-E9F6-436C-8487-68FE3CB3331D}"/>
            </a:ext>
          </a:extLst>
        </xdr:cNvPr>
        <xdr:cNvSpPr txBox="1"/>
      </xdr:nvSpPr>
      <xdr:spPr>
        <a:xfrm>
          <a:off x="5527221"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6F74CD0C-4C5B-431B-8394-04634EBE65BC}"/>
            </a:ext>
          </a:extLst>
        </xdr:cNvPr>
        <xdr:cNvCxnSpPr/>
      </xdr:nvCxnSpPr>
      <xdr:spPr>
        <a:xfrm>
          <a:off x="5960110" y="670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E44F35FA-CDC1-4DC9-816B-93243F9826FF}"/>
            </a:ext>
          </a:extLst>
        </xdr:cNvPr>
        <xdr:cNvSpPr txBox="1"/>
      </xdr:nvSpPr>
      <xdr:spPr>
        <a:xfrm>
          <a:off x="5527221" y="656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0B6E82D2-AF9D-4BB3-9103-34661B9DC124}"/>
            </a:ext>
          </a:extLst>
        </xdr:cNvPr>
        <xdr:cNvCxnSpPr/>
      </xdr:nvCxnSpPr>
      <xdr:spPr>
        <a:xfrm>
          <a:off x="596011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D01FF447-DF71-43CA-A567-2B1C19648B7F}"/>
            </a:ext>
          </a:extLst>
        </xdr:cNvPr>
        <xdr:cNvSpPr txBox="1"/>
      </xdr:nvSpPr>
      <xdr:spPr>
        <a:xfrm>
          <a:off x="5527221" y="610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46269423-3E91-407F-BF64-D35044EBC91C}"/>
            </a:ext>
          </a:extLst>
        </xdr:cNvPr>
        <xdr:cNvCxnSpPr/>
      </xdr:nvCxnSpPr>
      <xdr:spPr>
        <a:xfrm>
          <a:off x="5960110" y="57873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DE644826-948E-4CC7-A285-DB4BFD54743A}"/>
            </a:ext>
          </a:extLst>
        </xdr:cNvPr>
        <xdr:cNvSpPr txBox="1"/>
      </xdr:nvSpPr>
      <xdr:spPr>
        <a:xfrm>
          <a:off x="5527221" y="56508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B67256F5-2913-4088-BE5A-D436CE9D7974}"/>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B80CBA51-103F-44AE-A95C-9B84270B699B}"/>
            </a:ext>
          </a:extLst>
        </xdr:cNvPr>
        <xdr:cNvSpPr txBox="1"/>
      </xdr:nvSpPr>
      <xdr:spPr>
        <a:xfrm>
          <a:off x="5527221"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C2E149C5-E9B0-41BE-A518-F8E562A57E08}"/>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78486</xdr:rowOff>
    </xdr:from>
    <xdr:to>
      <xdr:col>54</xdr:col>
      <xdr:colOff>189865</xdr:colOff>
      <xdr:row>41</xdr:row>
      <xdr:rowOff>23622</xdr:rowOff>
    </xdr:to>
    <xdr:cxnSp macro="">
      <xdr:nvCxnSpPr>
        <xdr:cNvPr id="113" name="直線コネクタ 112">
          <a:extLst>
            <a:ext uri="{FF2B5EF4-FFF2-40B4-BE49-F238E27FC236}">
              <a16:creationId xmlns:a16="http://schemas.microsoft.com/office/drawing/2014/main" id="{ED02E7CD-F1A8-48E5-86FD-374F59650337}"/>
            </a:ext>
          </a:extLst>
        </xdr:cNvPr>
        <xdr:cNvCxnSpPr/>
      </xdr:nvCxnSpPr>
      <xdr:spPr>
        <a:xfrm flipV="1">
          <a:off x="9429115" y="6079236"/>
          <a:ext cx="0" cy="9700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27449</xdr:rowOff>
    </xdr:from>
    <xdr:ext cx="469744" cy="259045"/>
    <xdr:sp macro="" textlink="">
      <xdr:nvSpPr>
        <xdr:cNvPr id="114" name="【図書館】&#10;一人当たり面積最小値テキスト">
          <a:extLst>
            <a:ext uri="{FF2B5EF4-FFF2-40B4-BE49-F238E27FC236}">
              <a16:creationId xmlns:a16="http://schemas.microsoft.com/office/drawing/2014/main" id="{07B25BBF-F23E-4E9D-8AD5-5B92B770678F}"/>
            </a:ext>
          </a:extLst>
        </xdr:cNvPr>
        <xdr:cNvSpPr txBox="1"/>
      </xdr:nvSpPr>
      <xdr:spPr>
        <a:xfrm>
          <a:off x="9467850" y="7054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23622</xdr:rowOff>
    </xdr:from>
    <xdr:to>
      <xdr:col>55</xdr:col>
      <xdr:colOff>88900</xdr:colOff>
      <xdr:row>41</xdr:row>
      <xdr:rowOff>23622</xdr:rowOff>
    </xdr:to>
    <xdr:cxnSp macro="">
      <xdr:nvCxnSpPr>
        <xdr:cNvPr id="115" name="直線コネクタ 114">
          <a:extLst>
            <a:ext uri="{FF2B5EF4-FFF2-40B4-BE49-F238E27FC236}">
              <a16:creationId xmlns:a16="http://schemas.microsoft.com/office/drawing/2014/main" id="{5BB9CE04-CBBE-4820-AB9E-BA467D8B4551}"/>
            </a:ext>
          </a:extLst>
        </xdr:cNvPr>
        <xdr:cNvCxnSpPr/>
      </xdr:nvCxnSpPr>
      <xdr:spPr>
        <a:xfrm>
          <a:off x="9356090" y="7049262"/>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25163</xdr:rowOff>
    </xdr:from>
    <xdr:ext cx="469744" cy="259045"/>
    <xdr:sp macro="" textlink="">
      <xdr:nvSpPr>
        <xdr:cNvPr id="116" name="【図書館】&#10;一人当たり面積最大値テキスト">
          <a:extLst>
            <a:ext uri="{FF2B5EF4-FFF2-40B4-BE49-F238E27FC236}">
              <a16:creationId xmlns:a16="http://schemas.microsoft.com/office/drawing/2014/main" id="{9563BD8F-01CF-4C29-BC45-E698F732D31A}"/>
            </a:ext>
          </a:extLst>
        </xdr:cNvPr>
        <xdr:cNvSpPr txBox="1"/>
      </xdr:nvSpPr>
      <xdr:spPr>
        <a:xfrm>
          <a:off x="9467850" y="5850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78486</xdr:rowOff>
    </xdr:from>
    <xdr:to>
      <xdr:col>55</xdr:col>
      <xdr:colOff>88900</xdr:colOff>
      <xdr:row>35</xdr:row>
      <xdr:rowOff>78486</xdr:rowOff>
    </xdr:to>
    <xdr:cxnSp macro="">
      <xdr:nvCxnSpPr>
        <xdr:cNvPr id="117" name="直線コネクタ 116">
          <a:extLst>
            <a:ext uri="{FF2B5EF4-FFF2-40B4-BE49-F238E27FC236}">
              <a16:creationId xmlns:a16="http://schemas.microsoft.com/office/drawing/2014/main" id="{571A8BDA-BC78-45EC-8DFA-A73BF914FC55}"/>
            </a:ext>
          </a:extLst>
        </xdr:cNvPr>
        <xdr:cNvCxnSpPr/>
      </xdr:nvCxnSpPr>
      <xdr:spPr>
        <a:xfrm>
          <a:off x="9356090" y="6079236"/>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25417</xdr:rowOff>
    </xdr:from>
    <xdr:ext cx="469744" cy="259045"/>
    <xdr:sp macro="" textlink="">
      <xdr:nvSpPr>
        <xdr:cNvPr id="118" name="【図書館】&#10;一人当たり面積平均値テキスト">
          <a:extLst>
            <a:ext uri="{FF2B5EF4-FFF2-40B4-BE49-F238E27FC236}">
              <a16:creationId xmlns:a16="http://schemas.microsoft.com/office/drawing/2014/main" id="{4465E746-D877-4645-B40E-84296FBF8D81}"/>
            </a:ext>
          </a:extLst>
        </xdr:cNvPr>
        <xdr:cNvSpPr txBox="1"/>
      </xdr:nvSpPr>
      <xdr:spPr>
        <a:xfrm>
          <a:off x="9467850" y="6708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2540</xdr:rowOff>
    </xdr:from>
    <xdr:to>
      <xdr:col>55</xdr:col>
      <xdr:colOff>50800</xdr:colOff>
      <xdr:row>40</xdr:row>
      <xdr:rowOff>104140</xdr:rowOff>
    </xdr:to>
    <xdr:sp macro="" textlink="">
      <xdr:nvSpPr>
        <xdr:cNvPr id="119" name="フローチャート: 判断 118">
          <a:extLst>
            <a:ext uri="{FF2B5EF4-FFF2-40B4-BE49-F238E27FC236}">
              <a16:creationId xmlns:a16="http://schemas.microsoft.com/office/drawing/2014/main" id="{2083254F-F286-4153-B556-BB28ACA8FDAB}"/>
            </a:ext>
          </a:extLst>
        </xdr:cNvPr>
        <xdr:cNvSpPr/>
      </xdr:nvSpPr>
      <xdr:spPr>
        <a:xfrm>
          <a:off x="9394190" y="6860540"/>
          <a:ext cx="9017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11684</xdr:rowOff>
    </xdr:from>
    <xdr:to>
      <xdr:col>50</xdr:col>
      <xdr:colOff>165100</xdr:colOff>
      <xdr:row>40</xdr:row>
      <xdr:rowOff>113284</xdr:rowOff>
    </xdr:to>
    <xdr:sp macro="" textlink="">
      <xdr:nvSpPr>
        <xdr:cNvPr id="120" name="フローチャート: 判断 119">
          <a:extLst>
            <a:ext uri="{FF2B5EF4-FFF2-40B4-BE49-F238E27FC236}">
              <a16:creationId xmlns:a16="http://schemas.microsoft.com/office/drawing/2014/main" id="{ED330F08-9027-4263-B133-C571DBB19E33}"/>
            </a:ext>
          </a:extLst>
        </xdr:cNvPr>
        <xdr:cNvSpPr/>
      </xdr:nvSpPr>
      <xdr:spPr>
        <a:xfrm>
          <a:off x="8632190" y="6873494"/>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43688</xdr:rowOff>
    </xdr:from>
    <xdr:to>
      <xdr:col>46</xdr:col>
      <xdr:colOff>38100</xdr:colOff>
      <xdr:row>40</xdr:row>
      <xdr:rowOff>145288</xdr:rowOff>
    </xdr:to>
    <xdr:sp macro="" textlink="">
      <xdr:nvSpPr>
        <xdr:cNvPr id="121" name="フローチャート: 判断 120">
          <a:extLst>
            <a:ext uri="{FF2B5EF4-FFF2-40B4-BE49-F238E27FC236}">
              <a16:creationId xmlns:a16="http://schemas.microsoft.com/office/drawing/2014/main" id="{2BA3FDF2-A55C-49B2-A555-7A070C7F59AD}"/>
            </a:ext>
          </a:extLst>
        </xdr:cNvPr>
        <xdr:cNvSpPr/>
      </xdr:nvSpPr>
      <xdr:spPr>
        <a:xfrm>
          <a:off x="7846060" y="690359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52832</xdr:rowOff>
    </xdr:from>
    <xdr:to>
      <xdr:col>41</xdr:col>
      <xdr:colOff>101600</xdr:colOff>
      <xdr:row>40</xdr:row>
      <xdr:rowOff>154432</xdr:rowOff>
    </xdr:to>
    <xdr:sp macro="" textlink="">
      <xdr:nvSpPr>
        <xdr:cNvPr id="122" name="フローチャート: 判断 121">
          <a:extLst>
            <a:ext uri="{FF2B5EF4-FFF2-40B4-BE49-F238E27FC236}">
              <a16:creationId xmlns:a16="http://schemas.microsoft.com/office/drawing/2014/main" id="{A2CC83AF-D271-46C0-A836-077701334500}"/>
            </a:ext>
          </a:extLst>
        </xdr:cNvPr>
        <xdr:cNvSpPr/>
      </xdr:nvSpPr>
      <xdr:spPr>
        <a:xfrm>
          <a:off x="7029450" y="691464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57404</xdr:rowOff>
    </xdr:from>
    <xdr:to>
      <xdr:col>36</xdr:col>
      <xdr:colOff>165100</xdr:colOff>
      <xdr:row>40</xdr:row>
      <xdr:rowOff>159004</xdr:rowOff>
    </xdr:to>
    <xdr:sp macro="" textlink="">
      <xdr:nvSpPr>
        <xdr:cNvPr id="123" name="フローチャート: 判断 122">
          <a:extLst>
            <a:ext uri="{FF2B5EF4-FFF2-40B4-BE49-F238E27FC236}">
              <a16:creationId xmlns:a16="http://schemas.microsoft.com/office/drawing/2014/main" id="{A9AEDB84-A229-415D-9427-971F79BDF16A}"/>
            </a:ext>
          </a:extLst>
        </xdr:cNvPr>
        <xdr:cNvSpPr/>
      </xdr:nvSpPr>
      <xdr:spPr>
        <a:xfrm>
          <a:off x="6231890" y="6911594"/>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20C3E776-F174-4FFE-95FE-5B42CE4AB084}"/>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5CD6BCF-B1D3-4EF7-8EFE-061D235E1F05}"/>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E1056C03-7D11-436A-A028-4707C5E5639C}"/>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9AEE9D7C-9466-46EF-8230-48428D4052B2}"/>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586FEFEC-3E11-4D17-93DE-292BFDA4DCBA}"/>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16256</xdr:rowOff>
    </xdr:from>
    <xdr:to>
      <xdr:col>55</xdr:col>
      <xdr:colOff>50800</xdr:colOff>
      <xdr:row>40</xdr:row>
      <xdr:rowOff>117856</xdr:rowOff>
    </xdr:to>
    <xdr:sp macro="" textlink="">
      <xdr:nvSpPr>
        <xdr:cNvPr id="129" name="楕円 128">
          <a:extLst>
            <a:ext uri="{FF2B5EF4-FFF2-40B4-BE49-F238E27FC236}">
              <a16:creationId xmlns:a16="http://schemas.microsoft.com/office/drawing/2014/main" id="{E842C594-EA2B-4D46-8562-D30B9EF728CA}"/>
            </a:ext>
          </a:extLst>
        </xdr:cNvPr>
        <xdr:cNvSpPr/>
      </xdr:nvSpPr>
      <xdr:spPr>
        <a:xfrm>
          <a:off x="9394190" y="6878066"/>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166133</xdr:rowOff>
    </xdr:from>
    <xdr:ext cx="469744" cy="259045"/>
    <xdr:sp macro="" textlink="">
      <xdr:nvSpPr>
        <xdr:cNvPr id="130" name="【図書館】&#10;一人当たり面積該当値テキスト">
          <a:extLst>
            <a:ext uri="{FF2B5EF4-FFF2-40B4-BE49-F238E27FC236}">
              <a16:creationId xmlns:a16="http://schemas.microsoft.com/office/drawing/2014/main" id="{7D6C73CE-22B7-4533-9E6A-409AD3045A6E}"/>
            </a:ext>
          </a:extLst>
        </xdr:cNvPr>
        <xdr:cNvSpPr txBox="1"/>
      </xdr:nvSpPr>
      <xdr:spPr>
        <a:xfrm>
          <a:off x="9467850" y="6856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16256</xdr:rowOff>
    </xdr:from>
    <xdr:to>
      <xdr:col>50</xdr:col>
      <xdr:colOff>165100</xdr:colOff>
      <xdr:row>40</xdr:row>
      <xdr:rowOff>117856</xdr:rowOff>
    </xdr:to>
    <xdr:sp macro="" textlink="">
      <xdr:nvSpPr>
        <xdr:cNvPr id="131" name="楕円 130">
          <a:extLst>
            <a:ext uri="{FF2B5EF4-FFF2-40B4-BE49-F238E27FC236}">
              <a16:creationId xmlns:a16="http://schemas.microsoft.com/office/drawing/2014/main" id="{CA6C615C-A568-456E-8553-8448E6459E26}"/>
            </a:ext>
          </a:extLst>
        </xdr:cNvPr>
        <xdr:cNvSpPr/>
      </xdr:nvSpPr>
      <xdr:spPr>
        <a:xfrm>
          <a:off x="8632190" y="6878066"/>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67056</xdr:rowOff>
    </xdr:from>
    <xdr:to>
      <xdr:col>55</xdr:col>
      <xdr:colOff>0</xdr:colOff>
      <xdr:row>40</xdr:row>
      <xdr:rowOff>67056</xdr:rowOff>
    </xdr:to>
    <xdr:cxnSp macro="">
      <xdr:nvCxnSpPr>
        <xdr:cNvPr id="132" name="直線コネクタ 131">
          <a:extLst>
            <a:ext uri="{FF2B5EF4-FFF2-40B4-BE49-F238E27FC236}">
              <a16:creationId xmlns:a16="http://schemas.microsoft.com/office/drawing/2014/main" id="{A0E54D51-5656-4D5A-89EF-7B57BD3A630E}"/>
            </a:ext>
          </a:extLst>
        </xdr:cNvPr>
        <xdr:cNvCxnSpPr/>
      </xdr:nvCxnSpPr>
      <xdr:spPr>
        <a:xfrm>
          <a:off x="8686800" y="6923151"/>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20828</xdr:rowOff>
    </xdr:from>
    <xdr:to>
      <xdr:col>46</xdr:col>
      <xdr:colOff>38100</xdr:colOff>
      <xdr:row>40</xdr:row>
      <xdr:rowOff>122428</xdr:rowOff>
    </xdr:to>
    <xdr:sp macro="" textlink="">
      <xdr:nvSpPr>
        <xdr:cNvPr id="133" name="楕円 132">
          <a:extLst>
            <a:ext uri="{FF2B5EF4-FFF2-40B4-BE49-F238E27FC236}">
              <a16:creationId xmlns:a16="http://schemas.microsoft.com/office/drawing/2014/main" id="{EC492E80-CEA5-4BA0-A2E6-752C7CDA9FDF}"/>
            </a:ext>
          </a:extLst>
        </xdr:cNvPr>
        <xdr:cNvSpPr/>
      </xdr:nvSpPr>
      <xdr:spPr>
        <a:xfrm>
          <a:off x="7846060" y="6875018"/>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67056</xdr:rowOff>
    </xdr:from>
    <xdr:to>
      <xdr:col>50</xdr:col>
      <xdr:colOff>114300</xdr:colOff>
      <xdr:row>40</xdr:row>
      <xdr:rowOff>71628</xdr:rowOff>
    </xdr:to>
    <xdr:cxnSp macro="">
      <xdr:nvCxnSpPr>
        <xdr:cNvPr id="134" name="直線コネクタ 133">
          <a:extLst>
            <a:ext uri="{FF2B5EF4-FFF2-40B4-BE49-F238E27FC236}">
              <a16:creationId xmlns:a16="http://schemas.microsoft.com/office/drawing/2014/main" id="{9E56B8BE-118A-4017-A097-2415351F0E99}"/>
            </a:ext>
          </a:extLst>
        </xdr:cNvPr>
        <xdr:cNvCxnSpPr/>
      </xdr:nvCxnSpPr>
      <xdr:spPr>
        <a:xfrm flipV="1">
          <a:off x="7889240" y="6923151"/>
          <a:ext cx="79756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20828</xdr:rowOff>
    </xdr:from>
    <xdr:to>
      <xdr:col>41</xdr:col>
      <xdr:colOff>101600</xdr:colOff>
      <xdr:row>40</xdr:row>
      <xdr:rowOff>122428</xdr:rowOff>
    </xdr:to>
    <xdr:sp macro="" textlink="">
      <xdr:nvSpPr>
        <xdr:cNvPr id="135" name="楕円 134">
          <a:extLst>
            <a:ext uri="{FF2B5EF4-FFF2-40B4-BE49-F238E27FC236}">
              <a16:creationId xmlns:a16="http://schemas.microsoft.com/office/drawing/2014/main" id="{2A0895FA-BB64-4B86-AADE-C5FF32C34B7F}"/>
            </a:ext>
          </a:extLst>
        </xdr:cNvPr>
        <xdr:cNvSpPr/>
      </xdr:nvSpPr>
      <xdr:spPr>
        <a:xfrm>
          <a:off x="7029450" y="6875018"/>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71628</xdr:rowOff>
    </xdr:from>
    <xdr:to>
      <xdr:col>45</xdr:col>
      <xdr:colOff>177800</xdr:colOff>
      <xdr:row>40</xdr:row>
      <xdr:rowOff>71628</xdr:rowOff>
    </xdr:to>
    <xdr:cxnSp macro="">
      <xdr:nvCxnSpPr>
        <xdr:cNvPr id="136" name="直線コネクタ 135">
          <a:extLst>
            <a:ext uri="{FF2B5EF4-FFF2-40B4-BE49-F238E27FC236}">
              <a16:creationId xmlns:a16="http://schemas.microsoft.com/office/drawing/2014/main" id="{38C69811-88D4-4FD5-84E3-8496AFE1D55F}"/>
            </a:ext>
          </a:extLst>
        </xdr:cNvPr>
        <xdr:cNvCxnSpPr/>
      </xdr:nvCxnSpPr>
      <xdr:spPr>
        <a:xfrm>
          <a:off x="7084060" y="6927723"/>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25400</xdr:rowOff>
    </xdr:from>
    <xdr:to>
      <xdr:col>36</xdr:col>
      <xdr:colOff>165100</xdr:colOff>
      <xdr:row>40</xdr:row>
      <xdr:rowOff>127000</xdr:rowOff>
    </xdr:to>
    <xdr:sp macro="" textlink="">
      <xdr:nvSpPr>
        <xdr:cNvPr id="137" name="楕円 136">
          <a:extLst>
            <a:ext uri="{FF2B5EF4-FFF2-40B4-BE49-F238E27FC236}">
              <a16:creationId xmlns:a16="http://schemas.microsoft.com/office/drawing/2014/main" id="{C2A335B3-087C-4505-9990-6FE9C589EAF2}"/>
            </a:ext>
          </a:extLst>
        </xdr:cNvPr>
        <xdr:cNvSpPr/>
      </xdr:nvSpPr>
      <xdr:spPr>
        <a:xfrm>
          <a:off x="6231890" y="6879590"/>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71628</xdr:rowOff>
    </xdr:from>
    <xdr:to>
      <xdr:col>41</xdr:col>
      <xdr:colOff>50800</xdr:colOff>
      <xdr:row>40</xdr:row>
      <xdr:rowOff>76200</xdr:rowOff>
    </xdr:to>
    <xdr:cxnSp macro="">
      <xdr:nvCxnSpPr>
        <xdr:cNvPr id="138" name="直線コネクタ 137">
          <a:extLst>
            <a:ext uri="{FF2B5EF4-FFF2-40B4-BE49-F238E27FC236}">
              <a16:creationId xmlns:a16="http://schemas.microsoft.com/office/drawing/2014/main" id="{DD452D88-E1F2-431F-9C4F-A90F7465554B}"/>
            </a:ext>
          </a:extLst>
        </xdr:cNvPr>
        <xdr:cNvCxnSpPr/>
      </xdr:nvCxnSpPr>
      <xdr:spPr>
        <a:xfrm flipV="1">
          <a:off x="6286500" y="6927723"/>
          <a:ext cx="79756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129811</xdr:rowOff>
    </xdr:from>
    <xdr:ext cx="469744" cy="259045"/>
    <xdr:sp macro="" textlink="">
      <xdr:nvSpPr>
        <xdr:cNvPr id="139" name="n_1aveValue【図書館】&#10;一人当たり面積">
          <a:extLst>
            <a:ext uri="{FF2B5EF4-FFF2-40B4-BE49-F238E27FC236}">
              <a16:creationId xmlns:a16="http://schemas.microsoft.com/office/drawing/2014/main" id="{9B539C70-6642-49BF-B73E-469392C23AF8}"/>
            </a:ext>
          </a:extLst>
        </xdr:cNvPr>
        <xdr:cNvSpPr txBox="1"/>
      </xdr:nvSpPr>
      <xdr:spPr>
        <a:xfrm>
          <a:off x="8454467" y="6648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136415</xdr:rowOff>
    </xdr:from>
    <xdr:ext cx="469744" cy="259045"/>
    <xdr:sp macro="" textlink="">
      <xdr:nvSpPr>
        <xdr:cNvPr id="140" name="n_2aveValue【図書館】&#10;一人当たり面積">
          <a:extLst>
            <a:ext uri="{FF2B5EF4-FFF2-40B4-BE49-F238E27FC236}">
              <a16:creationId xmlns:a16="http://schemas.microsoft.com/office/drawing/2014/main" id="{506747C9-8694-40B9-BF0E-7980717E4251}"/>
            </a:ext>
          </a:extLst>
        </xdr:cNvPr>
        <xdr:cNvSpPr txBox="1"/>
      </xdr:nvSpPr>
      <xdr:spPr>
        <a:xfrm>
          <a:off x="7673417" y="6990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145559</xdr:rowOff>
    </xdr:from>
    <xdr:ext cx="469744" cy="259045"/>
    <xdr:sp macro="" textlink="">
      <xdr:nvSpPr>
        <xdr:cNvPr id="141" name="n_3aveValue【図書館】&#10;一人当たり面積">
          <a:extLst>
            <a:ext uri="{FF2B5EF4-FFF2-40B4-BE49-F238E27FC236}">
              <a16:creationId xmlns:a16="http://schemas.microsoft.com/office/drawing/2014/main" id="{A4096180-FFF3-4EEE-BD6C-498B8E7ECBF2}"/>
            </a:ext>
          </a:extLst>
        </xdr:cNvPr>
        <xdr:cNvSpPr txBox="1"/>
      </xdr:nvSpPr>
      <xdr:spPr>
        <a:xfrm>
          <a:off x="6866332" y="7001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150131</xdr:rowOff>
    </xdr:from>
    <xdr:ext cx="469744" cy="259045"/>
    <xdr:sp macro="" textlink="">
      <xdr:nvSpPr>
        <xdr:cNvPr id="142" name="n_4aveValue【図書館】&#10;一人当たり面積">
          <a:extLst>
            <a:ext uri="{FF2B5EF4-FFF2-40B4-BE49-F238E27FC236}">
              <a16:creationId xmlns:a16="http://schemas.microsoft.com/office/drawing/2014/main" id="{A0D939A5-C3E3-413B-9945-520A01EC2FA5}"/>
            </a:ext>
          </a:extLst>
        </xdr:cNvPr>
        <xdr:cNvSpPr txBox="1"/>
      </xdr:nvSpPr>
      <xdr:spPr>
        <a:xfrm>
          <a:off x="6068772" y="7008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108983</xdr:rowOff>
    </xdr:from>
    <xdr:ext cx="469744" cy="259045"/>
    <xdr:sp macro="" textlink="">
      <xdr:nvSpPr>
        <xdr:cNvPr id="143" name="n_1mainValue【図書館】&#10;一人当たり面積">
          <a:extLst>
            <a:ext uri="{FF2B5EF4-FFF2-40B4-BE49-F238E27FC236}">
              <a16:creationId xmlns:a16="http://schemas.microsoft.com/office/drawing/2014/main" id="{5427276B-6E3C-4E38-9022-EBA2700A3384}"/>
            </a:ext>
          </a:extLst>
        </xdr:cNvPr>
        <xdr:cNvSpPr txBox="1"/>
      </xdr:nvSpPr>
      <xdr:spPr>
        <a:xfrm>
          <a:off x="8454467" y="6965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138955</xdr:rowOff>
    </xdr:from>
    <xdr:ext cx="469744" cy="259045"/>
    <xdr:sp macro="" textlink="">
      <xdr:nvSpPr>
        <xdr:cNvPr id="144" name="n_2mainValue【図書館】&#10;一人当たり面積">
          <a:extLst>
            <a:ext uri="{FF2B5EF4-FFF2-40B4-BE49-F238E27FC236}">
              <a16:creationId xmlns:a16="http://schemas.microsoft.com/office/drawing/2014/main" id="{DA9502B3-F4D2-4331-B50F-33F60A3BEEF0}"/>
            </a:ext>
          </a:extLst>
        </xdr:cNvPr>
        <xdr:cNvSpPr txBox="1"/>
      </xdr:nvSpPr>
      <xdr:spPr>
        <a:xfrm>
          <a:off x="7673417" y="6650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138955</xdr:rowOff>
    </xdr:from>
    <xdr:ext cx="469744" cy="259045"/>
    <xdr:sp macro="" textlink="">
      <xdr:nvSpPr>
        <xdr:cNvPr id="145" name="n_3mainValue【図書館】&#10;一人当たり面積">
          <a:extLst>
            <a:ext uri="{FF2B5EF4-FFF2-40B4-BE49-F238E27FC236}">
              <a16:creationId xmlns:a16="http://schemas.microsoft.com/office/drawing/2014/main" id="{90DF774C-D821-4B1C-886C-05557DCCB229}"/>
            </a:ext>
          </a:extLst>
        </xdr:cNvPr>
        <xdr:cNvSpPr txBox="1"/>
      </xdr:nvSpPr>
      <xdr:spPr>
        <a:xfrm>
          <a:off x="6866332" y="6650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143527</xdr:rowOff>
    </xdr:from>
    <xdr:ext cx="469744" cy="259045"/>
    <xdr:sp macro="" textlink="">
      <xdr:nvSpPr>
        <xdr:cNvPr id="146" name="n_4mainValue【図書館】&#10;一人当たり面積">
          <a:extLst>
            <a:ext uri="{FF2B5EF4-FFF2-40B4-BE49-F238E27FC236}">
              <a16:creationId xmlns:a16="http://schemas.microsoft.com/office/drawing/2014/main" id="{EBB04400-4397-41B0-977B-095189A11B16}"/>
            </a:ext>
          </a:extLst>
        </xdr:cNvPr>
        <xdr:cNvSpPr txBox="1"/>
      </xdr:nvSpPr>
      <xdr:spPr>
        <a:xfrm>
          <a:off x="6068772" y="6656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854BF29C-7BB4-41E6-8C96-589CBBCB10F8}"/>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429D1578-4D56-40C1-BDFD-99E35E4684B8}"/>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4290BDB9-5345-434E-9EFC-75F0A150D9D1}"/>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20BBCE0B-997D-40E6-B4A3-64D90493BA27}"/>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E4DC07A1-D175-4951-97B7-8DB858DB409F}"/>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75CBE8C4-E67B-4A2B-A02E-5C0A03845F31}"/>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9D48A33A-251F-4DAF-AD62-C7083D966799}"/>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47E27734-69C8-4439-AD20-801F22520955}"/>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1A03106D-6FFA-45AF-A16D-D50516E9DBF7}"/>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BF16592D-364D-4393-A060-A1AA792CA5D9}"/>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F330B3FD-4BB1-41C1-B445-EA722248E429}"/>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463422CC-AE95-4104-98F5-CE4A0977AAB2}"/>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B86360D9-853E-447D-A32D-F152C4FC54B8}"/>
            </a:ext>
          </a:extLst>
        </xdr:cNvPr>
        <xdr:cNvSpPr txBox="1"/>
      </xdr:nvSpPr>
      <xdr:spPr>
        <a:xfrm>
          <a:off x="2738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904AB352-52EF-46C0-82F1-7A9513A701E4}"/>
            </a:ext>
          </a:extLst>
        </xdr:cNvPr>
        <xdr:cNvCxnSpPr/>
      </xdr:nvCxnSpPr>
      <xdr:spPr>
        <a:xfrm>
          <a:off x="6858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223D9803-C73B-40C6-B564-19A9A6E669A1}"/>
            </a:ext>
          </a:extLst>
        </xdr:cNvPr>
        <xdr:cNvSpPr txBox="1"/>
      </xdr:nvSpPr>
      <xdr:spPr>
        <a:xfrm>
          <a:off x="34370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34E33214-4BDC-4CD0-92EF-11713108531C}"/>
            </a:ext>
          </a:extLst>
        </xdr:cNvPr>
        <xdr:cNvCxnSpPr/>
      </xdr:nvCxnSpPr>
      <xdr:spPr>
        <a:xfrm>
          <a:off x="6858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5B118B7B-E554-4D0E-AFFB-41D55F13A495}"/>
            </a:ext>
          </a:extLst>
        </xdr:cNvPr>
        <xdr:cNvSpPr txBox="1"/>
      </xdr:nvSpPr>
      <xdr:spPr>
        <a:xfrm>
          <a:off x="34370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82354E1D-B861-4B3D-933F-7647AA90A98A}"/>
            </a:ext>
          </a:extLst>
        </xdr:cNvPr>
        <xdr:cNvCxnSpPr/>
      </xdr:nvCxnSpPr>
      <xdr:spPr>
        <a:xfrm>
          <a:off x="6858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51545D6C-3302-44DC-876A-2ED12588C89C}"/>
            </a:ext>
          </a:extLst>
        </xdr:cNvPr>
        <xdr:cNvSpPr txBox="1"/>
      </xdr:nvSpPr>
      <xdr:spPr>
        <a:xfrm>
          <a:off x="34370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70441657-E704-458D-B528-F2FE979F97CA}"/>
            </a:ext>
          </a:extLst>
        </xdr:cNvPr>
        <xdr:cNvCxnSpPr/>
      </xdr:nvCxnSpPr>
      <xdr:spPr>
        <a:xfrm>
          <a:off x="6858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5359E3CA-4146-4EBD-8289-6E3E6489F5EA}"/>
            </a:ext>
          </a:extLst>
        </xdr:cNvPr>
        <xdr:cNvSpPr txBox="1"/>
      </xdr:nvSpPr>
      <xdr:spPr>
        <a:xfrm>
          <a:off x="34370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DDC53267-E7DB-4978-BF7A-DE7AD11FB633}"/>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F6494C3B-1CAC-4C45-9F40-2C668C4F3627}"/>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ED356126-E3F6-47CE-99E5-61FAFAB06965}"/>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118110</xdr:rowOff>
    </xdr:from>
    <xdr:to>
      <xdr:col>24</xdr:col>
      <xdr:colOff>62865</xdr:colOff>
      <xdr:row>63</xdr:row>
      <xdr:rowOff>123825</xdr:rowOff>
    </xdr:to>
    <xdr:cxnSp macro="">
      <xdr:nvCxnSpPr>
        <xdr:cNvPr id="171" name="直線コネクタ 170">
          <a:extLst>
            <a:ext uri="{FF2B5EF4-FFF2-40B4-BE49-F238E27FC236}">
              <a16:creationId xmlns:a16="http://schemas.microsoft.com/office/drawing/2014/main" id="{DACD8708-9B10-4F9E-92EC-20C4B51F8866}"/>
            </a:ext>
          </a:extLst>
        </xdr:cNvPr>
        <xdr:cNvCxnSpPr/>
      </xdr:nvCxnSpPr>
      <xdr:spPr>
        <a:xfrm flipV="1">
          <a:off x="4173855" y="9721215"/>
          <a:ext cx="0" cy="1205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127652</xdr:rowOff>
    </xdr:from>
    <xdr:ext cx="405111" cy="259045"/>
    <xdr:sp macro="" textlink="">
      <xdr:nvSpPr>
        <xdr:cNvPr id="172" name="【体育館・プール】&#10;有形固定資産減価償却率最小値テキスト">
          <a:extLst>
            <a:ext uri="{FF2B5EF4-FFF2-40B4-BE49-F238E27FC236}">
              <a16:creationId xmlns:a16="http://schemas.microsoft.com/office/drawing/2014/main" id="{00B0DD32-EC7E-465E-AE4E-040EB69A2C0D}"/>
            </a:ext>
          </a:extLst>
        </xdr:cNvPr>
        <xdr:cNvSpPr txBox="1"/>
      </xdr:nvSpPr>
      <xdr:spPr>
        <a:xfrm>
          <a:off x="4212590" y="10932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123825</xdr:rowOff>
    </xdr:from>
    <xdr:to>
      <xdr:col>24</xdr:col>
      <xdr:colOff>152400</xdr:colOff>
      <xdr:row>63</xdr:row>
      <xdr:rowOff>123825</xdr:rowOff>
    </xdr:to>
    <xdr:cxnSp macro="">
      <xdr:nvCxnSpPr>
        <xdr:cNvPr id="173" name="直線コネクタ 172">
          <a:extLst>
            <a:ext uri="{FF2B5EF4-FFF2-40B4-BE49-F238E27FC236}">
              <a16:creationId xmlns:a16="http://schemas.microsoft.com/office/drawing/2014/main" id="{AEA00560-11E6-41A6-B5DC-06776FAE7053}"/>
            </a:ext>
          </a:extLst>
        </xdr:cNvPr>
        <xdr:cNvCxnSpPr/>
      </xdr:nvCxnSpPr>
      <xdr:spPr>
        <a:xfrm>
          <a:off x="4112260" y="109270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64787</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FB93200B-ADDB-4014-A30D-DDF1EA40B011}"/>
            </a:ext>
          </a:extLst>
        </xdr:cNvPr>
        <xdr:cNvSpPr txBox="1"/>
      </xdr:nvSpPr>
      <xdr:spPr>
        <a:xfrm>
          <a:off x="4212590" y="9492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118110</xdr:rowOff>
    </xdr:from>
    <xdr:to>
      <xdr:col>24</xdr:col>
      <xdr:colOff>152400</xdr:colOff>
      <xdr:row>56</xdr:row>
      <xdr:rowOff>118110</xdr:rowOff>
    </xdr:to>
    <xdr:cxnSp macro="">
      <xdr:nvCxnSpPr>
        <xdr:cNvPr id="175" name="直線コネクタ 174">
          <a:extLst>
            <a:ext uri="{FF2B5EF4-FFF2-40B4-BE49-F238E27FC236}">
              <a16:creationId xmlns:a16="http://schemas.microsoft.com/office/drawing/2014/main" id="{D66ECE5A-91AF-4917-B55A-6F4D58A88330}"/>
            </a:ext>
          </a:extLst>
        </xdr:cNvPr>
        <xdr:cNvCxnSpPr/>
      </xdr:nvCxnSpPr>
      <xdr:spPr>
        <a:xfrm>
          <a:off x="4112260" y="97212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5732</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D865AE9C-4EBB-4D6A-8722-553E9EC525DC}"/>
            </a:ext>
          </a:extLst>
        </xdr:cNvPr>
        <xdr:cNvSpPr txBox="1"/>
      </xdr:nvSpPr>
      <xdr:spPr>
        <a:xfrm>
          <a:off x="4212590" y="102946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27305</xdr:rowOff>
    </xdr:from>
    <xdr:to>
      <xdr:col>24</xdr:col>
      <xdr:colOff>114300</xdr:colOff>
      <xdr:row>60</xdr:row>
      <xdr:rowOff>128905</xdr:rowOff>
    </xdr:to>
    <xdr:sp macro="" textlink="">
      <xdr:nvSpPr>
        <xdr:cNvPr id="177" name="フローチャート: 判断 176">
          <a:extLst>
            <a:ext uri="{FF2B5EF4-FFF2-40B4-BE49-F238E27FC236}">
              <a16:creationId xmlns:a16="http://schemas.microsoft.com/office/drawing/2014/main" id="{D4D35B65-5C9F-4620-8634-40AC55A7886A}"/>
            </a:ext>
          </a:extLst>
        </xdr:cNvPr>
        <xdr:cNvSpPr/>
      </xdr:nvSpPr>
      <xdr:spPr>
        <a:xfrm>
          <a:off x="4131310" y="1031240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2540</xdr:rowOff>
    </xdr:from>
    <xdr:to>
      <xdr:col>20</xdr:col>
      <xdr:colOff>38100</xdr:colOff>
      <xdr:row>60</xdr:row>
      <xdr:rowOff>104140</xdr:rowOff>
    </xdr:to>
    <xdr:sp macro="" textlink="">
      <xdr:nvSpPr>
        <xdr:cNvPr id="178" name="フローチャート: 判断 177">
          <a:extLst>
            <a:ext uri="{FF2B5EF4-FFF2-40B4-BE49-F238E27FC236}">
              <a16:creationId xmlns:a16="http://schemas.microsoft.com/office/drawing/2014/main" id="{1BA9325B-2827-4D53-891A-780370D84FF6}"/>
            </a:ext>
          </a:extLst>
        </xdr:cNvPr>
        <xdr:cNvSpPr/>
      </xdr:nvSpPr>
      <xdr:spPr>
        <a:xfrm>
          <a:off x="3388360" y="1028954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44450</xdr:rowOff>
    </xdr:from>
    <xdr:to>
      <xdr:col>15</xdr:col>
      <xdr:colOff>101600</xdr:colOff>
      <xdr:row>60</xdr:row>
      <xdr:rowOff>146050</xdr:rowOff>
    </xdr:to>
    <xdr:sp macro="" textlink="">
      <xdr:nvSpPr>
        <xdr:cNvPr id="179" name="フローチャート: 判断 178">
          <a:extLst>
            <a:ext uri="{FF2B5EF4-FFF2-40B4-BE49-F238E27FC236}">
              <a16:creationId xmlns:a16="http://schemas.microsoft.com/office/drawing/2014/main" id="{C9C8D49D-CB5D-4433-A047-2517C8150EC5}"/>
            </a:ext>
          </a:extLst>
        </xdr:cNvPr>
        <xdr:cNvSpPr/>
      </xdr:nvSpPr>
      <xdr:spPr>
        <a:xfrm>
          <a:off x="2571750" y="103333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10160</xdr:rowOff>
    </xdr:from>
    <xdr:to>
      <xdr:col>10</xdr:col>
      <xdr:colOff>165100</xdr:colOff>
      <xdr:row>60</xdr:row>
      <xdr:rowOff>111760</xdr:rowOff>
    </xdr:to>
    <xdr:sp macro="" textlink="">
      <xdr:nvSpPr>
        <xdr:cNvPr id="180" name="フローチャート: 判断 179">
          <a:extLst>
            <a:ext uri="{FF2B5EF4-FFF2-40B4-BE49-F238E27FC236}">
              <a16:creationId xmlns:a16="http://schemas.microsoft.com/office/drawing/2014/main" id="{7E04F0E5-2C29-480E-9E02-399285336D57}"/>
            </a:ext>
          </a:extLst>
        </xdr:cNvPr>
        <xdr:cNvSpPr/>
      </xdr:nvSpPr>
      <xdr:spPr>
        <a:xfrm>
          <a:off x="1774190" y="10299065"/>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156845</xdr:rowOff>
    </xdr:from>
    <xdr:to>
      <xdr:col>6</xdr:col>
      <xdr:colOff>38100</xdr:colOff>
      <xdr:row>60</xdr:row>
      <xdr:rowOff>86995</xdr:rowOff>
    </xdr:to>
    <xdr:sp macro="" textlink="">
      <xdr:nvSpPr>
        <xdr:cNvPr id="181" name="フローチャート: 判断 180">
          <a:extLst>
            <a:ext uri="{FF2B5EF4-FFF2-40B4-BE49-F238E27FC236}">
              <a16:creationId xmlns:a16="http://schemas.microsoft.com/office/drawing/2014/main" id="{9047CB87-EB5F-4558-98FB-2863560C3085}"/>
            </a:ext>
          </a:extLst>
        </xdr:cNvPr>
        <xdr:cNvSpPr/>
      </xdr:nvSpPr>
      <xdr:spPr>
        <a:xfrm>
          <a:off x="988060" y="102743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39779F8F-6D4E-48C4-A579-60532C1DE7B8}"/>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E81F0E40-C537-456E-8D04-EA346EC1FAE0}"/>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EE0ABFA7-1943-4E07-A700-77DD487BDD1D}"/>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EE7D018E-561F-4507-94D7-E366FC4022C5}"/>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B081D6F2-E23E-43F6-A3E7-3EDF91A9BE91}"/>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80645</xdr:rowOff>
    </xdr:from>
    <xdr:to>
      <xdr:col>24</xdr:col>
      <xdr:colOff>114300</xdr:colOff>
      <xdr:row>58</xdr:row>
      <xdr:rowOff>10795</xdr:rowOff>
    </xdr:to>
    <xdr:sp macro="" textlink="">
      <xdr:nvSpPr>
        <xdr:cNvPr id="187" name="楕円 186">
          <a:extLst>
            <a:ext uri="{FF2B5EF4-FFF2-40B4-BE49-F238E27FC236}">
              <a16:creationId xmlns:a16="http://schemas.microsoft.com/office/drawing/2014/main" id="{7E55058D-27F5-4C3F-B440-8C02C433E5C7}"/>
            </a:ext>
          </a:extLst>
        </xdr:cNvPr>
        <xdr:cNvSpPr/>
      </xdr:nvSpPr>
      <xdr:spPr>
        <a:xfrm>
          <a:off x="4131310" y="985520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103522</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A4AAB0C7-4118-46E8-8013-924FB50DCDCB}"/>
            </a:ext>
          </a:extLst>
        </xdr:cNvPr>
        <xdr:cNvSpPr txBox="1"/>
      </xdr:nvSpPr>
      <xdr:spPr>
        <a:xfrm>
          <a:off x="4212590" y="970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19685</xdr:rowOff>
    </xdr:from>
    <xdr:to>
      <xdr:col>20</xdr:col>
      <xdr:colOff>38100</xdr:colOff>
      <xdr:row>57</xdr:row>
      <xdr:rowOff>121285</xdr:rowOff>
    </xdr:to>
    <xdr:sp macro="" textlink="">
      <xdr:nvSpPr>
        <xdr:cNvPr id="189" name="楕円 188">
          <a:extLst>
            <a:ext uri="{FF2B5EF4-FFF2-40B4-BE49-F238E27FC236}">
              <a16:creationId xmlns:a16="http://schemas.microsoft.com/office/drawing/2014/main" id="{A18F62E5-48EC-427E-9E71-9910861EDFF4}"/>
            </a:ext>
          </a:extLst>
        </xdr:cNvPr>
        <xdr:cNvSpPr/>
      </xdr:nvSpPr>
      <xdr:spPr>
        <a:xfrm>
          <a:off x="3388360" y="9788525"/>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70485</xdr:rowOff>
    </xdr:from>
    <xdr:to>
      <xdr:col>24</xdr:col>
      <xdr:colOff>63500</xdr:colOff>
      <xdr:row>57</xdr:row>
      <xdr:rowOff>131445</xdr:rowOff>
    </xdr:to>
    <xdr:cxnSp macro="">
      <xdr:nvCxnSpPr>
        <xdr:cNvPr id="190" name="直線コネクタ 189">
          <a:extLst>
            <a:ext uri="{FF2B5EF4-FFF2-40B4-BE49-F238E27FC236}">
              <a16:creationId xmlns:a16="http://schemas.microsoft.com/office/drawing/2014/main" id="{E725FDAE-4CE2-4FDD-A359-189B9DF8AA25}"/>
            </a:ext>
          </a:extLst>
        </xdr:cNvPr>
        <xdr:cNvCxnSpPr/>
      </xdr:nvCxnSpPr>
      <xdr:spPr>
        <a:xfrm>
          <a:off x="3431540" y="9841230"/>
          <a:ext cx="74295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126365</xdr:rowOff>
    </xdr:from>
    <xdr:to>
      <xdr:col>15</xdr:col>
      <xdr:colOff>101600</xdr:colOff>
      <xdr:row>57</xdr:row>
      <xdr:rowOff>56515</xdr:rowOff>
    </xdr:to>
    <xdr:sp macro="" textlink="">
      <xdr:nvSpPr>
        <xdr:cNvPr id="191" name="楕円 190">
          <a:extLst>
            <a:ext uri="{FF2B5EF4-FFF2-40B4-BE49-F238E27FC236}">
              <a16:creationId xmlns:a16="http://schemas.microsoft.com/office/drawing/2014/main" id="{6E2717B1-C2C4-415C-AC82-8DFE4AB09902}"/>
            </a:ext>
          </a:extLst>
        </xdr:cNvPr>
        <xdr:cNvSpPr/>
      </xdr:nvSpPr>
      <xdr:spPr>
        <a:xfrm>
          <a:off x="2571750" y="973137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5715</xdr:rowOff>
    </xdr:from>
    <xdr:to>
      <xdr:col>19</xdr:col>
      <xdr:colOff>177800</xdr:colOff>
      <xdr:row>57</xdr:row>
      <xdr:rowOff>70485</xdr:rowOff>
    </xdr:to>
    <xdr:cxnSp macro="">
      <xdr:nvCxnSpPr>
        <xdr:cNvPr id="192" name="直線コネクタ 191">
          <a:extLst>
            <a:ext uri="{FF2B5EF4-FFF2-40B4-BE49-F238E27FC236}">
              <a16:creationId xmlns:a16="http://schemas.microsoft.com/office/drawing/2014/main" id="{291865FC-93DD-47CB-B525-783263980FCE}"/>
            </a:ext>
          </a:extLst>
        </xdr:cNvPr>
        <xdr:cNvCxnSpPr/>
      </xdr:nvCxnSpPr>
      <xdr:spPr>
        <a:xfrm>
          <a:off x="2626360" y="9780270"/>
          <a:ext cx="80518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69215</xdr:rowOff>
    </xdr:from>
    <xdr:to>
      <xdr:col>10</xdr:col>
      <xdr:colOff>165100</xdr:colOff>
      <xdr:row>56</xdr:row>
      <xdr:rowOff>170815</xdr:rowOff>
    </xdr:to>
    <xdr:sp macro="" textlink="">
      <xdr:nvSpPr>
        <xdr:cNvPr id="193" name="楕円 192">
          <a:extLst>
            <a:ext uri="{FF2B5EF4-FFF2-40B4-BE49-F238E27FC236}">
              <a16:creationId xmlns:a16="http://schemas.microsoft.com/office/drawing/2014/main" id="{7DB3ADE2-75C3-4A06-ABD0-A23B0D509F58}"/>
            </a:ext>
          </a:extLst>
        </xdr:cNvPr>
        <xdr:cNvSpPr/>
      </xdr:nvSpPr>
      <xdr:spPr>
        <a:xfrm>
          <a:off x="1774190" y="966851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120015</xdr:rowOff>
    </xdr:from>
    <xdr:to>
      <xdr:col>15</xdr:col>
      <xdr:colOff>50800</xdr:colOff>
      <xdr:row>57</xdr:row>
      <xdr:rowOff>5715</xdr:rowOff>
    </xdr:to>
    <xdr:cxnSp macro="">
      <xdr:nvCxnSpPr>
        <xdr:cNvPr id="194" name="直線コネクタ 193">
          <a:extLst>
            <a:ext uri="{FF2B5EF4-FFF2-40B4-BE49-F238E27FC236}">
              <a16:creationId xmlns:a16="http://schemas.microsoft.com/office/drawing/2014/main" id="{8F46C238-D21A-4105-AAE7-E384594CC9A8}"/>
            </a:ext>
          </a:extLst>
        </xdr:cNvPr>
        <xdr:cNvCxnSpPr/>
      </xdr:nvCxnSpPr>
      <xdr:spPr>
        <a:xfrm>
          <a:off x="1828800" y="9723120"/>
          <a:ext cx="79756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153035</xdr:rowOff>
    </xdr:from>
    <xdr:to>
      <xdr:col>6</xdr:col>
      <xdr:colOff>38100</xdr:colOff>
      <xdr:row>56</xdr:row>
      <xdr:rowOff>83185</xdr:rowOff>
    </xdr:to>
    <xdr:sp macro="" textlink="">
      <xdr:nvSpPr>
        <xdr:cNvPr id="195" name="楕円 194">
          <a:extLst>
            <a:ext uri="{FF2B5EF4-FFF2-40B4-BE49-F238E27FC236}">
              <a16:creationId xmlns:a16="http://schemas.microsoft.com/office/drawing/2014/main" id="{5109043A-FE3C-4A18-A5CA-7FB0625CE7CC}"/>
            </a:ext>
          </a:extLst>
        </xdr:cNvPr>
        <xdr:cNvSpPr/>
      </xdr:nvSpPr>
      <xdr:spPr>
        <a:xfrm>
          <a:off x="988060" y="958278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56</xdr:row>
      <xdr:rowOff>32385</xdr:rowOff>
    </xdr:from>
    <xdr:to>
      <xdr:col>10</xdr:col>
      <xdr:colOff>114300</xdr:colOff>
      <xdr:row>56</xdr:row>
      <xdr:rowOff>120015</xdr:rowOff>
    </xdr:to>
    <xdr:cxnSp macro="">
      <xdr:nvCxnSpPr>
        <xdr:cNvPr id="196" name="直線コネクタ 195">
          <a:extLst>
            <a:ext uri="{FF2B5EF4-FFF2-40B4-BE49-F238E27FC236}">
              <a16:creationId xmlns:a16="http://schemas.microsoft.com/office/drawing/2014/main" id="{8C8B6B49-116D-42DE-B8B8-78A07301EC6A}"/>
            </a:ext>
          </a:extLst>
        </xdr:cNvPr>
        <xdr:cNvCxnSpPr/>
      </xdr:nvCxnSpPr>
      <xdr:spPr>
        <a:xfrm>
          <a:off x="1031240" y="9631680"/>
          <a:ext cx="79756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95267</xdr:rowOff>
    </xdr:from>
    <xdr:ext cx="405111" cy="259045"/>
    <xdr:sp macro="" textlink="">
      <xdr:nvSpPr>
        <xdr:cNvPr id="197" name="n_1aveValue【体育館・プール】&#10;有形固定資産減価償却率">
          <a:extLst>
            <a:ext uri="{FF2B5EF4-FFF2-40B4-BE49-F238E27FC236}">
              <a16:creationId xmlns:a16="http://schemas.microsoft.com/office/drawing/2014/main" id="{E50A17A5-2551-4070-B875-2918C9B2E022}"/>
            </a:ext>
          </a:extLst>
        </xdr:cNvPr>
        <xdr:cNvSpPr txBox="1"/>
      </xdr:nvSpPr>
      <xdr:spPr>
        <a:xfrm>
          <a:off x="3239144" y="1037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137177</xdr:rowOff>
    </xdr:from>
    <xdr:ext cx="405111" cy="259045"/>
    <xdr:sp macro="" textlink="">
      <xdr:nvSpPr>
        <xdr:cNvPr id="198" name="n_2aveValue【体育館・プール】&#10;有形固定資産減価償却率">
          <a:extLst>
            <a:ext uri="{FF2B5EF4-FFF2-40B4-BE49-F238E27FC236}">
              <a16:creationId xmlns:a16="http://schemas.microsoft.com/office/drawing/2014/main" id="{BB7458FE-18D1-4E8A-8627-4372DE11396C}"/>
            </a:ext>
          </a:extLst>
        </xdr:cNvPr>
        <xdr:cNvSpPr txBox="1"/>
      </xdr:nvSpPr>
      <xdr:spPr>
        <a:xfrm>
          <a:off x="2439044" y="1042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102887</xdr:rowOff>
    </xdr:from>
    <xdr:ext cx="405111" cy="259045"/>
    <xdr:sp macro="" textlink="">
      <xdr:nvSpPr>
        <xdr:cNvPr id="199" name="n_3aveValue【体育館・プール】&#10;有形固定資産減価償却率">
          <a:extLst>
            <a:ext uri="{FF2B5EF4-FFF2-40B4-BE49-F238E27FC236}">
              <a16:creationId xmlns:a16="http://schemas.microsoft.com/office/drawing/2014/main" id="{A6E51560-6D0A-47BB-AED8-E266A17CFD11}"/>
            </a:ext>
          </a:extLst>
        </xdr:cNvPr>
        <xdr:cNvSpPr txBox="1"/>
      </xdr:nvSpPr>
      <xdr:spPr>
        <a:xfrm>
          <a:off x="1641484" y="1038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78122</xdr:rowOff>
    </xdr:from>
    <xdr:ext cx="405111" cy="259045"/>
    <xdr:sp macro="" textlink="">
      <xdr:nvSpPr>
        <xdr:cNvPr id="200" name="n_4aveValue【体育館・プール】&#10;有形固定資産減価償却率">
          <a:extLst>
            <a:ext uri="{FF2B5EF4-FFF2-40B4-BE49-F238E27FC236}">
              <a16:creationId xmlns:a16="http://schemas.microsoft.com/office/drawing/2014/main" id="{7039ABC8-3B72-48F4-A7B5-C8437CF46CC2}"/>
            </a:ext>
          </a:extLst>
        </xdr:cNvPr>
        <xdr:cNvSpPr txBox="1"/>
      </xdr:nvSpPr>
      <xdr:spPr>
        <a:xfrm>
          <a:off x="855354" y="1036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137812</xdr:rowOff>
    </xdr:from>
    <xdr:ext cx="405111" cy="259045"/>
    <xdr:sp macro="" textlink="">
      <xdr:nvSpPr>
        <xdr:cNvPr id="201" name="n_1mainValue【体育館・プール】&#10;有形固定資産減価償却率">
          <a:extLst>
            <a:ext uri="{FF2B5EF4-FFF2-40B4-BE49-F238E27FC236}">
              <a16:creationId xmlns:a16="http://schemas.microsoft.com/office/drawing/2014/main" id="{BDC25BDC-96B5-43D3-804E-436853DD2CF5}"/>
            </a:ext>
          </a:extLst>
        </xdr:cNvPr>
        <xdr:cNvSpPr txBox="1"/>
      </xdr:nvSpPr>
      <xdr:spPr>
        <a:xfrm>
          <a:off x="3239144" y="956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73042</xdr:rowOff>
    </xdr:from>
    <xdr:ext cx="405111" cy="259045"/>
    <xdr:sp macro="" textlink="">
      <xdr:nvSpPr>
        <xdr:cNvPr id="202" name="n_2mainValue【体育館・プール】&#10;有形固定資産減価償却率">
          <a:extLst>
            <a:ext uri="{FF2B5EF4-FFF2-40B4-BE49-F238E27FC236}">
              <a16:creationId xmlns:a16="http://schemas.microsoft.com/office/drawing/2014/main" id="{5E6F60EE-5A25-489C-9F43-8552ECEE5BC6}"/>
            </a:ext>
          </a:extLst>
        </xdr:cNvPr>
        <xdr:cNvSpPr txBox="1"/>
      </xdr:nvSpPr>
      <xdr:spPr>
        <a:xfrm>
          <a:off x="2439044" y="9502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15892</xdr:rowOff>
    </xdr:from>
    <xdr:ext cx="405111" cy="259045"/>
    <xdr:sp macro="" textlink="">
      <xdr:nvSpPr>
        <xdr:cNvPr id="203" name="n_3mainValue【体育館・プール】&#10;有形固定資産減価償却率">
          <a:extLst>
            <a:ext uri="{FF2B5EF4-FFF2-40B4-BE49-F238E27FC236}">
              <a16:creationId xmlns:a16="http://schemas.microsoft.com/office/drawing/2014/main" id="{43C3509B-8A54-4839-9A55-FC8E7A64C424}"/>
            </a:ext>
          </a:extLst>
        </xdr:cNvPr>
        <xdr:cNvSpPr txBox="1"/>
      </xdr:nvSpPr>
      <xdr:spPr>
        <a:xfrm>
          <a:off x="1641484" y="944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54</xdr:row>
      <xdr:rowOff>99712</xdr:rowOff>
    </xdr:from>
    <xdr:ext cx="405111" cy="259045"/>
    <xdr:sp macro="" textlink="">
      <xdr:nvSpPr>
        <xdr:cNvPr id="204" name="n_4mainValue【体育館・プール】&#10;有形固定資産減価償却率">
          <a:extLst>
            <a:ext uri="{FF2B5EF4-FFF2-40B4-BE49-F238E27FC236}">
              <a16:creationId xmlns:a16="http://schemas.microsoft.com/office/drawing/2014/main" id="{8E227F21-84DC-4FE6-8627-151FBC45474B}"/>
            </a:ext>
          </a:extLst>
        </xdr:cNvPr>
        <xdr:cNvSpPr txBox="1"/>
      </xdr:nvSpPr>
      <xdr:spPr>
        <a:xfrm>
          <a:off x="855354" y="9354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2B6B9CB5-F57A-42FA-B13B-86B120422738}"/>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BE4E71AC-95C1-4DFC-AB47-9D05E1F5FCBC}"/>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D18A36D3-3896-438F-8C04-98BA5EC1AC7B}"/>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349436F1-6994-4F4D-9D81-3E8F9E067710}"/>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4ABA8998-98E1-40FF-9AE4-1C97B029FE2C}"/>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56E462EB-01C2-45DB-A7AC-53C123785B42}"/>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42BCB898-DA3F-4FA8-A44C-F883B9ECDD19}"/>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5BB5930D-F748-419B-A7D1-E967B60AB5C3}"/>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9BCD3516-CA98-4E82-B1FE-D7CD03223E77}"/>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08A2C3EA-0A23-486B-BAA5-B9C72797116C}"/>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1CC7DD80-82E4-4C63-BFE1-78AF344E9693}"/>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15680784-E8A4-430D-9EBA-9042091CEC76}"/>
            </a:ext>
          </a:extLst>
        </xdr:cNvPr>
        <xdr:cNvSpPr txBox="1"/>
      </xdr:nvSpPr>
      <xdr:spPr>
        <a:xfrm>
          <a:off x="552722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C7763B2E-B3A4-4118-940D-91B87E6400FF}"/>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E3775221-2B1E-43B7-8AAF-7F538369C463}"/>
            </a:ext>
          </a:extLst>
        </xdr:cNvPr>
        <xdr:cNvSpPr txBox="1"/>
      </xdr:nvSpPr>
      <xdr:spPr>
        <a:xfrm>
          <a:off x="5527221"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903A008B-6146-41E6-98F1-FC70C1359F40}"/>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05019E98-91DA-440E-AB6B-E310C5A39E1C}"/>
            </a:ext>
          </a:extLst>
        </xdr:cNvPr>
        <xdr:cNvSpPr txBox="1"/>
      </xdr:nvSpPr>
      <xdr:spPr>
        <a:xfrm>
          <a:off x="5527221"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0C52B52B-0361-4020-B133-DA0820B6E8B6}"/>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11E359A3-D57C-43DE-9362-0DFFABBEF401}"/>
            </a:ext>
          </a:extLst>
        </xdr:cNvPr>
        <xdr:cNvSpPr txBox="1"/>
      </xdr:nvSpPr>
      <xdr:spPr>
        <a:xfrm>
          <a:off x="5527221"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17BFC304-FC43-4867-B127-15377E7EA3A7}"/>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1CC0CADC-4AC4-499B-8876-09AA8D414622}"/>
            </a:ext>
          </a:extLst>
        </xdr:cNvPr>
        <xdr:cNvSpPr txBox="1"/>
      </xdr:nvSpPr>
      <xdr:spPr>
        <a:xfrm>
          <a:off x="5527221"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58B05BBA-A2F8-4085-B452-34EA69BC6B30}"/>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9B0FC910-FD9A-46FA-B066-59E202EAE0AA}"/>
            </a:ext>
          </a:extLst>
        </xdr:cNvPr>
        <xdr:cNvSpPr txBox="1"/>
      </xdr:nvSpPr>
      <xdr:spPr>
        <a:xfrm>
          <a:off x="5527221"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8D36293A-54A9-4200-B80D-1E9C8BD3C858}"/>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149860</xdr:rowOff>
    </xdr:from>
    <xdr:to>
      <xdr:col>54</xdr:col>
      <xdr:colOff>189865</xdr:colOff>
      <xdr:row>64</xdr:row>
      <xdr:rowOff>54610</xdr:rowOff>
    </xdr:to>
    <xdr:cxnSp macro="">
      <xdr:nvCxnSpPr>
        <xdr:cNvPr id="228" name="直線コネクタ 227">
          <a:extLst>
            <a:ext uri="{FF2B5EF4-FFF2-40B4-BE49-F238E27FC236}">
              <a16:creationId xmlns:a16="http://schemas.microsoft.com/office/drawing/2014/main" id="{BB5EF10D-97D6-4895-85B7-4ED4DCDB97CF}"/>
            </a:ext>
          </a:extLst>
        </xdr:cNvPr>
        <xdr:cNvCxnSpPr/>
      </xdr:nvCxnSpPr>
      <xdr:spPr>
        <a:xfrm flipV="1">
          <a:off x="9429115" y="957961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58437</xdr:rowOff>
    </xdr:from>
    <xdr:ext cx="469744" cy="259045"/>
    <xdr:sp macro="" textlink="">
      <xdr:nvSpPr>
        <xdr:cNvPr id="229" name="【体育館・プール】&#10;一人当たり面積最小値テキスト">
          <a:extLst>
            <a:ext uri="{FF2B5EF4-FFF2-40B4-BE49-F238E27FC236}">
              <a16:creationId xmlns:a16="http://schemas.microsoft.com/office/drawing/2014/main" id="{5E61EFC4-6E4F-49E3-947C-2FC0186B163B}"/>
            </a:ext>
          </a:extLst>
        </xdr:cNvPr>
        <xdr:cNvSpPr txBox="1"/>
      </xdr:nvSpPr>
      <xdr:spPr>
        <a:xfrm>
          <a:off x="9467850" y="1102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54610</xdr:rowOff>
    </xdr:from>
    <xdr:to>
      <xdr:col>55</xdr:col>
      <xdr:colOff>88900</xdr:colOff>
      <xdr:row>64</xdr:row>
      <xdr:rowOff>54610</xdr:rowOff>
    </xdr:to>
    <xdr:cxnSp macro="">
      <xdr:nvCxnSpPr>
        <xdr:cNvPr id="230" name="直線コネクタ 229">
          <a:extLst>
            <a:ext uri="{FF2B5EF4-FFF2-40B4-BE49-F238E27FC236}">
              <a16:creationId xmlns:a16="http://schemas.microsoft.com/office/drawing/2014/main" id="{0B044D93-893A-42F9-AB2B-7B9B564978B9}"/>
            </a:ext>
          </a:extLst>
        </xdr:cNvPr>
        <xdr:cNvCxnSpPr/>
      </xdr:nvCxnSpPr>
      <xdr:spPr>
        <a:xfrm>
          <a:off x="9356090" y="1103122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96537</xdr:rowOff>
    </xdr:from>
    <xdr:ext cx="469744" cy="259045"/>
    <xdr:sp macro="" textlink="">
      <xdr:nvSpPr>
        <xdr:cNvPr id="231" name="【体育館・プール】&#10;一人当たり面積最大値テキスト">
          <a:extLst>
            <a:ext uri="{FF2B5EF4-FFF2-40B4-BE49-F238E27FC236}">
              <a16:creationId xmlns:a16="http://schemas.microsoft.com/office/drawing/2014/main" id="{44D3D3E9-D722-4D1A-A7D2-D50DCA8B2E23}"/>
            </a:ext>
          </a:extLst>
        </xdr:cNvPr>
        <xdr:cNvSpPr txBox="1"/>
      </xdr:nvSpPr>
      <xdr:spPr>
        <a:xfrm>
          <a:off x="9467850" y="935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149860</xdr:rowOff>
    </xdr:from>
    <xdr:to>
      <xdr:col>55</xdr:col>
      <xdr:colOff>88900</xdr:colOff>
      <xdr:row>55</xdr:row>
      <xdr:rowOff>149860</xdr:rowOff>
    </xdr:to>
    <xdr:cxnSp macro="">
      <xdr:nvCxnSpPr>
        <xdr:cNvPr id="232" name="直線コネクタ 231">
          <a:extLst>
            <a:ext uri="{FF2B5EF4-FFF2-40B4-BE49-F238E27FC236}">
              <a16:creationId xmlns:a16="http://schemas.microsoft.com/office/drawing/2014/main" id="{B52351F9-9838-4F78-A3BE-13AE30D0A40F}"/>
            </a:ext>
          </a:extLst>
        </xdr:cNvPr>
        <xdr:cNvCxnSpPr/>
      </xdr:nvCxnSpPr>
      <xdr:spPr>
        <a:xfrm>
          <a:off x="9356090" y="957961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24147</xdr:rowOff>
    </xdr:from>
    <xdr:ext cx="469744" cy="259045"/>
    <xdr:sp macro="" textlink="">
      <xdr:nvSpPr>
        <xdr:cNvPr id="233" name="【体育館・プール】&#10;一人当たり面積平均値テキスト">
          <a:extLst>
            <a:ext uri="{FF2B5EF4-FFF2-40B4-BE49-F238E27FC236}">
              <a16:creationId xmlns:a16="http://schemas.microsoft.com/office/drawing/2014/main" id="{F22EDAD8-0D70-4CC3-8E1C-B3D4B87E3610}"/>
            </a:ext>
          </a:extLst>
        </xdr:cNvPr>
        <xdr:cNvSpPr txBox="1"/>
      </xdr:nvSpPr>
      <xdr:spPr>
        <a:xfrm>
          <a:off x="9467850" y="104787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1270</xdr:rowOff>
    </xdr:from>
    <xdr:to>
      <xdr:col>55</xdr:col>
      <xdr:colOff>50800</xdr:colOff>
      <xdr:row>62</xdr:row>
      <xdr:rowOff>102870</xdr:rowOff>
    </xdr:to>
    <xdr:sp macro="" textlink="">
      <xdr:nvSpPr>
        <xdr:cNvPr id="234" name="フローチャート: 判断 233">
          <a:extLst>
            <a:ext uri="{FF2B5EF4-FFF2-40B4-BE49-F238E27FC236}">
              <a16:creationId xmlns:a16="http://schemas.microsoft.com/office/drawing/2014/main" id="{B129A819-CC9C-4177-B538-B3F26B172CDC}"/>
            </a:ext>
          </a:extLst>
        </xdr:cNvPr>
        <xdr:cNvSpPr/>
      </xdr:nvSpPr>
      <xdr:spPr>
        <a:xfrm>
          <a:off x="9394190" y="10631170"/>
          <a:ext cx="9017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15240</xdr:rowOff>
    </xdr:from>
    <xdr:to>
      <xdr:col>50</xdr:col>
      <xdr:colOff>165100</xdr:colOff>
      <xdr:row>62</xdr:row>
      <xdr:rowOff>116840</xdr:rowOff>
    </xdr:to>
    <xdr:sp macro="" textlink="">
      <xdr:nvSpPr>
        <xdr:cNvPr id="235" name="フローチャート: 判断 234">
          <a:extLst>
            <a:ext uri="{FF2B5EF4-FFF2-40B4-BE49-F238E27FC236}">
              <a16:creationId xmlns:a16="http://schemas.microsoft.com/office/drawing/2014/main" id="{297122D4-2F60-41CA-B8BA-E54C69E255CD}"/>
            </a:ext>
          </a:extLst>
        </xdr:cNvPr>
        <xdr:cNvSpPr/>
      </xdr:nvSpPr>
      <xdr:spPr>
        <a:xfrm>
          <a:off x="8632190" y="1064895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49530</xdr:rowOff>
    </xdr:from>
    <xdr:to>
      <xdr:col>46</xdr:col>
      <xdr:colOff>38100</xdr:colOff>
      <xdr:row>62</xdr:row>
      <xdr:rowOff>151130</xdr:rowOff>
    </xdr:to>
    <xdr:sp macro="" textlink="">
      <xdr:nvSpPr>
        <xdr:cNvPr id="236" name="フローチャート: 判断 235">
          <a:extLst>
            <a:ext uri="{FF2B5EF4-FFF2-40B4-BE49-F238E27FC236}">
              <a16:creationId xmlns:a16="http://schemas.microsoft.com/office/drawing/2014/main" id="{CDBE7EF9-F34B-47CA-81E1-7235C6102DFF}"/>
            </a:ext>
          </a:extLst>
        </xdr:cNvPr>
        <xdr:cNvSpPr/>
      </xdr:nvSpPr>
      <xdr:spPr>
        <a:xfrm>
          <a:off x="7846060" y="106832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38100</xdr:rowOff>
    </xdr:from>
    <xdr:to>
      <xdr:col>41</xdr:col>
      <xdr:colOff>101600</xdr:colOff>
      <xdr:row>62</xdr:row>
      <xdr:rowOff>139700</xdr:rowOff>
    </xdr:to>
    <xdr:sp macro="" textlink="">
      <xdr:nvSpPr>
        <xdr:cNvPr id="237" name="フローチャート: 判断 236">
          <a:extLst>
            <a:ext uri="{FF2B5EF4-FFF2-40B4-BE49-F238E27FC236}">
              <a16:creationId xmlns:a16="http://schemas.microsoft.com/office/drawing/2014/main" id="{B315E3B8-7C18-4F26-96FE-53E6AF713C3F}"/>
            </a:ext>
          </a:extLst>
        </xdr:cNvPr>
        <xdr:cNvSpPr/>
      </xdr:nvSpPr>
      <xdr:spPr>
        <a:xfrm>
          <a:off x="7029450" y="1066800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44450</xdr:rowOff>
    </xdr:from>
    <xdr:to>
      <xdr:col>36</xdr:col>
      <xdr:colOff>165100</xdr:colOff>
      <xdr:row>62</xdr:row>
      <xdr:rowOff>146050</xdr:rowOff>
    </xdr:to>
    <xdr:sp macro="" textlink="">
      <xdr:nvSpPr>
        <xdr:cNvPr id="238" name="フローチャート: 判断 237">
          <a:extLst>
            <a:ext uri="{FF2B5EF4-FFF2-40B4-BE49-F238E27FC236}">
              <a16:creationId xmlns:a16="http://schemas.microsoft.com/office/drawing/2014/main" id="{5D6F69BC-7D16-4D0A-8EE0-AFFE7D6C6F2D}"/>
            </a:ext>
          </a:extLst>
        </xdr:cNvPr>
        <xdr:cNvSpPr/>
      </xdr:nvSpPr>
      <xdr:spPr>
        <a:xfrm>
          <a:off x="6231890" y="1067625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95B66D4C-38F2-4722-8855-5E97B032F7C6}"/>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AE180988-D812-4B52-80F5-4DF77D237BE5}"/>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EEC607BE-0B4A-4A3B-9580-020B18EFFC5B}"/>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A580D55C-660B-47D6-9D7F-B562EF52A8A9}"/>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66504AB0-2DFE-4E6A-80FC-733EDD0D6B35}"/>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25400</xdr:rowOff>
    </xdr:from>
    <xdr:to>
      <xdr:col>55</xdr:col>
      <xdr:colOff>50800</xdr:colOff>
      <xdr:row>62</xdr:row>
      <xdr:rowOff>127000</xdr:rowOff>
    </xdr:to>
    <xdr:sp macro="" textlink="">
      <xdr:nvSpPr>
        <xdr:cNvPr id="244" name="楕円 243">
          <a:extLst>
            <a:ext uri="{FF2B5EF4-FFF2-40B4-BE49-F238E27FC236}">
              <a16:creationId xmlns:a16="http://schemas.microsoft.com/office/drawing/2014/main" id="{761CE7FA-1B84-4EA2-8E4B-855DCC487694}"/>
            </a:ext>
          </a:extLst>
        </xdr:cNvPr>
        <xdr:cNvSpPr/>
      </xdr:nvSpPr>
      <xdr:spPr>
        <a:xfrm>
          <a:off x="9394190" y="10651490"/>
          <a:ext cx="9017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3827</xdr:rowOff>
    </xdr:from>
    <xdr:ext cx="469744" cy="259045"/>
    <xdr:sp macro="" textlink="">
      <xdr:nvSpPr>
        <xdr:cNvPr id="245" name="【体育館・プール】&#10;一人当たり面積該当値テキスト">
          <a:extLst>
            <a:ext uri="{FF2B5EF4-FFF2-40B4-BE49-F238E27FC236}">
              <a16:creationId xmlns:a16="http://schemas.microsoft.com/office/drawing/2014/main" id="{C5422C68-5246-4E98-857E-12DA32589F82}"/>
            </a:ext>
          </a:extLst>
        </xdr:cNvPr>
        <xdr:cNvSpPr txBox="1"/>
      </xdr:nvSpPr>
      <xdr:spPr>
        <a:xfrm>
          <a:off x="9467850" y="10635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29210</xdr:rowOff>
    </xdr:from>
    <xdr:to>
      <xdr:col>50</xdr:col>
      <xdr:colOff>165100</xdr:colOff>
      <xdr:row>62</xdr:row>
      <xdr:rowOff>130810</xdr:rowOff>
    </xdr:to>
    <xdr:sp macro="" textlink="">
      <xdr:nvSpPr>
        <xdr:cNvPr id="246" name="楕円 245">
          <a:extLst>
            <a:ext uri="{FF2B5EF4-FFF2-40B4-BE49-F238E27FC236}">
              <a16:creationId xmlns:a16="http://schemas.microsoft.com/office/drawing/2014/main" id="{3FC6986F-AB8D-4959-8D8B-8BC64DB9D6B6}"/>
            </a:ext>
          </a:extLst>
        </xdr:cNvPr>
        <xdr:cNvSpPr/>
      </xdr:nvSpPr>
      <xdr:spPr>
        <a:xfrm>
          <a:off x="8632190" y="10657205"/>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76200</xdr:rowOff>
    </xdr:from>
    <xdr:to>
      <xdr:col>55</xdr:col>
      <xdr:colOff>0</xdr:colOff>
      <xdr:row>62</xdr:row>
      <xdr:rowOff>80010</xdr:rowOff>
    </xdr:to>
    <xdr:cxnSp macro="">
      <xdr:nvCxnSpPr>
        <xdr:cNvPr id="247" name="直線コネクタ 246">
          <a:extLst>
            <a:ext uri="{FF2B5EF4-FFF2-40B4-BE49-F238E27FC236}">
              <a16:creationId xmlns:a16="http://schemas.microsoft.com/office/drawing/2014/main" id="{55AA29D2-FF20-4F0C-85A8-F8E1EF9A788F}"/>
            </a:ext>
          </a:extLst>
        </xdr:cNvPr>
        <xdr:cNvCxnSpPr/>
      </xdr:nvCxnSpPr>
      <xdr:spPr>
        <a:xfrm flipV="1">
          <a:off x="8686800" y="10706100"/>
          <a:ext cx="74295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31750</xdr:rowOff>
    </xdr:from>
    <xdr:to>
      <xdr:col>46</xdr:col>
      <xdr:colOff>38100</xdr:colOff>
      <xdr:row>62</xdr:row>
      <xdr:rowOff>133350</xdr:rowOff>
    </xdr:to>
    <xdr:sp macro="" textlink="">
      <xdr:nvSpPr>
        <xdr:cNvPr id="248" name="楕円 247">
          <a:extLst>
            <a:ext uri="{FF2B5EF4-FFF2-40B4-BE49-F238E27FC236}">
              <a16:creationId xmlns:a16="http://schemas.microsoft.com/office/drawing/2014/main" id="{0CD9BEA0-D8C6-40B0-8D07-9BD1CB8BB2B6}"/>
            </a:ext>
          </a:extLst>
        </xdr:cNvPr>
        <xdr:cNvSpPr/>
      </xdr:nvSpPr>
      <xdr:spPr>
        <a:xfrm>
          <a:off x="7846060" y="1065974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80010</xdr:rowOff>
    </xdr:from>
    <xdr:to>
      <xdr:col>50</xdr:col>
      <xdr:colOff>114300</xdr:colOff>
      <xdr:row>62</xdr:row>
      <xdr:rowOff>82550</xdr:rowOff>
    </xdr:to>
    <xdr:cxnSp macro="">
      <xdr:nvCxnSpPr>
        <xdr:cNvPr id="249" name="直線コネクタ 248">
          <a:extLst>
            <a:ext uri="{FF2B5EF4-FFF2-40B4-BE49-F238E27FC236}">
              <a16:creationId xmlns:a16="http://schemas.microsoft.com/office/drawing/2014/main" id="{C3F1E948-32D5-4CEF-A853-8C353F594825}"/>
            </a:ext>
          </a:extLst>
        </xdr:cNvPr>
        <xdr:cNvCxnSpPr/>
      </xdr:nvCxnSpPr>
      <xdr:spPr>
        <a:xfrm flipV="1">
          <a:off x="7889240" y="10711815"/>
          <a:ext cx="79756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35560</xdr:rowOff>
    </xdr:from>
    <xdr:to>
      <xdr:col>41</xdr:col>
      <xdr:colOff>101600</xdr:colOff>
      <xdr:row>62</xdr:row>
      <xdr:rowOff>137160</xdr:rowOff>
    </xdr:to>
    <xdr:sp macro="" textlink="">
      <xdr:nvSpPr>
        <xdr:cNvPr id="250" name="楕円 249">
          <a:extLst>
            <a:ext uri="{FF2B5EF4-FFF2-40B4-BE49-F238E27FC236}">
              <a16:creationId xmlns:a16="http://schemas.microsoft.com/office/drawing/2014/main" id="{03545ADD-8BD0-4147-AAE6-CA17A1785F3E}"/>
            </a:ext>
          </a:extLst>
        </xdr:cNvPr>
        <xdr:cNvSpPr/>
      </xdr:nvSpPr>
      <xdr:spPr>
        <a:xfrm>
          <a:off x="7029450" y="1066546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82550</xdr:rowOff>
    </xdr:from>
    <xdr:to>
      <xdr:col>45</xdr:col>
      <xdr:colOff>177800</xdr:colOff>
      <xdr:row>62</xdr:row>
      <xdr:rowOff>86360</xdr:rowOff>
    </xdr:to>
    <xdr:cxnSp macro="">
      <xdr:nvCxnSpPr>
        <xdr:cNvPr id="251" name="直線コネクタ 250">
          <a:extLst>
            <a:ext uri="{FF2B5EF4-FFF2-40B4-BE49-F238E27FC236}">
              <a16:creationId xmlns:a16="http://schemas.microsoft.com/office/drawing/2014/main" id="{5E5D6C23-2A24-47E0-B19B-CA2F6B7C5A00}"/>
            </a:ext>
          </a:extLst>
        </xdr:cNvPr>
        <xdr:cNvCxnSpPr/>
      </xdr:nvCxnSpPr>
      <xdr:spPr>
        <a:xfrm flipV="1">
          <a:off x="7084060" y="10714355"/>
          <a:ext cx="80518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40640</xdr:rowOff>
    </xdr:from>
    <xdr:to>
      <xdr:col>36</xdr:col>
      <xdr:colOff>165100</xdr:colOff>
      <xdr:row>62</xdr:row>
      <xdr:rowOff>142240</xdr:rowOff>
    </xdr:to>
    <xdr:sp macro="" textlink="">
      <xdr:nvSpPr>
        <xdr:cNvPr id="252" name="楕円 251">
          <a:extLst>
            <a:ext uri="{FF2B5EF4-FFF2-40B4-BE49-F238E27FC236}">
              <a16:creationId xmlns:a16="http://schemas.microsoft.com/office/drawing/2014/main" id="{3D7F321C-D71C-41DA-8D61-82904B378F69}"/>
            </a:ext>
          </a:extLst>
        </xdr:cNvPr>
        <xdr:cNvSpPr/>
      </xdr:nvSpPr>
      <xdr:spPr>
        <a:xfrm>
          <a:off x="6231890" y="10670540"/>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86360</xdr:rowOff>
    </xdr:from>
    <xdr:to>
      <xdr:col>41</xdr:col>
      <xdr:colOff>50800</xdr:colOff>
      <xdr:row>62</xdr:row>
      <xdr:rowOff>91440</xdr:rowOff>
    </xdr:to>
    <xdr:cxnSp macro="">
      <xdr:nvCxnSpPr>
        <xdr:cNvPr id="253" name="直線コネクタ 252">
          <a:extLst>
            <a:ext uri="{FF2B5EF4-FFF2-40B4-BE49-F238E27FC236}">
              <a16:creationId xmlns:a16="http://schemas.microsoft.com/office/drawing/2014/main" id="{D23F8E99-9762-42F0-A833-CE1E23D97F9A}"/>
            </a:ext>
          </a:extLst>
        </xdr:cNvPr>
        <xdr:cNvCxnSpPr/>
      </xdr:nvCxnSpPr>
      <xdr:spPr>
        <a:xfrm flipV="1">
          <a:off x="6286500" y="10718165"/>
          <a:ext cx="797560" cy="6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133367</xdr:rowOff>
    </xdr:from>
    <xdr:ext cx="469744" cy="259045"/>
    <xdr:sp macro="" textlink="">
      <xdr:nvSpPr>
        <xdr:cNvPr id="254" name="n_1aveValue【体育館・プール】&#10;一人当たり面積">
          <a:extLst>
            <a:ext uri="{FF2B5EF4-FFF2-40B4-BE49-F238E27FC236}">
              <a16:creationId xmlns:a16="http://schemas.microsoft.com/office/drawing/2014/main" id="{A8CABD27-04AB-4E2D-A59D-2C34CDEB3DC5}"/>
            </a:ext>
          </a:extLst>
        </xdr:cNvPr>
        <xdr:cNvSpPr txBox="1"/>
      </xdr:nvSpPr>
      <xdr:spPr>
        <a:xfrm>
          <a:off x="8454467" y="1041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142257</xdr:rowOff>
    </xdr:from>
    <xdr:ext cx="469744" cy="259045"/>
    <xdr:sp macro="" textlink="">
      <xdr:nvSpPr>
        <xdr:cNvPr id="255" name="n_2aveValue【体育館・プール】&#10;一人当たり面積">
          <a:extLst>
            <a:ext uri="{FF2B5EF4-FFF2-40B4-BE49-F238E27FC236}">
              <a16:creationId xmlns:a16="http://schemas.microsoft.com/office/drawing/2014/main" id="{738E3262-3E80-4C4B-ABF9-8D576B2DE4D3}"/>
            </a:ext>
          </a:extLst>
        </xdr:cNvPr>
        <xdr:cNvSpPr txBox="1"/>
      </xdr:nvSpPr>
      <xdr:spPr>
        <a:xfrm>
          <a:off x="7673417" y="10770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130827</xdr:rowOff>
    </xdr:from>
    <xdr:ext cx="469744" cy="259045"/>
    <xdr:sp macro="" textlink="">
      <xdr:nvSpPr>
        <xdr:cNvPr id="256" name="n_3aveValue【体育館・プール】&#10;一人当たり面積">
          <a:extLst>
            <a:ext uri="{FF2B5EF4-FFF2-40B4-BE49-F238E27FC236}">
              <a16:creationId xmlns:a16="http://schemas.microsoft.com/office/drawing/2014/main" id="{447E6A57-0F84-4274-87DA-EDF71C3DA873}"/>
            </a:ext>
          </a:extLst>
        </xdr:cNvPr>
        <xdr:cNvSpPr txBox="1"/>
      </xdr:nvSpPr>
      <xdr:spPr>
        <a:xfrm>
          <a:off x="6866332" y="10764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137177</xdr:rowOff>
    </xdr:from>
    <xdr:ext cx="469744" cy="259045"/>
    <xdr:sp macro="" textlink="">
      <xdr:nvSpPr>
        <xdr:cNvPr id="257" name="n_4aveValue【体育館・プール】&#10;一人当たり面積">
          <a:extLst>
            <a:ext uri="{FF2B5EF4-FFF2-40B4-BE49-F238E27FC236}">
              <a16:creationId xmlns:a16="http://schemas.microsoft.com/office/drawing/2014/main" id="{9AE05C02-29A3-47E4-BF65-9D61A556F436}"/>
            </a:ext>
          </a:extLst>
        </xdr:cNvPr>
        <xdr:cNvSpPr txBox="1"/>
      </xdr:nvSpPr>
      <xdr:spPr>
        <a:xfrm>
          <a:off x="6068772" y="1076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121937</xdr:rowOff>
    </xdr:from>
    <xdr:ext cx="469744" cy="259045"/>
    <xdr:sp macro="" textlink="">
      <xdr:nvSpPr>
        <xdr:cNvPr id="258" name="n_1mainValue【体育館・プール】&#10;一人当たり面積">
          <a:extLst>
            <a:ext uri="{FF2B5EF4-FFF2-40B4-BE49-F238E27FC236}">
              <a16:creationId xmlns:a16="http://schemas.microsoft.com/office/drawing/2014/main" id="{DDBE21E2-B72B-4CD8-B05C-BDB872F53D06}"/>
            </a:ext>
          </a:extLst>
        </xdr:cNvPr>
        <xdr:cNvSpPr txBox="1"/>
      </xdr:nvSpPr>
      <xdr:spPr>
        <a:xfrm>
          <a:off x="8454467" y="10753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149877</xdr:rowOff>
    </xdr:from>
    <xdr:ext cx="469744" cy="259045"/>
    <xdr:sp macro="" textlink="">
      <xdr:nvSpPr>
        <xdr:cNvPr id="259" name="n_2mainValue【体育館・プール】&#10;一人当たり面積">
          <a:extLst>
            <a:ext uri="{FF2B5EF4-FFF2-40B4-BE49-F238E27FC236}">
              <a16:creationId xmlns:a16="http://schemas.microsoft.com/office/drawing/2014/main" id="{10A469FD-586E-4DA4-A626-1CE32AD88750}"/>
            </a:ext>
          </a:extLst>
        </xdr:cNvPr>
        <xdr:cNvSpPr txBox="1"/>
      </xdr:nvSpPr>
      <xdr:spPr>
        <a:xfrm>
          <a:off x="7673417" y="1043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153687</xdr:rowOff>
    </xdr:from>
    <xdr:ext cx="469744" cy="259045"/>
    <xdr:sp macro="" textlink="">
      <xdr:nvSpPr>
        <xdr:cNvPr id="260" name="n_3mainValue【体育館・プール】&#10;一人当たり面積">
          <a:extLst>
            <a:ext uri="{FF2B5EF4-FFF2-40B4-BE49-F238E27FC236}">
              <a16:creationId xmlns:a16="http://schemas.microsoft.com/office/drawing/2014/main" id="{3FEE8D25-F0BB-4248-ABFC-E546113966D0}"/>
            </a:ext>
          </a:extLst>
        </xdr:cNvPr>
        <xdr:cNvSpPr txBox="1"/>
      </xdr:nvSpPr>
      <xdr:spPr>
        <a:xfrm>
          <a:off x="6866332" y="10440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158767</xdr:rowOff>
    </xdr:from>
    <xdr:ext cx="469744" cy="259045"/>
    <xdr:sp macro="" textlink="">
      <xdr:nvSpPr>
        <xdr:cNvPr id="261" name="n_4mainValue【体育館・プール】&#10;一人当たり面積">
          <a:extLst>
            <a:ext uri="{FF2B5EF4-FFF2-40B4-BE49-F238E27FC236}">
              <a16:creationId xmlns:a16="http://schemas.microsoft.com/office/drawing/2014/main" id="{7DCFF1A0-C659-4A22-BEB0-005A00E2FCD4}"/>
            </a:ext>
          </a:extLst>
        </xdr:cNvPr>
        <xdr:cNvSpPr txBox="1"/>
      </xdr:nvSpPr>
      <xdr:spPr>
        <a:xfrm>
          <a:off x="6068772" y="1044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B07ABCBA-859A-4B8D-B436-3FC2586E5646}"/>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2255D331-74B5-4449-B2BF-6AB4DC70AAAB}"/>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F30B3B4F-E71A-4BA4-B69B-72911EC81C2D}"/>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3349FEBB-DB08-4586-A781-7A7ABBF9399A}"/>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96BD948E-4851-48FD-9EE2-F9EDA3DBC79E}"/>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C89CD978-2EA9-4132-B64B-862874F3AF43}"/>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7D10DD49-3E0A-4F88-B2C6-8748CA78BB13}"/>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2A8C054B-4A82-4930-A6D5-C54802F1FBB0}"/>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D44FD454-E371-43AC-8F71-3B4C760795F0}"/>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C1D16F52-A439-4E4B-A43B-7BEA2CAA711C}"/>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B1FD935F-2768-4642-AF61-F5FAA21E61C7}"/>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a:extLst>
            <a:ext uri="{FF2B5EF4-FFF2-40B4-BE49-F238E27FC236}">
              <a16:creationId xmlns:a16="http://schemas.microsoft.com/office/drawing/2014/main" id="{9E110161-09FB-4A5C-9C1C-C3A15C426EEF}"/>
            </a:ext>
          </a:extLst>
        </xdr:cNvPr>
        <xdr:cNvCxnSpPr/>
      </xdr:nvCxnSpPr>
      <xdr:spPr>
        <a:xfrm>
          <a:off x="6858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a:extLst>
            <a:ext uri="{FF2B5EF4-FFF2-40B4-BE49-F238E27FC236}">
              <a16:creationId xmlns:a16="http://schemas.microsoft.com/office/drawing/2014/main" id="{50383294-2FEE-4382-B5E3-A5EBB8CEB367}"/>
            </a:ext>
          </a:extLst>
        </xdr:cNvPr>
        <xdr:cNvSpPr txBox="1"/>
      </xdr:nvSpPr>
      <xdr:spPr>
        <a:xfrm>
          <a:off x="2738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a:extLst>
            <a:ext uri="{FF2B5EF4-FFF2-40B4-BE49-F238E27FC236}">
              <a16:creationId xmlns:a16="http://schemas.microsoft.com/office/drawing/2014/main" id="{9560BD07-E2D2-419D-A864-05E0673ECFE3}"/>
            </a:ext>
          </a:extLst>
        </xdr:cNvPr>
        <xdr:cNvCxnSpPr/>
      </xdr:nvCxnSpPr>
      <xdr:spPr>
        <a:xfrm>
          <a:off x="6858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a:extLst>
            <a:ext uri="{FF2B5EF4-FFF2-40B4-BE49-F238E27FC236}">
              <a16:creationId xmlns:a16="http://schemas.microsoft.com/office/drawing/2014/main" id="{F99B91D4-5F5A-4C2D-A6D9-A6E14EA2B99E}"/>
            </a:ext>
          </a:extLst>
        </xdr:cNvPr>
        <xdr:cNvSpPr txBox="1"/>
      </xdr:nvSpPr>
      <xdr:spPr>
        <a:xfrm>
          <a:off x="34370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a:extLst>
            <a:ext uri="{FF2B5EF4-FFF2-40B4-BE49-F238E27FC236}">
              <a16:creationId xmlns:a16="http://schemas.microsoft.com/office/drawing/2014/main" id="{65C83D07-A9E4-4888-8FE8-FF8D568E4523}"/>
            </a:ext>
          </a:extLst>
        </xdr:cNvPr>
        <xdr:cNvCxnSpPr/>
      </xdr:nvCxnSpPr>
      <xdr:spPr>
        <a:xfrm>
          <a:off x="6858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a:extLst>
            <a:ext uri="{FF2B5EF4-FFF2-40B4-BE49-F238E27FC236}">
              <a16:creationId xmlns:a16="http://schemas.microsoft.com/office/drawing/2014/main" id="{5D9D63C0-276D-4BFB-883B-FB5D6A304C6B}"/>
            </a:ext>
          </a:extLst>
        </xdr:cNvPr>
        <xdr:cNvSpPr txBox="1"/>
      </xdr:nvSpPr>
      <xdr:spPr>
        <a:xfrm>
          <a:off x="34370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a:extLst>
            <a:ext uri="{FF2B5EF4-FFF2-40B4-BE49-F238E27FC236}">
              <a16:creationId xmlns:a16="http://schemas.microsoft.com/office/drawing/2014/main" id="{D8A6F17A-0763-44A9-84C4-261483D54161}"/>
            </a:ext>
          </a:extLst>
        </xdr:cNvPr>
        <xdr:cNvCxnSpPr/>
      </xdr:nvCxnSpPr>
      <xdr:spPr>
        <a:xfrm>
          <a:off x="6858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a:extLst>
            <a:ext uri="{FF2B5EF4-FFF2-40B4-BE49-F238E27FC236}">
              <a16:creationId xmlns:a16="http://schemas.microsoft.com/office/drawing/2014/main" id="{DD2B7F53-FF99-4D23-B1A0-7714D89DEBCA}"/>
            </a:ext>
          </a:extLst>
        </xdr:cNvPr>
        <xdr:cNvSpPr txBox="1"/>
      </xdr:nvSpPr>
      <xdr:spPr>
        <a:xfrm>
          <a:off x="34370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a:extLst>
            <a:ext uri="{FF2B5EF4-FFF2-40B4-BE49-F238E27FC236}">
              <a16:creationId xmlns:a16="http://schemas.microsoft.com/office/drawing/2014/main" id="{352063E7-8772-40C7-AE03-A229D54F1084}"/>
            </a:ext>
          </a:extLst>
        </xdr:cNvPr>
        <xdr:cNvCxnSpPr/>
      </xdr:nvCxnSpPr>
      <xdr:spPr>
        <a:xfrm>
          <a:off x="6858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a:extLst>
            <a:ext uri="{FF2B5EF4-FFF2-40B4-BE49-F238E27FC236}">
              <a16:creationId xmlns:a16="http://schemas.microsoft.com/office/drawing/2014/main" id="{7B540616-E50D-4142-97B9-3D6637D38BF8}"/>
            </a:ext>
          </a:extLst>
        </xdr:cNvPr>
        <xdr:cNvSpPr txBox="1"/>
      </xdr:nvSpPr>
      <xdr:spPr>
        <a:xfrm>
          <a:off x="34370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1DBE4E52-0E98-4029-A150-0345838E576C}"/>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a:extLst>
            <a:ext uri="{FF2B5EF4-FFF2-40B4-BE49-F238E27FC236}">
              <a16:creationId xmlns:a16="http://schemas.microsoft.com/office/drawing/2014/main" id="{3746AD63-F817-4C0F-9EB8-BB5CE4DFB1AC}"/>
            </a:ext>
          </a:extLst>
        </xdr:cNvPr>
        <xdr:cNvSpPr txBox="1"/>
      </xdr:nvSpPr>
      <xdr:spPr>
        <a:xfrm>
          <a:off x="38686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a:extLst>
            <a:ext uri="{FF2B5EF4-FFF2-40B4-BE49-F238E27FC236}">
              <a16:creationId xmlns:a16="http://schemas.microsoft.com/office/drawing/2014/main" id="{51633DC5-B0C1-411C-BF70-BDE211592AEA}"/>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167639</xdr:rowOff>
    </xdr:from>
    <xdr:to>
      <xdr:col>24</xdr:col>
      <xdr:colOff>62865</xdr:colOff>
      <xdr:row>86</xdr:row>
      <xdr:rowOff>114300</xdr:rowOff>
    </xdr:to>
    <xdr:cxnSp macro="">
      <xdr:nvCxnSpPr>
        <xdr:cNvPr id="286" name="直線コネクタ 285">
          <a:extLst>
            <a:ext uri="{FF2B5EF4-FFF2-40B4-BE49-F238E27FC236}">
              <a16:creationId xmlns:a16="http://schemas.microsoft.com/office/drawing/2014/main" id="{6444896F-24E0-4803-AB85-1E635E74F0CA}"/>
            </a:ext>
          </a:extLst>
        </xdr:cNvPr>
        <xdr:cNvCxnSpPr/>
      </xdr:nvCxnSpPr>
      <xdr:spPr>
        <a:xfrm flipV="1">
          <a:off x="4173855" y="13373099"/>
          <a:ext cx="0" cy="14859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福祉施設】&#10;有形固定資産減価償却率最小値テキスト">
          <a:extLst>
            <a:ext uri="{FF2B5EF4-FFF2-40B4-BE49-F238E27FC236}">
              <a16:creationId xmlns:a16="http://schemas.microsoft.com/office/drawing/2014/main" id="{0DE88600-822C-47EF-9283-A05CBFF81AD2}"/>
            </a:ext>
          </a:extLst>
        </xdr:cNvPr>
        <xdr:cNvSpPr txBox="1"/>
      </xdr:nvSpPr>
      <xdr:spPr>
        <a:xfrm>
          <a:off x="4212590" y="1486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a:extLst>
            <a:ext uri="{FF2B5EF4-FFF2-40B4-BE49-F238E27FC236}">
              <a16:creationId xmlns:a16="http://schemas.microsoft.com/office/drawing/2014/main" id="{56DF867F-C249-49D4-B3FD-C479A6918E85}"/>
            </a:ext>
          </a:extLst>
        </xdr:cNvPr>
        <xdr:cNvCxnSpPr/>
      </xdr:nvCxnSpPr>
      <xdr:spPr>
        <a:xfrm>
          <a:off x="4112260" y="1485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114316</xdr:rowOff>
    </xdr:from>
    <xdr:ext cx="405111" cy="259045"/>
    <xdr:sp macro="" textlink="">
      <xdr:nvSpPr>
        <xdr:cNvPr id="289" name="【福祉施設】&#10;有形固定資産減価償却率最大値テキスト">
          <a:extLst>
            <a:ext uri="{FF2B5EF4-FFF2-40B4-BE49-F238E27FC236}">
              <a16:creationId xmlns:a16="http://schemas.microsoft.com/office/drawing/2014/main" id="{5A4B2A1F-815C-42FD-8587-CDEC06AB3F52}"/>
            </a:ext>
          </a:extLst>
        </xdr:cNvPr>
        <xdr:cNvSpPr txBox="1"/>
      </xdr:nvSpPr>
      <xdr:spPr>
        <a:xfrm>
          <a:off x="4212590" y="13144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167639</xdr:rowOff>
    </xdr:from>
    <xdr:to>
      <xdr:col>24</xdr:col>
      <xdr:colOff>152400</xdr:colOff>
      <xdr:row>77</xdr:row>
      <xdr:rowOff>167639</xdr:rowOff>
    </xdr:to>
    <xdr:cxnSp macro="">
      <xdr:nvCxnSpPr>
        <xdr:cNvPr id="290" name="直線コネクタ 289">
          <a:extLst>
            <a:ext uri="{FF2B5EF4-FFF2-40B4-BE49-F238E27FC236}">
              <a16:creationId xmlns:a16="http://schemas.microsoft.com/office/drawing/2014/main" id="{5D15A5C8-8B16-4BA4-9178-A65DF1C7269F}"/>
            </a:ext>
          </a:extLst>
        </xdr:cNvPr>
        <xdr:cNvCxnSpPr/>
      </xdr:nvCxnSpPr>
      <xdr:spPr>
        <a:xfrm>
          <a:off x="4112260" y="133730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4463</xdr:rowOff>
    </xdr:from>
    <xdr:ext cx="405111" cy="259045"/>
    <xdr:sp macro="" textlink="">
      <xdr:nvSpPr>
        <xdr:cNvPr id="291" name="【福祉施設】&#10;有形固定資産減価償却率平均値テキスト">
          <a:extLst>
            <a:ext uri="{FF2B5EF4-FFF2-40B4-BE49-F238E27FC236}">
              <a16:creationId xmlns:a16="http://schemas.microsoft.com/office/drawing/2014/main" id="{723E6F3F-3EE5-4118-B68A-0198AC09B8B0}"/>
            </a:ext>
          </a:extLst>
        </xdr:cNvPr>
        <xdr:cNvSpPr txBox="1"/>
      </xdr:nvSpPr>
      <xdr:spPr>
        <a:xfrm>
          <a:off x="4212590" y="1389381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153036</xdr:rowOff>
    </xdr:from>
    <xdr:to>
      <xdr:col>24</xdr:col>
      <xdr:colOff>114300</xdr:colOff>
      <xdr:row>82</xdr:row>
      <xdr:rowOff>83186</xdr:rowOff>
    </xdr:to>
    <xdr:sp macro="" textlink="">
      <xdr:nvSpPr>
        <xdr:cNvPr id="292" name="フローチャート: 判断 291">
          <a:extLst>
            <a:ext uri="{FF2B5EF4-FFF2-40B4-BE49-F238E27FC236}">
              <a16:creationId xmlns:a16="http://schemas.microsoft.com/office/drawing/2014/main" id="{AF6547E5-2044-42D2-AA30-BF168A9E1FE6}"/>
            </a:ext>
          </a:extLst>
        </xdr:cNvPr>
        <xdr:cNvSpPr/>
      </xdr:nvSpPr>
      <xdr:spPr>
        <a:xfrm>
          <a:off x="4131310" y="1404048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126364</xdr:rowOff>
    </xdr:from>
    <xdr:to>
      <xdr:col>20</xdr:col>
      <xdr:colOff>38100</xdr:colOff>
      <xdr:row>82</xdr:row>
      <xdr:rowOff>56514</xdr:rowOff>
    </xdr:to>
    <xdr:sp macro="" textlink="">
      <xdr:nvSpPr>
        <xdr:cNvPr id="293" name="フローチャート: 判断 292">
          <a:extLst>
            <a:ext uri="{FF2B5EF4-FFF2-40B4-BE49-F238E27FC236}">
              <a16:creationId xmlns:a16="http://schemas.microsoft.com/office/drawing/2014/main" id="{CFB589E3-5657-429D-BB96-9A51066BEA12}"/>
            </a:ext>
          </a:extLst>
        </xdr:cNvPr>
        <xdr:cNvSpPr/>
      </xdr:nvSpPr>
      <xdr:spPr>
        <a:xfrm>
          <a:off x="3388360" y="1401762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73025</xdr:rowOff>
    </xdr:from>
    <xdr:to>
      <xdr:col>15</xdr:col>
      <xdr:colOff>101600</xdr:colOff>
      <xdr:row>82</xdr:row>
      <xdr:rowOff>3175</xdr:rowOff>
    </xdr:to>
    <xdr:sp macro="" textlink="">
      <xdr:nvSpPr>
        <xdr:cNvPr id="294" name="フローチャート: 判断 293">
          <a:extLst>
            <a:ext uri="{FF2B5EF4-FFF2-40B4-BE49-F238E27FC236}">
              <a16:creationId xmlns:a16="http://schemas.microsoft.com/office/drawing/2014/main" id="{706BB7A2-6006-4EAD-82C9-D4C090ABC20B}"/>
            </a:ext>
          </a:extLst>
        </xdr:cNvPr>
        <xdr:cNvSpPr/>
      </xdr:nvSpPr>
      <xdr:spPr>
        <a:xfrm>
          <a:off x="2571750" y="1396047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48261</xdr:rowOff>
    </xdr:from>
    <xdr:to>
      <xdr:col>10</xdr:col>
      <xdr:colOff>165100</xdr:colOff>
      <xdr:row>81</xdr:row>
      <xdr:rowOff>149861</xdr:rowOff>
    </xdr:to>
    <xdr:sp macro="" textlink="">
      <xdr:nvSpPr>
        <xdr:cNvPr id="295" name="フローチャート: 判断 294">
          <a:extLst>
            <a:ext uri="{FF2B5EF4-FFF2-40B4-BE49-F238E27FC236}">
              <a16:creationId xmlns:a16="http://schemas.microsoft.com/office/drawing/2014/main" id="{B8323630-5125-4B71-BDBB-6E9BE7ACA7F3}"/>
            </a:ext>
          </a:extLst>
        </xdr:cNvPr>
        <xdr:cNvSpPr/>
      </xdr:nvSpPr>
      <xdr:spPr>
        <a:xfrm>
          <a:off x="1774190" y="13937616"/>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27305</xdr:rowOff>
    </xdr:from>
    <xdr:to>
      <xdr:col>6</xdr:col>
      <xdr:colOff>38100</xdr:colOff>
      <xdr:row>81</xdr:row>
      <xdr:rowOff>128905</xdr:rowOff>
    </xdr:to>
    <xdr:sp macro="" textlink="">
      <xdr:nvSpPr>
        <xdr:cNvPr id="296" name="フローチャート: 判断 295">
          <a:extLst>
            <a:ext uri="{FF2B5EF4-FFF2-40B4-BE49-F238E27FC236}">
              <a16:creationId xmlns:a16="http://schemas.microsoft.com/office/drawing/2014/main" id="{8B1ACAEB-F783-4199-8655-2AD474DD59D5}"/>
            </a:ext>
          </a:extLst>
        </xdr:cNvPr>
        <xdr:cNvSpPr/>
      </xdr:nvSpPr>
      <xdr:spPr>
        <a:xfrm>
          <a:off x="988060" y="13912850"/>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D5BEB6B5-AB2A-4F73-8F72-6E68F71BF4CA}"/>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50F734B9-99B0-4A9B-819A-A2BE449F36BE}"/>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9FA5E690-A274-482B-A246-AE6E3CDF1D1E}"/>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B3ACDCF9-0DDE-468D-AF8B-049160607D3C}"/>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82387709-D9C4-4CA4-8D41-9375D0225C70}"/>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80645</xdr:rowOff>
    </xdr:from>
    <xdr:to>
      <xdr:col>24</xdr:col>
      <xdr:colOff>114300</xdr:colOff>
      <xdr:row>84</xdr:row>
      <xdr:rowOff>10795</xdr:rowOff>
    </xdr:to>
    <xdr:sp macro="" textlink="">
      <xdr:nvSpPr>
        <xdr:cNvPr id="302" name="楕円 301">
          <a:extLst>
            <a:ext uri="{FF2B5EF4-FFF2-40B4-BE49-F238E27FC236}">
              <a16:creationId xmlns:a16="http://schemas.microsoft.com/office/drawing/2014/main" id="{E94C356C-DF9E-4440-9002-791E45E70F1B}"/>
            </a:ext>
          </a:extLst>
        </xdr:cNvPr>
        <xdr:cNvSpPr/>
      </xdr:nvSpPr>
      <xdr:spPr>
        <a:xfrm>
          <a:off x="4131310" y="1431290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59072</xdr:rowOff>
    </xdr:from>
    <xdr:ext cx="405111" cy="259045"/>
    <xdr:sp macro="" textlink="">
      <xdr:nvSpPr>
        <xdr:cNvPr id="303" name="【福祉施設】&#10;有形固定資産減価償却率該当値テキスト">
          <a:extLst>
            <a:ext uri="{FF2B5EF4-FFF2-40B4-BE49-F238E27FC236}">
              <a16:creationId xmlns:a16="http://schemas.microsoft.com/office/drawing/2014/main" id="{C0C3B6D7-046D-49A8-B76F-8D6E325381F9}"/>
            </a:ext>
          </a:extLst>
        </xdr:cNvPr>
        <xdr:cNvSpPr txBox="1"/>
      </xdr:nvSpPr>
      <xdr:spPr>
        <a:xfrm>
          <a:off x="4212590" y="1428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25400</xdr:rowOff>
    </xdr:from>
    <xdr:to>
      <xdr:col>20</xdr:col>
      <xdr:colOff>38100</xdr:colOff>
      <xdr:row>83</xdr:row>
      <xdr:rowOff>127000</xdr:rowOff>
    </xdr:to>
    <xdr:sp macro="" textlink="">
      <xdr:nvSpPr>
        <xdr:cNvPr id="304" name="楕円 303">
          <a:extLst>
            <a:ext uri="{FF2B5EF4-FFF2-40B4-BE49-F238E27FC236}">
              <a16:creationId xmlns:a16="http://schemas.microsoft.com/office/drawing/2014/main" id="{50B528E4-90D1-449C-AA4C-D393075FDE6E}"/>
            </a:ext>
          </a:extLst>
        </xdr:cNvPr>
        <xdr:cNvSpPr/>
      </xdr:nvSpPr>
      <xdr:spPr>
        <a:xfrm>
          <a:off x="3388360" y="14251940"/>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76200</xdr:rowOff>
    </xdr:from>
    <xdr:to>
      <xdr:col>24</xdr:col>
      <xdr:colOff>63500</xdr:colOff>
      <xdr:row>83</xdr:row>
      <xdr:rowOff>131445</xdr:rowOff>
    </xdr:to>
    <xdr:cxnSp macro="">
      <xdr:nvCxnSpPr>
        <xdr:cNvPr id="305" name="直線コネクタ 304">
          <a:extLst>
            <a:ext uri="{FF2B5EF4-FFF2-40B4-BE49-F238E27FC236}">
              <a16:creationId xmlns:a16="http://schemas.microsoft.com/office/drawing/2014/main" id="{877631A4-F3B4-46C3-A674-9A56746378D7}"/>
            </a:ext>
          </a:extLst>
        </xdr:cNvPr>
        <xdr:cNvCxnSpPr/>
      </xdr:nvCxnSpPr>
      <xdr:spPr>
        <a:xfrm>
          <a:off x="3431540" y="14306550"/>
          <a:ext cx="74295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141605</xdr:rowOff>
    </xdr:from>
    <xdr:to>
      <xdr:col>15</xdr:col>
      <xdr:colOff>101600</xdr:colOff>
      <xdr:row>83</xdr:row>
      <xdr:rowOff>71755</xdr:rowOff>
    </xdr:to>
    <xdr:sp macro="" textlink="">
      <xdr:nvSpPr>
        <xdr:cNvPr id="306" name="楕円 305">
          <a:extLst>
            <a:ext uri="{FF2B5EF4-FFF2-40B4-BE49-F238E27FC236}">
              <a16:creationId xmlns:a16="http://schemas.microsoft.com/office/drawing/2014/main" id="{CEE5521B-ECAF-4848-A1EC-0CBBB0A74356}"/>
            </a:ext>
          </a:extLst>
        </xdr:cNvPr>
        <xdr:cNvSpPr/>
      </xdr:nvSpPr>
      <xdr:spPr>
        <a:xfrm>
          <a:off x="2571750" y="1419860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20955</xdr:rowOff>
    </xdr:from>
    <xdr:to>
      <xdr:col>19</xdr:col>
      <xdr:colOff>177800</xdr:colOff>
      <xdr:row>83</xdr:row>
      <xdr:rowOff>76200</xdr:rowOff>
    </xdr:to>
    <xdr:cxnSp macro="">
      <xdr:nvCxnSpPr>
        <xdr:cNvPr id="307" name="直線コネクタ 306">
          <a:extLst>
            <a:ext uri="{FF2B5EF4-FFF2-40B4-BE49-F238E27FC236}">
              <a16:creationId xmlns:a16="http://schemas.microsoft.com/office/drawing/2014/main" id="{93FE1DB2-9AD3-47AD-9FEC-B93D432B254D}"/>
            </a:ext>
          </a:extLst>
        </xdr:cNvPr>
        <xdr:cNvCxnSpPr/>
      </xdr:nvCxnSpPr>
      <xdr:spPr>
        <a:xfrm>
          <a:off x="2626360" y="14247495"/>
          <a:ext cx="80518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84455</xdr:rowOff>
    </xdr:from>
    <xdr:to>
      <xdr:col>10</xdr:col>
      <xdr:colOff>165100</xdr:colOff>
      <xdr:row>83</xdr:row>
      <xdr:rowOff>14605</xdr:rowOff>
    </xdr:to>
    <xdr:sp macro="" textlink="">
      <xdr:nvSpPr>
        <xdr:cNvPr id="308" name="楕円 307">
          <a:extLst>
            <a:ext uri="{FF2B5EF4-FFF2-40B4-BE49-F238E27FC236}">
              <a16:creationId xmlns:a16="http://schemas.microsoft.com/office/drawing/2014/main" id="{300BC462-1CB2-4F29-86B0-F4296E0AFA3C}"/>
            </a:ext>
          </a:extLst>
        </xdr:cNvPr>
        <xdr:cNvSpPr/>
      </xdr:nvSpPr>
      <xdr:spPr>
        <a:xfrm>
          <a:off x="1774190" y="1414526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135255</xdr:rowOff>
    </xdr:from>
    <xdr:to>
      <xdr:col>15</xdr:col>
      <xdr:colOff>50800</xdr:colOff>
      <xdr:row>83</xdr:row>
      <xdr:rowOff>20955</xdr:rowOff>
    </xdr:to>
    <xdr:cxnSp macro="">
      <xdr:nvCxnSpPr>
        <xdr:cNvPr id="309" name="直線コネクタ 308">
          <a:extLst>
            <a:ext uri="{FF2B5EF4-FFF2-40B4-BE49-F238E27FC236}">
              <a16:creationId xmlns:a16="http://schemas.microsoft.com/office/drawing/2014/main" id="{F0C6AFCA-AFD3-487E-A65C-9F2BC2EFF40A}"/>
            </a:ext>
          </a:extLst>
        </xdr:cNvPr>
        <xdr:cNvCxnSpPr/>
      </xdr:nvCxnSpPr>
      <xdr:spPr>
        <a:xfrm>
          <a:off x="1828800" y="14190345"/>
          <a:ext cx="79756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111125</xdr:rowOff>
    </xdr:from>
    <xdr:to>
      <xdr:col>6</xdr:col>
      <xdr:colOff>38100</xdr:colOff>
      <xdr:row>83</xdr:row>
      <xdr:rowOff>41275</xdr:rowOff>
    </xdr:to>
    <xdr:sp macro="" textlink="">
      <xdr:nvSpPr>
        <xdr:cNvPr id="310" name="楕円 309">
          <a:extLst>
            <a:ext uri="{FF2B5EF4-FFF2-40B4-BE49-F238E27FC236}">
              <a16:creationId xmlns:a16="http://schemas.microsoft.com/office/drawing/2014/main" id="{1F48650C-05A0-4256-BA7A-BEAF4B73B075}"/>
            </a:ext>
          </a:extLst>
        </xdr:cNvPr>
        <xdr:cNvSpPr/>
      </xdr:nvSpPr>
      <xdr:spPr>
        <a:xfrm>
          <a:off x="988060" y="1417002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135255</xdr:rowOff>
    </xdr:from>
    <xdr:to>
      <xdr:col>10</xdr:col>
      <xdr:colOff>114300</xdr:colOff>
      <xdr:row>82</xdr:row>
      <xdr:rowOff>161925</xdr:rowOff>
    </xdr:to>
    <xdr:cxnSp macro="">
      <xdr:nvCxnSpPr>
        <xdr:cNvPr id="311" name="直線コネクタ 310">
          <a:extLst>
            <a:ext uri="{FF2B5EF4-FFF2-40B4-BE49-F238E27FC236}">
              <a16:creationId xmlns:a16="http://schemas.microsoft.com/office/drawing/2014/main" id="{7EA46F1A-CF64-4AD5-A8F1-132F046655D9}"/>
            </a:ext>
          </a:extLst>
        </xdr:cNvPr>
        <xdr:cNvCxnSpPr/>
      </xdr:nvCxnSpPr>
      <xdr:spPr>
        <a:xfrm flipV="1">
          <a:off x="1031240" y="14190345"/>
          <a:ext cx="79756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73041</xdr:rowOff>
    </xdr:from>
    <xdr:ext cx="405111" cy="259045"/>
    <xdr:sp macro="" textlink="">
      <xdr:nvSpPr>
        <xdr:cNvPr id="312" name="n_1aveValue【福祉施設】&#10;有形固定資産減価償却率">
          <a:extLst>
            <a:ext uri="{FF2B5EF4-FFF2-40B4-BE49-F238E27FC236}">
              <a16:creationId xmlns:a16="http://schemas.microsoft.com/office/drawing/2014/main" id="{0CE563E2-3B74-4F4B-90DF-7C2826FDF4B8}"/>
            </a:ext>
          </a:extLst>
        </xdr:cNvPr>
        <xdr:cNvSpPr txBox="1"/>
      </xdr:nvSpPr>
      <xdr:spPr>
        <a:xfrm>
          <a:off x="3239144" y="13789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19702</xdr:rowOff>
    </xdr:from>
    <xdr:ext cx="405111" cy="259045"/>
    <xdr:sp macro="" textlink="">
      <xdr:nvSpPr>
        <xdr:cNvPr id="313" name="n_2aveValue【福祉施設】&#10;有形固定資産減価償却率">
          <a:extLst>
            <a:ext uri="{FF2B5EF4-FFF2-40B4-BE49-F238E27FC236}">
              <a16:creationId xmlns:a16="http://schemas.microsoft.com/office/drawing/2014/main" id="{E4A84987-90E0-4816-BFD6-BACCAF23B374}"/>
            </a:ext>
          </a:extLst>
        </xdr:cNvPr>
        <xdr:cNvSpPr txBox="1"/>
      </xdr:nvSpPr>
      <xdr:spPr>
        <a:xfrm>
          <a:off x="2439044" y="1373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166388</xdr:rowOff>
    </xdr:from>
    <xdr:ext cx="405111" cy="259045"/>
    <xdr:sp macro="" textlink="">
      <xdr:nvSpPr>
        <xdr:cNvPr id="314" name="n_3aveValue【福祉施設】&#10;有形固定資産減価償却率">
          <a:extLst>
            <a:ext uri="{FF2B5EF4-FFF2-40B4-BE49-F238E27FC236}">
              <a16:creationId xmlns:a16="http://schemas.microsoft.com/office/drawing/2014/main" id="{10C0BA23-649D-478F-B021-AAF50C22D04E}"/>
            </a:ext>
          </a:extLst>
        </xdr:cNvPr>
        <xdr:cNvSpPr txBox="1"/>
      </xdr:nvSpPr>
      <xdr:spPr>
        <a:xfrm>
          <a:off x="1641484" y="137147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145432</xdr:rowOff>
    </xdr:from>
    <xdr:ext cx="405111" cy="259045"/>
    <xdr:sp macro="" textlink="">
      <xdr:nvSpPr>
        <xdr:cNvPr id="315" name="n_4aveValue【福祉施設】&#10;有形固定資産減価償却率">
          <a:extLst>
            <a:ext uri="{FF2B5EF4-FFF2-40B4-BE49-F238E27FC236}">
              <a16:creationId xmlns:a16="http://schemas.microsoft.com/office/drawing/2014/main" id="{62FF1E1F-FA12-4EEA-B952-124AB04A795F}"/>
            </a:ext>
          </a:extLst>
        </xdr:cNvPr>
        <xdr:cNvSpPr txBox="1"/>
      </xdr:nvSpPr>
      <xdr:spPr>
        <a:xfrm>
          <a:off x="855354" y="1368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118127</xdr:rowOff>
    </xdr:from>
    <xdr:ext cx="405111" cy="259045"/>
    <xdr:sp macro="" textlink="">
      <xdr:nvSpPr>
        <xdr:cNvPr id="316" name="n_1mainValue【福祉施設】&#10;有形固定資産減価償却率">
          <a:extLst>
            <a:ext uri="{FF2B5EF4-FFF2-40B4-BE49-F238E27FC236}">
              <a16:creationId xmlns:a16="http://schemas.microsoft.com/office/drawing/2014/main" id="{F6EA9568-4366-4D1B-81B7-45857207BE52}"/>
            </a:ext>
          </a:extLst>
        </xdr:cNvPr>
        <xdr:cNvSpPr txBox="1"/>
      </xdr:nvSpPr>
      <xdr:spPr>
        <a:xfrm>
          <a:off x="3239144" y="1435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62882</xdr:rowOff>
    </xdr:from>
    <xdr:ext cx="405111" cy="259045"/>
    <xdr:sp macro="" textlink="">
      <xdr:nvSpPr>
        <xdr:cNvPr id="317" name="n_2mainValue【福祉施設】&#10;有形固定資産減価償却率">
          <a:extLst>
            <a:ext uri="{FF2B5EF4-FFF2-40B4-BE49-F238E27FC236}">
              <a16:creationId xmlns:a16="http://schemas.microsoft.com/office/drawing/2014/main" id="{61E7A167-BB24-447D-9F31-AF37585CE35D}"/>
            </a:ext>
          </a:extLst>
        </xdr:cNvPr>
        <xdr:cNvSpPr txBox="1"/>
      </xdr:nvSpPr>
      <xdr:spPr>
        <a:xfrm>
          <a:off x="2439044" y="1428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5732</xdr:rowOff>
    </xdr:from>
    <xdr:ext cx="405111" cy="259045"/>
    <xdr:sp macro="" textlink="">
      <xdr:nvSpPr>
        <xdr:cNvPr id="318" name="n_3mainValue【福祉施設】&#10;有形固定資産減価償却率">
          <a:extLst>
            <a:ext uri="{FF2B5EF4-FFF2-40B4-BE49-F238E27FC236}">
              <a16:creationId xmlns:a16="http://schemas.microsoft.com/office/drawing/2014/main" id="{2AE16034-59EA-4E7A-B754-1A4AA09A5953}"/>
            </a:ext>
          </a:extLst>
        </xdr:cNvPr>
        <xdr:cNvSpPr txBox="1"/>
      </xdr:nvSpPr>
      <xdr:spPr>
        <a:xfrm>
          <a:off x="1641484" y="1423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32402</xdr:rowOff>
    </xdr:from>
    <xdr:ext cx="405111" cy="259045"/>
    <xdr:sp macro="" textlink="">
      <xdr:nvSpPr>
        <xdr:cNvPr id="319" name="n_4mainValue【福祉施設】&#10;有形固定資産減価償却率">
          <a:extLst>
            <a:ext uri="{FF2B5EF4-FFF2-40B4-BE49-F238E27FC236}">
              <a16:creationId xmlns:a16="http://schemas.microsoft.com/office/drawing/2014/main" id="{1EC7B070-8D25-4D39-B6B4-93392C9208F3}"/>
            </a:ext>
          </a:extLst>
        </xdr:cNvPr>
        <xdr:cNvSpPr txBox="1"/>
      </xdr:nvSpPr>
      <xdr:spPr>
        <a:xfrm>
          <a:off x="855354" y="1426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752AE819-743A-4F60-A787-60E73F7B8003}"/>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9F8A1009-84B2-408C-A010-316DA7FCEDA2}"/>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21052774-A49F-47BD-9938-E576A7BF0009}"/>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80EBDFC4-B1E7-40B1-8664-3D673EB718BD}"/>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F4AB3332-A35E-4D3A-BF96-61E2B2313AC0}"/>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78DED91A-D332-4806-B9C1-4F77DF7B70B5}"/>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02DE880C-2667-4A6F-B5B6-DD7853627B3A}"/>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14B5A3BC-55B8-447B-B0DD-F483764F1DA1}"/>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96D25A74-5240-4D5F-9302-A73714B3A8DA}"/>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32F496D3-1104-4661-BAE8-7031C59DB8E3}"/>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a:extLst>
            <a:ext uri="{FF2B5EF4-FFF2-40B4-BE49-F238E27FC236}">
              <a16:creationId xmlns:a16="http://schemas.microsoft.com/office/drawing/2014/main" id="{1CA7D646-7E0C-4583-9952-20CBCD7FBA88}"/>
            </a:ext>
          </a:extLst>
        </xdr:cNvPr>
        <xdr:cNvCxnSpPr/>
      </xdr:nvCxnSpPr>
      <xdr:spPr>
        <a:xfrm>
          <a:off x="5960110" y="1485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a:extLst>
            <a:ext uri="{FF2B5EF4-FFF2-40B4-BE49-F238E27FC236}">
              <a16:creationId xmlns:a16="http://schemas.microsoft.com/office/drawing/2014/main" id="{F7035FD6-3AE6-4DEC-B9DE-916B705833F9}"/>
            </a:ext>
          </a:extLst>
        </xdr:cNvPr>
        <xdr:cNvSpPr txBox="1"/>
      </xdr:nvSpPr>
      <xdr:spPr>
        <a:xfrm>
          <a:off x="552722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a:extLst>
            <a:ext uri="{FF2B5EF4-FFF2-40B4-BE49-F238E27FC236}">
              <a16:creationId xmlns:a16="http://schemas.microsoft.com/office/drawing/2014/main" id="{B4738C8A-1A35-4650-A15B-E317129BAFEF}"/>
            </a:ext>
          </a:extLst>
        </xdr:cNvPr>
        <xdr:cNvCxnSpPr/>
      </xdr:nvCxnSpPr>
      <xdr:spPr>
        <a:xfrm>
          <a:off x="5960110" y="1447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a:extLst>
            <a:ext uri="{FF2B5EF4-FFF2-40B4-BE49-F238E27FC236}">
              <a16:creationId xmlns:a16="http://schemas.microsoft.com/office/drawing/2014/main" id="{2A9E9CD2-1A55-411F-8602-EBBAAB4B58AC}"/>
            </a:ext>
          </a:extLst>
        </xdr:cNvPr>
        <xdr:cNvSpPr txBox="1"/>
      </xdr:nvSpPr>
      <xdr:spPr>
        <a:xfrm>
          <a:off x="5527221"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a:extLst>
            <a:ext uri="{FF2B5EF4-FFF2-40B4-BE49-F238E27FC236}">
              <a16:creationId xmlns:a16="http://schemas.microsoft.com/office/drawing/2014/main" id="{F8A5E0D5-87AD-4B68-A38D-1D98F16C8FF5}"/>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a:extLst>
            <a:ext uri="{FF2B5EF4-FFF2-40B4-BE49-F238E27FC236}">
              <a16:creationId xmlns:a16="http://schemas.microsoft.com/office/drawing/2014/main" id="{925B9146-1587-4003-BE18-31AB8A44C345}"/>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a:extLst>
            <a:ext uri="{FF2B5EF4-FFF2-40B4-BE49-F238E27FC236}">
              <a16:creationId xmlns:a16="http://schemas.microsoft.com/office/drawing/2014/main" id="{2CEF764E-A393-4468-929E-E43E2F2CD8AF}"/>
            </a:ext>
          </a:extLst>
        </xdr:cNvPr>
        <xdr:cNvCxnSpPr/>
      </xdr:nvCxnSpPr>
      <xdr:spPr>
        <a:xfrm>
          <a:off x="5960110" y="1371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a:extLst>
            <a:ext uri="{FF2B5EF4-FFF2-40B4-BE49-F238E27FC236}">
              <a16:creationId xmlns:a16="http://schemas.microsoft.com/office/drawing/2014/main" id="{8E9AAD1D-C6EF-4729-B5ED-430E198B5BC3}"/>
            </a:ext>
          </a:extLst>
        </xdr:cNvPr>
        <xdr:cNvSpPr txBox="1"/>
      </xdr:nvSpPr>
      <xdr:spPr>
        <a:xfrm>
          <a:off x="5527221"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a:extLst>
            <a:ext uri="{FF2B5EF4-FFF2-40B4-BE49-F238E27FC236}">
              <a16:creationId xmlns:a16="http://schemas.microsoft.com/office/drawing/2014/main" id="{A4B9AC94-D374-4806-9E42-507A99BF7BFF}"/>
            </a:ext>
          </a:extLst>
        </xdr:cNvPr>
        <xdr:cNvCxnSpPr/>
      </xdr:nvCxnSpPr>
      <xdr:spPr>
        <a:xfrm>
          <a:off x="5960110" y="1333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a:extLst>
            <a:ext uri="{FF2B5EF4-FFF2-40B4-BE49-F238E27FC236}">
              <a16:creationId xmlns:a16="http://schemas.microsoft.com/office/drawing/2014/main" id="{013BDB9E-C5FC-4E97-8346-A61DFC51B693}"/>
            </a:ext>
          </a:extLst>
        </xdr:cNvPr>
        <xdr:cNvSpPr txBox="1"/>
      </xdr:nvSpPr>
      <xdr:spPr>
        <a:xfrm>
          <a:off x="5527221"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B96BEF88-E4DE-4C53-BCE7-52AA8A2320E4}"/>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B23E53A4-12A1-47BA-9CB4-C023E9846590}"/>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a:extLst>
            <a:ext uri="{FF2B5EF4-FFF2-40B4-BE49-F238E27FC236}">
              <a16:creationId xmlns:a16="http://schemas.microsoft.com/office/drawing/2014/main" id="{1799FE15-7336-4AEE-9E47-70CBF45E4167}"/>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167639</xdr:rowOff>
    </xdr:from>
    <xdr:to>
      <xdr:col>54</xdr:col>
      <xdr:colOff>189865</xdr:colOff>
      <xdr:row>86</xdr:row>
      <xdr:rowOff>95250</xdr:rowOff>
    </xdr:to>
    <xdr:cxnSp macro="">
      <xdr:nvCxnSpPr>
        <xdr:cNvPr id="343" name="直線コネクタ 342">
          <a:extLst>
            <a:ext uri="{FF2B5EF4-FFF2-40B4-BE49-F238E27FC236}">
              <a16:creationId xmlns:a16="http://schemas.microsoft.com/office/drawing/2014/main" id="{08E1CF93-77E3-4E53-90B2-E8AAE003CF3F}"/>
            </a:ext>
          </a:extLst>
        </xdr:cNvPr>
        <xdr:cNvCxnSpPr/>
      </xdr:nvCxnSpPr>
      <xdr:spPr>
        <a:xfrm flipV="1">
          <a:off x="9429115" y="13544549"/>
          <a:ext cx="0" cy="1291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99077</xdr:rowOff>
    </xdr:from>
    <xdr:ext cx="469744" cy="259045"/>
    <xdr:sp macro="" textlink="">
      <xdr:nvSpPr>
        <xdr:cNvPr id="344" name="【福祉施設】&#10;一人当たり面積最小値テキスト">
          <a:extLst>
            <a:ext uri="{FF2B5EF4-FFF2-40B4-BE49-F238E27FC236}">
              <a16:creationId xmlns:a16="http://schemas.microsoft.com/office/drawing/2014/main" id="{78BD5155-008B-4CDF-9481-0F4DF1EC1351}"/>
            </a:ext>
          </a:extLst>
        </xdr:cNvPr>
        <xdr:cNvSpPr txBox="1"/>
      </xdr:nvSpPr>
      <xdr:spPr>
        <a:xfrm>
          <a:off x="9467850" y="1483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95250</xdr:rowOff>
    </xdr:from>
    <xdr:to>
      <xdr:col>55</xdr:col>
      <xdr:colOff>88900</xdr:colOff>
      <xdr:row>86</xdr:row>
      <xdr:rowOff>95250</xdr:rowOff>
    </xdr:to>
    <xdr:cxnSp macro="">
      <xdr:nvCxnSpPr>
        <xdr:cNvPr id="345" name="直線コネクタ 344">
          <a:extLst>
            <a:ext uri="{FF2B5EF4-FFF2-40B4-BE49-F238E27FC236}">
              <a16:creationId xmlns:a16="http://schemas.microsoft.com/office/drawing/2014/main" id="{87520FDA-357A-4A53-9006-449D227E0A69}"/>
            </a:ext>
          </a:extLst>
        </xdr:cNvPr>
        <xdr:cNvCxnSpPr/>
      </xdr:nvCxnSpPr>
      <xdr:spPr>
        <a:xfrm>
          <a:off x="9356090" y="1483614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114316</xdr:rowOff>
    </xdr:from>
    <xdr:ext cx="469744" cy="259045"/>
    <xdr:sp macro="" textlink="">
      <xdr:nvSpPr>
        <xdr:cNvPr id="346" name="【福祉施設】&#10;一人当たり面積最大値テキスト">
          <a:extLst>
            <a:ext uri="{FF2B5EF4-FFF2-40B4-BE49-F238E27FC236}">
              <a16:creationId xmlns:a16="http://schemas.microsoft.com/office/drawing/2014/main" id="{5366442D-F4DD-4102-86A4-985CE367EB86}"/>
            </a:ext>
          </a:extLst>
        </xdr:cNvPr>
        <xdr:cNvSpPr txBox="1"/>
      </xdr:nvSpPr>
      <xdr:spPr>
        <a:xfrm>
          <a:off x="9467850" y="13315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167639</xdr:rowOff>
    </xdr:from>
    <xdr:to>
      <xdr:col>55</xdr:col>
      <xdr:colOff>88900</xdr:colOff>
      <xdr:row>78</xdr:row>
      <xdr:rowOff>167639</xdr:rowOff>
    </xdr:to>
    <xdr:cxnSp macro="">
      <xdr:nvCxnSpPr>
        <xdr:cNvPr id="347" name="直線コネクタ 346">
          <a:extLst>
            <a:ext uri="{FF2B5EF4-FFF2-40B4-BE49-F238E27FC236}">
              <a16:creationId xmlns:a16="http://schemas.microsoft.com/office/drawing/2014/main" id="{4B020018-FC4E-4A95-93F6-5979F301911C}"/>
            </a:ext>
          </a:extLst>
        </xdr:cNvPr>
        <xdr:cNvCxnSpPr/>
      </xdr:nvCxnSpPr>
      <xdr:spPr>
        <a:xfrm>
          <a:off x="9356090" y="1354454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6366</xdr:rowOff>
    </xdr:from>
    <xdr:ext cx="469744" cy="259045"/>
    <xdr:sp macro="" textlink="">
      <xdr:nvSpPr>
        <xdr:cNvPr id="348" name="【福祉施設】&#10;一人当たり面積平均値テキスト">
          <a:extLst>
            <a:ext uri="{FF2B5EF4-FFF2-40B4-BE49-F238E27FC236}">
              <a16:creationId xmlns:a16="http://schemas.microsoft.com/office/drawing/2014/main" id="{9FBF42AF-A5D5-4CB7-9A37-414EC5ABC64A}"/>
            </a:ext>
          </a:extLst>
        </xdr:cNvPr>
        <xdr:cNvSpPr txBox="1"/>
      </xdr:nvSpPr>
      <xdr:spPr>
        <a:xfrm>
          <a:off x="9467850" y="142386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154939</xdr:rowOff>
    </xdr:from>
    <xdr:to>
      <xdr:col>55</xdr:col>
      <xdr:colOff>50800</xdr:colOff>
      <xdr:row>84</xdr:row>
      <xdr:rowOff>85089</xdr:rowOff>
    </xdr:to>
    <xdr:sp macro="" textlink="">
      <xdr:nvSpPr>
        <xdr:cNvPr id="349" name="フローチャート: 判断 348">
          <a:extLst>
            <a:ext uri="{FF2B5EF4-FFF2-40B4-BE49-F238E27FC236}">
              <a16:creationId xmlns:a16="http://schemas.microsoft.com/office/drawing/2014/main" id="{C055293B-BC9E-4289-8623-A52CB90270DA}"/>
            </a:ext>
          </a:extLst>
        </xdr:cNvPr>
        <xdr:cNvSpPr/>
      </xdr:nvSpPr>
      <xdr:spPr>
        <a:xfrm>
          <a:off x="9394190" y="14385289"/>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147320</xdr:rowOff>
    </xdr:from>
    <xdr:to>
      <xdr:col>50</xdr:col>
      <xdr:colOff>165100</xdr:colOff>
      <xdr:row>84</xdr:row>
      <xdr:rowOff>77470</xdr:rowOff>
    </xdr:to>
    <xdr:sp macro="" textlink="">
      <xdr:nvSpPr>
        <xdr:cNvPr id="350" name="フローチャート: 判断 349">
          <a:extLst>
            <a:ext uri="{FF2B5EF4-FFF2-40B4-BE49-F238E27FC236}">
              <a16:creationId xmlns:a16="http://schemas.microsoft.com/office/drawing/2014/main" id="{2DFFC5A9-993F-493E-8883-C117AEB6D3F4}"/>
            </a:ext>
          </a:extLst>
        </xdr:cNvPr>
        <xdr:cNvSpPr/>
      </xdr:nvSpPr>
      <xdr:spPr>
        <a:xfrm>
          <a:off x="8632190" y="1437576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151130</xdr:rowOff>
    </xdr:from>
    <xdr:to>
      <xdr:col>46</xdr:col>
      <xdr:colOff>38100</xdr:colOff>
      <xdr:row>84</xdr:row>
      <xdr:rowOff>81280</xdr:rowOff>
    </xdr:to>
    <xdr:sp macro="" textlink="">
      <xdr:nvSpPr>
        <xdr:cNvPr id="351" name="フローチャート: 判断 350">
          <a:extLst>
            <a:ext uri="{FF2B5EF4-FFF2-40B4-BE49-F238E27FC236}">
              <a16:creationId xmlns:a16="http://schemas.microsoft.com/office/drawing/2014/main" id="{471164EF-BD68-4EE0-9B2C-2FDB19AB6D7D}"/>
            </a:ext>
          </a:extLst>
        </xdr:cNvPr>
        <xdr:cNvSpPr/>
      </xdr:nvSpPr>
      <xdr:spPr>
        <a:xfrm>
          <a:off x="7846060" y="1438148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162561</xdr:rowOff>
    </xdr:from>
    <xdr:to>
      <xdr:col>41</xdr:col>
      <xdr:colOff>101600</xdr:colOff>
      <xdr:row>84</xdr:row>
      <xdr:rowOff>92711</xdr:rowOff>
    </xdr:to>
    <xdr:sp macro="" textlink="">
      <xdr:nvSpPr>
        <xdr:cNvPr id="352" name="フローチャート: 判断 351">
          <a:extLst>
            <a:ext uri="{FF2B5EF4-FFF2-40B4-BE49-F238E27FC236}">
              <a16:creationId xmlns:a16="http://schemas.microsoft.com/office/drawing/2014/main" id="{E8B11597-23D1-4B15-B0E8-7B1D1009C696}"/>
            </a:ext>
          </a:extLst>
        </xdr:cNvPr>
        <xdr:cNvSpPr/>
      </xdr:nvSpPr>
      <xdr:spPr>
        <a:xfrm>
          <a:off x="7029450" y="1439481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166370</xdr:rowOff>
    </xdr:from>
    <xdr:to>
      <xdr:col>36</xdr:col>
      <xdr:colOff>165100</xdr:colOff>
      <xdr:row>84</xdr:row>
      <xdr:rowOff>96520</xdr:rowOff>
    </xdr:to>
    <xdr:sp macro="" textlink="">
      <xdr:nvSpPr>
        <xdr:cNvPr id="353" name="フローチャート: 判断 352">
          <a:extLst>
            <a:ext uri="{FF2B5EF4-FFF2-40B4-BE49-F238E27FC236}">
              <a16:creationId xmlns:a16="http://schemas.microsoft.com/office/drawing/2014/main" id="{788696F1-E71D-49BD-9922-2448D542E22C}"/>
            </a:ext>
          </a:extLst>
        </xdr:cNvPr>
        <xdr:cNvSpPr/>
      </xdr:nvSpPr>
      <xdr:spPr>
        <a:xfrm>
          <a:off x="6231890" y="1440053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EE7CAC10-55C2-4ADB-81D0-4563F955ECB5}"/>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B4400FD1-F8C0-46BB-81D8-6244FFAD9B7A}"/>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7F67F53E-2652-4AE7-AB98-72322EA396DE}"/>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84F75070-FA12-4A98-96BA-9914B99D812E}"/>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9B13F0A4-1D65-4D48-9A54-EEF24BE051FA}"/>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90170</xdr:rowOff>
    </xdr:from>
    <xdr:to>
      <xdr:col>55</xdr:col>
      <xdr:colOff>50800</xdr:colOff>
      <xdr:row>86</xdr:row>
      <xdr:rowOff>20320</xdr:rowOff>
    </xdr:to>
    <xdr:sp macro="" textlink="">
      <xdr:nvSpPr>
        <xdr:cNvPr id="359" name="楕円 358">
          <a:extLst>
            <a:ext uri="{FF2B5EF4-FFF2-40B4-BE49-F238E27FC236}">
              <a16:creationId xmlns:a16="http://schemas.microsoft.com/office/drawing/2014/main" id="{1EE7399C-3BFC-4F63-BE04-FA5B8EC78617}"/>
            </a:ext>
          </a:extLst>
        </xdr:cNvPr>
        <xdr:cNvSpPr/>
      </xdr:nvSpPr>
      <xdr:spPr>
        <a:xfrm>
          <a:off x="9394190" y="14667230"/>
          <a:ext cx="9017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5097</xdr:rowOff>
    </xdr:from>
    <xdr:ext cx="469744" cy="259045"/>
    <xdr:sp macro="" textlink="">
      <xdr:nvSpPr>
        <xdr:cNvPr id="360" name="【福祉施設】&#10;一人当たり面積該当値テキスト">
          <a:extLst>
            <a:ext uri="{FF2B5EF4-FFF2-40B4-BE49-F238E27FC236}">
              <a16:creationId xmlns:a16="http://schemas.microsoft.com/office/drawing/2014/main" id="{09A2E236-BC4A-4D65-A136-727B88913775}"/>
            </a:ext>
          </a:extLst>
        </xdr:cNvPr>
        <xdr:cNvSpPr txBox="1"/>
      </xdr:nvSpPr>
      <xdr:spPr>
        <a:xfrm>
          <a:off x="9467850" y="14580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90170</xdr:rowOff>
    </xdr:from>
    <xdr:to>
      <xdr:col>50</xdr:col>
      <xdr:colOff>165100</xdr:colOff>
      <xdr:row>86</xdr:row>
      <xdr:rowOff>20320</xdr:rowOff>
    </xdr:to>
    <xdr:sp macro="" textlink="">
      <xdr:nvSpPr>
        <xdr:cNvPr id="361" name="楕円 360">
          <a:extLst>
            <a:ext uri="{FF2B5EF4-FFF2-40B4-BE49-F238E27FC236}">
              <a16:creationId xmlns:a16="http://schemas.microsoft.com/office/drawing/2014/main" id="{4FAB90CC-B666-4A3E-A309-22D73AB2D6F9}"/>
            </a:ext>
          </a:extLst>
        </xdr:cNvPr>
        <xdr:cNvSpPr/>
      </xdr:nvSpPr>
      <xdr:spPr>
        <a:xfrm>
          <a:off x="8632190" y="1466723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140970</xdr:rowOff>
    </xdr:from>
    <xdr:to>
      <xdr:col>55</xdr:col>
      <xdr:colOff>0</xdr:colOff>
      <xdr:row>85</xdr:row>
      <xdr:rowOff>140970</xdr:rowOff>
    </xdr:to>
    <xdr:cxnSp macro="">
      <xdr:nvCxnSpPr>
        <xdr:cNvPr id="362" name="直線コネクタ 361">
          <a:extLst>
            <a:ext uri="{FF2B5EF4-FFF2-40B4-BE49-F238E27FC236}">
              <a16:creationId xmlns:a16="http://schemas.microsoft.com/office/drawing/2014/main" id="{9DA15B47-02F5-4358-8800-D24572A6D5DA}"/>
            </a:ext>
          </a:extLst>
        </xdr:cNvPr>
        <xdr:cNvCxnSpPr/>
      </xdr:nvCxnSpPr>
      <xdr:spPr>
        <a:xfrm>
          <a:off x="8686800" y="1471231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93980</xdr:rowOff>
    </xdr:from>
    <xdr:to>
      <xdr:col>46</xdr:col>
      <xdr:colOff>38100</xdr:colOff>
      <xdr:row>86</xdr:row>
      <xdr:rowOff>24130</xdr:rowOff>
    </xdr:to>
    <xdr:sp macro="" textlink="">
      <xdr:nvSpPr>
        <xdr:cNvPr id="363" name="楕円 362">
          <a:extLst>
            <a:ext uri="{FF2B5EF4-FFF2-40B4-BE49-F238E27FC236}">
              <a16:creationId xmlns:a16="http://schemas.microsoft.com/office/drawing/2014/main" id="{E584F997-4F0B-4AB7-98FD-343A2E85C0DB}"/>
            </a:ext>
          </a:extLst>
        </xdr:cNvPr>
        <xdr:cNvSpPr/>
      </xdr:nvSpPr>
      <xdr:spPr>
        <a:xfrm>
          <a:off x="7846060" y="1467104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140970</xdr:rowOff>
    </xdr:from>
    <xdr:to>
      <xdr:col>50</xdr:col>
      <xdr:colOff>114300</xdr:colOff>
      <xdr:row>85</xdr:row>
      <xdr:rowOff>144780</xdr:rowOff>
    </xdr:to>
    <xdr:cxnSp macro="">
      <xdr:nvCxnSpPr>
        <xdr:cNvPr id="364" name="直線コネクタ 363">
          <a:extLst>
            <a:ext uri="{FF2B5EF4-FFF2-40B4-BE49-F238E27FC236}">
              <a16:creationId xmlns:a16="http://schemas.microsoft.com/office/drawing/2014/main" id="{857482AB-D7B3-4386-9A37-9A1891AA3AE3}"/>
            </a:ext>
          </a:extLst>
        </xdr:cNvPr>
        <xdr:cNvCxnSpPr/>
      </xdr:nvCxnSpPr>
      <xdr:spPr>
        <a:xfrm flipV="1">
          <a:off x="7889240" y="14712315"/>
          <a:ext cx="79756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93980</xdr:rowOff>
    </xdr:from>
    <xdr:to>
      <xdr:col>41</xdr:col>
      <xdr:colOff>101600</xdr:colOff>
      <xdr:row>86</xdr:row>
      <xdr:rowOff>24130</xdr:rowOff>
    </xdr:to>
    <xdr:sp macro="" textlink="">
      <xdr:nvSpPr>
        <xdr:cNvPr id="365" name="楕円 364">
          <a:extLst>
            <a:ext uri="{FF2B5EF4-FFF2-40B4-BE49-F238E27FC236}">
              <a16:creationId xmlns:a16="http://schemas.microsoft.com/office/drawing/2014/main" id="{B71E93D7-3F1C-47D7-BE29-7D54689102BF}"/>
            </a:ext>
          </a:extLst>
        </xdr:cNvPr>
        <xdr:cNvSpPr/>
      </xdr:nvSpPr>
      <xdr:spPr>
        <a:xfrm>
          <a:off x="7029450" y="1467104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144780</xdr:rowOff>
    </xdr:from>
    <xdr:to>
      <xdr:col>45</xdr:col>
      <xdr:colOff>177800</xdr:colOff>
      <xdr:row>85</xdr:row>
      <xdr:rowOff>144780</xdr:rowOff>
    </xdr:to>
    <xdr:cxnSp macro="">
      <xdr:nvCxnSpPr>
        <xdr:cNvPr id="366" name="直線コネクタ 365">
          <a:extLst>
            <a:ext uri="{FF2B5EF4-FFF2-40B4-BE49-F238E27FC236}">
              <a16:creationId xmlns:a16="http://schemas.microsoft.com/office/drawing/2014/main" id="{65B72CCE-BD69-45FB-9839-8340F40E68C6}"/>
            </a:ext>
          </a:extLst>
        </xdr:cNvPr>
        <xdr:cNvCxnSpPr/>
      </xdr:nvCxnSpPr>
      <xdr:spPr>
        <a:xfrm>
          <a:off x="7084060" y="14716125"/>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90170</xdr:rowOff>
    </xdr:from>
    <xdr:to>
      <xdr:col>36</xdr:col>
      <xdr:colOff>165100</xdr:colOff>
      <xdr:row>86</xdr:row>
      <xdr:rowOff>20320</xdr:rowOff>
    </xdr:to>
    <xdr:sp macro="" textlink="">
      <xdr:nvSpPr>
        <xdr:cNvPr id="367" name="楕円 366">
          <a:extLst>
            <a:ext uri="{FF2B5EF4-FFF2-40B4-BE49-F238E27FC236}">
              <a16:creationId xmlns:a16="http://schemas.microsoft.com/office/drawing/2014/main" id="{F8858BC1-C255-4531-A822-DBE221398288}"/>
            </a:ext>
          </a:extLst>
        </xdr:cNvPr>
        <xdr:cNvSpPr/>
      </xdr:nvSpPr>
      <xdr:spPr>
        <a:xfrm>
          <a:off x="6231890" y="1466723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140970</xdr:rowOff>
    </xdr:from>
    <xdr:to>
      <xdr:col>41</xdr:col>
      <xdr:colOff>50800</xdr:colOff>
      <xdr:row>85</xdr:row>
      <xdr:rowOff>144780</xdr:rowOff>
    </xdr:to>
    <xdr:cxnSp macro="">
      <xdr:nvCxnSpPr>
        <xdr:cNvPr id="368" name="直線コネクタ 367">
          <a:extLst>
            <a:ext uri="{FF2B5EF4-FFF2-40B4-BE49-F238E27FC236}">
              <a16:creationId xmlns:a16="http://schemas.microsoft.com/office/drawing/2014/main" id="{044B7BDB-6BBE-4922-83DC-E2D27BE82C4D}"/>
            </a:ext>
          </a:extLst>
        </xdr:cNvPr>
        <xdr:cNvCxnSpPr/>
      </xdr:nvCxnSpPr>
      <xdr:spPr>
        <a:xfrm>
          <a:off x="6286500" y="14712315"/>
          <a:ext cx="79756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93997</xdr:rowOff>
    </xdr:from>
    <xdr:ext cx="469744" cy="259045"/>
    <xdr:sp macro="" textlink="">
      <xdr:nvSpPr>
        <xdr:cNvPr id="369" name="n_1aveValue【福祉施設】&#10;一人当たり面積">
          <a:extLst>
            <a:ext uri="{FF2B5EF4-FFF2-40B4-BE49-F238E27FC236}">
              <a16:creationId xmlns:a16="http://schemas.microsoft.com/office/drawing/2014/main" id="{9F217D91-BE6B-4660-A3F7-1CD833E78180}"/>
            </a:ext>
          </a:extLst>
        </xdr:cNvPr>
        <xdr:cNvSpPr txBox="1"/>
      </xdr:nvSpPr>
      <xdr:spPr>
        <a:xfrm>
          <a:off x="8454467" y="1415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97807</xdr:rowOff>
    </xdr:from>
    <xdr:ext cx="469744" cy="259045"/>
    <xdr:sp macro="" textlink="">
      <xdr:nvSpPr>
        <xdr:cNvPr id="370" name="n_2aveValue【福祉施設】&#10;一人当たり面積">
          <a:extLst>
            <a:ext uri="{FF2B5EF4-FFF2-40B4-BE49-F238E27FC236}">
              <a16:creationId xmlns:a16="http://schemas.microsoft.com/office/drawing/2014/main" id="{CFA0726F-8713-4E5A-BBA3-7FB3364100A4}"/>
            </a:ext>
          </a:extLst>
        </xdr:cNvPr>
        <xdr:cNvSpPr txBox="1"/>
      </xdr:nvSpPr>
      <xdr:spPr>
        <a:xfrm>
          <a:off x="7673417" y="14152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109238</xdr:rowOff>
    </xdr:from>
    <xdr:ext cx="469744" cy="259045"/>
    <xdr:sp macro="" textlink="">
      <xdr:nvSpPr>
        <xdr:cNvPr id="371" name="n_3aveValue【福祉施設】&#10;一人当たり面積">
          <a:extLst>
            <a:ext uri="{FF2B5EF4-FFF2-40B4-BE49-F238E27FC236}">
              <a16:creationId xmlns:a16="http://schemas.microsoft.com/office/drawing/2014/main" id="{60672C9F-B847-4868-9349-39870D223AB1}"/>
            </a:ext>
          </a:extLst>
        </xdr:cNvPr>
        <xdr:cNvSpPr txBox="1"/>
      </xdr:nvSpPr>
      <xdr:spPr>
        <a:xfrm>
          <a:off x="6866332" y="14166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113047</xdr:rowOff>
    </xdr:from>
    <xdr:ext cx="469744" cy="259045"/>
    <xdr:sp macro="" textlink="">
      <xdr:nvSpPr>
        <xdr:cNvPr id="372" name="n_4aveValue【福祉施設】&#10;一人当たり面積">
          <a:extLst>
            <a:ext uri="{FF2B5EF4-FFF2-40B4-BE49-F238E27FC236}">
              <a16:creationId xmlns:a16="http://schemas.microsoft.com/office/drawing/2014/main" id="{2363A88A-1881-472E-A4E0-BAF509425B41}"/>
            </a:ext>
          </a:extLst>
        </xdr:cNvPr>
        <xdr:cNvSpPr txBox="1"/>
      </xdr:nvSpPr>
      <xdr:spPr>
        <a:xfrm>
          <a:off x="6068772" y="1417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11447</xdr:rowOff>
    </xdr:from>
    <xdr:ext cx="469744" cy="259045"/>
    <xdr:sp macro="" textlink="">
      <xdr:nvSpPr>
        <xdr:cNvPr id="373" name="n_1mainValue【福祉施設】&#10;一人当たり面積">
          <a:extLst>
            <a:ext uri="{FF2B5EF4-FFF2-40B4-BE49-F238E27FC236}">
              <a16:creationId xmlns:a16="http://schemas.microsoft.com/office/drawing/2014/main" id="{05729800-DADA-4AA7-B175-0F4F01A1A564}"/>
            </a:ext>
          </a:extLst>
        </xdr:cNvPr>
        <xdr:cNvSpPr txBox="1"/>
      </xdr:nvSpPr>
      <xdr:spPr>
        <a:xfrm>
          <a:off x="8454467" y="1475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15257</xdr:rowOff>
    </xdr:from>
    <xdr:ext cx="469744" cy="259045"/>
    <xdr:sp macro="" textlink="">
      <xdr:nvSpPr>
        <xdr:cNvPr id="374" name="n_2mainValue【福祉施設】&#10;一人当たり面積">
          <a:extLst>
            <a:ext uri="{FF2B5EF4-FFF2-40B4-BE49-F238E27FC236}">
              <a16:creationId xmlns:a16="http://schemas.microsoft.com/office/drawing/2014/main" id="{96E5FCF1-352A-41C0-98EA-F5D8E62C4D13}"/>
            </a:ext>
          </a:extLst>
        </xdr:cNvPr>
        <xdr:cNvSpPr txBox="1"/>
      </xdr:nvSpPr>
      <xdr:spPr>
        <a:xfrm>
          <a:off x="7673417" y="1476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15257</xdr:rowOff>
    </xdr:from>
    <xdr:ext cx="469744" cy="259045"/>
    <xdr:sp macro="" textlink="">
      <xdr:nvSpPr>
        <xdr:cNvPr id="375" name="n_3mainValue【福祉施設】&#10;一人当たり面積">
          <a:extLst>
            <a:ext uri="{FF2B5EF4-FFF2-40B4-BE49-F238E27FC236}">
              <a16:creationId xmlns:a16="http://schemas.microsoft.com/office/drawing/2014/main" id="{B68C37FB-BCE1-4DC6-94A9-6D4B8A85897E}"/>
            </a:ext>
          </a:extLst>
        </xdr:cNvPr>
        <xdr:cNvSpPr txBox="1"/>
      </xdr:nvSpPr>
      <xdr:spPr>
        <a:xfrm>
          <a:off x="6866332" y="1476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11447</xdr:rowOff>
    </xdr:from>
    <xdr:ext cx="469744" cy="259045"/>
    <xdr:sp macro="" textlink="">
      <xdr:nvSpPr>
        <xdr:cNvPr id="376" name="n_4mainValue【福祉施設】&#10;一人当たり面積">
          <a:extLst>
            <a:ext uri="{FF2B5EF4-FFF2-40B4-BE49-F238E27FC236}">
              <a16:creationId xmlns:a16="http://schemas.microsoft.com/office/drawing/2014/main" id="{AEF23A89-B3C2-45A0-8B5D-0FCC6ACDF4A8}"/>
            </a:ext>
          </a:extLst>
        </xdr:cNvPr>
        <xdr:cNvSpPr txBox="1"/>
      </xdr:nvSpPr>
      <xdr:spPr>
        <a:xfrm>
          <a:off x="6068772" y="1475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E645A959-83A6-4940-9B15-40161AB9E9E3}"/>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D2BCB312-69B9-429D-B10A-CB59FF495655}"/>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CB1E88C9-7240-43B5-A1D1-27A4C0AABB30}"/>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8CD48FCA-2413-41CD-AD0C-6D6230258D47}"/>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FFF7E2F0-BE06-4987-85FD-9AE97CF9979A}"/>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EB6DD751-2217-4175-BFD9-B931F28EC57D}"/>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124EBA99-8A8D-43C7-90B6-349BF9C3AB7B}"/>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D80DEACD-43D8-46C3-A7E5-DC508B034874}"/>
            </a:ext>
          </a:extLst>
        </xdr:cNvPr>
        <xdr:cNvSpPr/>
      </xdr:nvSpPr>
      <xdr:spPr>
        <a:xfrm>
          <a:off x="6858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a:extLst>
            <a:ext uri="{FF2B5EF4-FFF2-40B4-BE49-F238E27FC236}">
              <a16:creationId xmlns:a16="http://schemas.microsoft.com/office/drawing/2014/main" id="{242A71FD-5780-43EF-BA57-47D746455C78}"/>
            </a:ext>
          </a:extLst>
        </xdr:cNvPr>
        <xdr:cNvSpPr txBox="1"/>
      </xdr:nvSpPr>
      <xdr:spPr>
        <a:xfrm>
          <a:off x="66675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a:extLst>
            <a:ext uri="{FF2B5EF4-FFF2-40B4-BE49-F238E27FC236}">
              <a16:creationId xmlns:a16="http://schemas.microsoft.com/office/drawing/2014/main" id="{6184E46A-1A60-4CA5-B09E-F12CA5751843}"/>
            </a:ext>
          </a:extLst>
        </xdr:cNvPr>
        <xdr:cNvCxnSpPr/>
      </xdr:nvCxnSpPr>
      <xdr:spPr>
        <a:xfrm>
          <a:off x="6858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a:extLst>
            <a:ext uri="{FF2B5EF4-FFF2-40B4-BE49-F238E27FC236}">
              <a16:creationId xmlns:a16="http://schemas.microsoft.com/office/drawing/2014/main" id="{66ACA7FE-6D3A-4B30-B3EB-E50C242E53CD}"/>
            </a:ext>
          </a:extLst>
        </xdr:cNvPr>
        <xdr:cNvSpPr txBox="1"/>
      </xdr:nvSpPr>
      <xdr:spPr>
        <a:xfrm>
          <a:off x="2738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8" name="直線コネクタ 387">
          <a:extLst>
            <a:ext uri="{FF2B5EF4-FFF2-40B4-BE49-F238E27FC236}">
              <a16:creationId xmlns:a16="http://schemas.microsoft.com/office/drawing/2014/main" id="{F65B5454-A20F-4846-AD55-E314AAD459F7}"/>
            </a:ext>
          </a:extLst>
        </xdr:cNvPr>
        <xdr:cNvCxnSpPr/>
      </xdr:nvCxnSpPr>
      <xdr:spPr>
        <a:xfrm>
          <a:off x="68580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9" name="テキスト ボックス 388">
          <a:extLst>
            <a:ext uri="{FF2B5EF4-FFF2-40B4-BE49-F238E27FC236}">
              <a16:creationId xmlns:a16="http://schemas.microsoft.com/office/drawing/2014/main" id="{0AD408E8-3090-4066-8D41-C86F0EB8CCDB}"/>
            </a:ext>
          </a:extLst>
        </xdr:cNvPr>
        <xdr:cNvSpPr txBox="1"/>
      </xdr:nvSpPr>
      <xdr:spPr>
        <a:xfrm>
          <a:off x="273866"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0" name="直線コネクタ 389">
          <a:extLst>
            <a:ext uri="{FF2B5EF4-FFF2-40B4-BE49-F238E27FC236}">
              <a16:creationId xmlns:a16="http://schemas.microsoft.com/office/drawing/2014/main" id="{6D1B9E61-FAB1-49FC-A604-923423F2C912}"/>
            </a:ext>
          </a:extLst>
        </xdr:cNvPr>
        <xdr:cNvCxnSpPr/>
      </xdr:nvCxnSpPr>
      <xdr:spPr>
        <a:xfrm>
          <a:off x="68580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1" name="テキスト ボックス 390">
          <a:extLst>
            <a:ext uri="{FF2B5EF4-FFF2-40B4-BE49-F238E27FC236}">
              <a16:creationId xmlns:a16="http://schemas.microsoft.com/office/drawing/2014/main" id="{43FDF409-1E34-4855-A0C7-2750D340CBD4}"/>
            </a:ext>
          </a:extLst>
        </xdr:cNvPr>
        <xdr:cNvSpPr txBox="1"/>
      </xdr:nvSpPr>
      <xdr:spPr>
        <a:xfrm>
          <a:off x="34370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2" name="直線コネクタ 391">
          <a:extLst>
            <a:ext uri="{FF2B5EF4-FFF2-40B4-BE49-F238E27FC236}">
              <a16:creationId xmlns:a16="http://schemas.microsoft.com/office/drawing/2014/main" id="{F893354D-7E59-41A9-BDAB-94D9F805285F}"/>
            </a:ext>
          </a:extLst>
        </xdr:cNvPr>
        <xdr:cNvCxnSpPr/>
      </xdr:nvCxnSpPr>
      <xdr:spPr>
        <a:xfrm>
          <a:off x="6858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3" name="テキスト ボックス 392">
          <a:extLst>
            <a:ext uri="{FF2B5EF4-FFF2-40B4-BE49-F238E27FC236}">
              <a16:creationId xmlns:a16="http://schemas.microsoft.com/office/drawing/2014/main" id="{4A22C5B6-3DC2-419C-A6F0-BEF7E7F4B74E}"/>
            </a:ext>
          </a:extLst>
        </xdr:cNvPr>
        <xdr:cNvSpPr txBox="1"/>
      </xdr:nvSpPr>
      <xdr:spPr>
        <a:xfrm>
          <a:off x="34370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4" name="直線コネクタ 393">
          <a:extLst>
            <a:ext uri="{FF2B5EF4-FFF2-40B4-BE49-F238E27FC236}">
              <a16:creationId xmlns:a16="http://schemas.microsoft.com/office/drawing/2014/main" id="{4494C0F1-DEA8-45D9-9401-033B89490556}"/>
            </a:ext>
          </a:extLst>
        </xdr:cNvPr>
        <xdr:cNvCxnSpPr/>
      </xdr:nvCxnSpPr>
      <xdr:spPr>
        <a:xfrm>
          <a:off x="68580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5" name="テキスト ボックス 394">
          <a:extLst>
            <a:ext uri="{FF2B5EF4-FFF2-40B4-BE49-F238E27FC236}">
              <a16:creationId xmlns:a16="http://schemas.microsoft.com/office/drawing/2014/main" id="{8882E962-1ACC-42C6-AD10-C869FF316311}"/>
            </a:ext>
          </a:extLst>
        </xdr:cNvPr>
        <xdr:cNvSpPr txBox="1"/>
      </xdr:nvSpPr>
      <xdr:spPr>
        <a:xfrm>
          <a:off x="34370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6" name="直線コネクタ 395">
          <a:extLst>
            <a:ext uri="{FF2B5EF4-FFF2-40B4-BE49-F238E27FC236}">
              <a16:creationId xmlns:a16="http://schemas.microsoft.com/office/drawing/2014/main" id="{0011F1E3-2D07-46AD-9F64-764F30DA13D8}"/>
            </a:ext>
          </a:extLst>
        </xdr:cNvPr>
        <xdr:cNvCxnSpPr/>
      </xdr:nvCxnSpPr>
      <xdr:spPr>
        <a:xfrm>
          <a:off x="68580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7" name="テキスト ボックス 396">
          <a:extLst>
            <a:ext uri="{FF2B5EF4-FFF2-40B4-BE49-F238E27FC236}">
              <a16:creationId xmlns:a16="http://schemas.microsoft.com/office/drawing/2014/main" id="{F07B59FE-08FA-4EAB-B930-12AEFAAFF57F}"/>
            </a:ext>
          </a:extLst>
        </xdr:cNvPr>
        <xdr:cNvSpPr txBox="1"/>
      </xdr:nvSpPr>
      <xdr:spPr>
        <a:xfrm>
          <a:off x="34370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a:extLst>
            <a:ext uri="{FF2B5EF4-FFF2-40B4-BE49-F238E27FC236}">
              <a16:creationId xmlns:a16="http://schemas.microsoft.com/office/drawing/2014/main" id="{B31B17DD-F59D-47E9-B410-1DCE6C05D3F6}"/>
            </a:ext>
          </a:extLst>
        </xdr:cNvPr>
        <xdr:cNvCxnSpPr/>
      </xdr:nvCxnSpPr>
      <xdr:spPr>
        <a:xfrm>
          <a:off x="6858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9" name="テキスト ボックス 398">
          <a:extLst>
            <a:ext uri="{FF2B5EF4-FFF2-40B4-BE49-F238E27FC236}">
              <a16:creationId xmlns:a16="http://schemas.microsoft.com/office/drawing/2014/main" id="{CF1225C4-2798-4085-B491-DC6444444357}"/>
            </a:ext>
          </a:extLst>
        </xdr:cNvPr>
        <xdr:cNvSpPr txBox="1"/>
      </xdr:nvSpPr>
      <xdr:spPr>
        <a:xfrm>
          <a:off x="38686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0" name="【市民会館】&#10;有形固定資産減価償却率グラフ枠">
          <a:extLst>
            <a:ext uri="{FF2B5EF4-FFF2-40B4-BE49-F238E27FC236}">
              <a16:creationId xmlns:a16="http://schemas.microsoft.com/office/drawing/2014/main" id="{DD9913D4-D7CD-4C57-AC41-0585284F36CA}"/>
            </a:ext>
          </a:extLst>
        </xdr:cNvPr>
        <xdr:cNvSpPr/>
      </xdr:nvSpPr>
      <xdr:spPr>
        <a:xfrm>
          <a:off x="6858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133350</xdr:rowOff>
    </xdr:from>
    <xdr:to>
      <xdr:col>24</xdr:col>
      <xdr:colOff>62865</xdr:colOff>
      <xdr:row>108</xdr:row>
      <xdr:rowOff>152400</xdr:rowOff>
    </xdr:to>
    <xdr:cxnSp macro="">
      <xdr:nvCxnSpPr>
        <xdr:cNvPr id="401" name="直線コネクタ 400">
          <a:extLst>
            <a:ext uri="{FF2B5EF4-FFF2-40B4-BE49-F238E27FC236}">
              <a16:creationId xmlns:a16="http://schemas.microsoft.com/office/drawing/2014/main" id="{007DF69A-11CD-41E9-A169-7A6A5CC75BC4}"/>
            </a:ext>
          </a:extLst>
        </xdr:cNvPr>
        <xdr:cNvCxnSpPr/>
      </xdr:nvCxnSpPr>
      <xdr:spPr>
        <a:xfrm flipV="1">
          <a:off x="4173855" y="17103090"/>
          <a:ext cx="0" cy="1565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402" name="【市民会館】&#10;有形固定資産減価償却率最小値テキスト">
          <a:extLst>
            <a:ext uri="{FF2B5EF4-FFF2-40B4-BE49-F238E27FC236}">
              <a16:creationId xmlns:a16="http://schemas.microsoft.com/office/drawing/2014/main" id="{17A6943A-DB70-4DF8-A814-51BCAE5DE3F7}"/>
            </a:ext>
          </a:extLst>
        </xdr:cNvPr>
        <xdr:cNvSpPr txBox="1"/>
      </xdr:nvSpPr>
      <xdr:spPr>
        <a:xfrm>
          <a:off x="4212590" y="1867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3" name="直線コネクタ 402">
          <a:extLst>
            <a:ext uri="{FF2B5EF4-FFF2-40B4-BE49-F238E27FC236}">
              <a16:creationId xmlns:a16="http://schemas.microsoft.com/office/drawing/2014/main" id="{DC4E7D12-28E9-4656-B4CD-EF8ECC39A533}"/>
            </a:ext>
          </a:extLst>
        </xdr:cNvPr>
        <xdr:cNvCxnSpPr/>
      </xdr:nvCxnSpPr>
      <xdr:spPr>
        <a:xfrm>
          <a:off x="4112260" y="1866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80027</xdr:rowOff>
    </xdr:from>
    <xdr:ext cx="405111" cy="259045"/>
    <xdr:sp macro="" textlink="">
      <xdr:nvSpPr>
        <xdr:cNvPr id="404" name="【市民会館】&#10;有形固定資産減価償却率最大値テキスト">
          <a:extLst>
            <a:ext uri="{FF2B5EF4-FFF2-40B4-BE49-F238E27FC236}">
              <a16:creationId xmlns:a16="http://schemas.microsoft.com/office/drawing/2014/main" id="{B911C19D-E45A-4E5D-AD9D-12C4E285D281}"/>
            </a:ext>
          </a:extLst>
        </xdr:cNvPr>
        <xdr:cNvSpPr txBox="1"/>
      </xdr:nvSpPr>
      <xdr:spPr>
        <a:xfrm>
          <a:off x="4212590" y="16884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133350</xdr:rowOff>
    </xdr:from>
    <xdr:to>
      <xdr:col>24</xdr:col>
      <xdr:colOff>152400</xdr:colOff>
      <xdr:row>99</xdr:row>
      <xdr:rowOff>133350</xdr:rowOff>
    </xdr:to>
    <xdr:cxnSp macro="">
      <xdr:nvCxnSpPr>
        <xdr:cNvPr id="405" name="直線コネクタ 404">
          <a:extLst>
            <a:ext uri="{FF2B5EF4-FFF2-40B4-BE49-F238E27FC236}">
              <a16:creationId xmlns:a16="http://schemas.microsoft.com/office/drawing/2014/main" id="{334E24BC-241D-4709-ABC0-1C2178A534FA}"/>
            </a:ext>
          </a:extLst>
        </xdr:cNvPr>
        <xdr:cNvCxnSpPr/>
      </xdr:nvCxnSpPr>
      <xdr:spPr>
        <a:xfrm>
          <a:off x="4112260" y="171030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163847</xdr:rowOff>
    </xdr:from>
    <xdr:ext cx="405111" cy="259045"/>
    <xdr:sp macro="" textlink="">
      <xdr:nvSpPr>
        <xdr:cNvPr id="406" name="【市民会館】&#10;有形固定資産減価償却率平均値テキスト">
          <a:extLst>
            <a:ext uri="{FF2B5EF4-FFF2-40B4-BE49-F238E27FC236}">
              <a16:creationId xmlns:a16="http://schemas.microsoft.com/office/drawing/2014/main" id="{4B0DE43B-2426-43C0-839C-D215A9932ADD}"/>
            </a:ext>
          </a:extLst>
        </xdr:cNvPr>
        <xdr:cNvSpPr txBox="1"/>
      </xdr:nvSpPr>
      <xdr:spPr>
        <a:xfrm>
          <a:off x="4212590" y="176555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13970</xdr:rowOff>
    </xdr:from>
    <xdr:to>
      <xdr:col>24</xdr:col>
      <xdr:colOff>114300</xdr:colOff>
      <xdr:row>103</xdr:row>
      <xdr:rowOff>115570</xdr:rowOff>
    </xdr:to>
    <xdr:sp macro="" textlink="">
      <xdr:nvSpPr>
        <xdr:cNvPr id="407" name="フローチャート: 判断 406">
          <a:extLst>
            <a:ext uri="{FF2B5EF4-FFF2-40B4-BE49-F238E27FC236}">
              <a16:creationId xmlns:a16="http://schemas.microsoft.com/office/drawing/2014/main" id="{7F641F8A-D6B9-4DEA-9C94-DBE158439E91}"/>
            </a:ext>
          </a:extLst>
        </xdr:cNvPr>
        <xdr:cNvSpPr/>
      </xdr:nvSpPr>
      <xdr:spPr>
        <a:xfrm>
          <a:off x="4131310" y="176771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102</xdr:row>
      <xdr:rowOff>156845</xdr:rowOff>
    </xdr:from>
    <xdr:to>
      <xdr:col>20</xdr:col>
      <xdr:colOff>38100</xdr:colOff>
      <xdr:row>103</xdr:row>
      <xdr:rowOff>86995</xdr:rowOff>
    </xdr:to>
    <xdr:sp macro="" textlink="">
      <xdr:nvSpPr>
        <xdr:cNvPr id="408" name="フローチャート: 判断 407">
          <a:extLst>
            <a:ext uri="{FF2B5EF4-FFF2-40B4-BE49-F238E27FC236}">
              <a16:creationId xmlns:a16="http://schemas.microsoft.com/office/drawing/2014/main" id="{19FD729A-E808-4007-B920-DF2F7E28A12E}"/>
            </a:ext>
          </a:extLst>
        </xdr:cNvPr>
        <xdr:cNvSpPr/>
      </xdr:nvSpPr>
      <xdr:spPr>
        <a:xfrm>
          <a:off x="3388360" y="176466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42545</xdr:rowOff>
    </xdr:from>
    <xdr:to>
      <xdr:col>15</xdr:col>
      <xdr:colOff>101600</xdr:colOff>
      <xdr:row>103</xdr:row>
      <xdr:rowOff>144145</xdr:rowOff>
    </xdr:to>
    <xdr:sp macro="" textlink="">
      <xdr:nvSpPr>
        <xdr:cNvPr id="409" name="フローチャート: 判断 408">
          <a:extLst>
            <a:ext uri="{FF2B5EF4-FFF2-40B4-BE49-F238E27FC236}">
              <a16:creationId xmlns:a16="http://schemas.microsoft.com/office/drawing/2014/main" id="{5717F48D-2AF8-4E24-9FE2-8CFB5A293958}"/>
            </a:ext>
          </a:extLst>
        </xdr:cNvPr>
        <xdr:cNvSpPr/>
      </xdr:nvSpPr>
      <xdr:spPr>
        <a:xfrm>
          <a:off x="2571750" y="1770380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67311</xdr:rowOff>
    </xdr:from>
    <xdr:to>
      <xdr:col>10</xdr:col>
      <xdr:colOff>165100</xdr:colOff>
      <xdr:row>103</xdr:row>
      <xdr:rowOff>168911</xdr:rowOff>
    </xdr:to>
    <xdr:sp macro="" textlink="">
      <xdr:nvSpPr>
        <xdr:cNvPr id="410" name="フローチャート: 判断 409">
          <a:extLst>
            <a:ext uri="{FF2B5EF4-FFF2-40B4-BE49-F238E27FC236}">
              <a16:creationId xmlns:a16="http://schemas.microsoft.com/office/drawing/2014/main" id="{D5619202-A10D-4627-949F-ED96A5AF150B}"/>
            </a:ext>
          </a:extLst>
        </xdr:cNvPr>
        <xdr:cNvSpPr/>
      </xdr:nvSpPr>
      <xdr:spPr>
        <a:xfrm>
          <a:off x="1774190" y="17724756"/>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61595</xdr:rowOff>
    </xdr:from>
    <xdr:to>
      <xdr:col>6</xdr:col>
      <xdr:colOff>38100</xdr:colOff>
      <xdr:row>103</xdr:row>
      <xdr:rowOff>163195</xdr:rowOff>
    </xdr:to>
    <xdr:sp macro="" textlink="">
      <xdr:nvSpPr>
        <xdr:cNvPr id="411" name="フローチャート: 判断 410">
          <a:extLst>
            <a:ext uri="{FF2B5EF4-FFF2-40B4-BE49-F238E27FC236}">
              <a16:creationId xmlns:a16="http://schemas.microsoft.com/office/drawing/2014/main" id="{ACA2E17B-DCBC-40E5-9A2E-D4EBC919D8E0}"/>
            </a:ext>
          </a:extLst>
        </xdr:cNvPr>
        <xdr:cNvSpPr/>
      </xdr:nvSpPr>
      <xdr:spPr>
        <a:xfrm>
          <a:off x="988060" y="17717135"/>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BDC97C55-0917-4EDA-A0A4-E69965441A01}"/>
            </a:ext>
          </a:extLst>
        </xdr:cNvPr>
        <xdr:cNvSpPr txBox="1"/>
      </xdr:nvSpPr>
      <xdr:spPr>
        <a:xfrm>
          <a:off x="40030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DA484A49-0FD5-4A29-93F3-D7758D6EF5CF}"/>
            </a:ext>
          </a:extLst>
        </xdr:cNvPr>
        <xdr:cNvSpPr txBox="1"/>
      </xdr:nvSpPr>
      <xdr:spPr>
        <a:xfrm>
          <a:off x="32600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E16F11F4-FB7C-41BD-AD60-4E3E98722F56}"/>
            </a:ext>
          </a:extLst>
        </xdr:cNvPr>
        <xdr:cNvSpPr txBox="1"/>
      </xdr:nvSpPr>
      <xdr:spPr>
        <a:xfrm>
          <a:off x="24549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5C8C5569-8A3F-43B1-A80F-6B09BD0EE2C4}"/>
            </a:ext>
          </a:extLst>
        </xdr:cNvPr>
        <xdr:cNvSpPr txBox="1"/>
      </xdr:nvSpPr>
      <xdr:spPr>
        <a:xfrm>
          <a:off x="1657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D4F510EC-29CC-4827-9F78-469BA979EE5C}"/>
            </a:ext>
          </a:extLst>
        </xdr:cNvPr>
        <xdr:cNvSpPr txBox="1"/>
      </xdr:nvSpPr>
      <xdr:spPr>
        <a:xfrm>
          <a:off x="859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17780</xdr:rowOff>
    </xdr:from>
    <xdr:to>
      <xdr:col>24</xdr:col>
      <xdr:colOff>114300</xdr:colOff>
      <xdr:row>102</xdr:row>
      <xdr:rowOff>119380</xdr:rowOff>
    </xdr:to>
    <xdr:sp macro="" textlink="">
      <xdr:nvSpPr>
        <xdr:cNvPr id="417" name="楕円 416">
          <a:extLst>
            <a:ext uri="{FF2B5EF4-FFF2-40B4-BE49-F238E27FC236}">
              <a16:creationId xmlns:a16="http://schemas.microsoft.com/office/drawing/2014/main" id="{35ED97AB-E37D-4676-A157-8D43E855E5B3}"/>
            </a:ext>
          </a:extLst>
        </xdr:cNvPr>
        <xdr:cNvSpPr/>
      </xdr:nvSpPr>
      <xdr:spPr>
        <a:xfrm>
          <a:off x="4131310" y="1750949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40657</xdr:rowOff>
    </xdr:from>
    <xdr:ext cx="405111" cy="259045"/>
    <xdr:sp macro="" textlink="">
      <xdr:nvSpPr>
        <xdr:cNvPr id="418" name="【市民会館】&#10;有形固定資産減価償却率該当値テキスト">
          <a:extLst>
            <a:ext uri="{FF2B5EF4-FFF2-40B4-BE49-F238E27FC236}">
              <a16:creationId xmlns:a16="http://schemas.microsoft.com/office/drawing/2014/main" id="{7BE9D6DC-8518-40AF-8B29-728D60916E12}"/>
            </a:ext>
          </a:extLst>
        </xdr:cNvPr>
        <xdr:cNvSpPr txBox="1"/>
      </xdr:nvSpPr>
      <xdr:spPr>
        <a:xfrm>
          <a:off x="4212590" y="1735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52070</xdr:rowOff>
    </xdr:from>
    <xdr:to>
      <xdr:col>20</xdr:col>
      <xdr:colOff>38100</xdr:colOff>
      <xdr:row>102</xdr:row>
      <xdr:rowOff>153670</xdr:rowOff>
    </xdr:to>
    <xdr:sp macro="" textlink="">
      <xdr:nvSpPr>
        <xdr:cNvPr id="419" name="楕円 418">
          <a:extLst>
            <a:ext uri="{FF2B5EF4-FFF2-40B4-BE49-F238E27FC236}">
              <a16:creationId xmlns:a16="http://schemas.microsoft.com/office/drawing/2014/main" id="{8545FC58-FF0E-4E36-852C-41582B6EC655}"/>
            </a:ext>
          </a:extLst>
        </xdr:cNvPr>
        <xdr:cNvSpPr/>
      </xdr:nvSpPr>
      <xdr:spPr>
        <a:xfrm>
          <a:off x="3388360" y="175437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68580</xdr:rowOff>
    </xdr:from>
    <xdr:to>
      <xdr:col>24</xdr:col>
      <xdr:colOff>63500</xdr:colOff>
      <xdr:row>102</xdr:row>
      <xdr:rowOff>102870</xdr:rowOff>
    </xdr:to>
    <xdr:cxnSp macro="">
      <xdr:nvCxnSpPr>
        <xdr:cNvPr id="420" name="直線コネクタ 419">
          <a:extLst>
            <a:ext uri="{FF2B5EF4-FFF2-40B4-BE49-F238E27FC236}">
              <a16:creationId xmlns:a16="http://schemas.microsoft.com/office/drawing/2014/main" id="{4A3F40B4-BEB5-47CD-BA44-CE88F8878ED6}"/>
            </a:ext>
          </a:extLst>
        </xdr:cNvPr>
        <xdr:cNvCxnSpPr/>
      </xdr:nvCxnSpPr>
      <xdr:spPr>
        <a:xfrm flipV="1">
          <a:off x="3431540" y="17554575"/>
          <a:ext cx="7429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21589</xdr:rowOff>
    </xdr:from>
    <xdr:to>
      <xdr:col>15</xdr:col>
      <xdr:colOff>101600</xdr:colOff>
      <xdr:row>102</xdr:row>
      <xdr:rowOff>123189</xdr:rowOff>
    </xdr:to>
    <xdr:sp macro="" textlink="">
      <xdr:nvSpPr>
        <xdr:cNvPr id="421" name="楕円 420">
          <a:extLst>
            <a:ext uri="{FF2B5EF4-FFF2-40B4-BE49-F238E27FC236}">
              <a16:creationId xmlns:a16="http://schemas.microsoft.com/office/drawing/2014/main" id="{2687D18B-79F5-4DFC-87C9-84EC8CCAB384}"/>
            </a:ext>
          </a:extLst>
        </xdr:cNvPr>
        <xdr:cNvSpPr/>
      </xdr:nvSpPr>
      <xdr:spPr>
        <a:xfrm>
          <a:off x="2571750" y="17505679"/>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72389</xdr:rowOff>
    </xdr:from>
    <xdr:to>
      <xdr:col>19</xdr:col>
      <xdr:colOff>177800</xdr:colOff>
      <xdr:row>102</xdr:row>
      <xdr:rowOff>102870</xdr:rowOff>
    </xdr:to>
    <xdr:cxnSp macro="">
      <xdr:nvCxnSpPr>
        <xdr:cNvPr id="422" name="直線コネクタ 421">
          <a:extLst>
            <a:ext uri="{FF2B5EF4-FFF2-40B4-BE49-F238E27FC236}">
              <a16:creationId xmlns:a16="http://schemas.microsoft.com/office/drawing/2014/main" id="{5A5A0BED-B297-4495-AE1C-A60CA42D4D03}"/>
            </a:ext>
          </a:extLst>
        </xdr:cNvPr>
        <xdr:cNvCxnSpPr/>
      </xdr:nvCxnSpPr>
      <xdr:spPr>
        <a:xfrm>
          <a:off x="2626360" y="17558384"/>
          <a:ext cx="80518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126364</xdr:rowOff>
    </xdr:from>
    <xdr:to>
      <xdr:col>10</xdr:col>
      <xdr:colOff>165100</xdr:colOff>
      <xdr:row>102</xdr:row>
      <xdr:rowOff>56514</xdr:rowOff>
    </xdr:to>
    <xdr:sp macro="" textlink="">
      <xdr:nvSpPr>
        <xdr:cNvPr id="423" name="楕円 422">
          <a:extLst>
            <a:ext uri="{FF2B5EF4-FFF2-40B4-BE49-F238E27FC236}">
              <a16:creationId xmlns:a16="http://schemas.microsoft.com/office/drawing/2014/main" id="{2DA52651-549E-43A3-AE6C-9C9B9EFC056C}"/>
            </a:ext>
          </a:extLst>
        </xdr:cNvPr>
        <xdr:cNvSpPr/>
      </xdr:nvSpPr>
      <xdr:spPr>
        <a:xfrm>
          <a:off x="1774190" y="17446624"/>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5714</xdr:rowOff>
    </xdr:from>
    <xdr:to>
      <xdr:col>15</xdr:col>
      <xdr:colOff>50800</xdr:colOff>
      <xdr:row>102</xdr:row>
      <xdr:rowOff>72389</xdr:rowOff>
    </xdr:to>
    <xdr:cxnSp macro="">
      <xdr:nvCxnSpPr>
        <xdr:cNvPr id="424" name="直線コネクタ 423">
          <a:extLst>
            <a:ext uri="{FF2B5EF4-FFF2-40B4-BE49-F238E27FC236}">
              <a16:creationId xmlns:a16="http://schemas.microsoft.com/office/drawing/2014/main" id="{A261F419-7A39-4FE2-A779-EBF713E2D6CD}"/>
            </a:ext>
          </a:extLst>
        </xdr:cNvPr>
        <xdr:cNvCxnSpPr/>
      </xdr:nvCxnSpPr>
      <xdr:spPr>
        <a:xfrm>
          <a:off x="1828800" y="17495519"/>
          <a:ext cx="79756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101</xdr:row>
      <xdr:rowOff>57786</xdr:rowOff>
    </xdr:from>
    <xdr:to>
      <xdr:col>6</xdr:col>
      <xdr:colOff>38100</xdr:colOff>
      <xdr:row>101</xdr:row>
      <xdr:rowOff>159386</xdr:rowOff>
    </xdr:to>
    <xdr:sp macro="" textlink="">
      <xdr:nvSpPr>
        <xdr:cNvPr id="425" name="楕円 424">
          <a:extLst>
            <a:ext uri="{FF2B5EF4-FFF2-40B4-BE49-F238E27FC236}">
              <a16:creationId xmlns:a16="http://schemas.microsoft.com/office/drawing/2014/main" id="{71C9CD27-933E-4A88-980D-E22EE6207F77}"/>
            </a:ext>
          </a:extLst>
        </xdr:cNvPr>
        <xdr:cNvSpPr/>
      </xdr:nvSpPr>
      <xdr:spPr>
        <a:xfrm>
          <a:off x="988060" y="17370426"/>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101</xdr:row>
      <xdr:rowOff>108586</xdr:rowOff>
    </xdr:from>
    <xdr:to>
      <xdr:col>10</xdr:col>
      <xdr:colOff>114300</xdr:colOff>
      <xdr:row>102</xdr:row>
      <xdr:rowOff>5714</xdr:rowOff>
    </xdr:to>
    <xdr:cxnSp macro="">
      <xdr:nvCxnSpPr>
        <xdr:cNvPr id="426" name="直線コネクタ 425">
          <a:extLst>
            <a:ext uri="{FF2B5EF4-FFF2-40B4-BE49-F238E27FC236}">
              <a16:creationId xmlns:a16="http://schemas.microsoft.com/office/drawing/2014/main" id="{435D54AB-EE7D-4541-BD38-446635E08FF9}"/>
            </a:ext>
          </a:extLst>
        </xdr:cNvPr>
        <xdr:cNvCxnSpPr/>
      </xdr:nvCxnSpPr>
      <xdr:spPr>
        <a:xfrm>
          <a:off x="1031240" y="17423131"/>
          <a:ext cx="797560" cy="72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78122</xdr:rowOff>
    </xdr:from>
    <xdr:ext cx="405111" cy="259045"/>
    <xdr:sp macro="" textlink="">
      <xdr:nvSpPr>
        <xdr:cNvPr id="427" name="n_1aveValue【市民会館】&#10;有形固定資産減価償却率">
          <a:extLst>
            <a:ext uri="{FF2B5EF4-FFF2-40B4-BE49-F238E27FC236}">
              <a16:creationId xmlns:a16="http://schemas.microsoft.com/office/drawing/2014/main" id="{61AF6118-2FAB-4E0A-AC73-27449FD833D2}"/>
            </a:ext>
          </a:extLst>
        </xdr:cNvPr>
        <xdr:cNvSpPr txBox="1"/>
      </xdr:nvSpPr>
      <xdr:spPr>
        <a:xfrm>
          <a:off x="3239144" y="17737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135272</xdr:rowOff>
    </xdr:from>
    <xdr:ext cx="405111" cy="259045"/>
    <xdr:sp macro="" textlink="">
      <xdr:nvSpPr>
        <xdr:cNvPr id="428" name="n_2aveValue【市民会館】&#10;有形固定資産減価償却率">
          <a:extLst>
            <a:ext uri="{FF2B5EF4-FFF2-40B4-BE49-F238E27FC236}">
              <a16:creationId xmlns:a16="http://schemas.microsoft.com/office/drawing/2014/main" id="{3C339CC2-EDE8-46FF-9665-C6CF8987BCBC}"/>
            </a:ext>
          </a:extLst>
        </xdr:cNvPr>
        <xdr:cNvSpPr txBox="1"/>
      </xdr:nvSpPr>
      <xdr:spPr>
        <a:xfrm>
          <a:off x="2439044" y="17790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160038</xdr:rowOff>
    </xdr:from>
    <xdr:ext cx="405111" cy="259045"/>
    <xdr:sp macro="" textlink="">
      <xdr:nvSpPr>
        <xdr:cNvPr id="429" name="n_3aveValue【市民会館】&#10;有形固定資産減価償却率">
          <a:extLst>
            <a:ext uri="{FF2B5EF4-FFF2-40B4-BE49-F238E27FC236}">
              <a16:creationId xmlns:a16="http://schemas.microsoft.com/office/drawing/2014/main" id="{F58A3D65-1066-4B22-8235-CEBE97990342}"/>
            </a:ext>
          </a:extLst>
        </xdr:cNvPr>
        <xdr:cNvSpPr txBox="1"/>
      </xdr:nvSpPr>
      <xdr:spPr>
        <a:xfrm>
          <a:off x="1641484" y="17821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154322</xdr:rowOff>
    </xdr:from>
    <xdr:ext cx="405111" cy="259045"/>
    <xdr:sp macro="" textlink="">
      <xdr:nvSpPr>
        <xdr:cNvPr id="430" name="n_4aveValue【市民会館】&#10;有形固定資産減価償却率">
          <a:extLst>
            <a:ext uri="{FF2B5EF4-FFF2-40B4-BE49-F238E27FC236}">
              <a16:creationId xmlns:a16="http://schemas.microsoft.com/office/drawing/2014/main" id="{0B5D5728-E34F-4D62-B539-AD2217252F6A}"/>
            </a:ext>
          </a:extLst>
        </xdr:cNvPr>
        <xdr:cNvSpPr txBox="1"/>
      </xdr:nvSpPr>
      <xdr:spPr>
        <a:xfrm>
          <a:off x="855354" y="1781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170197</xdr:rowOff>
    </xdr:from>
    <xdr:ext cx="405111" cy="259045"/>
    <xdr:sp macro="" textlink="">
      <xdr:nvSpPr>
        <xdr:cNvPr id="431" name="n_1mainValue【市民会館】&#10;有形固定資産減価償却率">
          <a:extLst>
            <a:ext uri="{FF2B5EF4-FFF2-40B4-BE49-F238E27FC236}">
              <a16:creationId xmlns:a16="http://schemas.microsoft.com/office/drawing/2014/main" id="{63D5D855-581C-46CB-B4EA-B1EE1854900B}"/>
            </a:ext>
          </a:extLst>
        </xdr:cNvPr>
        <xdr:cNvSpPr txBox="1"/>
      </xdr:nvSpPr>
      <xdr:spPr>
        <a:xfrm>
          <a:off x="3239144" y="1731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139716</xdr:rowOff>
    </xdr:from>
    <xdr:ext cx="405111" cy="259045"/>
    <xdr:sp macro="" textlink="">
      <xdr:nvSpPr>
        <xdr:cNvPr id="432" name="n_2mainValue【市民会館】&#10;有形固定資産減価償却率">
          <a:extLst>
            <a:ext uri="{FF2B5EF4-FFF2-40B4-BE49-F238E27FC236}">
              <a16:creationId xmlns:a16="http://schemas.microsoft.com/office/drawing/2014/main" id="{1EA90EE6-E71E-4AFF-B61C-7E11D4A8CC57}"/>
            </a:ext>
          </a:extLst>
        </xdr:cNvPr>
        <xdr:cNvSpPr txBox="1"/>
      </xdr:nvSpPr>
      <xdr:spPr>
        <a:xfrm>
          <a:off x="2439044" y="17280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73041</xdr:rowOff>
    </xdr:from>
    <xdr:ext cx="405111" cy="259045"/>
    <xdr:sp macro="" textlink="">
      <xdr:nvSpPr>
        <xdr:cNvPr id="433" name="n_3mainValue【市民会館】&#10;有形固定資産減価償却率">
          <a:extLst>
            <a:ext uri="{FF2B5EF4-FFF2-40B4-BE49-F238E27FC236}">
              <a16:creationId xmlns:a16="http://schemas.microsoft.com/office/drawing/2014/main" id="{03361A50-833B-42CB-9474-3B9096BF85F4}"/>
            </a:ext>
          </a:extLst>
        </xdr:cNvPr>
        <xdr:cNvSpPr txBox="1"/>
      </xdr:nvSpPr>
      <xdr:spPr>
        <a:xfrm>
          <a:off x="1641484" y="17218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4463</xdr:rowOff>
    </xdr:from>
    <xdr:ext cx="405111" cy="259045"/>
    <xdr:sp macro="" textlink="">
      <xdr:nvSpPr>
        <xdr:cNvPr id="434" name="n_4mainValue【市民会館】&#10;有形固定資産減価償却率">
          <a:extLst>
            <a:ext uri="{FF2B5EF4-FFF2-40B4-BE49-F238E27FC236}">
              <a16:creationId xmlns:a16="http://schemas.microsoft.com/office/drawing/2014/main" id="{19056973-78BF-4D66-96C7-6EA5792368A5}"/>
            </a:ext>
          </a:extLst>
        </xdr:cNvPr>
        <xdr:cNvSpPr txBox="1"/>
      </xdr:nvSpPr>
      <xdr:spPr>
        <a:xfrm>
          <a:off x="855354" y="171513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a:extLst>
            <a:ext uri="{FF2B5EF4-FFF2-40B4-BE49-F238E27FC236}">
              <a16:creationId xmlns:a16="http://schemas.microsoft.com/office/drawing/2014/main" id="{9AA7558C-637E-407D-9A26-5A7B5BAA186D}"/>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a:extLst>
            <a:ext uri="{FF2B5EF4-FFF2-40B4-BE49-F238E27FC236}">
              <a16:creationId xmlns:a16="http://schemas.microsoft.com/office/drawing/2014/main" id="{05413AF1-758E-4091-A542-A77C9BB2FEFF}"/>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a:extLst>
            <a:ext uri="{FF2B5EF4-FFF2-40B4-BE49-F238E27FC236}">
              <a16:creationId xmlns:a16="http://schemas.microsoft.com/office/drawing/2014/main" id="{6FB51346-FE4C-4D3F-82EF-7CCB11262A4A}"/>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a:extLst>
            <a:ext uri="{FF2B5EF4-FFF2-40B4-BE49-F238E27FC236}">
              <a16:creationId xmlns:a16="http://schemas.microsoft.com/office/drawing/2014/main" id="{077BB523-ADC5-4F54-9B74-269D073A39EF}"/>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a:extLst>
            <a:ext uri="{FF2B5EF4-FFF2-40B4-BE49-F238E27FC236}">
              <a16:creationId xmlns:a16="http://schemas.microsoft.com/office/drawing/2014/main" id="{D1FD1DF5-2B6A-4E55-9F36-B0D4EDA8F515}"/>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a:extLst>
            <a:ext uri="{FF2B5EF4-FFF2-40B4-BE49-F238E27FC236}">
              <a16:creationId xmlns:a16="http://schemas.microsoft.com/office/drawing/2014/main" id="{88BF43E9-A72E-40C5-9448-722E5BD2F1DC}"/>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a:extLst>
            <a:ext uri="{FF2B5EF4-FFF2-40B4-BE49-F238E27FC236}">
              <a16:creationId xmlns:a16="http://schemas.microsoft.com/office/drawing/2014/main" id="{0EC08A52-34EB-410F-B4CB-65207DAACA2A}"/>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a:extLst>
            <a:ext uri="{FF2B5EF4-FFF2-40B4-BE49-F238E27FC236}">
              <a16:creationId xmlns:a16="http://schemas.microsoft.com/office/drawing/2014/main" id="{909A69B6-FD4C-4E22-BF8B-17F2D7EA43F1}"/>
            </a:ext>
          </a:extLst>
        </xdr:cNvPr>
        <xdr:cNvSpPr/>
      </xdr:nvSpPr>
      <xdr:spPr>
        <a:xfrm>
          <a:off x="596011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a:extLst>
            <a:ext uri="{FF2B5EF4-FFF2-40B4-BE49-F238E27FC236}">
              <a16:creationId xmlns:a16="http://schemas.microsoft.com/office/drawing/2014/main" id="{43D9BDE9-2FC8-4826-98BC-10222B7D6244}"/>
            </a:ext>
          </a:extLst>
        </xdr:cNvPr>
        <xdr:cNvSpPr txBox="1"/>
      </xdr:nvSpPr>
      <xdr:spPr>
        <a:xfrm>
          <a:off x="592201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a:extLst>
            <a:ext uri="{FF2B5EF4-FFF2-40B4-BE49-F238E27FC236}">
              <a16:creationId xmlns:a16="http://schemas.microsoft.com/office/drawing/2014/main" id="{E1F7198A-E437-4661-AE90-89359C94616D}"/>
            </a:ext>
          </a:extLst>
        </xdr:cNvPr>
        <xdr:cNvCxnSpPr/>
      </xdr:nvCxnSpPr>
      <xdr:spPr>
        <a:xfrm>
          <a:off x="5960110" y="19046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5" name="直線コネクタ 444">
          <a:extLst>
            <a:ext uri="{FF2B5EF4-FFF2-40B4-BE49-F238E27FC236}">
              <a16:creationId xmlns:a16="http://schemas.microsoft.com/office/drawing/2014/main" id="{CAD857DC-DD0B-46B9-A503-FC8C224B3186}"/>
            </a:ext>
          </a:extLst>
        </xdr:cNvPr>
        <xdr:cNvCxnSpPr/>
      </xdr:nvCxnSpPr>
      <xdr:spPr>
        <a:xfrm>
          <a:off x="5960110" y="1866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6" name="テキスト ボックス 445">
          <a:extLst>
            <a:ext uri="{FF2B5EF4-FFF2-40B4-BE49-F238E27FC236}">
              <a16:creationId xmlns:a16="http://schemas.microsoft.com/office/drawing/2014/main" id="{7DD300D5-23A9-4762-8036-CBC1B2E7A2B0}"/>
            </a:ext>
          </a:extLst>
        </xdr:cNvPr>
        <xdr:cNvSpPr txBox="1"/>
      </xdr:nvSpPr>
      <xdr:spPr>
        <a:xfrm>
          <a:off x="552722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7" name="直線コネクタ 446">
          <a:extLst>
            <a:ext uri="{FF2B5EF4-FFF2-40B4-BE49-F238E27FC236}">
              <a16:creationId xmlns:a16="http://schemas.microsoft.com/office/drawing/2014/main" id="{6E29CD8F-042D-46B5-8C5B-30093E927F43}"/>
            </a:ext>
          </a:extLst>
        </xdr:cNvPr>
        <xdr:cNvCxnSpPr/>
      </xdr:nvCxnSpPr>
      <xdr:spPr>
        <a:xfrm>
          <a:off x="5960110" y="182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8" name="テキスト ボックス 447">
          <a:extLst>
            <a:ext uri="{FF2B5EF4-FFF2-40B4-BE49-F238E27FC236}">
              <a16:creationId xmlns:a16="http://schemas.microsoft.com/office/drawing/2014/main" id="{6F01B3ED-0F61-4B9D-A56A-527A68C636FA}"/>
            </a:ext>
          </a:extLst>
        </xdr:cNvPr>
        <xdr:cNvSpPr txBox="1"/>
      </xdr:nvSpPr>
      <xdr:spPr>
        <a:xfrm>
          <a:off x="5527221" y="1814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9" name="直線コネクタ 448">
          <a:extLst>
            <a:ext uri="{FF2B5EF4-FFF2-40B4-BE49-F238E27FC236}">
              <a16:creationId xmlns:a16="http://schemas.microsoft.com/office/drawing/2014/main" id="{3647CE12-A1D8-4E59-B02D-E64141661CA8}"/>
            </a:ext>
          </a:extLst>
        </xdr:cNvPr>
        <xdr:cNvCxnSpPr/>
      </xdr:nvCxnSpPr>
      <xdr:spPr>
        <a:xfrm>
          <a:off x="5960110" y="1790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0" name="テキスト ボックス 449">
          <a:extLst>
            <a:ext uri="{FF2B5EF4-FFF2-40B4-BE49-F238E27FC236}">
              <a16:creationId xmlns:a16="http://schemas.microsoft.com/office/drawing/2014/main" id="{B9777633-30E0-4E7E-A93D-FC0641F0FEC7}"/>
            </a:ext>
          </a:extLst>
        </xdr:cNvPr>
        <xdr:cNvSpPr txBox="1"/>
      </xdr:nvSpPr>
      <xdr:spPr>
        <a:xfrm>
          <a:off x="5527221"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1" name="直線コネクタ 450">
          <a:extLst>
            <a:ext uri="{FF2B5EF4-FFF2-40B4-BE49-F238E27FC236}">
              <a16:creationId xmlns:a16="http://schemas.microsoft.com/office/drawing/2014/main" id="{D3616C62-B45B-4D33-B8FD-051927F1DB58}"/>
            </a:ext>
          </a:extLst>
        </xdr:cNvPr>
        <xdr:cNvCxnSpPr/>
      </xdr:nvCxnSpPr>
      <xdr:spPr>
        <a:xfrm>
          <a:off x="5960110" y="1752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2" name="テキスト ボックス 451">
          <a:extLst>
            <a:ext uri="{FF2B5EF4-FFF2-40B4-BE49-F238E27FC236}">
              <a16:creationId xmlns:a16="http://schemas.microsoft.com/office/drawing/2014/main" id="{C61A1EA9-59D2-4EB5-A72E-0A2C2B86D6CF}"/>
            </a:ext>
          </a:extLst>
        </xdr:cNvPr>
        <xdr:cNvSpPr txBox="1"/>
      </xdr:nvSpPr>
      <xdr:spPr>
        <a:xfrm>
          <a:off x="5527221" y="1738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3" name="直線コネクタ 452">
          <a:extLst>
            <a:ext uri="{FF2B5EF4-FFF2-40B4-BE49-F238E27FC236}">
              <a16:creationId xmlns:a16="http://schemas.microsoft.com/office/drawing/2014/main" id="{AF8D1578-6D49-4E87-A662-C087087A7B9D}"/>
            </a:ext>
          </a:extLst>
        </xdr:cNvPr>
        <xdr:cNvCxnSpPr/>
      </xdr:nvCxnSpPr>
      <xdr:spPr>
        <a:xfrm>
          <a:off x="5960110" y="17145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4" name="テキスト ボックス 453">
          <a:extLst>
            <a:ext uri="{FF2B5EF4-FFF2-40B4-BE49-F238E27FC236}">
              <a16:creationId xmlns:a16="http://schemas.microsoft.com/office/drawing/2014/main" id="{C4ADE9C6-67BD-445B-AC43-CF2B2BFE3B04}"/>
            </a:ext>
          </a:extLst>
        </xdr:cNvPr>
        <xdr:cNvSpPr txBox="1"/>
      </xdr:nvSpPr>
      <xdr:spPr>
        <a:xfrm>
          <a:off x="5527221" y="17000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5" name="直線コネクタ 454">
          <a:extLst>
            <a:ext uri="{FF2B5EF4-FFF2-40B4-BE49-F238E27FC236}">
              <a16:creationId xmlns:a16="http://schemas.microsoft.com/office/drawing/2014/main" id="{4AD93A01-768A-4C5D-9A6D-6303CB8D5A13}"/>
            </a:ext>
          </a:extLst>
        </xdr:cNvPr>
        <xdr:cNvCxnSpPr/>
      </xdr:nvCxnSpPr>
      <xdr:spPr>
        <a:xfrm>
          <a:off x="5960110" y="1676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6" name="テキスト ボックス 455">
          <a:extLst>
            <a:ext uri="{FF2B5EF4-FFF2-40B4-BE49-F238E27FC236}">
              <a16:creationId xmlns:a16="http://schemas.microsoft.com/office/drawing/2014/main" id="{82A97807-A0D9-4429-A84C-6C3FE1114549}"/>
            </a:ext>
          </a:extLst>
        </xdr:cNvPr>
        <xdr:cNvSpPr txBox="1"/>
      </xdr:nvSpPr>
      <xdr:spPr>
        <a:xfrm>
          <a:off x="5527221"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7" name="【市民会館】&#10;一人当たり面積グラフ枠">
          <a:extLst>
            <a:ext uri="{FF2B5EF4-FFF2-40B4-BE49-F238E27FC236}">
              <a16:creationId xmlns:a16="http://schemas.microsoft.com/office/drawing/2014/main" id="{57F97D55-65C7-4416-887F-79EADC56F30F}"/>
            </a:ext>
          </a:extLst>
        </xdr:cNvPr>
        <xdr:cNvSpPr/>
      </xdr:nvSpPr>
      <xdr:spPr>
        <a:xfrm>
          <a:off x="596011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118111</xdr:rowOff>
    </xdr:from>
    <xdr:to>
      <xdr:col>54</xdr:col>
      <xdr:colOff>189865</xdr:colOff>
      <xdr:row>108</xdr:row>
      <xdr:rowOff>87630</xdr:rowOff>
    </xdr:to>
    <xdr:cxnSp macro="">
      <xdr:nvCxnSpPr>
        <xdr:cNvPr id="458" name="直線コネクタ 457">
          <a:extLst>
            <a:ext uri="{FF2B5EF4-FFF2-40B4-BE49-F238E27FC236}">
              <a16:creationId xmlns:a16="http://schemas.microsoft.com/office/drawing/2014/main" id="{8F7A0A64-1D7E-4F01-87E4-B31946A61186}"/>
            </a:ext>
          </a:extLst>
        </xdr:cNvPr>
        <xdr:cNvCxnSpPr/>
      </xdr:nvCxnSpPr>
      <xdr:spPr>
        <a:xfrm flipV="1">
          <a:off x="9429115" y="17093566"/>
          <a:ext cx="0" cy="15144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91457</xdr:rowOff>
    </xdr:from>
    <xdr:ext cx="469744" cy="259045"/>
    <xdr:sp macro="" textlink="">
      <xdr:nvSpPr>
        <xdr:cNvPr id="459" name="【市民会館】&#10;一人当たり面積最小値テキスト">
          <a:extLst>
            <a:ext uri="{FF2B5EF4-FFF2-40B4-BE49-F238E27FC236}">
              <a16:creationId xmlns:a16="http://schemas.microsoft.com/office/drawing/2014/main" id="{259E7A31-6B9A-40FC-A262-9492727B0B14}"/>
            </a:ext>
          </a:extLst>
        </xdr:cNvPr>
        <xdr:cNvSpPr txBox="1"/>
      </xdr:nvSpPr>
      <xdr:spPr>
        <a:xfrm>
          <a:off x="9467850" y="1861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87630</xdr:rowOff>
    </xdr:from>
    <xdr:to>
      <xdr:col>55</xdr:col>
      <xdr:colOff>88900</xdr:colOff>
      <xdr:row>108</xdr:row>
      <xdr:rowOff>87630</xdr:rowOff>
    </xdr:to>
    <xdr:cxnSp macro="">
      <xdr:nvCxnSpPr>
        <xdr:cNvPr id="460" name="直線コネクタ 459">
          <a:extLst>
            <a:ext uri="{FF2B5EF4-FFF2-40B4-BE49-F238E27FC236}">
              <a16:creationId xmlns:a16="http://schemas.microsoft.com/office/drawing/2014/main" id="{BDB4CB59-8E4D-4900-AD67-5C6E94B35AD6}"/>
            </a:ext>
          </a:extLst>
        </xdr:cNvPr>
        <xdr:cNvCxnSpPr/>
      </xdr:nvCxnSpPr>
      <xdr:spPr>
        <a:xfrm>
          <a:off x="9356090" y="1860804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64788</xdr:rowOff>
    </xdr:from>
    <xdr:ext cx="469744" cy="259045"/>
    <xdr:sp macro="" textlink="">
      <xdr:nvSpPr>
        <xdr:cNvPr id="461" name="【市民会館】&#10;一人当たり面積最大値テキスト">
          <a:extLst>
            <a:ext uri="{FF2B5EF4-FFF2-40B4-BE49-F238E27FC236}">
              <a16:creationId xmlns:a16="http://schemas.microsoft.com/office/drawing/2014/main" id="{707D8C6D-C2E1-41E9-AB58-F3080EE83877}"/>
            </a:ext>
          </a:extLst>
        </xdr:cNvPr>
        <xdr:cNvSpPr txBox="1"/>
      </xdr:nvSpPr>
      <xdr:spPr>
        <a:xfrm>
          <a:off x="9467850" y="16864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118111</xdr:rowOff>
    </xdr:from>
    <xdr:to>
      <xdr:col>55</xdr:col>
      <xdr:colOff>88900</xdr:colOff>
      <xdr:row>99</xdr:row>
      <xdr:rowOff>118111</xdr:rowOff>
    </xdr:to>
    <xdr:cxnSp macro="">
      <xdr:nvCxnSpPr>
        <xdr:cNvPr id="462" name="直線コネクタ 461">
          <a:extLst>
            <a:ext uri="{FF2B5EF4-FFF2-40B4-BE49-F238E27FC236}">
              <a16:creationId xmlns:a16="http://schemas.microsoft.com/office/drawing/2014/main" id="{7A109A10-5033-4F03-8D66-AC2F0987BB49}"/>
            </a:ext>
          </a:extLst>
        </xdr:cNvPr>
        <xdr:cNvCxnSpPr/>
      </xdr:nvCxnSpPr>
      <xdr:spPr>
        <a:xfrm>
          <a:off x="9356090" y="17093566"/>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6366</xdr:rowOff>
    </xdr:from>
    <xdr:ext cx="469744" cy="259045"/>
    <xdr:sp macro="" textlink="">
      <xdr:nvSpPr>
        <xdr:cNvPr id="463" name="【市民会館】&#10;一人当たり面積平均値テキスト">
          <a:extLst>
            <a:ext uri="{FF2B5EF4-FFF2-40B4-BE49-F238E27FC236}">
              <a16:creationId xmlns:a16="http://schemas.microsoft.com/office/drawing/2014/main" id="{8CC17135-F976-4DCC-B125-F25E5D2CE296}"/>
            </a:ext>
          </a:extLst>
        </xdr:cNvPr>
        <xdr:cNvSpPr txBox="1"/>
      </xdr:nvSpPr>
      <xdr:spPr>
        <a:xfrm>
          <a:off x="9467850" y="180105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154939</xdr:rowOff>
    </xdr:from>
    <xdr:to>
      <xdr:col>55</xdr:col>
      <xdr:colOff>50800</xdr:colOff>
      <xdr:row>106</xdr:row>
      <xdr:rowOff>85089</xdr:rowOff>
    </xdr:to>
    <xdr:sp macro="" textlink="">
      <xdr:nvSpPr>
        <xdr:cNvPr id="464" name="フローチャート: 判断 463">
          <a:extLst>
            <a:ext uri="{FF2B5EF4-FFF2-40B4-BE49-F238E27FC236}">
              <a16:creationId xmlns:a16="http://schemas.microsoft.com/office/drawing/2014/main" id="{9680296A-5D40-46F4-90E5-1AF8A5EF46A9}"/>
            </a:ext>
          </a:extLst>
        </xdr:cNvPr>
        <xdr:cNvSpPr/>
      </xdr:nvSpPr>
      <xdr:spPr>
        <a:xfrm>
          <a:off x="9394190" y="18157189"/>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170180</xdr:rowOff>
    </xdr:from>
    <xdr:to>
      <xdr:col>50</xdr:col>
      <xdr:colOff>165100</xdr:colOff>
      <xdr:row>106</xdr:row>
      <xdr:rowOff>100330</xdr:rowOff>
    </xdr:to>
    <xdr:sp macro="" textlink="">
      <xdr:nvSpPr>
        <xdr:cNvPr id="465" name="フローチャート: 判断 464">
          <a:extLst>
            <a:ext uri="{FF2B5EF4-FFF2-40B4-BE49-F238E27FC236}">
              <a16:creationId xmlns:a16="http://schemas.microsoft.com/office/drawing/2014/main" id="{1532BF75-2B21-4127-A60E-2422301F0F65}"/>
            </a:ext>
          </a:extLst>
        </xdr:cNvPr>
        <xdr:cNvSpPr/>
      </xdr:nvSpPr>
      <xdr:spPr>
        <a:xfrm>
          <a:off x="8632190" y="1817624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143511</xdr:rowOff>
    </xdr:from>
    <xdr:to>
      <xdr:col>46</xdr:col>
      <xdr:colOff>38100</xdr:colOff>
      <xdr:row>106</xdr:row>
      <xdr:rowOff>73661</xdr:rowOff>
    </xdr:to>
    <xdr:sp macro="" textlink="">
      <xdr:nvSpPr>
        <xdr:cNvPr id="466" name="フローチャート: 判断 465">
          <a:extLst>
            <a:ext uri="{FF2B5EF4-FFF2-40B4-BE49-F238E27FC236}">
              <a16:creationId xmlns:a16="http://schemas.microsoft.com/office/drawing/2014/main" id="{6A7B7B50-D4A3-4B7E-97E9-C7747FE91B46}"/>
            </a:ext>
          </a:extLst>
        </xdr:cNvPr>
        <xdr:cNvSpPr/>
      </xdr:nvSpPr>
      <xdr:spPr>
        <a:xfrm>
          <a:off x="7846060" y="1814385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170180</xdr:rowOff>
    </xdr:from>
    <xdr:to>
      <xdr:col>41</xdr:col>
      <xdr:colOff>101600</xdr:colOff>
      <xdr:row>106</xdr:row>
      <xdr:rowOff>100330</xdr:rowOff>
    </xdr:to>
    <xdr:sp macro="" textlink="">
      <xdr:nvSpPr>
        <xdr:cNvPr id="467" name="フローチャート: 判断 466">
          <a:extLst>
            <a:ext uri="{FF2B5EF4-FFF2-40B4-BE49-F238E27FC236}">
              <a16:creationId xmlns:a16="http://schemas.microsoft.com/office/drawing/2014/main" id="{07740DBA-28DF-4A16-B9FA-F643BBB2B3AA}"/>
            </a:ext>
          </a:extLst>
        </xdr:cNvPr>
        <xdr:cNvSpPr/>
      </xdr:nvSpPr>
      <xdr:spPr>
        <a:xfrm>
          <a:off x="7029450" y="1817624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6350</xdr:rowOff>
    </xdr:from>
    <xdr:to>
      <xdr:col>36</xdr:col>
      <xdr:colOff>165100</xdr:colOff>
      <xdr:row>106</xdr:row>
      <xdr:rowOff>107950</xdr:rowOff>
    </xdr:to>
    <xdr:sp macro="" textlink="">
      <xdr:nvSpPr>
        <xdr:cNvPr id="468" name="フローチャート: 判断 467">
          <a:extLst>
            <a:ext uri="{FF2B5EF4-FFF2-40B4-BE49-F238E27FC236}">
              <a16:creationId xmlns:a16="http://schemas.microsoft.com/office/drawing/2014/main" id="{915371CE-E38B-47BD-89B6-0D64F223C339}"/>
            </a:ext>
          </a:extLst>
        </xdr:cNvPr>
        <xdr:cNvSpPr/>
      </xdr:nvSpPr>
      <xdr:spPr>
        <a:xfrm>
          <a:off x="6231890" y="1818195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658276EB-C84F-4AB3-BECF-27A547016F72}"/>
            </a:ext>
          </a:extLst>
        </xdr:cNvPr>
        <xdr:cNvSpPr txBox="1"/>
      </xdr:nvSpPr>
      <xdr:spPr>
        <a:xfrm>
          <a:off x="925830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1463B54E-9323-4187-97FF-A411AC077EF4}"/>
            </a:ext>
          </a:extLst>
        </xdr:cNvPr>
        <xdr:cNvSpPr txBox="1"/>
      </xdr:nvSpPr>
      <xdr:spPr>
        <a:xfrm>
          <a:off x="8515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44874EB2-B808-4DF1-B4B4-24279A1F9063}"/>
            </a:ext>
          </a:extLst>
        </xdr:cNvPr>
        <xdr:cNvSpPr txBox="1"/>
      </xdr:nvSpPr>
      <xdr:spPr>
        <a:xfrm>
          <a:off x="7717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3E8A6327-9275-4964-82A9-408339E9E887}"/>
            </a:ext>
          </a:extLst>
        </xdr:cNvPr>
        <xdr:cNvSpPr txBox="1"/>
      </xdr:nvSpPr>
      <xdr:spPr>
        <a:xfrm>
          <a:off x="691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35FF15A0-2D9F-40D3-9BDB-384517610601}"/>
            </a:ext>
          </a:extLst>
        </xdr:cNvPr>
        <xdr:cNvSpPr txBox="1"/>
      </xdr:nvSpPr>
      <xdr:spPr>
        <a:xfrm>
          <a:off x="6115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147320</xdr:rowOff>
    </xdr:from>
    <xdr:to>
      <xdr:col>55</xdr:col>
      <xdr:colOff>50800</xdr:colOff>
      <xdr:row>107</xdr:row>
      <xdr:rowOff>77470</xdr:rowOff>
    </xdr:to>
    <xdr:sp macro="" textlink="">
      <xdr:nvSpPr>
        <xdr:cNvPr id="474" name="楕円 473">
          <a:extLst>
            <a:ext uri="{FF2B5EF4-FFF2-40B4-BE49-F238E27FC236}">
              <a16:creationId xmlns:a16="http://schemas.microsoft.com/office/drawing/2014/main" id="{802645C4-E1A0-4155-B62B-E807793C2FF0}"/>
            </a:ext>
          </a:extLst>
        </xdr:cNvPr>
        <xdr:cNvSpPr/>
      </xdr:nvSpPr>
      <xdr:spPr>
        <a:xfrm>
          <a:off x="9394190" y="18319115"/>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125747</xdr:rowOff>
    </xdr:from>
    <xdr:ext cx="469744" cy="259045"/>
    <xdr:sp macro="" textlink="">
      <xdr:nvSpPr>
        <xdr:cNvPr id="475" name="【市民会館】&#10;一人当たり面積該当値テキスト">
          <a:extLst>
            <a:ext uri="{FF2B5EF4-FFF2-40B4-BE49-F238E27FC236}">
              <a16:creationId xmlns:a16="http://schemas.microsoft.com/office/drawing/2014/main" id="{9198E25A-D208-4AD8-A056-9756936EAC03}"/>
            </a:ext>
          </a:extLst>
        </xdr:cNvPr>
        <xdr:cNvSpPr txBox="1"/>
      </xdr:nvSpPr>
      <xdr:spPr>
        <a:xfrm>
          <a:off x="9467850" y="1830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151130</xdr:rowOff>
    </xdr:from>
    <xdr:to>
      <xdr:col>50</xdr:col>
      <xdr:colOff>165100</xdr:colOff>
      <xdr:row>107</xdr:row>
      <xdr:rowOff>81280</xdr:rowOff>
    </xdr:to>
    <xdr:sp macro="" textlink="">
      <xdr:nvSpPr>
        <xdr:cNvPr id="476" name="楕円 475">
          <a:extLst>
            <a:ext uri="{FF2B5EF4-FFF2-40B4-BE49-F238E27FC236}">
              <a16:creationId xmlns:a16="http://schemas.microsoft.com/office/drawing/2014/main" id="{286C550A-CC6A-4F14-B731-3A6EFAC54B50}"/>
            </a:ext>
          </a:extLst>
        </xdr:cNvPr>
        <xdr:cNvSpPr/>
      </xdr:nvSpPr>
      <xdr:spPr>
        <a:xfrm>
          <a:off x="8632190" y="1832483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26670</xdr:rowOff>
    </xdr:from>
    <xdr:to>
      <xdr:col>55</xdr:col>
      <xdr:colOff>0</xdr:colOff>
      <xdr:row>107</xdr:row>
      <xdr:rowOff>30480</xdr:rowOff>
    </xdr:to>
    <xdr:cxnSp macro="">
      <xdr:nvCxnSpPr>
        <xdr:cNvPr id="477" name="直線コネクタ 476">
          <a:extLst>
            <a:ext uri="{FF2B5EF4-FFF2-40B4-BE49-F238E27FC236}">
              <a16:creationId xmlns:a16="http://schemas.microsoft.com/office/drawing/2014/main" id="{B8D38072-F4A8-4282-8CEC-D396F872C708}"/>
            </a:ext>
          </a:extLst>
        </xdr:cNvPr>
        <xdr:cNvCxnSpPr/>
      </xdr:nvCxnSpPr>
      <xdr:spPr>
        <a:xfrm flipV="1">
          <a:off x="8686800" y="18369915"/>
          <a:ext cx="7429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154939</xdr:rowOff>
    </xdr:from>
    <xdr:to>
      <xdr:col>46</xdr:col>
      <xdr:colOff>38100</xdr:colOff>
      <xdr:row>107</xdr:row>
      <xdr:rowOff>85089</xdr:rowOff>
    </xdr:to>
    <xdr:sp macro="" textlink="">
      <xdr:nvSpPr>
        <xdr:cNvPr id="478" name="楕円 477">
          <a:extLst>
            <a:ext uri="{FF2B5EF4-FFF2-40B4-BE49-F238E27FC236}">
              <a16:creationId xmlns:a16="http://schemas.microsoft.com/office/drawing/2014/main" id="{88F0D0DB-52D4-499E-9074-E2F65502DF61}"/>
            </a:ext>
          </a:extLst>
        </xdr:cNvPr>
        <xdr:cNvSpPr/>
      </xdr:nvSpPr>
      <xdr:spPr>
        <a:xfrm>
          <a:off x="7846060" y="1832863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30480</xdr:rowOff>
    </xdr:from>
    <xdr:to>
      <xdr:col>50</xdr:col>
      <xdr:colOff>114300</xdr:colOff>
      <xdr:row>107</xdr:row>
      <xdr:rowOff>34289</xdr:rowOff>
    </xdr:to>
    <xdr:cxnSp macro="">
      <xdr:nvCxnSpPr>
        <xdr:cNvPr id="479" name="直線コネクタ 478">
          <a:extLst>
            <a:ext uri="{FF2B5EF4-FFF2-40B4-BE49-F238E27FC236}">
              <a16:creationId xmlns:a16="http://schemas.microsoft.com/office/drawing/2014/main" id="{FD7A54DE-071D-4487-B5B1-3FDA31BD92A8}"/>
            </a:ext>
          </a:extLst>
        </xdr:cNvPr>
        <xdr:cNvCxnSpPr/>
      </xdr:nvCxnSpPr>
      <xdr:spPr>
        <a:xfrm flipV="1">
          <a:off x="7889240" y="18373725"/>
          <a:ext cx="79756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158750</xdr:rowOff>
    </xdr:from>
    <xdr:to>
      <xdr:col>41</xdr:col>
      <xdr:colOff>101600</xdr:colOff>
      <xdr:row>107</xdr:row>
      <xdr:rowOff>88900</xdr:rowOff>
    </xdr:to>
    <xdr:sp macro="" textlink="">
      <xdr:nvSpPr>
        <xdr:cNvPr id="480" name="楕円 479">
          <a:extLst>
            <a:ext uri="{FF2B5EF4-FFF2-40B4-BE49-F238E27FC236}">
              <a16:creationId xmlns:a16="http://schemas.microsoft.com/office/drawing/2014/main" id="{25F03CCB-5182-4A5C-A3E7-C3C0000CED1A}"/>
            </a:ext>
          </a:extLst>
        </xdr:cNvPr>
        <xdr:cNvSpPr/>
      </xdr:nvSpPr>
      <xdr:spPr>
        <a:xfrm>
          <a:off x="7029450" y="1833435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34289</xdr:rowOff>
    </xdr:from>
    <xdr:to>
      <xdr:col>45</xdr:col>
      <xdr:colOff>177800</xdr:colOff>
      <xdr:row>107</xdr:row>
      <xdr:rowOff>38100</xdr:rowOff>
    </xdr:to>
    <xdr:cxnSp macro="">
      <xdr:nvCxnSpPr>
        <xdr:cNvPr id="481" name="直線コネクタ 480">
          <a:extLst>
            <a:ext uri="{FF2B5EF4-FFF2-40B4-BE49-F238E27FC236}">
              <a16:creationId xmlns:a16="http://schemas.microsoft.com/office/drawing/2014/main" id="{A464D012-6A31-48F0-8241-F30E51C8EDF0}"/>
            </a:ext>
          </a:extLst>
        </xdr:cNvPr>
        <xdr:cNvCxnSpPr/>
      </xdr:nvCxnSpPr>
      <xdr:spPr>
        <a:xfrm flipV="1">
          <a:off x="7084060" y="18377534"/>
          <a:ext cx="80518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162561</xdr:rowOff>
    </xdr:from>
    <xdr:to>
      <xdr:col>36</xdr:col>
      <xdr:colOff>165100</xdr:colOff>
      <xdr:row>107</xdr:row>
      <xdr:rowOff>92711</xdr:rowOff>
    </xdr:to>
    <xdr:sp macro="" textlink="">
      <xdr:nvSpPr>
        <xdr:cNvPr id="482" name="楕円 481">
          <a:extLst>
            <a:ext uri="{FF2B5EF4-FFF2-40B4-BE49-F238E27FC236}">
              <a16:creationId xmlns:a16="http://schemas.microsoft.com/office/drawing/2014/main" id="{CD83C47B-247B-4007-9092-67C24AE17C2D}"/>
            </a:ext>
          </a:extLst>
        </xdr:cNvPr>
        <xdr:cNvSpPr/>
      </xdr:nvSpPr>
      <xdr:spPr>
        <a:xfrm>
          <a:off x="6231890" y="1833816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38100</xdr:rowOff>
    </xdr:from>
    <xdr:to>
      <xdr:col>41</xdr:col>
      <xdr:colOff>50800</xdr:colOff>
      <xdr:row>107</xdr:row>
      <xdr:rowOff>41911</xdr:rowOff>
    </xdr:to>
    <xdr:cxnSp macro="">
      <xdr:nvCxnSpPr>
        <xdr:cNvPr id="483" name="直線コネクタ 482">
          <a:extLst>
            <a:ext uri="{FF2B5EF4-FFF2-40B4-BE49-F238E27FC236}">
              <a16:creationId xmlns:a16="http://schemas.microsoft.com/office/drawing/2014/main" id="{5FCA810D-366A-4539-A576-71EC9FCD52EE}"/>
            </a:ext>
          </a:extLst>
        </xdr:cNvPr>
        <xdr:cNvCxnSpPr/>
      </xdr:nvCxnSpPr>
      <xdr:spPr>
        <a:xfrm flipV="1">
          <a:off x="6286500" y="18383250"/>
          <a:ext cx="79756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116857</xdr:rowOff>
    </xdr:from>
    <xdr:ext cx="469744" cy="259045"/>
    <xdr:sp macro="" textlink="">
      <xdr:nvSpPr>
        <xdr:cNvPr id="484" name="n_1aveValue【市民会館】&#10;一人当たり面積">
          <a:extLst>
            <a:ext uri="{FF2B5EF4-FFF2-40B4-BE49-F238E27FC236}">
              <a16:creationId xmlns:a16="http://schemas.microsoft.com/office/drawing/2014/main" id="{E78D2E09-0ED7-4FED-B116-2F9B0071D178}"/>
            </a:ext>
          </a:extLst>
        </xdr:cNvPr>
        <xdr:cNvSpPr txBox="1"/>
      </xdr:nvSpPr>
      <xdr:spPr>
        <a:xfrm>
          <a:off x="8454467" y="1794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90188</xdr:rowOff>
    </xdr:from>
    <xdr:ext cx="469744" cy="259045"/>
    <xdr:sp macro="" textlink="">
      <xdr:nvSpPr>
        <xdr:cNvPr id="485" name="n_2aveValue【市民会館】&#10;一人当たり面積">
          <a:extLst>
            <a:ext uri="{FF2B5EF4-FFF2-40B4-BE49-F238E27FC236}">
              <a16:creationId xmlns:a16="http://schemas.microsoft.com/office/drawing/2014/main" id="{95A40BE7-EAE0-4E95-A40B-C0D085A1E432}"/>
            </a:ext>
          </a:extLst>
        </xdr:cNvPr>
        <xdr:cNvSpPr txBox="1"/>
      </xdr:nvSpPr>
      <xdr:spPr>
        <a:xfrm>
          <a:off x="7673417" y="17924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116857</xdr:rowOff>
    </xdr:from>
    <xdr:ext cx="469744" cy="259045"/>
    <xdr:sp macro="" textlink="">
      <xdr:nvSpPr>
        <xdr:cNvPr id="486" name="n_3aveValue【市民会館】&#10;一人当たり面積">
          <a:extLst>
            <a:ext uri="{FF2B5EF4-FFF2-40B4-BE49-F238E27FC236}">
              <a16:creationId xmlns:a16="http://schemas.microsoft.com/office/drawing/2014/main" id="{59AABFDD-9942-40CC-A996-11C403EC2096}"/>
            </a:ext>
          </a:extLst>
        </xdr:cNvPr>
        <xdr:cNvSpPr txBox="1"/>
      </xdr:nvSpPr>
      <xdr:spPr>
        <a:xfrm>
          <a:off x="6866332" y="1794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124477</xdr:rowOff>
    </xdr:from>
    <xdr:ext cx="469744" cy="259045"/>
    <xdr:sp macro="" textlink="">
      <xdr:nvSpPr>
        <xdr:cNvPr id="487" name="n_4aveValue【市民会館】&#10;一人当たり面積">
          <a:extLst>
            <a:ext uri="{FF2B5EF4-FFF2-40B4-BE49-F238E27FC236}">
              <a16:creationId xmlns:a16="http://schemas.microsoft.com/office/drawing/2014/main" id="{13978071-65DF-482C-9EFD-C6799C1B9F5D}"/>
            </a:ext>
          </a:extLst>
        </xdr:cNvPr>
        <xdr:cNvSpPr txBox="1"/>
      </xdr:nvSpPr>
      <xdr:spPr>
        <a:xfrm>
          <a:off x="6068772" y="1795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72407</xdr:rowOff>
    </xdr:from>
    <xdr:ext cx="469744" cy="259045"/>
    <xdr:sp macro="" textlink="">
      <xdr:nvSpPr>
        <xdr:cNvPr id="488" name="n_1mainValue【市民会館】&#10;一人当たり面積">
          <a:extLst>
            <a:ext uri="{FF2B5EF4-FFF2-40B4-BE49-F238E27FC236}">
              <a16:creationId xmlns:a16="http://schemas.microsoft.com/office/drawing/2014/main" id="{4B5B8375-4958-41A9-BD8B-54FA6F63CC27}"/>
            </a:ext>
          </a:extLst>
        </xdr:cNvPr>
        <xdr:cNvSpPr txBox="1"/>
      </xdr:nvSpPr>
      <xdr:spPr>
        <a:xfrm>
          <a:off x="8454467" y="1841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76216</xdr:rowOff>
    </xdr:from>
    <xdr:ext cx="469744" cy="259045"/>
    <xdr:sp macro="" textlink="">
      <xdr:nvSpPr>
        <xdr:cNvPr id="489" name="n_2mainValue【市民会館】&#10;一人当たり面積">
          <a:extLst>
            <a:ext uri="{FF2B5EF4-FFF2-40B4-BE49-F238E27FC236}">
              <a16:creationId xmlns:a16="http://schemas.microsoft.com/office/drawing/2014/main" id="{50F76E86-3DBB-4D97-96D3-600A22CF2A5B}"/>
            </a:ext>
          </a:extLst>
        </xdr:cNvPr>
        <xdr:cNvSpPr txBox="1"/>
      </xdr:nvSpPr>
      <xdr:spPr>
        <a:xfrm>
          <a:off x="7673417" y="18421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80027</xdr:rowOff>
    </xdr:from>
    <xdr:ext cx="469744" cy="259045"/>
    <xdr:sp macro="" textlink="">
      <xdr:nvSpPr>
        <xdr:cNvPr id="490" name="n_3mainValue【市民会館】&#10;一人当たり面積">
          <a:extLst>
            <a:ext uri="{FF2B5EF4-FFF2-40B4-BE49-F238E27FC236}">
              <a16:creationId xmlns:a16="http://schemas.microsoft.com/office/drawing/2014/main" id="{1506B710-B388-4F3B-B806-AC3E6A77F77B}"/>
            </a:ext>
          </a:extLst>
        </xdr:cNvPr>
        <xdr:cNvSpPr txBox="1"/>
      </xdr:nvSpPr>
      <xdr:spPr>
        <a:xfrm>
          <a:off x="6866332" y="18427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83838</xdr:rowOff>
    </xdr:from>
    <xdr:ext cx="469744" cy="259045"/>
    <xdr:sp macro="" textlink="">
      <xdr:nvSpPr>
        <xdr:cNvPr id="491" name="n_4mainValue【市民会館】&#10;一人当たり面積">
          <a:extLst>
            <a:ext uri="{FF2B5EF4-FFF2-40B4-BE49-F238E27FC236}">
              <a16:creationId xmlns:a16="http://schemas.microsoft.com/office/drawing/2014/main" id="{F04A653F-E633-4575-B929-CF477EE2C08E}"/>
            </a:ext>
          </a:extLst>
        </xdr:cNvPr>
        <xdr:cNvSpPr txBox="1"/>
      </xdr:nvSpPr>
      <xdr:spPr>
        <a:xfrm>
          <a:off x="6068772" y="18430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2" name="正方形/長方形 491">
          <a:extLst>
            <a:ext uri="{FF2B5EF4-FFF2-40B4-BE49-F238E27FC236}">
              <a16:creationId xmlns:a16="http://schemas.microsoft.com/office/drawing/2014/main" id="{290EE3D0-0667-47B5-B882-C6F59FD4C152}"/>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3" name="正方形/長方形 492">
          <a:extLst>
            <a:ext uri="{FF2B5EF4-FFF2-40B4-BE49-F238E27FC236}">
              <a16:creationId xmlns:a16="http://schemas.microsoft.com/office/drawing/2014/main" id="{AE651257-9838-4978-84CD-37917DC26757}"/>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4" name="正方形/長方形 493">
          <a:extLst>
            <a:ext uri="{FF2B5EF4-FFF2-40B4-BE49-F238E27FC236}">
              <a16:creationId xmlns:a16="http://schemas.microsoft.com/office/drawing/2014/main" id="{1178F359-A4A0-4818-BE37-EB22E394905C}"/>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5" name="正方形/長方形 494">
          <a:extLst>
            <a:ext uri="{FF2B5EF4-FFF2-40B4-BE49-F238E27FC236}">
              <a16:creationId xmlns:a16="http://schemas.microsoft.com/office/drawing/2014/main" id="{74B7614E-EB9B-4037-A777-63B14D0DD8D5}"/>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6" name="正方形/長方形 495">
          <a:extLst>
            <a:ext uri="{FF2B5EF4-FFF2-40B4-BE49-F238E27FC236}">
              <a16:creationId xmlns:a16="http://schemas.microsoft.com/office/drawing/2014/main" id="{AEF94235-9726-459E-99F5-27A70BAE6971}"/>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7" name="正方形/長方形 496">
          <a:extLst>
            <a:ext uri="{FF2B5EF4-FFF2-40B4-BE49-F238E27FC236}">
              <a16:creationId xmlns:a16="http://schemas.microsoft.com/office/drawing/2014/main" id="{FDBD3B31-5C54-4054-B7FC-A027DE865D7B}"/>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8" name="正方形/長方形 497">
          <a:extLst>
            <a:ext uri="{FF2B5EF4-FFF2-40B4-BE49-F238E27FC236}">
              <a16:creationId xmlns:a16="http://schemas.microsoft.com/office/drawing/2014/main" id="{DAADAD3C-8B20-4FCE-B2F9-1B2822467C94}"/>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9" name="正方形/長方形 498">
          <a:extLst>
            <a:ext uri="{FF2B5EF4-FFF2-40B4-BE49-F238E27FC236}">
              <a16:creationId xmlns:a16="http://schemas.microsoft.com/office/drawing/2014/main" id="{D62D77B7-96E9-4D6B-8BE5-E4A867EF47C5}"/>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0" name="テキスト ボックス 499">
          <a:extLst>
            <a:ext uri="{FF2B5EF4-FFF2-40B4-BE49-F238E27FC236}">
              <a16:creationId xmlns:a16="http://schemas.microsoft.com/office/drawing/2014/main" id="{305C2639-05BF-4D3B-BB70-3722CDE18341}"/>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1" name="直線コネクタ 500">
          <a:extLst>
            <a:ext uri="{FF2B5EF4-FFF2-40B4-BE49-F238E27FC236}">
              <a16:creationId xmlns:a16="http://schemas.microsoft.com/office/drawing/2014/main" id="{C586B00D-72EA-4FFB-BEE6-DB4C2B1DECF9}"/>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2" name="テキスト ボックス 501">
          <a:extLst>
            <a:ext uri="{FF2B5EF4-FFF2-40B4-BE49-F238E27FC236}">
              <a16:creationId xmlns:a16="http://schemas.microsoft.com/office/drawing/2014/main" id="{505E8B2B-10C3-450A-A6B6-9B5AEE5883B5}"/>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3" name="直線コネクタ 502">
          <a:extLst>
            <a:ext uri="{FF2B5EF4-FFF2-40B4-BE49-F238E27FC236}">
              <a16:creationId xmlns:a16="http://schemas.microsoft.com/office/drawing/2014/main" id="{BBBE48B6-047A-43A7-8C61-5E6023B873A0}"/>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4" name="テキスト ボックス 503">
          <a:extLst>
            <a:ext uri="{FF2B5EF4-FFF2-40B4-BE49-F238E27FC236}">
              <a16:creationId xmlns:a16="http://schemas.microsoft.com/office/drawing/2014/main" id="{474ED8F2-CEEF-43F9-9A9C-F89674D96632}"/>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5" name="直線コネクタ 504">
          <a:extLst>
            <a:ext uri="{FF2B5EF4-FFF2-40B4-BE49-F238E27FC236}">
              <a16:creationId xmlns:a16="http://schemas.microsoft.com/office/drawing/2014/main" id="{421AFDF4-F01E-45C7-A4E9-B286271ECBF5}"/>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6" name="テキスト ボックス 505">
          <a:extLst>
            <a:ext uri="{FF2B5EF4-FFF2-40B4-BE49-F238E27FC236}">
              <a16:creationId xmlns:a16="http://schemas.microsoft.com/office/drawing/2014/main" id="{EB1C84EC-1D05-45B8-882E-72884F7B51D1}"/>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7" name="直線コネクタ 506">
          <a:extLst>
            <a:ext uri="{FF2B5EF4-FFF2-40B4-BE49-F238E27FC236}">
              <a16:creationId xmlns:a16="http://schemas.microsoft.com/office/drawing/2014/main" id="{5091972C-D1DF-44C1-8D11-110EA9BC3B1B}"/>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8" name="テキスト ボックス 507">
          <a:extLst>
            <a:ext uri="{FF2B5EF4-FFF2-40B4-BE49-F238E27FC236}">
              <a16:creationId xmlns:a16="http://schemas.microsoft.com/office/drawing/2014/main" id="{27E36DCA-2839-49A2-9F80-61B7ED6A1855}"/>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9" name="直線コネクタ 508">
          <a:extLst>
            <a:ext uri="{FF2B5EF4-FFF2-40B4-BE49-F238E27FC236}">
              <a16:creationId xmlns:a16="http://schemas.microsoft.com/office/drawing/2014/main" id="{0B5AB705-CAB9-4B6A-A7F7-44866A41C15C}"/>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0" name="テキスト ボックス 509">
          <a:extLst>
            <a:ext uri="{FF2B5EF4-FFF2-40B4-BE49-F238E27FC236}">
              <a16:creationId xmlns:a16="http://schemas.microsoft.com/office/drawing/2014/main" id="{BA2A0F37-4C2A-405F-ADF4-57195AD96112}"/>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1" name="直線コネクタ 510">
          <a:extLst>
            <a:ext uri="{FF2B5EF4-FFF2-40B4-BE49-F238E27FC236}">
              <a16:creationId xmlns:a16="http://schemas.microsoft.com/office/drawing/2014/main" id="{7FADEEA3-10B1-4317-8FD5-587F34E7F0FE}"/>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2" name="テキスト ボックス 511">
          <a:extLst>
            <a:ext uri="{FF2B5EF4-FFF2-40B4-BE49-F238E27FC236}">
              <a16:creationId xmlns:a16="http://schemas.microsoft.com/office/drawing/2014/main" id="{1107F3E8-BCEC-46C4-AA98-B7F66ED9FD96}"/>
            </a:ext>
          </a:extLst>
        </xdr:cNvPr>
        <xdr:cNvSpPr txBox="1"/>
      </xdr:nvSpPr>
      <xdr:spPr>
        <a:xfrm>
          <a:off x="1084279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a:extLst>
            <a:ext uri="{FF2B5EF4-FFF2-40B4-BE49-F238E27FC236}">
              <a16:creationId xmlns:a16="http://schemas.microsoft.com/office/drawing/2014/main" id="{79B642CD-5533-4C5E-A8DF-AF99B71A820F}"/>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4" name="テキスト ボックス 513">
          <a:extLst>
            <a:ext uri="{FF2B5EF4-FFF2-40B4-BE49-F238E27FC236}">
              <a16:creationId xmlns:a16="http://schemas.microsoft.com/office/drawing/2014/main" id="{8AFF4C93-0585-40F6-8921-A2009E31308B}"/>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5" name="【一般廃棄物処理施設】&#10;有形固定資産減価償却率グラフ枠">
          <a:extLst>
            <a:ext uri="{FF2B5EF4-FFF2-40B4-BE49-F238E27FC236}">
              <a16:creationId xmlns:a16="http://schemas.microsoft.com/office/drawing/2014/main" id="{065B5F6C-5E29-44E0-9BDD-B4761DEE3ADC}"/>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95250</xdr:rowOff>
    </xdr:from>
    <xdr:to>
      <xdr:col>85</xdr:col>
      <xdr:colOff>126364</xdr:colOff>
      <xdr:row>42</xdr:row>
      <xdr:rowOff>36195</xdr:rowOff>
    </xdr:to>
    <xdr:cxnSp macro="">
      <xdr:nvCxnSpPr>
        <xdr:cNvPr id="516" name="直線コネクタ 515">
          <a:extLst>
            <a:ext uri="{FF2B5EF4-FFF2-40B4-BE49-F238E27FC236}">
              <a16:creationId xmlns:a16="http://schemas.microsoft.com/office/drawing/2014/main" id="{3E021961-41E1-4E1A-83EC-D22C202C1CE2}"/>
            </a:ext>
          </a:extLst>
        </xdr:cNvPr>
        <xdr:cNvCxnSpPr/>
      </xdr:nvCxnSpPr>
      <xdr:spPr>
        <a:xfrm flipV="1">
          <a:off x="14703424" y="5749290"/>
          <a:ext cx="0" cy="1487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40022</xdr:rowOff>
    </xdr:from>
    <xdr:ext cx="405111" cy="259045"/>
    <xdr:sp macro="" textlink="">
      <xdr:nvSpPr>
        <xdr:cNvPr id="517" name="【一般廃棄物処理施設】&#10;有形固定資産減価償却率最小値テキスト">
          <a:extLst>
            <a:ext uri="{FF2B5EF4-FFF2-40B4-BE49-F238E27FC236}">
              <a16:creationId xmlns:a16="http://schemas.microsoft.com/office/drawing/2014/main" id="{C82C5AFE-A522-4E0F-859B-4C20F27F7F9C}"/>
            </a:ext>
          </a:extLst>
        </xdr:cNvPr>
        <xdr:cNvSpPr txBox="1"/>
      </xdr:nvSpPr>
      <xdr:spPr>
        <a:xfrm>
          <a:off x="14742160" y="724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36195</xdr:rowOff>
    </xdr:from>
    <xdr:to>
      <xdr:col>86</xdr:col>
      <xdr:colOff>25400</xdr:colOff>
      <xdr:row>42</xdr:row>
      <xdr:rowOff>36195</xdr:rowOff>
    </xdr:to>
    <xdr:cxnSp macro="">
      <xdr:nvCxnSpPr>
        <xdr:cNvPr id="518" name="直線コネクタ 517">
          <a:extLst>
            <a:ext uri="{FF2B5EF4-FFF2-40B4-BE49-F238E27FC236}">
              <a16:creationId xmlns:a16="http://schemas.microsoft.com/office/drawing/2014/main" id="{CEF89BDD-E540-45C1-AC23-BFA3AD15F153}"/>
            </a:ext>
          </a:extLst>
        </xdr:cNvPr>
        <xdr:cNvCxnSpPr/>
      </xdr:nvCxnSpPr>
      <xdr:spPr>
        <a:xfrm>
          <a:off x="14611350" y="72370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41927</xdr:rowOff>
    </xdr:from>
    <xdr:ext cx="405111" cy="259045"/>
    <xdr:sp macro="" textlink="">
      <xdr:nvSpPr>
        <xdr:cNvPr id="519" name="【一般廃棄物処理施設】&#10;有形固定資産減価償却率最大値テキスト">
          <a:extLst>
            <a:ext uri="{FF2B5EF4-FFF2-40B4-BE49-F238E27FC236}">
              <a16:creationId xmlns:a16="http://schemas.microsoft.com/office/drawing/2014/main" id="{DBE664A2-96F6-4F38-9D4E-5F83D3BA3FB2}"/>
            </a:ext>
          </a:extLst>
        </xdr:cNvPr>
        <xdr:cNvSpPr txBox="1"/>
      </xdr:nvSpPr>
      <xdr:spPr>
        <a:xfrm>
          <a:off x="14742160" y="5530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95250</xdr:rowOff>
    </xdr:from>
    <xdr:to>
      <xdr:col>86</xdr:col>
      <xdr:colOff>25400</xdr:colOff>
      <xdr:row>33</xdr:row>
      <xdr:rowOff>95250</xdr:rowOff>
    </xdr:to>
    <xdr:cxnSp macro="">
      <xdr:nvCxnSpPr>
        <xdr:cNvPr id="520" name="直線コネクタ 519">
          <a:extLst>
            <a:ext uri="{FF2B5EF4-FFF2-40B4-BE49-F238E27FC236}">
              <a16:creationId xmlns:a16="http://schemas.microsoft.com/office/drawing/2014/main" id="{FBAE8D4D-9197-40EA-9D04-90DBB701E5D0}"/>
            </a:ext>
          </a:extLst>
        </xdr:cNvPr>
        <xdr:cNvCxnSpPr/>
      </xdr:nvCxnSpPr>
      <xdr:spPr>
        <a:xfrm>
          <a:off x="14611350" y="57492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95267</xdr:rowOff>
    </xdr:from>
    <xdr:ext cx="405111" cy="259045"/>
    <xdr:sp macro="" textlink="">
      <xdr:nvSpPr>
        <xdr:cNvPr id="521" name="【一般廃棄物処理施設】&#10;有形固定資産減価償却率平均値テキスト">
          <a:extLst>
            <a:ext uri="{FF2B5EF4-FFF2-40B4-BE49-F238E27FC236}">
              <a16:creationId xmlns:a16="http://schemas.microsoft.com/office/drawing/2014/main" id="{C9559984-2C99-42EB-8F97-BA5C6D6975CD}"/>
            </a:ext>
          </a:extLst>
        </xdr:cNvPr>
        <xdr:cNvSpPr txBox="1"/>
      </xdr:nvSpPr>
      <xdr:spPr>
        <a:xfrm>
          <a:off x="14742160" y="6435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116840</xdr:rowOff>
    </xdr:from>
    <xdr:to>
      <xdr:col>85</xdr:col>
      <xdr:colOff>177800</xdr:colOff>
      <xdr:row>38</xdr:row>
      <xdr:rowOff>46990</xdr:rowOff>
    </xdr:to>
    <xdr:sp macro="" textlink="">
      <xdr:nvSpPr>
        <xdr:cNvPr id="522" name="フローチャート: 判断 521">
          <a:extLst>
            <a:ext uri="{FF2B5EF4-FFF2-40B4-BE49-F238E27FC236}">
              <a16:creationId xmlns:a16="http://schemas.microsoft.com/office/drawing/2014/main" id="{23E85E58-F4EF-4147-9679-B51049428F48}"/>
            </a:ext>
          </a:extLst>
        </xdr:cNvPr>
        <xdr:cNvSpPr/>
      </xdr:nvSpPr>
      <xdr:spPr>
        <a:xfrm>
          <a:off x="14649450" y="646049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31115</xdr:rowOff>
    </xdr:from>
    <xdr:to>
      <xdr:col>81</xdr:col>
      <xdr:colOff>101600</xdr:colOff>
      <xdr:row>37</xdr:row>
      <xdr:rowOff>132715</xdr:rowOff>
    </xdr:to>
    <xdr:sp macro="" textlink="">
      <xdr:nvSpPr>
        <xdr:cNvPr id="523" name="フローチャート: 判断 522">
          <a:extLst>
            <a:ext uri="{FF2B5EF4-FFF2-40B4-BE49-F238E27FC236}">
              <a16:creationId xmlns:a16="http://schemas.microsoft.com/office/drawing/2014/main" id="{931B5BD8-39BA-43A6-AA50-CEBD07F43738}"/>
            </a:ext>
          </a:extLst>
        </xdr:cNvPr>
        <xdr:cNvSpPr/>
      </xdr:nvSpPr>
      <xdr:spPr>
        <a:xfrm>
          <a:off x="13887450" y="637286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21590</xdr:rowOff>
    </xdr:from>
    <xdr:to>
      <xdr:col>76</xdr:col>
      <xdr:colOff>165100</xdr:colOff>
      <xdr:row>37</xdr:row>
      <xdr:rowOff>123190</xdr:rowOff>
    </xdr:to>
    <xdr:sp macro="" textlink="">
      <xdr:nvSpPr>
        <xdr:cNvPr id="524" name="フローチャート: 判断 523">
          <a:extLst>
            <a:ext uri="{FF2B5EF4-FFF2-40B4-BE49-F238E27FC236}">
              <a16:creationId xmlns:a16="http://schemas.microsoft.com/office/drawing/2014/main" id="{37E8A959-B48D-40FF-BBE7-76A9793AF523}"/>
            </a:ext>
          </a:extLst>
        </xdr:cNvPr>
        <xdr:cNvSpPr/>
      </xdr:nvSpPr>
      <xdr:spPr>
        <a:xfrm>
          <a:off x="13089890" y="6361430"/>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63500</xdr:rowOff>
    </xdr:from>
    <xdr:to>
      <xdr:col>72</xdr:col>
      <xdr:colOff>38100</xdr:colOff>
      <xdr:row>37</xdr:row>
      <xdr:rowOff>165100</xdr:rowOff>
    </xdr:to>
    <xdr:sp macro="" textlink="">
      <xdr:nvSpPr>
        <xdr:cNvPr id="525" name="フローチャート: 判断 524">
          <a:extLst>
            <a:ext uri="{FF2B5EF4-FFF2-40B4-BE49-F238E27FC236}">
              <a16:creationId xmlns:a16="http://schemas.microsoft.com/office/drawing/2014/main" id="{36E3DA17-92F2-4BE6-806A-6CB37C9682FB}"/>
            </a:ext>
          </a:extLst>
        </xdr:cNvPr>
        <xdr:cNvSpPr/>
      </xdr:nvSpPr>
      <xdr:spPr>
        <a:xfrm>
          <a:off x="12303760" y="6403340"/>
          <a:ext cx="7874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13970</xdr:rowOff>
    </xdr:from>
    <xdr:to>
      <xdr:col>67</xdr:col>
      <xdr:colOff>101600</xdr:colOff>
      <xdr:row>37</xdr:row>
      <xdr:rowOff>115570</xdr:rowOff>
    </xdr:to>
    <xdr:sp macro="" textlink="">
      <xdr:nvSpPr>
        <xdr:cNvPr id="526" name="フローチャート: 判断 525">
          <a:extLst>
            <a:ext uri="{FF2B5EF4-FFF2-40B4-BE49-F238E27FC236}">
              <a16:creationId xmlns:a16="http://schemas.microsoft.com/office/drawing/2014/main" id="{EAA336C9-5953-4101-A521-FEE67C5103CA}"/>
            </a:ext>
          </a:extLst>
        </xdr:cNvPr>
        <xdr:cNvSpPr/>
      </xdr:nvSpPr>
      <xdr:spPr>
        <a:xfrm>
          <a:off x="11487150" y="63614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0538775E-984D-4F1A-8BCB-752C90DCB910}"/>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5C923427-F4C9-4977-BDF8-0CFF7CCB146B}"/>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76B5D194-13C2-4884-83E6-38488CEAD01A}"/>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FA851633-091F-492F-A6CE-3F3D48FADC11}"/>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AA39F291-A907-413E-A330-ED02FB98DC64}"/>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38735</xdr:rowOff>
    </xdr:from>
    <xdr:to>
      <xdr:col>85</xdr:col>
      <xdr:colOff>177800</xdr:colOff>
      <xdr:row>36</xdr:row>
      <xdr:rowOff>140335</xdr:rowOff>
    </xdr:to>
    <xdr:sp macro="" textlink="">
      <xdr:nvSpPr>
        <xdr:cNvPr id="532" name="楕円 531">
          <a:extLst>
            <a:ext uri="{FF2B5EF4-FFF2-40B4-BE49-F238E27FC236}">
              <a16:creationId xmlns:a16="http://schemas.microsoft.com/office/drawing/2014/main" id="{6CF121A3-81D7-4629-93CB-0E378D9A9F32}"/>
            </a:ext>
          </a:extLst>
        </xdr:cNvPr>
        <xdr:cNvSpPr/>
      </xdr:nvSpPr>
      <xdr:spPr>
        <a:xfrm>
          <a:off x="14649450" y="621093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61612</xdr:rowOff>
    </xdr:from>
    <xdr:ext cx="405111" cy="259045"/>
    <xdr:sp macro="" textlink="">
      <xdr:nvSpPr>
        <xdr:cNvPr id="533" name="【一般廃棄物処理施設】&#10;有形固定資産減価償却率該当値テキスト">
          <a:extLst>
            <a:ext uri="{FF2B5EF4-FFF2-40B4-BE49-F238E27FC236}">
              <a16:creationId xmlns:a16="http://schemas.microsoft.com/office/drawing/2014/main" id="{DECD098E-D298-4A7B-A9F9-A6D8EC9C582E}"/>
            </a:ext>
          </a:extLst>
        </xdr:cNvPr>
        <xdr:cNvSpPr txBox="1"/>
      </xdr:nvSpPr>
      <xdr:spPr>
        <a:xfrm>
          <a:off x="14742160" y="6058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145415</xdr:rowOff>
    </xdr:from>
    <xdr:to>
      <xdr:col>81</xdr:col>
      <xdr:colOff>101600</xdr:colOff>
      <xdr:row>36</xdr:row>
      <xdr:rowOff>75565</xdr:rowOff>
    </xdr:to>
    <xdr:sp macro="" textlink="">
      <xdr:nvSpPr>
        <xdr:cNvPr id="534" name="楕円 533">
          <a:extLst>
            <a:ext uri="{FF2B5EF4-FFF2-40B4-BE49-F238E27FC236}">
              <a16:creationId xmlns:a16="http://schemas.microsoft.com/office/drawing/2014/main" id="{F233F74F-AEB7-4624-ADCA-94F234B8D7DE}"/>
            </a:ext>
          </a:extLst>
        </xdr:cNvPr>
        <xdr:cNvSpPr/>
      </xdr:nvSpPr>
      <xdr:spPr>
        <a:xfrm>
          <a:off x="13887450" y="614426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24765</xdr:rowOff>
    </xdr:from>
    <xdr:to>
      <xdr:col>85</xdr:col>
      <xdr:colOff>127000</xdr:colOff>
      <xdr:row>36</xdr:row>
      <xdr:rowOff>89535</xdr:rowOff>
    </xdr:to>
    <xdr:cxnSp macro="">
      <xdr:nvCxnSpPr>
        <xdr:cNvPr id="535" name="直線コネクタ 534">
          <a:extLst>
            <a:ext uri="{FF2B5EF4-FFF2-40B4-BE49-F238E27FC236}">
              <a16:creationId xmlns:a16="http://schemas.microsoft.com/office/drawing/2014/main" id="{5195A41F-84D3-4867-80FB-23603623DD2D}"/>
            </a:ext>
          </a:extLst>
        </xdr:cNvPr>
        <xdr:cNvCxnSpPr/>
      </xdr:nvCxnSpPr>
      <xdr:spPr>
        <a:xfrm>
          <a:off x="13942060" y="6193155"/>
          <a:ext cx="762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80645</xdr:rowOff>
    </xdr:from>
    <xdr:to>
      <xdr:col>76</xdr:col>
      <xdr:colOff>165100</xdr:colOff>
      <xdr:row>36</xdr:row>
      <xdr:rowOff>10795</xdr:rowOff>
    </xdr:to>
    <xdr:sp macro="" textlink="">
      <xdr:nvSpPr>
        <xdr:cNvPr id="536" name="楕円 535">
          <a:extLst>
            <a:ext uri="{FF2B5EF4-FFF2-40B4-BE49-F238E27FC236}">
              <a16:creationId xmlns:a16="http://schemas.microsoft.com/office/drawing/2014/main" id="{4518741A-74B3-4F2B-86DA-4A89A08889C2}"/>
            </a:ext>
          </a:extLst>
        </xdr:cNvPr>
        <xdr:cNvSpPr/>
      </xdr:nvSpPr>
      <xdr:spPr>
        <a:xfrm>
          <a:off x="13089890" y="6083300"/>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131445</xdr:rowOff>
    </xdr:from>
    <xdr:to>
      <xdr:col>81</xdr:col>
      <xdr:colOff>50800</xdr:colOff>
      <xdr:row>36</xdr:row>
      <xdr:rowOff>24765</xdr:rowOff>
    </xdr:to>
    <xdr:cxnSp macro="">
      <xdr:nvCxnSpPr>
        <xdr:cNvPr id="537" name="直線コネクタ 536">
          <a:extLst>
            <a:ext uri="{FF2B5EF4-FFF2-40B4-BE49-F238E27FC236}">
              <a16:creationId xmlns:a16="http://schemas.microsoft.com/office/drawing/2014/main" id="{5101558A-1DEA-46D6-B08D-2FA2580ED5E9}"/>
            </a:ext>
          </a:extLst>
        </xdr:cNvPr>
        <xdr:cNvCxnSpPr/>
      </xdr:nvCxnSpPr>
      <xdr:spPr>
        <a:xfrm>
          <a:off x="13144500" y="6136005"/>
          <a:ext cx="79756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19685</xdr:rowOff>
    </xdr:from>
    <xdr:to>
      <xdr:col>72</xdr:col>
      <xdr:colOff>38100</xdr:colOff>
      <xdr:row>35</xdr:row>
      <xdr:rowOff>121285</xdr:rowOff>
    </xdr:to>
    <xdr:sp macro="" textlink="">
      <xdr:nvSpPr>
        <xdr:cNvPr id="538" name="楕円 537">
          <a:extLst>
            <a:ext uri="{FF2B5EF4-FFF2-40B4-BE49-F238E27FC236}">
              <a16:creationId xmlns:a16="http://schemas.microsoft.com/office/drawing/2014/main" id="{61B2F785-C325-4CEA-B79B-A4877B6CF5BB}"/>
            </a:ext>
          </a:extLst>
        </xdr:cNvPr>
        <xdr:cNvSpPr/>
      </xdr:nvSpPr>
      <xdr:spPr>
        <a:xfrm>
          <a:off x="12303760" y="6016625"/>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70485</xdr:rowOff>
    </xdr:from>
    <xdr:to>
      <xdr:col>76</xdr:col>
      <xdr:colOff>114300</xdr:colOff>
      <xdr:row>35</xdr:row>
      <xdr:rowOff>131445</xdr:rowOff>
    </xdr:to>
    <xdr:cxnSp macro="">
      <xdr:nvCxnSpPr>
        <xdr:cNvPr id="539" name="直線コネクタ 538">
          <a:extLst>
            <a:ext uri="{FF2B5EF4-FFF2-40B4-BE49-F238E27FC236}">
              <a16:creationId xmlns:a16="http://schemas.microsoft.com/office/drawing/2014/main" id="{89C078E4-E6B4-491A-B5A7-DBE64B4E888D}"/>
            </a:ext>
          </a:extLst>
        </xdr:cNvPr>
        <xdr:cNvCxnSpPr/>
      </xdr:nvCxnSpPr>
      <xdr:spPr>
        <a:xfrm>
          <a:off x="12346940" y="6069330"/>
          <a:ext cx="79756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2540</xdr:rowOff>
    </xdr:from>
    <xdr:to>
      <xdr:col>67</xdr:col>
      <xdr:colOff>101600</xdr:colOff>
      <xdr:row>35</xdr:row>
      <xdr:rowOff>104140</xdr:rowOff>
    </xdr:to>
    <xdr:sp macro="" textlink="">
      <xdr:nvSpPr>
        <xdr:cNvPr id="540" name="楕円 539">
          <a:extLst>
            <a:ext uri="{FF2B5EF4-FFF2-40B4-BE49-F238E27FC236}">
              <a16:creationId xmlns:a16="http://schemas.microsoft.com/office/drawing/2014/main" id="{FFC341A3-660F-48EF-ACF1-86E6446F58DD}"/>
            </a:ext>
          </a:extLst>
        </xdr:cNvPr>
        <xdr:cNvSpPr/>
      </xdr:nvSpPr>
      <xdr:spPr>
        <a:xfrm>
          <a:off x="11487150" y="600329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53340</xdr:rowOff>
    </xdr:from>
    <xdr:to>
      <xdr:col>71</xdr:col>
      <xdr:colOff>177800</xdr:colOff>
      <xdr:row>35</xdr:row>
      <xdr:rowOff>70485</xdr:rowOff>
    </xdr:to>
    <xdr:cxnSp macro="">
      <xdr:nvCxnSpPr>
        <xdr:cNvPr id="541" name="直線コネクタ 540">
          <a:extLst>
            <a:ext uri="{FF2B5EF4-FFF2-40B4-BE49-F238E27FC236}">
              <a16:creationId xmlns:a16="http://schemas.microsoft.com/office/drawing/2014/main" id="{420C9351-74E9-4157-A7FD-3D24AF690706}"/>
            </a:ext>
          </a:extLst>
        </xdr:cNvPr>
        <xdr:cNvCxnSpPr/>
      </xdr:nvCxnSpPr>
      <xdr:spPr>
        <a:xfrm>
          <a:off x="11541760" y="6057900"/>
          <a:ext cx="80518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123842</xdr:rowOff>
    </xdr:from>
    <xdr:ext cx="405111" cy="259045"/>
    <xdr:sp macro="" textlink="">
      <xdr:nvSpPr>
        <xdr:cNvPr id="542" name="n_1aveValue【一般廃棄物処理施設】&#10;有形固定資産減価償却率">
          <a:extLst>
            <a:ext uri="{FF2B5EF4-FFF2-40B4-BE49-F238E27FC236}">
              <a16:creationId xmlns:a16="http://schemas.microsoft.com/office/drawing/2014/main" id="{E1B00F85-317E-4676-80F9-E23C9ACA3698}"/>
            </a:ext>
          </a:extLst>
        </xdr:cNvPr>
        <xdr:cNvSpPr txBox="1"/>
      </xdr:nvSpPr>
      <xdr:spPr>
        <a:xfrm>
          <a:off x="13738234" y="646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114317</xdr:rowOff>
    </xdr:from>
    <xdr:ext cx="405111" cy="259045"/>
    <xdr:sp macro="" textlink="">
      <xdr:nvSpPr>
        <xdr:cNvPr id="543" name="n_2aveValue【一般廃棄物処理施設】&#10;有形固定資産減価償却率">
          <a:extLst>
            <a:ext uri="{FF2B5EF4-FFF2-40B4-BE49-F238E27FC236}">
              <a16:creationId xmlns:a16="http://schemas.microsoft.com/office/drawing/2014/main" id="{5CA299B1-6B7F-494C-A009-F76DDAD2AD61}"/>
            </a:ext>
          </a:extLst>
        </xdr:cNvPr>
        <xdr:cNvSpPr txBox="1"/>
      </xdr:nvSpPr>
      <xdr:spPr>
        <a:xfrm>
          <a:off x="12957184" y="645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156227</xdr:rowOff>
    </xdr:from>
    <xdr:ext cx="405111" cy="259045"/>
    <xdr:sp macro="" textlink="">
      <xdr:nvSpPr>
        <xdr:cNvPr id="544" name="n_3aveValue【一般廃棄物処理施設】&#10;有形固定資産減価償却率">
          <a:extLst>
            <a:ext uri="{FF2B5EF4-FFF2-40B4-BE49-F238E27FC236}">
              <a16:creationId xmlns:a16="http://schemas.microsoft.com/office/drawing/2014/main" id="{0A0C419D-E312-486C-8F43-88D3AFD3880F}"/>
            </a:ext>
          </a:extLst>
        </xdr:cNvPr>
        <xdr:cNvSpPr txBox="1"/>
      </xdr:nvSpPr>
      <xdr:spPr>
        <a:xfrm>
          <a:off x="12171054" y="650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106697</xdr:rowOff>
    </xdr:from>
    <xdr:ext cx="405111" cy="259045"/>
    <xdr:sp macro="" textlink="">
      <xdr:nvSpPr>
        <xdr:cNvPr id="545" name="n_4aveValue【一般廃棄物処理施設】&#10;有形固定資産減価償却率">
          <a:extLst>
            <a:ext uri="{FF2B5EF4-FFF2-40B4-BE49-F238E27FC236}">
              <a16:creationId xmlns:a16="http://schemas.microsoft.com/office/drawing/2014/main" id="{3E4DDEBD-6492-4315-8893-C864165763DB}"/>
            </a:ext>
          </a:extLst>
        </xdr:cNvPr>
        <xdr:cNvSpPr txBox="1"/>
      </xdr:nvSpPr>
      <xdr:spPr>
        <a:xfrm>
          <a:off x="11354444" y="6448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92092</xdr:rowOff>
    </xdr:from>
    <xdr:ext cx="405111" cy="259045"/>
    <xdr:sp macro="" textlink="">
      <xdr:nvSpPr>
        <xdr:cNvPr id="546" name="n_1mainValue【一般廃棄物処理施設】&#10;有形固定資産減価償却率">
          <a:extLst>
            <a:ext uri="{FF2B5EF4-FFF2-40B4-BE49-F238E27FC236}">
              <a16:creationId xmlns:a16="http://schemas.microsoft.com/office/drawing/2014/main" id="{13509C3B-18BE-487B-B4AC-8C23147C48CE}"/>
            </a:ext>
          </a:extLst>
        </xdr:cNvPr>
        <xdr:cNvSpPr txBox="1"/>
      </xdr:nvSpPr>
      <xdr:spPr>
        <a:xfrm>
          <a:off x="13738234" y="592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27322</xdr:rowOff>
    </xdr:from>
    <xdr:ext cx="405111" cy="259045"/>
    <xdr:sp macro="" textlink="">
      <xdr:nvSpPr>
        <xdr:cNvPr id="547" name="n_2mainValue【一般廃棄物処理施設】&#10;有形固定資産減価償却率">
          <a:extLst>
            <a:ext uri="{FF2B5EF4-FFF2-40B4-BE49-F238E27FC236}">
              <a16:creationId xmlns:a16="http://schemas.microsoft.com/office/drawing/2014/main" id="{9DFED740-F7FC-496A-A03A-68E4F1094770}"/>
            </a:ext>
          </a:extLst>
        </xdr:cNvPr>
        <xdr:cNvSpPr txBox="1"/>
      </xdr:nvSpPr>
      <xdr:spPr>
        <a:xfrm>
          <a:off x="12957184" y="585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137812</xdr:rowOff>
    </xdr:from>
    <xdr:ext cx="405111" cy="259045"/>
    <xdr:sp macro="" textlink="">
      <xdr:nvSpPr>
        <xdr:cNvPr id="548" name="n_3mainValue【一般廃棄物処理施設】&#10;有形固定資産減価償却率">
          <a:extLst>
            <a:ext uri="{FF2B5EF4-FFF2-40B4-BE49-F238E27FC236}">
              <a16:creationId xmlns:a16="http://schemas.microsoft.com/office/drawing/2014/main" id="{76EC41B0-52E6-4A0B-BD1F-76AAA659DECB}"/>
            </a:ext>
          </a:extLst>
        </xdr:cNvPr>
        <xdr:cNvSpPr txBox="1"/>
      </xdr:nvSpPr>
      <xdr:spPr>
        <a:xfrm>
          <a:off x="12171054" y="579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120667</xdr:rowOff>
    </xdr:from>
    <xdr:ext cx="405111" cy="259045"/>
    <xdr:sp macro="" textlink="">
      <xdr:nvSpPr>
        <xdr:cNvPr id="549" name="n_4mainValue【一般廃棄物処理施設】&#10;有形固定資産減価償却率">
          <a:extLst>
            <a:ext uri="{FF2B5EF4-FFF2-40B4-BE49-F238E27FC236}">
              <a16:creationId xmlns:a16="http://schemas.microsoft.com/office/drawing/2014/main" id="{FBDB99D4-07D9-4EBA-AF7A-483F4DA412F2}"/>
            </a:ext>
          </a:extLst>
        </xdr:cNvPr>
        <xdr:cNvSpPr txBox="1"/>
      </xdr:nvSpPr>
      <xdr:spPr>
        <a:xfrm>
          <a:off x="11354444" y="578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0" name="正方形/長方形 549">
          <a:extLst>
            <a:ext uri="{FF2B5EF4-FFF2-40B4-BE49-F238E27FC236}">
              <a16:creationId xmlns:a16="http://schemas.microsoft.com/office/drawing/2014/main" id="{935AAB1F-15DD-46EC-873C-9030361AADCE}"/>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1" name="正方形/長方形 550">
          <a:extLst>
            <a:ext uri="{FF2B5EF4-FFF2-40B4-BE49-F238E27FC236}">
              <a16:creationId xmlns:a16="http://schemas.microsoft.com/office/drawing/2014/main" id="{0E061164-0EC1-4744-A4D9-08592ACD46CC}"/>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2" name="正方形/長方形 551">
          <a:extLst>
            <a:ext uri="{FF2B5EF4-FFF2-40B4-BE49-F238E27FC236}">
              <a16:creationId xmlns:a16="http://schemas.microsoft.com/office/drawing/2014/main" id="{36041287-A77A-44D3-AEBC-69862953E6D1}"/>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3" name="正方形/長方形 552">
          <a:extLst>
            <a:ext uri="{FF2B5EF4-FFF2-40B4-BE49-F238E27FC236}">
              <a16:creationId xmlns:a16="http://schemas.microsoft.com/office/drawing/2014/main" id="{7C0C7013-6131-48FE-B880-154B9DB417BD}"/>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4" name="正方形/長方形 553">
          <a:extLst>
            <a:ext uri="{FF2B5EF4-FFF2-40B4-BE49-F238E27FC236}">
              <a16:creationId xmlns:a16="http://schemas.microsoft.com/office/drawing/2014/main" id="{07AEC576-1B59-4C98-B698-CA82B69D0C39}"/>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5" name="正方形/長方形 554">
          <a:extLst>
            <a:ext uri="{FF2B5EF4-FFF2-40B4-BE49-F238E27FC236}">
              <a16:creationId xmlns:a16="http://schemas.microsoft.com/office/drawing/2014/main" id="{E7150D92-C585-46E9-A6FD-B7AF05480B0A}"/>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6" name="正方形/長方形 555">
          <a:extLst>
            <a:ext uri="{FF2B5EF4-FFF2-40B4-BE49-F238E27FC236}">
              <a16:creationId xmlns:a16="http://schemas.microsoft.com/office/drawing/2014/main" id="{574463CD-A0DA-4225-9498-D1A5F989240F}"/>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7" name="正方形/長方形 556">
          <a:extLst>
            <a:ext uri="{FF2B5EF4-FFF2-40B4-BE49-F238E27FC236}">
              <a16:creationId xmlns:a16="http://schemas.microsoft.com/office/drawing/2014/main" id="{F8E39DE9-0C10-4625-9CFC-57604D2AEC58}"/>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8" name="テキスト ボックス 557">
          <a:extLst>
            <a:ext uri="{FF2B5EF4-FFF2-40B4-BE49-F238E27FC236}">
              <a16:creationId xmlns:a16="http://schemas.microsoft.com/office/drawing/2014/main" id="{E5865531-A94B-449B-BD29-CAE4D63AC724}"/>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9" name="直線コネクタ 558">
          <a:extLst>
            <a:ext uri="{FF2B5EF4-FFF2-40B4-BE49-F238E27FC236}">
              <a16:creationId xmlns:a16="http://schemas.microsoft.com/office/drawing/2014/main" id="{44AA71D9-5A60-462B-8C4C-F77E8E720F79}"/>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0" name="直線コネクタ 559">
          <a:extLst>
            <a:ext uri="{FF2B5EF4-FFF2-40B4-BE49-F238E27FC236}">
              <a16:creationId xmlns:a16="http://schemas.microsoft.com/office/drawing/2014/main" id="{9E9C757D-9749-4AF3-9564-ECBE36F6FBDA}"/>
            </a:ext>
          </a:extLst>
        </xdr:cNvPr>
        <xdr:cNvCxnSpPr/>
      </xdr:nvCxnSpPr>
      <xdr:spPr>
        <a:xfrm>
          <a:off x="1645920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1" name="テキスト ボックス 560">
          <a:extLst>
            <a:ext uri="{FF2B5EF4-FFF2-40B4-BE49-F238E27FC236}">
              <a16:creationId xmlns:a16="http://schemas.microsoft.com/office/drawing/2014/main" id="{BF36CEA9-9E73-4F4B-901E-67D10A507A8F}"/>
            </a:ext>
          </a:extLst>
        </xdr:cNvPr>
        <xdr:cNvSpPr txBox="1"/>
      </xdr:nvSpPr>
      <xdr:spPr>
        <a:xfrm>
          <a:off x="16252324" y="702248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2" name="直線コネクタ 561">
          <a:extLst>
            <a:ext uri="{FF2B5EF4-FFF2-40B4-BE49-F238E27FC236}">
              <a16:creationId xmlns:a16="http://schemas.microsoft.com/office/drawing/2014/main" id="{7D466B6C-DC66-4A62-A788-7D129AD54ADE}"/>
            </a:ext>
          </a:extLst>
        </xdr:cNvPr>
        <xdr:cNvCxnSpPr/>
      </xdr:nvCxnSpPr>
      <xdr:spPr>
        <a:xfrm>
          <a:off x="1645920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3" name="テキスト ボックス 562">
          <a:extLst>
            <a:ext uri="{FF2B5EF4-FFF2-40B4-BE49-F238E27FC236}">
              <a16:creationId xmlns:a16="http://schemas.microsoft.com/office/drawing/2014/main" id="{8C54A8B3-E0F5-409B-9B4B-D1819319103A}"/>
            </a:ext>
          </a:extLst>
        </xdr:cNvPr>
        <xdr:cNvSpPr txBox="1"/>
      </xdr:nvSpPr>
      <xdr:spPr>
        <a:xfrm>
          <a:off x="15943791" y="65652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4" name="直線コネクタ 563">
          <a:extLst>
            <a:ext uri="{FF2B5EF4-FFF2-40B4-BE49-F238E27FC236}">
              <a16:creationId xmlns:a16="http://schemas.microsoft.com/office/drawing/2014/main" id="{20E6F294-3AAF-4247-87DD-EC4009BB9549}"/>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5" name="テキスト ボックス 564">
          <a:extLst>
            <a:ext uri="{FF2B5EF4-FFF2-40B4-BE49-F238E27FC236}">
              <a16:creationId xmlns:a16="http://schemas.microsoft.com/office/drawing/2014/main" id="{B53597F3-CE82-4426-A540-319898C42F0C}"/>
            </a:ext>
          </a:extLst>
        </xdr:cNvPr>
        <xdr:cNvSpPr txBox="1"/>
      </xdr:nvSpPr>
      <xdr:spPr>
        <a:xfrm>
          <a:off x="15943791" y="61042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6" name="直線コネクタ 565">
          <a:extLst>
            <a:ext uri="{FF2B5EF4-FFF2-40B4-BE49-F238E27FC236}">
              <a16:creationId xmlns:a16="http://schemas.microsoft.com/office/drawing/2014/main" id="{AF19C686-0BF8-4511-B598-2982E9336EAE}"/>
            </a:ext>
          </a:extLst>
        </xdr:cNvPr>
        <xdr:cNvCxnSpPr/>
      </xdr:nvCxnSpPr>
      <xdr:spPr>
        <a:xfrm>
          <a:off x="1645920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7" name="テキスト ボックス 566">
          <a:extLst>
            <a:ext uri="{FF2B5EF4-FFF2-40B4-BE49-F238E27FC236}">
              <a16:creationId xmlns:a16="http://schemas.microsoft.com/office/drawing/2014/main" id="{CBA01701-E98C-49B6-82DB-3AA16869B240}"/>
            </a:ext>
          </a:extLst>
        </xdr:cNvPr>
        <xdr:cNvSpPr txBox="1"/>
      </xdr:nvSpPr>
      <xdr:spPr>
        <a:xfrm>
          <a:off x="15943791" y="56508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8" name="直線コネクタ 567">
          <a:extLst>
            <a:ext uri="{FF2B5EF4-FFF2-40B4-BE49-F238E27FC236}">
              <a16:creationId xmlns:a16="http://schemas.microsoft.com/office/drawing/2014/main" id="{B4AB1FA0-7206-4A79-A699-CD9E37416B87}"/>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9" name="テキスト ボックス 568">
          <a:extLst>
            <a:ext uri="{FF2B5EF4-FFF2-40B4-BE49-F238E27FC236}">
              <a16:creationId xmlns:a16="http://schemas.microsoft.com/office/drawing/2014/main" id="{263C0D63-A0FD-4910-AA37-59D949FDA36E}"/>
            </a:ext>
          </a:extLst>
        </xdr:cNvPr>
        <xdr:cNvSpPr txBox="1"/>
      </xdr:nvSpPr>
      <xdr:spPr>
        <a:xfrm>
          <a:off x="15943791" y="5193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0" name="【一般廃棄物処理施設】&#10;一人当たり有形固定資産（償却資産）額グラフ枠">
          <a:extLst>
            <a:ext uri="{FF2B5EF4-FFF2-40B4-BE49-F238E27FC236}">
              <a16:creationId xmlns:a16="http://schemas.microsoft.com/office/drawing/2014/main" id="{B9C0E439-A10B-4E14-9826-1385C2622311}"/>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21532</xdr:rowOff>
    </xdr:from>
    <xdr:to>
      <xdr:col>116</xdr:col>
      <xdr:colOff>62864</xdr:colOff>
      <xdr:row>41</xdr:row>
      <xdr:rowOff>121065</xdr:rowOff>
    </xdr:to>
    <xdr:cxnSp macro="">
      <xdr:nvCxnSpPr>
        <xdr:cNvPr id="571" name="直線コネクタ 570">
          <a:extLst>
            <a:ext uri="{FF2B5EF4-FFF2-40B4-BE49-F238E27FC236}">
              <a16:creationId xmlns:a16="http://schemas.microsoft.com/office/drawing/2014/main" id="{D673AF4F-0960-4A9C-82B6-D9689AA17722}"/>
            </a:ext>
          </a:extLst>
        </xdr:cNvPr>
        <xdr:cNvCxnSpPr/>
      </xdr:nvCxnSpPr>
      <xdr:spPr>
        <a:xfrm flipV="1">
          <a:off x="19947254" y="5847022"/>
          <a:ext cx="0" cy="13053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124892</xdr:rowOff>
    </xdr:from>
    <xdr:ext cx="469744" cy="259045"/>
    <xdr:sp macro="" textlink="">
      <xdr:nvSpPr>
        <xdr:cNvPr id="572" name="【一般廃棄物処理施設】&#10;一人当たり有形固定資産（償却資産）額最小値テキスト">
          <a:extLst>
            <a:ext uri="{FF2B5EF4-FFF2-40B4-BE49-F238E27FC236}">
              <a16:creationId xmlns:a16="http://schemas.microsoft.com/office/drawing/2014/main" id="{C91E2376-ED61-40C5-9233-18055A7769CA}"/>
            </a:ext>
          </a:extLst>
        </xdr:cNvPr>
        <xdr:cNvSpPr txBox="1"/>
      </xdr:nvSpPr>
      <xdr:spPr>
        <a:xfrm>
          <a:off x="19985990" y="7156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121065</xdr:rowOff>
    </xdr:from>
    <xdr:to>
      <xdr:col>116</xdr:col>
      <xdr:colOff>152400</xdr:colOff>
      <xdr:row>41</xdr:row>
      <xdr:rowOff>121065</xdr:rowOff>
    </xdr:to>
    <xdr:cxnSp macro="">
      <xdr:nvCxnSpPr>
        <xdr:cNvPr id="573" name="直線コネクタ 572">
          <a:extLst>
            <a:ext uri="{FF2B5EF4-FFF2-40B4-BE49-F238E27FC236}">
              <a16:creationId xmlns:a16="http://schemas.microsoft.com/office/drawing/2014/main" id="{772E3A93-42A0-478B-AB30-E6E274D2FC08}"/>
            </a:ext>
          </a:extLst>
        </xdr:cNvPr>
        <xdr:cNvCxnSpPr/>
      </xdr:nvCxnSpPr>
      <xdr:spPr>
        <a:xfrm>
          <a:off x="19885660" y="7152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139659</xdr:rowOff>
    </xdr:from>
    <xdr:ext cx="599010" cy="259045"/>
    <xdr:sp macro="" textlink="">
      <xdr:nvSpPr>
        <xdr:cNvPr id="574" name="【一般廃棄物処理施設】&#10;一人当たり有形固定資産（償却資産）額最大値テキスト">
          <a:extLst>
            <a:ext uri="{FF2B5EF4-FFF2-40B4-BE49-F238E27FC236}">
              <a16:creationId xmlns:a16="http://schemas.microsoft.com/office/drawing/2014/main" id="{956B811F-E4BB-4456-8DA6-2051665625BC}"/>
            </a:ext>
          </a:extLst>
        </xdr:cNvPr>
        <xdr:cNvSpPr txBox="1"/>
      </xdr:nvSpPr>
      <xdr:spPr>
        <a:xfrm>
          <a:off x="19985990" y="5622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21532</xdr:rowOff>
    </xdr:from>
    <xdr:to>
      <xdr:col>116</xdr:col>
      <xdr:colOff>152400</xdr:colOff>
      <xdr:row>34</xdr:row>
      <xdr:rowOff>21532</xdr:rowOff>
    </xdr:to>
    <xdr:cxnSp macro="">
      <xdr:nvCxnSpPr>
        <xdr:cNvPr id="575" name="直線コネクタ 574">
          <a:extLst>
            <a:ext uri="{FF2B5EF4-FFF2-40B4-BE49-F238E27FC236}">
              <a16:creationId xmlns:a16="http://schemas.microsoft.com/office/drawing/2014/main" id="{51D1F3B2-61B9-42DE-9A62-9D8943B69AE3}"/>
            </a:ext>
          </a:extLst>
        </xdr:cNvPr>
        <xdr:cNvCxnSpPr/>
      </xdr:nvCxnSpPr>
      <xdr:spPr>
        <a:xfrm>
          <a:off x="19885660" y="584702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163386</xdr:rowOff>
    </xdr:from>
    <xdr:ext cx="534377" cy="259045"/>
    <xdr:sp macro="" textlink="">
      <xdr:nvSpPr>
        <xdr:cNvPr id="576" name="【一般廃棄物処理施設】&#10;一人当たり有形固定資産（償却資産）額平均値テキスト">
          <a:extLst>
            <a:ext uri="{FF2B5EF4-FFF2-40B4-BE49-F238E27FC236}">
              <a16:creationId xmlns:a16="http://schemas.microsoft.com/office/drawing/2014/main" id="{A14CA6D9-95A7-4D7E-AC15-B802E3F5CDEB}"/>
            </a:ext>
          </a:extLst>
        </xdr:cNvPr>
        <xdr:cNvSpPr txBox="1"/>
      </xdr:nvSpPr>
      <xdr:spPr>
        <a:xfrm>
          <a:off x="19985990" y="65089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140509</xdr:rowOff>
    </xdr:from>
    <xdr:to>
      <xdr:col>116</xdr:col>
      <xdr:colOff>114300</xdr:colOff>
      <xdr:row>39</xdr:row>
      <xdr:rowOff>70659</xdr:rowOff>
    </xdr:to>
    <xdr:sp macro="" textlink="">
      <xdr:nvSpPr>
        <xdr:cNvPr id="577" name="フローチャート: 判断 576">
          <a:extLst>
            <a:ext uri="{FF2B5EF4-FFF2-40B4-BE49-F238E27FC236}">
              <a16:creationId xmlns:a16="http://schemas.microsoft.com/office/drawing/2014/main" id="{D3D1FC70-5D23-456D-974F-C67945DE3380}"/>
            </a:ext>
          </a:extLst>
        </xdr:cNvPr>
        <xdr:cNvSpPr/>
      </xdr:nvSpPr>
      <xdr:spPr>
        <a:xfrm>
          <a:off x="19904710" y="665179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118239</xdr:rowOff>
    </xdr:from>
    <xdr:to>
      <xdr:col>112</xdr:col>
      <xdr:colOff>38100</xdr:colOff>
      <xdr:row>39</xdr:row>
      <xdr:rowOff>48389</xdr:rowOff>
    </xdr:to>
    <xdr:sp macro="" textlink="">
      <xdr:nvSpPr>
        <xdr:cNvPr id="578" name="フローチャート: 判断 577">
          <a:extLst>
            <a:ext uri="{FF2B5EF4-FFF2-40B4-BE49-F238E27FC236}">
              <a16:creationId xmlns:a16="http://schemas.microsoft.com/office/drawing/2014/main" id="{118E3CB5-8B13-4A44-A1E5-A03AAAAEC3C0}"/>
            </a:ext>
          </a:extLst>
        </xdr:cNvPr>
        <xdr:cNvSpPr/>
      </xdr:nvSpPr>
      <xdr:spPr>
        <a:xfrm>
          <a:off x="19161760" y="663524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1827</xdr:rowOff>
    </xdr:from>
    <xdr:to>
      <xdr:col>107</xdr:col>
      <xdr:colOff>101600</xdr:colOff>
      <xdr:row>39</xdr:row>
      <xdr:rowOff>103427</xdr:rowOff>
    </xdr:to>
    <xdr:sp macro="" textlink="">
      <xdr:nvSpPr>
        <xdr:cNvPr id="579" name="フローチャート: 判断 578">
          <a:extLst>
            <a:ext uri="{FF2B5EF4-FFF2-40B4-BE49-F238E27FC236}">
              <a16:creationId xmlns:a16="http://schemas.microsoft.com/office/drawing/2014/main" id="{28288BFB-1EF0-4F60-9F6D-DD3137B4F320}"/>
            </a:ext>
          </a:extLst>
        </xdr:cNvPr>
        <xdr:cNvSpPr/>
      </xdr:nvSpPr>
      <xdr:spPr>
        <a:xfrm>
          <a:off x="18345150" y="6688377"/>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17522</xdr:rowOff>
    </xdr:from>
    <xdr:to>
      <xdr:col>102</xdr:col>
      <xdr:colOff>165100</xdr:colOff>
      <xdr:row>39</xdr:row>
      <xdr:rowOff>119122</xdr:rowOff>
    </xdr:to>
    <xdr:sp macro="" textlink="">
      <xdr:nvSpPr>
        <xdr:cNvPr id="580" name="フローチャート: 判断 579">
          <a:extLst>
            <a:ext uri="{FF2B5EF4-FFF2-40B4-BE49-F238E27FC236}">
              <a16:creationId xmlns:a16="http://schemas.microsoft.com/office/drawing/2014/main" id="{015751DD-685F-420A-B16F-30984FBA544B}"/>
            </a:ext>
          </a:extLst>
        </xdr:cNvPr>
        <xdr:cNvSpPr/>
      </xdr:nvSpPr>
      <xdr:spPr>
        <a:xfrm>
          <a:off x="17547590" y="6707882"/>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35138</xdr:rowOff>
    </xdr:from>
    <xdr:to>
      <xdr:col>98</xdr:col>
      <xdr:colOff>38100</xdr:colOff>
      <xdr:row>39</xdr:row>
      <xdr:rowOff>136738</xdr:rowOff>
    </xdr:to>
    <xdr:sp macro="" textlink="">
      <xdr:nvSpPr>
        <xdr:cNvPr id="581" name="フローチャート: 判断 580">
          <a:extLst>
            <a:ext uri="{FF2B5EF4-FFF2-40B4-BE49-F238E27FC236}">
              <a16:creationId xmlns:a16="http://schemas.microsoft.com/office/drawing/2014/main" id="{CA715356-35B7-440A-9E7E-12B48652D2B9}"/>
            </a:ext>
          </a:extLst>
        </xdr:cNvPr>
        <xdr:cNvSpPr/>
      </xdr:nvSpPr>
      <xdr:spPr>
        <a:xfrm>
          <a:off x="16761460" y="672168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C26D5BFA-7CE8-4D22-B2E0-F92D4E4A22CB}"/>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CD24F5B4-B41E-49B4-B19E-8CB7AD78447C}"/>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2DA46352-DF4D-4D6C-B48D-57DE14F61D0F}"/>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30CF85FF-8519-49BC-B16E-A373508F06B3}"/>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663C92F7-65F6-401F-B0B9-1A16318693B5}"/>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8954</xdr:rowOff>
    </xdr:from>
    <xdr:to>
      <xdr:col>116</xdr:col>
      <xdr:colOff>114300</xdr:colOff>
      <xdr:row>40</xdr:row>
      <xdr:rowOff>110554</xdr:rowOff>
    </xdr:to>
    <xdr:sp macro="" textlink="">
      <xdr:nvSpPr>
        <xdr:cNvPr id="587" name="楕円 586">
          <a:extLst>
            <a:ext uri="{FF2B5EF4-FFF2-40B4-BE49-F238E27FC236}">
              <a16:creationId xmlns:a16="http://schemas.microsoft.com/office/drawing/2014/main" id="{1581E4EF-6D2B-4F30-871A-D640F392D00E}"/>
            </a:ext>
          </a:extLst>
        </xdr:cNvPr>
        <xdr:cNvSpPr/>
      </xdr:nvSpPr>
      <xdr:spPr>
        <a:xfrm>
          <a:off x="19904710" y="6868859"/>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158831</xdr:rowOff>
    </xdr:from>
    <xdr:ext cx="534377" cy="259045"/>
    <xdr:sp macro="" textlink="">
      <xdr:nvSpPr>
        <xdr:cNvPr id="588" name="【一般廃棄物処理施設】&#10;一人当たり有形固定資産（償却資産）額該当値テキスト">
          <a:extLst>
            <a:ext uri="{FF2B5EF4-FFF2-40B4-BE49-F238E27FC236}">
              <a16:creationId xmlns:a16="http://schemas.microsoft.com/office/drawing/2014/main" id="{AE30C17B-047D-4AD6-B520-EA6C7DBDD730}"/>
            </a:ext>
          </a:extLst>
        </xdr:cNvPr>
        <xdr:cNvSpPr txBox="1"/>
      </xdr:nvSpPr>
      <xdr:spPr>
        <a:xfrm>
          <a:off x="19985990" y="6847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13979</xdr:rowOff>
    </xdr:from>
    <xdr:to>
      <xdr:col>112</xdr:col>
      <xdr:colOff>38100</xdr:colOff>
      <xdr:row>40</xdr:row>
      <xdr:rowOff>115579</xdr:rowOff>
    </xdr:to>
    <xdr:sp macro="" textlink="">
      <xdr:nvSpPr>
        <xdr:cNvPr id="589" name="楕円 588">
          <a:extLst>
            <a:ext uri="{FF2B5EF4-FFF2-40B4-BE49-F238E27FC236}">
              <a16:creationId xmlns:a16="http://schemas.microsoft.com/office/drawing/2014/main" id="{0CF97445-3675-4DFE-A9C4-66DDFD66C340}"/>
            </a:ext>
          </a:extLst>
        </xdr:cNvPr>
        <xdr:cNvSpPr/>
      </xdr:nvSpPr>
      <xdr:spPr>
        <a:xfrm>
          <a:off x="19161760" y="687578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59754</xdr:rowOff>
    </xdr:from>
    <xdr:to>
      <xdr:col>116</xdr:col>
      <xdr:colOff>63500</xdr:colOff>
      <xdr:row>40</xdr:row>
      <xdr:rowOff>64779</xdr:rowOff>
    </xdr:to>
    <xdr:cxnSp macro="">
      <xdr:nvCxnSpPr>
        <xdr:cNvPr id="590" name="直線コネクタ 589">
          <a:extLst>
            <a:ext uri="{FF2B5EF4-FFF2-40B4-BE49-F238E27FC236}">
              <a16:creationId xmlns:a16="http://schemas.microsoft.com/office/drawing/2014/main" id="{EB7BEC6B-AB09-4B5B-9E5B-C8C417633EE4}"/>
            </a:ext>
          </a:extLst>
        </xdr:cNvPr>
        <xdr:cNvCxnSpPr/>
      </xdr:nvCxnSpPr>
      <xdr:spPr>
        <a:xfrm flipV="1">
          <a:off x="19204940" y="6913944"/>
          <a:ext cx="742950" cy="6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11616</xdr:rowOff>
    </xdr:from>
    <xdr:to>
      <xdr:col>107</xdr:col>
      <xdr:colOff>101600</xdr:colOff>
      <xdr:row>40</xdr:row>
      <xdr:rowOff>113216</xdr:rowOff>
    </xdr:to>
    <xdr:sp macro="" textlink="">
      <xdr:nvSpPr>
        <xdr:cNvPr id="591" name="楕円 590">
          <a:extLst>
            <a:ext uri="{FF2B5EF4-FFF2-40B4-BE49-F238E27FC236}">
              <a16:creationId xmlns:a16="http://schemas.microsoft.com/office/drawing/2014/main" id="{92A62348-26CA-45F1-A075-67BBD7D5E2F1}"/>
            </a:ext>
          </a:extLst>
        </xdr:cNvPr>
        <xdr:cNvSpPr/>
      </xdr:nvSpPr>
      <xdr:spPr>
        <a:xfrm>
          <a:off x="18345150" y="687342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62416</xdr:rowOff>
    </xdr:from>
    <xdr:to>
      <xdr:col>111</xdr:col>
      <xdr:colOff>177800</xdr:colOff>
      <xdr:row>40</xdr:row>
      <xdr:rowOff>64779</xdr:rowOff>
    </xdr:to>
    <xdr:cxnSp macro="">
      <xdr:nvCxnSpPr>
        <xdr:cNvPr id="592" name="直線コネクタ 591">
          <a:extLst>
            <a:ext uri="{FF2B5EF4-FFF2-40B4-BE49-F238E27FC236}">
              <a16:creationId xmlns:a16="http://schemas.microsoft.com/office/drawing/2014/main" id="{98986982-2F9C-481B-ADC8-D6194A4080F3}"/>
            </a:ext>
          </a:extLst>
        </xdr:cNvPr>
        <xdr:cNvCxnSpPr/>
      </xdr:nvCxnSpPr>
      <xdr:spPr>
        <a:xfrm>
          <a:off x="18399760" y="6916606"/>
          <a:ext cx="805180" cy="4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13160</xdr:rowOff>
    </xdr:from>
    <xdr:to>
      <xdr:col>102</xdr:col>
      <xdr:colOff>165100</xdr:colOff>
      <xdr:row>40</xdr:row>
      <xdr:rowOff>114760</xdr:rowOff>
    </xdr:to>
    <xdr:sp macro="" textlink="">
      <xdr:nvSpPr>
        <xdr:cNvPr id="593" name="楕円 592">
          <a:extLst>
            <a:ext uri="{FF2B5EF4-FFF2-40B4-BE49-F238E27FC236}">
              <a16:creationId xmlns:a16="http://schemas.microsoft.com/office/drawing/2014/main" id="{FEB333BB-E19B-44D7-9169-9AB11EB03009}"/>
            </a:ext>
          </a:extLst>
        </xdr:cNvPr>
        <xdr:cNvSpPr/>
      </xdr:nvSpPr>
      <xdr:spPr>
        <a:xfrm>
          <a:off x="17547590" y="687497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62416</xdr:rowOff>
    </xdr:from>
    <xdr:to>
      <xdr:col>107</xdr:col>
      <xdr:colOff>50800</xdr:colOff>
      <xdr:row>40</xdr:row>
      <xdr:rowOff>63960</xdr:rowOff>
    </xdr:to>
    <xdr:cxnSp macro="">
      <xdr:nvCxnSpPr>
        <xdr:cNvPr id="594" name="直線コネクタ 593">
          <a:extLst>
            <a:ext uri="{FF2B5EF4-FFF2-40B4-BE49-F238E27FC236}">
              <a16:creationId xmlns:a16="http://schemas.microsoft.com/office/drawing/2014/main" id="{1031F2B2-89CF-4004-9E99-51363B1CD3C6}"/>
            </a:ext>
          </a:extLst>
        </xdr:cNvPr>
        <xdr:cNvCxnSpPr/>
      </xdr:nvCxnSpPr>
      <xdr:spPr>
        <a:xfrm flipV="1">
          <a:off x="17602200" y="6916606"/>
          <a:ext cx="797560" cy="1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24408</xdr:rowOff>
    </xdr:from>
    <xdr:to>
      <xdr:col>98</xdr:col>
      <xdr:colOff>38100</xdr:colOff>
      <xdr:row>40</xdr:row>
      <xdr:rowOff>126008</xdr:rowOff>
    </xdr:to>
    <xdr:sp macro="" textlink="">
      <xdr:nvSpPr>
        <xdr:cNvPr id="595" name="楕円 594">
          <a:extLst>
            <a:ext uri="{FF2B5EF4-FFF2-40B4-BE49-F238E27FC236}">
              <a16:creationId xmlns:a16="http://schemas.microsoft.com/office/drawing/2014/main" id="{F17C505B-5BA3-48D6-8513-20C0D3434153}"/>
            </a:ext>
          </a:extLst>
        </xdr:cNvPr>
        <xdr:cNvSpPr/>
      </xdr:nvSpPr>
      <xdr:spPr>
        <a:xfrm>
          <a:off x="16761460" y="6878598"/>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63960</xdr:rowOff>
    </xdr:from>
    <xdr:to>
      <xdr:col>102</xdr:col>
      <xdr:colOff>114300</xdr:colOff>
      <xdr:row>40</xdr:row>
      <xdr:rowOff>75208</xdr:rowOff>
    </xdr:to>
    <xdr:cxnSp macro="">
      <xdr:nvCxnSpPr>
        <xdr:cNvPr id="596" name="直線コネクタ 595">
          <a:extLst>
            <a:ext uri="{FF2B5EF4-FFF2-40B4-BE49-F238E27FC236}">
              <a16:creationId xmlns:a16="http://schemas.microsoft.com/office/drawing/2014/main" id="{2CAAF7B2-15F2-4AAD-A6F2-2F177E2C99AD}"/>
            </a:ext>
          </a:extLst>
        </xdr:cNvPr>
        <xdr:cNvCxnSpPr/>
      </xdr:nvCxnSpPr>
      <xdr:spPr>
        <a:xfrm flipV="1">
          <a:off x="16804640" y="6918150"/>
          <a:ext cx="797560" cy="15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37</xdr:row>
      <xdr:rowOff>64916</xdr:rowOff>
    </xdr:from>
    <xdr:ext cx="599010" cy="259045"/>
    <xdr:sp macro="" textlink="">
      <xdr:nvSpPr>
        <xdr:cNvPr id="597" name="n_1aveValue【一般廃棄物処理施設】&#10;一人当たり有形固定資産（償却資産）額">
          <a:extLst>
            <a:ext uri="{FF2B5EF4-FFF2-40B4-BE49-F238E27FC236}">
              <a16:creationId xmlns:a16="http://schemas.microsoft.com/office/drawing/2014/main" id="{23F00B9B-46C5-4E6B-AA1A-AB2DF8E9910C}"/>
            </a:ext>
          </a:extLst>
        </xdr:cNvPr>
        <xdr:cNvSpPr txBox="1"/>
      </xdr:nvSpPr>
      <xdr:spPr>
        <a:xfrm>
          <a:off x="18919405" y="6406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119954</xdr:rowOff>
    </xdr:from>
    <xdr:ext cx="534377" cy="259045"/>
    <xdr:sp macro="" textlink="">
      <xdr:nvSpPr>
        <xdr:cNvPr id="598" name="n_2aveValue【一般廃棄物処理施設】&#10;一人当たり有形固定資産（償却資産）額">
          <a:extLst>
            <a:ext uri="{FF2B5EF4-FFF2-40B4-BE49-F238E27FC236}">
              <a16:creationId xmlns:a16="http://schemas.microsoft.com/office/drawing/2014/main" id="{F3EC2BCB-C92D-4F4C-9823-3BC537780887}"/>
            </a:ext>
          </a:extLst>
        </xdr:cNvPr>
        <xdr:cNvSpPr txBox="1"/>
      </xdr:nvSpPr>
      <xdr:spPr>
        <a:xfrm>
          <a:off x="18170671" y="6465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135649</xdr:rowOff>
    </xdr:from>
    <xdr:ext cx="534377" cy="259045"/>
    <xdr:sp macro="" textlink="">
      <xdr:nvSpPr>
        <xdr:cNvPr id="599" name="n_3aveValue【一般廃棄物処理施設】&#10;一人当たり有形固定資産（償却資産）額">
          <a:extLst>
            <a:ext uri="{FF2B5EF4-FFF2-40B4-BE49-F238E27FC236}">
              <a16:creationId xmlns:a16="http://schemas.microsoft.com/office/drawing/2014/main" id="{65C70780-9CE0-4A8E-8B96-3E089821A149}"/>
            </a:ext>
          </a:extLst>
        </xdr:cNvPr>
        <xdr:cNvSpPr txBox="1"/>
      </xdr:nvSpPr>
      <xdr:spPr>
        <a:xfrm>
          <a:off x="17354061" y="647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153265</xdr:rowOff>
    </xdr:from>
    <xdr:ext cx="534377" cy="259045"/>
    <xdr:sp macro="" textlink="">
      <xdr:nvSpPr>
        <xdr:cNvPr id="600" name="n_4aveValue【一般廃棄物処理施設】&#10;一人当たり有形固定資産（償却資産）額">
          <a:extLst>
            <a:ext uri="{FF2B5EF4-FFF2-40B4-BE49-F238E27FC236}">
              <a16:creationId xmlns:a16="http://schemas.microsoft.com/office/drawing/2014/main" id="{D2CC373A-20C9-4DC9-9A2E-FAD986BFF5D4}"/>
            </a:ext>
          </a:extLst>
        </xdr:cNvPr>
        <xdr:cNvSpPr txBox="1"/>
      </xdr:nvSpPr>
      <xdr:spPr>
        <a:xfrm>
          <a:off x="16556501" y="6496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106706</xdr:rowOff>
    </xdr:from>
    <xdr:ext cx="534377" cy="259045"/>
    <xdr:sp macro="" textlink="">
      <xdr:nvSpPr>
        <xdr:cNvPr id="601" name="n_1mainValue【一般廃棄物処理施設】&#10;一人当たり有形固定資産（償却資産）額">
          <a:extLst>
            <a:ext uri="{FF2B5EF4-FFF2-40B4-BE49-F238E27FC236}">
              <a16:creationId xmlns:a16="http://schemas.microsoft.com/office/drawing/2014/main" id="{57202FDD-C7FA-445A-8C7E-639F55357CC9}"/>
            </a:ext>
          </a:extLst>
        </xdr:cNvPr>
        <xdr:cNvSpPr txBox="1"/>
      </xdr:nvSpPr>
      <xdr:spPr>
        <a:xfrm>
          <a:off x="18951721" y="6962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104343</xdr:rowOff>
    </xdr:from>
    <xdr:ext cx="534377" cy="259045"/>
    <xdr:sp macro="" textlink="">
      <xdr:nvSpPr>
        <xdr:cNvPr id="602" name="n_2mainValue【一般廃棄物処理施設】&#10;一人当たり有形固定資産（償却資産）額">
          <a:extLst>
            <a:ext uri="{FF2B5EF4-FFF2-40B4-BE49-F238E27FC236}">
              <a16:creationId xmlns:a16="http://schemas.microsoft.com/office/drawing/2014/main" id="{5D1EA37C-AEFB-4E2E-B05D-7D3769AAA214}"/>
            </a:ext>
          </a:extLst>
        </xdr:cNvPr>
        <xdr:cNvSpPr txBox="1"/>
      </xdr:nvSpPr>
      <xdr:spPr>
        <a:xfrm>
          <a:off x="18170671" y="6960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105887</xdr:rowOff>
    </xdr:from>
    <xdr:ext cx="534377" cy="259045"/>
    <xdr:sp macro="" textlink="">
      <xdr:nvSpPr>
        <xdr:cNvPr id="603" name="n_3mainValue【一般廃棄物処理施設】&#10;一人当たり有形固定資産（償却資産）額">
          <a:extLst>
            <a:ext uri="{FF2B5EF4-FFF2-40B4-BE49-F238E27FC236}">
              <a16:creationId xmlns:a16="http://schemas.microsoft.com/office/drawing/2014/main" id="{4771E6DD-0DA9-4130-AA9B-47257DA7813B}"/>
            </a:ext>
          </a:extLst>
        </xdr:cNvPr>
        <xdr:cNvSpPr txBox="1"/>
      </xdr:nvSpPr>
      <xdr:spPr>
        <a:xfrm>
          <a:off x="17354061" y="6961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117135</xdr:rowOff>
    </xdr:from>
    <xdr:ext cx="534377" cy="259045"/>
    <xdr:sp macro="" textlink="">
      <xdr:nvSpPr>
        <xdr:cNvPr id="604" name="n_4mainValue【一般廃棄物処理施設】&#10;一人当たり有形固定資産（償却資産）額">
          <a:extLst>
            <a:ext uri="{FF2B5EF4-FFF2-40B4-BE49-F238E27FC236}">
              <a16:creationId xmlns:a16="http://schemas.microsoft.com/office/drawing/2014/main" id="{D06F52CF-F291-4FF6-AC5B-867C3C0466CC}"/>
            </a:ext>
          </a:extLst>
        </xdr:cNvPr>
        <xdr:cNvSpPr txBox="1"/>
      </xdr:nvSpPr>
      <xdr:spPr>
        <a:xfrm>
          <a:off x="16556501" y="6975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5" name="正方形/長方形 604">
          <a:extLst>
            <a:ext uri="{FF2B5EF4-FFF2-40B4-BE49-F238E27FC236}">
              <a16:creationId xmlns:a16="http://schemas.microsoft.com/office/drawing/2014/main" id="{61A1B13D-4ED9-4446-9A67-D178D3364855}"/>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6" name="正方形/長方形 605">
          <a:extLst>
            <a:ext uri="{FF2B5EF4-FFF2-40B4-BE49-F238E27FC236}">
              <a16:creationId xmlns:a16="http://schemas.microsoft.com/office/drawing/2014/main" id="{9D89DA1B-01AB-4BC7-84A4-2C26E90D3185}"/>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7" name="正方形/長方形 606">
          <a:extLst>
            <a:ext uri="{FF2B5EF4-FFF2-40B4-BE49-F238E27FC236}">
              <a16:creationId xmlns:a16="http://schemas.microsoft.com/office/drawing/2014/main" id="{8D7685EE-B9D6-4114-8BEF-6FE5BED0CA1B}"/>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8" name="正方形/長方形 607">
          <a:extLst>
            <a:ext uri="{FF2B5EF4-FFF2-40B4-BE49-F238E27FC236}">
              <a16:creationId xmlns:a16="http://schemas.microsoft.com/office/drawing/2014/main" id="{5D154C00-CE1D-4BDD-BE8B-FDAE32C8573B}"/>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9" name="正方形/長方形 608">
          <a:extLst>
            <a:ext uri="{FF2B5EF4-FFF2-40B4-BE49-F238E27FC236}">
              <a16:creationId xmlns:a16="http://schemas.microsoft.com/office/drawing/2014/main" id="{0DA84FF1-CEF6-4010-B7BF-DADE0F97613F}"/>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0" name="正方形/長方形 609">
          <a:extLst>
            <a:ext uri="{FF2B5EF4-FFF2-40B4-BE49-F238E27FC236}">
              <a16:creationId xmlns:a16="http://schemas.microsoft.com/office/drawing/2014/main" id="{68240E03-C099-45EC-AFA5-7CBC02F0D27B}"/>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1" name="正方形/長方形 610">
          <a:extLst>
            <a:ext uri="{FF2B5EF4-FFF2-40B4-BE49-F238E27FC236}">
              <a16:creationId xmlns:a16="http://schemas.microsoft.com/office/drawing/2014/main" id="{56610A18-35F5-4C3E-ACED-CFC880381F25}"/>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2" name="正方形/長方形 611">
          <a:extLst>
            <a:ext uri="{FF2B5EF4-FFF2-40B4-BE49-F238E27FC236}">
              <a16:creationId xmlns:a16="http://schemas.microsoft.com/office/drawing/2014/main" id="{7A7188DA-D730-4732-BDC3-4826C8297062}"/>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3" name="テキスト ボックス 612">
          <a:extLst>
            <a:ext uri="{FF2B5EF4-FFF2-40B4-BE49-F238E27FC236}">
              <a16:creationId xmlns:a16="http://schemas.microsoft.com/office/drawing/2014/main" id="{627EFE7C-F62B-4C1C-9F10-854AAC6573CD}"/>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4" name="直線コネクタ 613">
          <a:extLst>
            <a:ext uri="{FF2B5EF4-FFF2-40B4-BE49-F238E27FC236}">
              <a16:creationId xmlns:a16="http://schemas.microsoft.com/office/drawing/2014/main" id="{710C07F0-7321-47FC-9BE5-5D9D9468B774}"/>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5" name="テキスト ボックス 614">
          <a:extLst>
            <a:ext uri="{FF2B5EF4-FFF2-40B4-BE49-F238E27FC236}">
              <a16:creationId xmlns:a16="http://schemas.microsoft.com/office/drawing/2014/main" id="{315D71C7-BCAD-478B-9676-43906E44BBBF}"/>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6" name="直線コネクタ 615">
          <a:extLst>
            <a:ext uri="{FF2B5EF4-FFF2-40B4-BE49-F238E27FC236}">
              <a16:creationId xmlns:a16="http://schemas.microsoft.com/office/drawing/2014/main" id="{708C8B55-D5C4-44FB-B114-75172E858324}"/>
            </a:ext>
          </a:extLst>
        </xdr:cNvPr>
        <xdr:cNvCxnSpPr/>
      </xdr:nvCxnSpPr>
      <xdr:spPr>
        <a:xfrm>
          <a:off x="1120394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7" name="テキスト ボックス 616">
          <a:extLst>
            <a:ext uri="{FF2B5EF4-FFF2-40B4-BE49-F238E27FC236}">
              <a16:creationId xmlns:a16="http://schemas.microsoft.com/office/drawing/2014/main" id="{4F4BA036-03AB-4BEE-BE92-D8A547D151A6}"/>
            </a:ext>
          </a:extLst>
        </xdr:cNvPr>
        <xdr:cNvSpPr txBox="1"/>
      </xdr:nvSpPr>
      <xdr:spPr>
        <a:xfrm>
          <a:off x="1080153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8" name="直線コネクタ 617">
          <a:extLst>
            <a:ext uri="{FF2B5EF4-FFF2-40B4-BE49-F238E27FC236}">
              <a16:creationId xmlns:a16="http://schemas.microsoft.com/office/drawing/2014/main" id="{924B0FAD-A9D8-44BE-BEBA-E434C41CFB4E}"/>
            </a:ext>
          </a:extLst>
        </xdr:cNvPr>
        <xdr:cNvCxnSpPr/>
      </xdr:nvCxnSpPr>
      <xdr:spPr>
        <a:xfrm>
          <a:off x="1120394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9" name="テキスト ボックス 618">
          <a:extLst>
            <a:ext uri="{FF2B5EF4-FFF2-40B4-BE49-F238E27FC236}">
              <a16:creationId xmlns:a16="http://schemas.microsoft.com/office/drawing/2014/main" id="{5FFD1607-6CC2-4A10-A685-5B92EBE529E1}"/>
            </a:ext>
          </a:extLst>
        </xdr:cNvPr>
        <xdr:cNvSpPr txBox="1"/>
      </xdr:nvSpPr>
      <xdr:spPr>
        <a:xfrm>
          <a:off x="1084279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0" name="直線コネクタ 619">
          <a:extLst>
            <a:ext uri="{FF2B5EF4-FFF2-40B4-BE49-F238E27FC236}">
              <a16:creationId xmlns:a16="http://schemas.microsoft.com/office/drawing/2014/main" id="{29269ED3-B446-4D05-9E51-78770AA6360C}"/>
            </a:ext>
          </a:extLst>
        </xdr:cNvPr>
        <xdr:cNvCxnSpPr/>
      </xdr:nvCxnSpPr>
      <xdr:spPr>
        <a:xfrm>
          <a:off x="1120394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1" name="テキスト ボックス 620">
          <a:extLst>
            <a:ext uri="{FF2B5EF4-FFF2-40B4-BE49-F238E27FC236}">
              <a16:creationId xmlns:a16="http://schemas.microsoft.com/office/drawing/2014/main" id="{409E61A5-2865-4556-9076-E1DA00094943}"/>
            </a:ext>
          </a:extLst>
        </xdr:cNvPr>
        <xdr:cNvSpPr txBox="1"/>
      </xdr:nvSpPr>
      <xdr:spPr>
        <a:xfrm>
          <a:off x="1084279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2" name="直線コネクタ 621">
          <a:extLst>
            <a:ext uri="{FF2B5EF4-FFF2-40B4-BE49-F238E27FC236}">
              <a16:creationId xmlns:a16="http://schemas.microsoft.com/office/drawing/2014/main" id="{41549BE7-7F0C-4FD3-B7E4-B8C6BC43B7E4}"/>
            </a:ext>
          </a:extLst>
        </xdr:cNvPr>
        <xdr:cNvCxnSpPr/>
      </xdr:nvCxnSpPr>
      <xdr:spPr>
        <a:xfrm>
          <a:off x="1120394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3" name="テキスト ボックス 622">
          <a:extLst>
            <a:ext uri="{FF2B5EF4-FFF2-40B4-BE49-F238E27FC236}">
              <a16:creationId xmlns:a16="http://schemas.microsoft.com/office/drawing/2014/main" id="{85CF2E42-628E-4378-9831-BB53340A0382}"/>
            </a:ext>
          </a:extLst>
        </xdr:cNvPr>
        <xdr:cNvSpPr txBox="1"/>
      </xdr:nvSpPr>
      <xdr:spPr>
        <a:xfrm>
          <a:off x="1084279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4" name="直線コネクタ 623">
          <a:extLst>
            <a:ext uri="{FF2B5EF4-FFF2-40B4-BE49-F238E27FC236}">
              <a16:creationId xmlns:a16="http://schemas.microsoft.com/office/drawing/2014/main" id="{35DEF3BB-BE66-4B44-BD4D-962B6B2AF647}"/>
            </a:ext>
          </a:extLst>
        </xdr:cNvPr>
        <xdr:cNvCxnSpPr/>
      </xdr:nvCxnSpPr>
      <xdr:spPr>
        <a:xfrm>
          <a:off x="1120394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5" name="テキスト ボックス 624">
          <a:extLst>
            <a:ext uri="{FF2B5EF4-FFF2-40B4-BE49-F238E27FC236}">
              <a16:creationId xmlns:a16="http://schemas.microsoft.com/office/drawing/2014/main" id="{3EF255B2-9196-4013-B9A2-1BC849281368}"/>
            </a:ext>
          </a:extLst>
        </xdr:cNvPr>
        <xdr:cNvSpPr txBox="1"/>
      </xdr:nvSpPr>
      <xdr:spPr>
        <a:xfrm>
          <a:off x="1084279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a:extLst>
            <a:ext uri="{FF2B5EF4-FFF2-40B4-BE49-F238E27FC236}">
              <a16:creationId xmlns:a16="http://schemas.microsoft.com/office/drawing/2014/main" id="{3B1112F8-B443-4AC7-80E1-D52DB8365232}"/>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7" name="テキスト ボックス 626">
          <a:extLst>
            <a:ext uri="{FF2B5EF4-FFF2-40B4-BE49-F238E27FC236}">
              <a16:creationId xmlns:a16="http://schemas.microsoft.com/office/drawing/2014/main" id="{D7B7955B-34E3-471B-B178-2529DB8B5B4F}"/>
            </a:ext>
          </a:extLst>
        </xdr:cNvPr>
        <xdr:cNvSpPr txBox="1"/>
      </xdr:nvSpPr>
      <xdr:spPr>
        <a:xfrm>
          <a:off x="1090500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8" name="【保健センター・保健所】&#10;有形固定資産減価償却率グラフ枠">
          <a:extLst>
            <a:ext uri="{FF2B5EF4-FFF2-40B4-BE49-F238E27FC236}">
              <a16:creationId xmlns:a16="http://schemas.microsoft.com/office/drawing/2014/main" id="{A43814F8-966D-4B23-8AF3-66A43AAB0E09}"/>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51435</xdr:rowOff>
    </xdr:from>
    <xdr:to>
      <xdr:col>85</xdr:col>
      <xdr:colOff>126364</xdr:colOff>
      <xdr:row>64</xdr:row>
      <xdr:rowOff>51435</xdr:rowOff>
    </xdr:to>
    <xdr:cxnSp macro="">
      <xdr:nvCxnSpPr>
        <xdr:cNvPr id="629" name="直線コネクタ 628">
          <a:extLst>
            <a:ext uri="{FF2B5EF4-FFF2-40B4-BE49-F238E27FC236}">
              <a16:creationId xmlns:a16="http://schemas.microsoft.com/office/drawing/2014/main" id="{1DD750E8-C523-450A-9ADA-91F2AEBC8F41}"/>
            </a:ext>
          </a:extLst>
        </xdr:cNvPr>
        <xdr:cNvCxnSpPr/>
      </xdr:nvCxnSpPr>
      <xdr:spPr>
        <a:xfrm flipV="1">
          <a:off x="14703424" y="965644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55262</xdr:rowOff>
    </xdr:from>
    <xdr:ext cx="405111" cy="259045"/>
    <xdr:sp macro="" textlink="">
      <xdr:nvSpPr>
        <xdr:cNvPr id="630" name="【保健センター・保健所】&#10;有形固定資産減価償却率最小値テキスト">
          <a:extLst>
            <a:ext uri="{FF2B5EF4-FFF2-40B4-BE49-F238E27FC236}">
              <a16:creationId xmlns:a16="http://schemas.microsoft.com/office/drawing/2014/main" id="{32F01947-AEDC-4D7D-A119-A8AC87064798}"/>
            </a:ext>
          </a:extLst>
        </xdr:cNvPr>
        <xdr:cNvSpPr txBox="1"/>
      </xdr:nvSpPr>
      <xdr:spPr>
        <a:xfrm>
          <a:off x="14742160" y="11031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51435</xdr:rowOff>
    </xdr:from>
    <xdr:to>
      <xdr:col>86</xdr:col>
      <xdr:colOff>25400</xdr:colOff>
      <xdr:row>64</xdr:row>
      <xdr:rowOff>51435</xdr:rowOff>
    </xdr:to>
    <xdr:cxnSp macro="">
      <xdr:nvCxnSpPr>
        <xdr:cNvPr id="631" name="直線コネクタ 630">
          <a:extLst>
            <a:ext uri="{FF2B5EF4-FFF2-40B4-BE49-F238E27FC236}">
              <a16:creationId xmlns:a16="http://schemas.microsoft.com/office/drawing/2014/main" id="{3C436775-2D93-4A90-A758-694A4BC8A63F}"/>
            </a:ext>
          </a:extLst>
        </xdr:cNvPr>
        <xdr:cNvCxnSpPr/>
      </xdr:nvCxnSpPr>
      <xdr:spPr>
        <a:xfrm>
          <a:off x="14611350" y="110280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169562</xdr:rowOff>
    </xdr:from>
    <xdr:ext cx="405111" cy="259045"/>
    <xdr:sp macro="" textlink="">
      <xdr:nvSpPr>
        <xdr:cNvPr id="632" name="【保健センター・保健所】&#10;有形固定資産減価償却率最大値テキスト">
          <a:extLst>
            <a:ext uri="{FF2B5EF4-FFF2-40B4-BE49-F238E27FC236}">
              <a16:creationId xmlns:a16="http://schemas.microsoft.com/office/drawing/2014/main" id="{0ECDE68E-C2C8-4CA0-B624-35951D76F627}"/>
            </a:ext>
          </a:extLst>
        </xdr:cNvPr>
        <xdr:cNvSpPr txBox="1"/>
      </xdr:nvSpPr>
      <xdr:spPr>
        <a:xfrm>
          <a:off x="14742160" y="9431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51435</xdr:rowOff>
    </xdr:from>
    <xdr:to>
      <xdr:col>86</xdr:col>
      <xdr:colOff>25400</xdr:colOff>
      <xdr:row>56</xdr:row>
      <xdr:rowOff>51435</xdr:rowOff>
    </xdr:to>
    <xdr:cxnSp macro="">
      <xdr:nvCxnSpPr>
        <xdr:cNvPr id="633" name="直線コネクタ 632">
          <a:extLst>
            <a:ext uri="{FF2B5EF4-FFF2-40B4-BE49-F238E27FC236}">
              <a16:creationId xmlns:a16="http://schemas.microsoft.com/office/drawing/2014/main" id="{CCC43FB7-6D09-4684-9B0F-73609F2C321D}"/>
            </a:ext>
          </a:extLst>
        </xdr:cNvPr>
        <xdr:cNvCxnSpPr/>
      </xdr:nvCxnSpPr>
      <xdr:spPr>
        <a:xfrm>
          <a:off x="14611350" y="96564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142892</xdr:rowOff>
    </xdr:from>
    <xdr:ext cx="405111" cy="259045"/>
    <xdr:sp macro="" textlink="">
      <xdr:nvSpPr>
        <xdr:cNvPr id="634" name="【保健センター・保健所】&#10;有形固定資産減価償却率平均値テキスト">
          <a:extLst>
            <a:ext uri="{FF2B5EF4-FFF2-40B4-BE49-F238E27FC236}">
              <a16:creationId xmlns:a16="http://schemas.microsoft.com/office/drawing/2014/main" id="{DDE1D5A0-758A-4BE0-B620-8BAD8EDF629C}"/>
            </a:ext>
          </a:extLst>
        </xdr:cNvPr>
        <xdr:cNvSpPr txBox="1"/>
      </xdr:nvSpPr>
      <xdr:spPr>
        <a:xfrm>
          <a:off x="14742160" y="100850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164465</xdr:rowOff>
    </xdr:from>
    <xdr:to>
      <xdr:col>85</xdr:col>
      <xdr:colOff>177800</xdr:colOff>
      <xdr:row>59</xdr:row>
      <xdr:rowOff>94615</xdr:rowOff>
    </xdr:to>
    <xdr:sp macro="" textlink="">
      <xdr:nvSpPr>
        <xdr:cNvPr id="635" name="フローチャート: 判断 634">
          <a:extLst>
            <a:ext uri="{FF2B5EF4-FFF2-40B4-BE49-F238E27FC236}">
              <a16:creationId xmlns:a16="http://schemas.microsoft.com/office/drawing/2014/main" id="{E5909DB5-5371-4F7E-A6D3-39FEBA5A7A85}"/>
            </a:ext>
          </a:extLst>
        </xdr:cNvPr>
        <xdr:cNvSpPr/>
      </xdr:nvSpPr>
      <xdr:spPr>
        <a:xfrm>
          <a:off x="14649450" y="1011237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124460</xdr:rowOff>
    </xdr:from>
    <xdr:to>
      <xdr:col>81</xdr:col>
      <xdr:colOff>101600</xdr:colOff>
      <xdr:row>59</xdr:row>
      <xdr:rowOff>54610</xdr:rowOff>
    </xdr:to>
    <xdr:sp macro="" textlink="">
      <xdr:nvSpPr>
        <xdr:cNvPr id="636" name="フローチャート: 判断 635">
          <a:extLst>
            <a:ext uri="{FF2B5EF4-FFF2-40B4-BE49-F238E27FC236}">
              <a16:creationId xmlns:a16="http://schemas.microsoft.com/office/drawing/2014/main" id="{95FA3CB4-1D1C-4AED-8866-001BBF572B88}"/>
            </a:ext>
          </a:extLst>
        </xdr:cNvPr>
        <xdr:cNvSpPr/>
      </xdr:nvSpPr>
      <xdr:spPr>
        <a:xfrm>
          <a:off x="13887450" y="1007046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36830</xdr:rowOff>
    </xdr:from>
    <xdr:to>
      <xdr:col>76</xdr:col>
      <xdr:colOff>165100</xdr:colOff>
      <xdr:row>58</xdr:row>
      <xdr:rowOff>138430</xdr:rowOff>
    </xdr:to>
    <xdr:sp macro="" textlink="">
      <xdr:nvSpPr>
        <xdr:cNvPr id="637" name="フローチャート: 判断 636">
          <a:extLst>
            <a:ext uri="{FF2B5EF4-FFF2-40B4-BE49-F238E27FC236}">
              <a16:creationId xmlns:a16="http://schemas.microsoft.com/office/drawing/2014/main" id="{1731E832-1883-43D3-B951-094D9FB920B4}"/>
            </a:ext>
          </a:extLst>
        </xdr:cNvPr>
        <xdr:cNvSpPr/>
      </xdr:nvSpPr>
      <xdr:spPr>
        <a:xfrm>
          <a:off x="13089890" y="998093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69215</xdr:rowOff>
    </xdr:from>
    <xdr:to>
      <xdr:col>72</xdr:col>
      <xdr:colOff>38100</xdr:colOff>
      <xdr:row>58</xdr:row>
      <xdr:rowOff>170815</xdr:rowOff>
    </xdr:to>
    <xdr:sp macro="" textlink="">
      <xdr:nvSpPr>
        <xdr:cNvPr id="638" name="フローチャート: 判断 637">
          <a:extLst>
            <a:ext uri="{FF2B5EF4-FFF2-40B4-BE49-F238E27FC236}">
              <a16:creationId xmlns:a16="http://schemas.microsoft.com/office/drawing/2014/main" id="{FFBCEBB6-5437-49A1-891F-8EFB2B78D0FC}"/>
            </a:ext>
          </a:extLst>
        </xdr:cNvPr>
        <xdr:cNvSpPr/>
      </xdr:nvSpPr>
      <xdr:spPr>
        <a:xfrm>
          <a:off x="12303760" y="10011410"/>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52070</xdr:rowOff>
    </xdr:from>
    <xdr:to>
      <xdr:col>67</xdr:col>
      <xdr:colOff>101600</xdr:colOff>
      <xdr:row>58</xdr:row>
      <xdr:rowOff>153670</xdr:rowOff>
    </xdr:to>
    <xdr:sp macro="" textlink="">
      <xdr:nvSpPr>
        <xdr:cNvPr id="639" name="フローチャート: 判断 638">
          <a:extLst>
            <a:ext uri="{FF2B5EF4-FFF2-40B4-BE49-F238E27FC236}">
              <a16:creationId xmlns:a16="http://schemas.microsoft.com/office/drawing/2014/main" id="{A6F0FEF4-F087-4F0B-B299-7230B9D83BFE}"/>
            </a:ext>
          </a:extLst>
        </xdr:cNvPr>
        <xdr:cNvSpPr/>
      </xdr:nvSpPr>
      <xdr:spPr>
        <a:xfrm>
          <a:off x="11487150" y="999998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EF61B837-3605-4931-9E39-BDE98D85D0F9}"/>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B8C133F2-8919-4D47-B614-06F90655FD46}"/>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2A70B030-9FFB-4E0B-BAA1-AC06B1ED3B02}"/>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AF1E5F8F-4191-4DE6-B67D-D4C54A8E00E4}"/>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54E38868-75BE-4D7A-93E0-4AA307D28D81}"/>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90170</xdr:rowOff>
    </xdr:from>
    <xdr:to>
      <xdr:col>85</xdr:col>
      <xdr:colOff>177800</xdr:colOff>
      <xdr:row>59</xdr:row>
      <xdr:rowOff>20320</xdr:rowOff>
    </xdr:to>
    <xdr:sp macro="" textlink="">
      <xdr:nvSpPr>
        <xdr:cNvPr id="645" name="楕円 644">
          <a:extLst>
            <a:ext uri="{FF2B5EF4-FFF2-40B4-BE49-F238E27FC236}">
              <a16:creationId xmlns:a16="http://schemas.microsoft.com/office/drawing/2014/main" id="{8B669130-E385-43A1-BCC3-6960906C6FA1}"/>
            </a:ext>
          </a:extLst>
        </xdr:cNvPr>
        <xdr:cNvSpPr/>
      </xdr:nvSpPr>
      <xdr:spPr>
        <a:xfrm>
          <a:off x="14649450" y="1003808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113047</xdr:rowOff>
    </xdr:from>
    <xdr:ext cx="405111" cy="259045"/>
    <xdr:sp macro="" textlink="">
      <xdr:nvSpPr>
        <xdr:cNvPr id="646" name="【保健センター・保健所】&#10;有形固定資産減価償却率該当値テキスト">
          <a:extLst>
            <a:ext uri="{FF2B5EF4-FFF2-40B4-BE49-F238E27FC236}">
              <a16:creationId xmlns:a16="http://schemas.microsoft.com/office/drawing/2014/main" id="{37D86D96-7F8C-4565-B262-FF1786F219DA}"/>
            </a:ext>
          </a:extLst>
        </xdr:cNvPr>
        <xdr:cNvSpPr txBox="1"/>
      </xdr:nvSpPr>
      <xdr:spPr>
        <a:xfrm>
          <a:off x="14742160" y="988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73025</xdr:rowOff>
    </xdr:from>
    <xdr:to>
      <xdr:col>81</xdr:col>
      <xdr:colOff>101600</xdr:colOff>
      <xdr:row>59</xdr:row>
      <xdr:rowOff>3175</xdr:rowOff>
    </xdr:to>
    <xdr:sp macro="" textlink="">
      <xdr:nvSpPr>
        <xdr:cNvPr id="647" name="楕円 646">
          <a:extLst>
            <a:ext uri="{FF2B5EF4-FFF2-40B4-BE49-F238E27FC236}">
              <a16:creationId xmlns:a16="http://schemas.microsoft.com/office/drawing/2014/main" id="{B5ACAB2F-31F7-45A3-8708-DA5278776546}"/>
            </a:ext>
          </a:extLst>
        </xdr:cNvPr>
        <xdr:cNvSpPr/>
      </xdr:nvSpPr>
      <xdr:spPr>
        <a:xfrm>
          <a:off x="13887450" y="1001712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123825</xdr:rowOff>
    </xdr:from>
    <xdr:to>
      <xdr:col>85</xdr:col>
      <xdr:colOff>127000</xdr:colOff>
      <xdr:row>58</xdr:row>
      <xdr:rowOff>140970</xdr:rowOff>
    </xdr:to>
    <xdr:cxnSp macro="">
      <xdr:nvCxnSpPr>
        <xdr:cNvPr id="648" name="直線コネクタ 647">
          <a:extLst>
            <a:ext uri="{FF2B5EF4-FFF2-40B4-BE49-F238E27FC236}">
              <a16:creationId xmlns:a16="http://schemas.microsoft.com/office/drawing/2014/main" id="{9E739EE8-5447-44A5-A4A7-ADA076BED746}"/>
            </a:ext>
          </a:extLst>
        </xdr:cNvPr>
        <xdr:cNvCxnSpPr/>
      </xdr:nvCxnSpPr>
      <xdr:spPr>
        <a:xfrm>
          <a:off x="13942060" y="10069830"/>
          <a:ext cx="762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34925</xdr:rowOff>
    </xdr:from>
    <xdr:to>
      <xdr:col>76</xdr:col>
      <xdr:colOff>165100</xdr:colOff>
      <xdr:row>58</xdr:row>
      <xdr:rowOff>136525</xdr:rowOff>
    </xdr:to>
    <xdr:sp macro="" textlink="">
      <xdr:nvSpPr>
        <xdr:cNvPr id="649" name="楕円 648">
          <a:extLst>
            <a:ext uri="{FF2B5EF4-FFF2-40B4-BE49-F238E27FC236}">
              <a16:creationId xmlns:a16="http://schemas.microsoft.com/office/drawing/2014/main" id="{FB3D8FCB-FC71-4702-8138-1A28D10A1A2E}"/>
            </a:ext>
          </a:extLst>
        </xdr:cNvPr>
        <xdr:cNvSpPr/>
      </xdr:nvSpPr>
      <xdr:spPr>
        <a:xfrm>
          <a:off x="13089890" y="997902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85725</xdr:rowOff>
    </xdr:from>
    <xdr:to>
      <xdr:col>81</xdr:col>
      <xdr:colOff>50800</xdr:colOff>
      <xdr:row>58</xdr:row>
      <xdr:rowOff>123825</xdr:rowOff>
    </xdr:to>
    <xdr:cxnSp macro="">
      <xdr:nvCxnSpPr>
        <xdr:cNvPr id="650" name="直線コネクタ 649">
          <a:extLst>
            <a:ext uri="{FF2B5EF4-FFF2-40B4-BE49-F238E27FC236}">
              <a16:creationId xmlns:a16="http://schemas.microsoft.com/office/drawing/2014/main" id="{52BE7A25-C40B-4367-B665-B342CAF0AC6A}"/>
            </a:ext>
          </a:extLst>
        </xdr:cNvPr>
        <xdr:cNvCxnSpPr/>
      </xdr:nvCxnSpPr>
      <xdr:spPr>
        <a:xfrm>
          <a:off x="13144500" y="10031730"/>
          <a:ext cx="7975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168275</xdr:rowOff>
    </xdr:from>
    <xdr:to>
      <xdr:col>72</xdr:col>
      <xdr:colOff>38100</xdr:colOff>
      <xdr:row>58</xdr:row>
      <xdr:rowOff>98425</xdr:rowOff>
    </xdr:to>
    <xdr:sp macro="" textlink="">
      <xdr:nvSpPr>
        <xdr:cNvPr id="651" name="楕円 650">
          <a:extLst>
            <a:ext uri="{FF2B5EF4-FFF2-40B4-BE49-F238E27FC236}">
              <a16:creationId xmlns:a16="http://schemas.microsoft.com/office/drawing/2014/main" id="{5C089E33-4C36-4A7B-90C8-F974A7CF1707}"/>
            </a:ext>
          </a:extLst>
        </xdr:cNvPr>
        <xdr:cNvSpPr/>
      </xdr:nvSpPr>
      <xdr:spPr>
        <a:xfrm>
          <a:off x="12303760" y="9944735"/>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47625</xdr:rowOff>
    </xdr:from>
    <xdr:to>
      <xdr:col>76</xdr:col>
      <xdr:colOff>114300</xdr:colOff>
      <xdr:row>58</xdr:row>
      <xdr:rowOff>85725</xdr:rowOff>
    </xdr:to>
    <xdr:cxnSp macro="">
      <xdr:nvCxnSpPr>
        <xdr:cNvPr id="652" name="直線コネクタ 651">
          <a:extLst>
            <a:ext uri="{FF2B5EF4-FFF2-40B4-BE49-F238E27FC236}">
              <a16:creationId xmlns:a16="http://schemas.microsoft.com/office/drawing/2014/main" id="{5A0FD5ED-47FB-463C-AFA0-C90E52267288}"/>
            </a:ext>
          </a:extLst>
        </xdr:cNvPr>
        <xdr:cNvCxnSpPr/>
      </xdr:nvCxnSpPr>
      <xdr:spPr>
        <a:xfrm>
          <a:off x="12346940" y="9993630"/>
          <a:ext cx="7975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130175</xdr:rowOff>
    </xdr:from>
    <xdr:to>
      <xdr:col>67</xdr:col>
      <xdr:colOff>101600</xdr:colOff>
      <xdr:row>58</xdr:row>
      <xdr:rowOff>60325</xdr:rowOff>
    </xdr:to>
    <xdr:sp macro="" textlink="">
      <xdr:nvSpPr>
        <xdr:cNvPr id="653" name="楕円 652">
          <a:extLst>
            <a:ext uri="{FF2B5EF4-FFF2-40B4-BE49-F238E27FC236}">
              <a16:creationId xmlns:a16="http://schemas.microsoft.com/office/drawing/2014/main" id="{10F6A7A2-150E-4404-99BB-20F08A586F2D}"/>
            </a:ext>
          </a:extLst>
        </xdr:cNvPr>
        <xdr:cNvSpPr/>
      </xdr:nvSpPr>
      <xdr:spPr>
        <a:xfrm>
          <a:off x="11487150" y="9906635"/>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9525</xdr:rowOff>
    </xdr:from>
    <xdr:to>
      <xdr:col>71</xdr:col>
      <xdr:colOff>177800</xdr:colOff>
      <xdr:row>58</xdr:row>
      <xdr:rowOff>47625</xdr:rowOff>
    </xdr:to>
    <xdr:cxnSp macro="">
      <xdr:nvCxnSpPr>
        <xdr:cNvPr id="654" name="直線コネクタ 653">
          <a:extLst>
            <a:ext uri="{FF2B5EF4-FFF2-40B4-BE49-F238E27FC236}">
              <a16:creationId xmlns:a16="http://schemas.microsoft.com/office/drawing/2014/main" id="{DFD51882-A0C5-4B3D-9A88-26D5E6D10C00}"/>
            </a:ext>
          </a:extLst>
        </xdr:cNvPr>
        <xdr:cNvCxnSpPr/>
      </xdr:nvCxnSpPr>
      <xdr:spPr>
        <a:xfrm>
          <a:off x="11541760" y="9955530"/>
          <a:ext cx="80518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45737</xdr:rowOff>
    </xdr:from>
    <xdr:ext cx="405111" cy="259045"/>
    <xdr:sp macro="" textlink="">
      <xdr:nvSpPr>
        <xdr:cNvPr id="655" name="n_1aveValue【保健センター・保健所】&#10;有形固定資産減価償却率">
          <a:extLst>
            <a:ext uri="{FF2B5EF4-FFF2-40B4-BE49-F238E27FC236}">
              <a16:creationId xmlns:a16="http://schemas.microsoft.com/office/drawing/2014/main" id="{5F76B2E3-B5C3-45B2-A21F-42D3EC5D4D5D}"/>
            </a:ext>
          </a:extLst>
        </xdr:cNvPr>
        <xdr:cNvSpPr txBox="1"/>
      </xdr:nvSpPr>
      <xdr:spPr>
        <a:xfrm>
          <a:off x="13738234" y="10163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129557</xdr:rowOff>
    </xdr:from>
    <xdr:ext cx="405111" cy="259045"/>
    <xdr:sp macro="" textlink="">
      <xdr:nvSpPr>
        <xdr:cNvPr id="656" name="n_2aveValue【保健センター・保健所】&#10;有形固定資産減価償却率">
          <a:extLst>
            <a:ext uri="{FF2B5EF4-FFF2-40B4-BE49-F238E27FC236}">
              <a16:creationId xmlns:a16="http://schemas.microsoft.com/office/drawing/2014/main" id="{3F096BE5-2922-4EF9-817B-20AEF742AE5F}"/>
            </a:ext>
          </a:extLst>
        </xdr:cNvPr>
        <xdr:cNvSpPr txBox="1"/>
      </xdr:nvSpPr>
      <xdr:spPr>
        <a:xfrm>
          <a:off x="12957184" y="10077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161942</xdr:rowOff>
    </xdr:from>
    <xdr:ext cx="405111" cy="259045"/>
    <xdr:sp macro="" textlink="">
      <xdr:nvSpPr>
        <xdr:cNvPr id="657" name="n_3aveValue【保健センター・保健所】&#10;有形固定資産減価償却率">
          <a:extLst>
            <a:ext uri="{FF2B5EF4-FFF2-40B4-BE49-F238E27FC236}">
              <a16:creationId xmlns:a16="http://schemas.microsoft.com/office/drawing/2014/main" id="{A44BB672-E0BE-4B60-BB20-C061E8407EF7}"/>
            </a:ext>
          </a:extLst>
        </xdr:cNvPr>
        <xdr:cNvSpPr txBox="1"/>
      </xdr:nvSpPr>
      <xdr:spPr>
        <a:xfrm>
          <a:off x="12171054" y="10107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144797</xdr:rowOff>
    </xdr:from>
    <xdr:ext cx="405111" cy="259045"/>
    <xdr:sp macro="" textlink="">
      <xdr:nvSpPr>
        <xdr:cNvPr id="658" name="n_4aveValue【保健センター・保健所】&#10;有形固定資産減価償却率">
          <a:extLst>
            <a:ext uri="{FF2B5EF4-FFF2-40B4-BE49-F238E27FC236}">
              <a16:creationId xmlns:a16="http://schemas.microsoft.com/office/drawing/2014/main" id="{3BC3510E-1C1A-462E-8D19-0C5328B08AB6}"/>
            </a:ext>
          </a:extLst>
        </xdr:cNvPr>
        <xdr:cNvSpPr txBox="1"/>
      </xdr:nvSpPr>
      <xdr:spPr>
        <a:xfrm>
          <a:off x="11354444" y="10086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19702</xdr:rowOff>
    </xdr:from>
    <xdr:ext cx="405111" cy="259045"/>
    <xdr:sp macro="" textlink="">
      <xdr:nvSpPr>
        <xdr:cNvPr id="659" name="n_1mainValue【保健センター・保健所】&#10;有形固定資産減価償却率">
          <a:extLst>
            <a:ext uri="{FF2B5EF4-FFF2-40B4-BE49-F238E27FC236}">
              <a16:creationId xmlns:a16="http://schemas.microsoft.com/office/drawing/2014/main" id="{B12EC344-7ECB-4803-B05C-5B99283BD08E}"/>
            </a:ext>
          </a:extLst>
        </xdr:cNvPr>
        <xdr:cNvSpPr txBox="1"/>
      </xdr:nvSpPr>
      <xdr:spPr>
        <a:xfrm>
          <a:off x="13738234" y="978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153052</xdr:rowOff>
    </xdr:from>
    <xdr:ext cx="405111" cy="259045"/>
    <xdr:sp macro="" textlink="">
      <xdr:nvSpPr>
        <xdr:cNvPr id="660" name="n_2mainValue【保健センター・保健所】&#10;有形固定資産減価償却率">
          <a:extLst>
            <a:ext uri="{FF2B5EF4-FFF2-40B4-BE49-F238E27FC236}">
              <a16:creationId xmlns:a16="http://schemas.microsoft.com/office/drawing/2014/main" id="{FE6AF04D-E6BD-4112-9042-6E95496B7480}"/>
            </a:ext>
          </a:extLst>
        </xdr:cNvPr>
        <xdr:cNvSpPr txBox="1"/>
      </xdr:nvSpPr>
      <xdr:spPr>
        <a:xfrm>
          <a:off x="12957184" y="975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114952</xdr:rowOff>
    </xdr:from>
    <xdr:ext cx="405111" cy="259045"/>
    <xdr:sp macro="" textlink="">
      <xdr:nvSpPr>
        <xdr:cNvPr id="661" name="n_3mainValue【保健センター・保健所】&#10;有形固定資産減価償却率">
          <a:extLst>
            <a:ext uri="{FF2B5EF4-FFF2-40B4-BE49-F238E27FC236}">
              <a16:creationId xmlns:a16="http://schemas.microsoft.com/office/drawing/2014/main" id="{27CFA674-3F62-4D85-BFE6-621B92172062}"/>
            </a:ext>
          </a:extLst>
        </xdr:cNvPr>
        <xdr:cNvSpPr txBox="1"/>
      </xdr:nvSpPr>
      <xdr:spPr>
        <a:xfrm>
          <a:off x="12171054" y="971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76852</xdr:rowOff>
    </xdr:from>
    <xdr:ext cx="405111" cy="259045"/>
    <xdr:sp macro="" textlink="">
      <xdr:nvSpPr>
        <xdr:cNvPr id="662" name="n_4mainValue【保健センター・保健所】&#10;有形固定資産減価償却率">
          <a:extLst>
            <a:ext uri="{FF2B5EF4-FFF2-40B4-BE49-F238E27FC236}">
              <a16:creationId xmlns:a16="http://schemas.microsoft.com/office/drawing/2014/main" id="{BA147280-9F84-4E4D-95AC-2DB1AE0EA26E}"/>
            </a:ext>
          </a:extLst>
        </xdr:cNvPr>
        <xdr:cNvSpPr txBox="1"/>
      </xdr:nvSpPr>
      <xdr:spPr>
        <a:xfrm>
          <a:off x="11354444" y="967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3" name="正方形/長方形 662">
          <a:extLst>
            <a:ext uri="{FF2B5EF4-FFF2-40B4-BE49-F238E27FC236}">
              <a16:creationId xmlns:a16="http://schemas.microsoft.com/office/drawing/2014/main" id="{C9749E5D-A399-4EDC-B89E-3316E5194525}"/>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4" name="正方形/長方形 663">
          <a:extLst>
            <a:ext uri="{FF2B5EF4-FFF2-40B4-BE49-F238E27FC236}">
              <a16:creationId xmlns:a16="http://schemas.microsoft.com/office/drawing/2014/main" id="{F21B4B94-59C5-4716-B1B2-F8250D101EA8}"/>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5" name="正方形/長方形 664">
          <a:extLst>
            <a:ext uri="{FF2B5EF4-FFF2-40B4-BE49-F238E27FC236}">
              <a16:creationId xmlns:a16="http://schemas.microsoft.com/office/drawing/2014/main" id="{CE4D6759-5348-4F5D-B956-55EFD9ED7E54}"/>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6" name="正方形/長方形 665">
          <a:extLst>
            <a:ext uri="{FF2B5EF4-FFF2-40B4-BE49-F238E27FC236}">
              <a16:creationId xmlns:a16="http://schemas.microsoft.com/office/drawing/2014/main" id="{231F5691-F526-403C-91D5-E5F927A557BD}"/>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7" name="正方形/長方形 666">
          <a:extLst>
            <a:ext uri="{FF2B5EF4-FFF2-40B4-BE49-F238E27FC236}">
              <a16:creationId xmlns:a16="http://schemas.microsoft.com/office/drawing/2014/main" id="{B00F7767-29F3-46A6-807B-760F1F124D10}"/>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8" name="正方形/長方形 667">
          <a:extLst>
            <a:ext uri="{FF2B5EF4-FFF2-40B4-BE49-F238E27FC236}">
              <a16:creationId xmlns:a16="http://schemas.microsoft.com/office/drawing/2014/main" id="{3FAB789E-DE11-4D6D-A1AD-6231B55F1F18}"/>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9" name="正方形/長方形 668">
          <a:extLst>
            <a:ext uri="{FF2B5EF4-FFF2-40B4-BE49-F238E27FC236}">
              <a16:creationId xmlns:a16="http://schemas.microsoft.com/office/drawing/2014/main" id="{8708DE54-52D0-4875-B57E-7ECAD00D21A8}"/>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0" name="正方形/長方形 669">
          <a:extLst>
            <a:ext uri="{FF2B5EF4-FFF2-40B4-BE49-F238E27FC236}">
              <a16:creationId xmlns:a16="http://schemas.microsoft.com/office/drawing/2014/main" id="{1965272E-2B8E-4EE2-B6EC-E3A56A45A55A}"/>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1" name="テキスト ボックス 670">
          <a:extLst>
            <a:ext uri="{FF2B5EF4-FFF2-40B4-BE49-F238E27FC236}">
              <a16:creationId xmlns:a16="http://schemas.microsoft.com/office/drawing/2014/main" id="{94967FDA-29FA-47D9-BC28-0386AB928BD5}"/>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2" name="直線コネクタ 671">
          <a:extLst>
            <a:ext uri="{FF2B5EF4-FFF2-40B4-BE49-F238E27FC236}">
              <a16:creationId xmlns:a16="http://schemas.microsoft.com/office/drawing/2014/main" id="{E24732D1-C264-43FC-943F-898E45E5B96B}"/>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3" name="直線コネクタ 672">
          <a:extLst>
            <a:ext uri="{FF2B5EF4-FFF2-40B4-BE49-F238E27FC236}">
              <a16:creationId xmlns:a16="http://schemas.microsoft.com/office/drawing/2014/main" id="{E9F0624B-595D-4388-B656-CC699412DACB}"/>
            </a:ext>
          </a:extLst>
        </xdr:cNvPr>
        <xdr:cNvCxnSpPr/>
      </xdr:nvCxnSpPr>
      <xdr:spPr>
        <a:xfrm>
          <a:off x="164592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4" name="テキスト ボックス 673">
          <a:extLst>
            <a:ext uri="{FF2B5EF4-FFF2-40B4-BE49-F238E27FC236}">
              <a16:creationId xmlns:a16="http://schemas.microsoft.com/office/drawing/2014/main" id="{4766D7AE-A8C9-48DF-81C9-E8F30623892E}"/>
            </a:ext>
          </a:extLst>
        </xdr:cNvPr>
        <xdr:cNvSpPr txBox="1"/>
      </xdr:nvSpPr>
      <xdr:spPr>
        <a:xfrm>
          <a:off x="160472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5" name="直線コネクタ 674">
          <a:extLst>
            <a:ext uri="{FF2B5EF4-FFF2-40B4-BE49-F238E27FC236}">
              <a16:creationId xmlns:a16="http://schemas.microsoft.com/office/drawing/2014/main" id="{BBAA52F5-3E90-4332-824D-CAFBF270A855}"/>
            </a:ext>
          </a:extLst>
        </xdr:cNvPr>
        <xdr:cNvCxnSpPr/>
      </xdr:nvCxnSpPr>
      <xdr:spPr>
        <a:xfrm>
          <a:off x="164592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6" name="テキスト ボックス 675">
          <a:extLst>
            <a:ext uri="{FF2B5EF4-FFF2-40B4-BE49-F238E27FC236}">
              <a16:creationId xmlns:a16="http://schemas.microsoft.com/office/drawing/2014/main" id="{FBE083E9-075F-4D3B-8A7D-624B72779590}"/>
            </a:ext>
          </a:extLst>
        </xdr:cNvPr>
        <xdr:cNvSpPr txBox="1"/>
      </xdr:nvSpPr>
      <xdr:spPr>
        <a:xfrm>
          <a:off x="16047266"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7" name="直線コネクタ 676">
          <a:extLst>
            <a:ext uri="{FF2B5EF4-FFF2-40B4-BE49-F238E27FC236}">
              <a16:creationId xmlns:a16="http://schemas.microsoft.com/office/drawing/2014/main" id="{FBB43FDE-4B4B-45BD-8CBB-37C9B95DECA3}"/>
            </a:ext>
          </a:extLst>
        </xdr:cNvPr>
        <xdr:cNvCxnSpPr/>
      </xdr:nvCxnSpPr>
      <xdr:spPr>
        <a:xfrm>
          <a:off x="164592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8" name="テキスト ボックス 677">
          <a:extLst>
            <a:ext uri="{FF2B5EF4-FFF2-40B4-BE49-F238E27FC236}">
              <a16:creationId xmlns:a16="http://schemas.microsoft.com/office/drawing/2014/main" id="{D90302F9-0269-456A-B897-D38B51719FC1}"/>
            </a:ext>
          </a:extLst>
        </xdr:cNvPr>
        <xdr:cNvSpPr txBox="1"/>
      </xdr:nvSpPr>
      <xdr:spPr>
        <a:xfrm>
          <a:off x="16047266"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9" name="直線コネクタ 678">
          <a:extLst>
            <a:ext uri="{FF2B5EF4-FFF2-40B4-BE49-F238E27FC236}">
              <a16:creationId xmlns:a16="http://schemas.microsoft.com/office/drawing/2014/main" id="{0CAD12ED-B2C2-4AED-824C-A6E6ABBEDE06}"/>
            </a:ext>
          </a:extLst>
        </xdr:cNvPr>
        <xdr:cNvCxnSpPr/>
      </xdr:nvCxnSpPr>
      <xdr:spPr>
        <a:xfrm>
          <a:off x="164592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0" name="テキスト ボックス 679">
          <a:extLst>
            <a:ext uri="{FF2B5EF4-FFF2-40B4-BE49-F238E27FC236}">
              <a16:creationId xmlns:a16="http://schemas.microsoft.com/office/drawing/2014/main" id="{685E96EF-8E7F-48AA-AA49-B8EA3740B155}"/>
            </a:ext>
          </a:extLst>
        </xdr:cNvPr>
        <xdr:cNvSpPr txBox="1"/>
      </xdr:nvSpPr>
      <xdr:spPr>
        <a:xfrm>
          <a:off x="16047266"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1" name="直線コネクタ 680">
          <a:extLst>
            <a:ext uri="{FF2B5EF4-FFF2-40B4-BE49-F238E27FC236}">
              <a16:creationId xmlns:a16="http://schemas.microsoft.com/office/drawing/2014/main" id="{2F762720-09CB-4E29-AB4F-FAB55A648EF5}"/>
            </a:ext>
          </a:extLst>
        </xdr:cNvPr>
        <xdr:cNvCxnSpPr/>
      </xdr:nvCxnSpPr>
      <xdr:spPr>
        <a:xfrm>
          <a:off x="164592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2" name="テキスト ボックス 681">
          <a:extLst>
            <a:ext uri="{FF2B5EF4-FFF2-40B4-BE49-F238E27FC236}">
              <a16:creationId xmlns:a16="http://schemas.microsoft.com/office/drawing/2014/main" id="{F3F3B6D0-A5D9-4AE2-BACA-14B1E85C862B}"/>
            </a:ext>
          </a:extLst>
        </xdr:cNvPr>
        <xdr:cNvSpPr txBox="1"/>
      </xdr:nvSpPr>
      <xdr:spPr>
        <a:xfrm>
          <a:off x="16047266"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3" name="直線コネクタ 682">
          <a:extLst>
            <a:ext uri="{FF2B5EF4-FFF2-40B4-BE49-F238E27FC236}">
              <a16:creationId xmlns:a16="http://schemas.microsoft.com/office/drawing/2014/main" id="{C70C4142-84B4-40B0-8BA1-1067EED667BE}"/>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4" name="テキスト ボックス 683">
          <a:extLst>
            <a:ext uri="{FF2B5EF4-FFF2-40B4-BE49-F238E27FC236}">
              <a16:creationId xmlns:a16="http://schemas.microsoft.com/office/drawing/2014/main" id="{10E67162-D117-40E2-930A-C5AF32AAD419}"/>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5" name="【保健センター・保健所】&#10;一人当たり面積グラフ枠">
          <a:extLst>
            <a:ext uri="{FF2B5EF4-FFF2-40B4-BE49-F238E27FC236}">
              <a16:creationId xmlns:a16="http://schemas.microsoft.com/office/drawing/2014/main" id="{CDBB1474-E4AB-4EC8-8E2D-64086D369E1C}"/>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22860</xdr:rowOff>
    </xdr:from>
    <xdr:to>
      <xdr:col>116</xdr:col>
      <xdr:colOff>62864</xdr:colOff>
      <xdr:row>63</xdr:row>
      <xdr:rowOff>148590</xdr:rowOff>
    </xdr:to>
    <xdr:cxnSp macro="">
      <xdr:nvCxnSpPr>
        <xdr:cNvPr id="686" name="直線コネクタ 685">
          <a:extLst>
            <a:ext uri="{FF2B5EF4-FFF2-40B4-BE49-F238E27FC236}">
              <a16:creationId xmlns:a16="http://schemas.microsoft.com/office/drawing/2014/main" id="{04BB7A1F-DD88-4116-84DD-BEDC2D309A22}"/>
            </a:ext>
          </a:extLst>
        </xdr:cNvPr>
        <xdr:cNvCxnSpPr/>
      </xdr:nvCxnSpPr>
      <xdr:spPr>
        <a:xfrm flipV="1">
          <a:off x="19947254" y="9620250"/>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87" name="【保健センター・保健所】&#10;一人当たり面積最小値テキスト">
          <a:extLst>
            <a:ext uri="{FF2B5EF4-FFF2-40B4-BE49-F238E27FC236}">
              <a16:creationId xmlns:a16="http://schemas.microsoft.com/office/drawing/2014/main" id="{C7C4E1D1-A834-4AEB-9CC2-C040F448CAD0}"/>
            </a:ext>
          </a:extLst>
        </xdr:cNvPr>
        <xdr:cNvSpPr txBox="1"/>
      </xdr:nvSpPr>
      <xdr:spPr>
        <a:xfrm>
          <a:off x="19985990"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88" name="直線コネクタ 687">
          <a:extLst>
            <a:ext uri="{FF2B5EF4-FFF2-40B4-BE49-F238E27FC236}">
              <a16:creationId xmlns:a16="http://schemas.microsoft.com/office/drawing/2014/main" id="{6DDC3FB6-CD4D-4DC0-B3B4-A2F299D15199}"/>
            </a:ext>
          </a:extLst>
        </xdr:cNvPr>
        <xdr:cNvCxnSpPr/>
      </xdr:nvCxnSpPr>
      <xdr:spPr>
        <a:xfrm>
          <a:off x="19885660" y="109499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140987</xdr:rowOff>
    </xdr:from>
    <xdr:ext cx="469744" cy="259045"/>
    <xdr:sp macro="" textlink="">
      <xdr:nvSpPr>
        <xdr:cNvPr id="689" name="【保健センター・保健所】&#10;一人当たり面積最大値テキスト">
          <a:extLst>
            <a:ext uri="{FF2B5EF4-FFF2-40B4-BE49-F238E27FC236}">
              <a16:creationId xmlns:a16="http://schemas.microsoft.com/office/drawing/2014/main" id="{13E4E0FC-0537-4DFC-BFDD-E95D969A5897}"/>
            </a:ext>
          </a:extLst>
        </xdr:cNvPr>
        <xdr:cNvSpPr txBox="1"/>
      </xdr:nvSpPr>
      <xdr:spPr>
        <a:xfrm>
          <a:off x="19985990" y="9397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22860</xdr:rowOff>
    </xdr:from>
    <xdr:to>
      <xdr:col>116</xdr:col>
      <xdr:colOff>152400</xdr:colOff>
      <xdr:row>56</xdr:row>
      <xdr:rowOff>22860</xdr:rowOff>
    </xdr:to>
    <xdr:cxnSp macro="">
      <xdr:nvCxnSpPr>
        <xdr:cNvPr id="690" name="直線コネクタ 689">
          <a:extLst>
            <a:ext uri="{FF2B5EF4-FFF2-40B4-BE49-F238E27FC236}">
              <a16:creationId xmlns:a16="http://schemas.microsoft.com/office/drawing/2014/main" id="{EFE3DBC0-DD99-4EAB-8CBB-8927012186DC}"/>
            </a:ext>
          </a:extLst>
        </xdr:cNvPr>
        <xdr:cNvCxnSpPr/>
      </xdr:nvCxnSpPr>
      <xdr:spPr>
        <a:xfrm>
          <a:off x="19885660" y="96202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53357</xdr:rowOff>
    </xdr:from>
    <xdr:ext cx="469744" cy="259045"/>
    <xdr:sp macro="" textlink="">
      <xdr:nvSpPr>
        <xdr:cNvPr id="691" name="【保健センター・保健所】&#10;一人当たり面積平均値テキスト">
          <a:extLst>
            <a:ext uri="{FF2B5EF4-FFF2-40B4-BE49-F238E27FC236}">
              <a16:creationId xmlns:a16="http://schemas.microsoft.com/office/drawing/2014/main" id="{606C5EA7-92C3-49C7-B482-CE1E242A4E22}"/>
            </a:ext>
          </a:extLst>
        </xdr:cNvPr>
        <xdr:cNvSpPr txBox="1"/>
      </xdr:nvSpPr>
      <xdr:spPr>
        <a:xfrm>
          <a:off x="19985990" y="105156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74930</xdr:rowOff>
    </xdr:from>
    <xdr:to>
      <xdr:col>116</xdr:col>
      <xdr:colOff>114300</xdr:colOff>
      <xdr:row>62</xdr:row>
      <xdr:rowOff>5080</xdr:rowOff>
    </xdr:to>
    <xdr:sp macro="" textlink="">
      <xdr:nvSpPr>
        <xdr:cNvPr id="692" name="フローチャート: 判断 691">
          <a:extLst>
            <a:ext uri="{FF2B5EF4-FFF2-40B4-BE49-F238E27FC236}">
              <a16:creationId xmlns:a16="http://schemas.microsoft.com/office/drawing/2014/main" id="{545D3407-43C3-403D-AA85-42B203001983}"/>
            </a:ext>
          </a:extLst>
        </xdr:cNvPr>
        <xdr:cNvSpPr/>
      </xdr:nvSpPr>
      <xdr:spPr>
        <a:xfrm>
          <a:off x="19904710" y="1053338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74930</xdr:rowOff>
    </xdr:from>
    <xdr:to>
      <xdr:col>112</xdr:col>
      <xdr:colOff>38100</xdr:colOff>
      <xdr:row>62</xdr:row>
      <xdr:rowOff>5080</xdr:rowOff>
    </xdr:to>
    <xdr:sp macro="" textlink="">
      <xdr:nvSpPr>
        <xdr:cNvPr id="693" name="フローチャート: 判断 692">
          <a:extLst>
            <a:ext uri="{FF2B5EF4-FFF2-40B4-BE49-F238E27FC236}">
              <a16:creationId xmlns:a16="http://schemas.microsoft.com/office/drawing/2014/main" id="{395E99A6-05D8-4A93-A1AE-EA01D7433476}"/>
            </a:ext>
          </a:extLst>
        </xdr:cNvPr>
        <xdr:cNvSpPr/>
      </xdr:nvSpPr>
      <xdr:spPr>
        <a:xfrm>
          <a:off x="19161760" y="1053338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135890</xdr:rowOff>
    </xdr:from>
    <xdr:to>
      <xdr:col>107</xdr:col>
      <xdr:colOff>101600</xdr:colOff>
      <xdr:row>62</xdr:row>
      <xdr:rowOff>66040</xdr:rowOff>
    </xdr:to>
    <xdr:sp macro="" textlink="">
      <xdr:nvSpPr>
        <xdr:cNvPr id="694" name="フローチャート: 判断 693">
          <a:extLst>
            <a:ext uri="{FF2B5EF4-FFF2-40B4-BE49-F238E27FC236}">
              <a16:creationId xmlns:a16="http://schemas.microsoft.com/office/drawing/2014/main" id="{2D6D9988-F785-4B19-AFB0-8867205E467B}"/>
            </a:ext>
          </a:extLst>
        </xdr:cNvPr>
        <xdr:cNvSpPr/>
      </xdr:nvSpPr>
      <xdr:spPr>
        <a:xfrm>
          <a:off x="18345150" y="1059053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143510</xdr:rowOff>
    </xdr:from>
    <xdr:to>
      <xdr:col>102</xdr:col>
      <xdr:colOff>165100</xdr:colOff>
      <xdr:row>62</xdr:row>
      <xdr:rowOff>73660</xdr:rowOff>
    </xdr:to>
    <xdr:sp macro="" textlink="">
      <xdr:nvSpPr>
        <xdr:cNvPr id="695" name="フローチャート: 判断 694">
          <a:extLst>
            <a:ext uri="{FF2B5EF4-FFF2-40B4-BE49-F238E27FC236}">
              <a16:creationId xmlns:a16="http://schemas.microsoft.com/office/drawing/2014/main" id="{FA09D755-4F82-48EE-95E1-1364BCACEF3A}"/>
            </a:ext>
          </a:extLst>
        </xdr:cNvPr>
        <xdr:cNvSpPr/>
      </xdr:nvSpPr>
      <xdr:spPr>
        <a:xfrm>
          <a:off x="17547590" y="1060005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135890</xdr:rowOff>
    </xdr:from>
    <xdr:to>
      <xdr:col>98</xdr:col>
      <xdr:colOff>38100</xdr:colOff>
      <xdr:row>62</xdr:row>
      <xdr:rowOff>66040</xdr:rowOff>
    </xdr:to>
    <xdr:sp macro="" textlink="">
      <xdr:nvSpPr>
        <xdr:cNvPr id="696" name="フローチャート: 判断 695">
          <a:extLst>
            <a:ext uri="{FF2B5EF4-FFF2-40B4-BE49-F238E27FC236}">
              <a16:creationId xmlns:a16="http://schemas.microsoft.com/office/drawing/2014/main" id="{B2425239-1964-4A3A-BBCB-8D9BDC6245B2}"/>
            </a:ext>
          </a:extLst>
        </xdr:cNvPr>
        <xdr:cNvSpPr/>
      </xdr:nvSpPr>
      <xdr:spPr>
        <a:xfrm>
          <a:off x="16761460" y="1059053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8D54E156-F55A-4AC9-8722-11E24E56E9FC}"/>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3504D389-3E54-4888-B41A-DA853F312620}"/>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9" name="テキスト ボックス 698">
          <a:extLst>
            <a:ext uri="{FF2B5EF4-FFF2-40B4-BE49-F238E27FC236}">
              <a16:creationId xmlns:a16="http://schemas.microsoft.com/office/drawing/2014/main" id="{FD3E2E1A-455F-4A11-B84D-30B4028FF5C3}"/>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1C2EF8F6-8FFC-41A8-A2D4-41E34ACE6597}"/>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4ABDEE9C-DF36-486D-A48C-5EE80A3FD038}"/>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143510</xdr:rowOff>
    </xdr:from>
    <xdr:to>
      <xdr:col>116</xdr:col>
      <xdr:colOff>114300</xdr:colOff>
      <xdr:row>56</xdr:row>
      <xdr:rowOff>73660</xdr:rowOff>
    </xdr:to>
    <xdr:sp macro="" textlink="">
      <xdr:nvSpPr>
        <xdr:cNvPr id="702" name="楕円 701">
          <a:extLst>
            <a:ext uri="{FF2B5EF4-FFF2-40B4-BE49-F238E27FC236}">
              <a16:creationId xmlns:a16="http://schemas.microsoft.com/office/drawing/2014/main" id="{A7F3F97F-85AA-445C-9BC7-9B28DE1D211E}"/>
            </a:ext>
          </a:extLst>
        </xdr:cNvPr>
        <xdr:cNvSpPr/>
      </xdr:nvSpPr>
      <xdr:spPr>
        <a:xfrm>
          <a:off x="19904710" y="957135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55</xdr:row>
      <xdr:rowOff>96537</xdr:rowOff>
    </xdr:from>
    <xdr:ext cx="469744" cy="259045"/>
    <xdr:sp macro="" textlink="">
      <xdr:nvSpPr>
        <xdr:cNvPr id="703" name="【保健センター・保健所】&#10;一人当たり面積該当値テキスト">
          <a:extLst>
            <a:ext uri="{FF2B5EF4-FFF2-40B4-BE49-F238E27FC236}">
              <a16:creationId xmlns:a16="http://schemas.microsoft.com/office/drawing/2014/main" id="{3582D92D-6EED-4C4E-B57D-47E97FBA2C5A}"/>
            </a:ext>
          </a:extLst>
        </xdr:cNvPr>
        <xdr:cNvSpPr txBox="1"/>
      </xdr:nvSpPr>
      <xdr:spPr>
        <a:xfrm>
          <a:off x="19985990" y="9522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158750</xdr:rowOff>
    </xdr:from>
    <xdr:to>
      <xdr:col>112</xdr:col>
      <xdr:colOff>38100</xdr:colOff>
      <xdr:row>56</xdr:row>
      <xdr:rowOff>88900</xdr:rowOff>
    </xdr:to>
    <xdr:sp macro="" textlink="">
      <xdr:nvSpPr>
        <xdr:cNvPr id="704" name="楕円 703">
          <a:extLst>
            <a:ext uri="{FF2B5EF4-FFF2-40B4-BE49-F238E27FC236}">
              <a16:creationId xmlns:a16="http://schemas.microsoft.com/office/drawing/2014/main" id="{5E8022CB-4A08-431E-BEFB-C7BCE046D8BC}"/>
            </a:ext>
          </a:extLst>
        </xdr:cNvPr>
        <xdr:cNvSpPr/>
      </xdr:nvSpPr>
      <xdr:spPr>
        <a:xfrm>
          <a:off x="19161760" y="959040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56</xdr:row>
      <xdr:rowOff>22860</xdr:rowOff>
    </xdr:from>
    <xdr:to>
      <xdr:col>116</xdr:col>
      <xdr:colOff>63500</xdr:colOff>
      <xdr:row>56</xdr:row>
      <xdr:rowOff>38100</xdr:rowOff>
    </xdr:to>
    <xdr:cxnSp macro="">
      <xdr:nvCxnSpPr>
        <xdr:cNvPr id="705" name="直線コネクタ 704">
          <a:extLst>
            <a:ext uri="{FF2B5EF4-FFF2-40B4-BE49-F238E27FC236}">
              <a16:creationId xmlns:a16="http://schemas.microsoft.com/office/drawing/2014/main" id="{B4EC0550-62AA-4885-A38F-C86878C6FA71}"/>
            </a:ext>
          </a:extLst>
        </xdr:cNvPr>
        <xdr:cNvCxnSpPr/>
      </xdr:nvCxnSpPr>
      <xdr:spPr>
        <a:xfrm flipV="1">
          <a:off x="19204940" y="9620250"/>
          <a:ext cx="7429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2540</xdr:rowOff>
    </xdr:from>
    <xdr:to>
      <xdr:col>107</xdr:col>
      <xdr:colOff>101600</xdr:colOff>
      <xdr:row>56</xdr:row>
      <xdr:rowOff>104140</xdr:rowOff>
    </xdr:to>
    <xdr:sp macro="" textlink="">
      <xdr:nvSpPr>
        <xdr:cNvPr id="706" name="楕円 705">
          <a:extLst>
            <a:ext uri="{FF2B5EF4-FFF2-40B4-BE49-F238E27FC236}">
              <a16:creationId xmlns:a16="http://schemas.microsoft.com/office/drawing/2014/main" id="{282B5D55-D557-462D-BD6E-EF5E17CAAC89}"/>
            </a:ext>
          </a:extLst>
        </xdr:cNvPr>
        <xdr:cNvSpPr/>
      </xdr:nvSpPr>
      <xdr:spPr>
        <a:xfrm>
          <a:off x="18345150" y="960374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38100</xdr:rowOff>
    </xdr:from>
    <xdr:to>
      <xdr:col>111</xdr:col>
      <xdr:colOff>177800</xdr:colOff>
      <xdr:row>56</xdr:row>
      <xdr:rowOff>53340</xdr:rowOff>
    </xdr:to>
    <xdr:cxnSp macro="">
      <xdr:nvCxnSpPr>
        <xdr:cNvPr id="707" name="直線コネクタ 706">
          <a:extLst>
            <a:ext uri="{FF2B5EF4-FFF2-40B4-BE49-F238E27FC236}">
              <a16:creationId xmlns:a16="http://schemas.microsoft.com/office/drawing/2014/main" id="{6B50C297-9037-429B-BFC1-B4B9AC788D9C}"/>
            </a:ext>
          </a:extLst>
        </xdr:cNvPr>
        <xdr:cNvCxnSpPr/>
      </xdr:nvCxnSpPr>
      <xdr:spPr>
        <a:xfrm flipV="1">
          <a:off x="18399760" y="9639300"/>
          <a:ext cx="80518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17780</xdr:rowOff>
    </xdr:from>
    <xdr:to>
      <xdr:col>102</xdr:col>
      <xdr:colOff>165100</xdr:colOff>
      <xdr:row>56</xdr:row>
      <xdr:rowOff>119380</xdr:rowOff>
    </xdr:to>
    <xdr:sp macro="" textlink="">
      <xdr:nvSpPr>
        <xdr:cNvPr id="708" name="楕円 707">
          <a:extLst>
            <a:ext uri="{FF2B5EF4-FFF2-40B4-BE49-F238E27FC236}">
              <a16:creationId xmlns:a16="http://schemas.microsoft.com/office/drawing/2014/main" id="{B5B5A18F-AF5A-4651-8314-97EF42FEA11C}"/>
            </a:ext>
          </a:extLst>
        </xdr:cNvPr>
        <xdr:cNvSpPr/>
      </xdr:nvSpPr>
      <xdr:spPr>
        <a:xfrm>
          <a:off x="17547590" y="9622790"/>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56</xdr:row>
      <xdr:rowOff>53340</xdr:rowOff>
    </xdr:from>
    <xdr:to>
      <xdr:col>107</xdr:col>
      <xdr:colOff>50800</xdr:colOff>
      <xdr:row>56</xdr:row>
      <xdr:rowOff>68580</xdr:rowOff>
    </xdr:to>
    <xdr:cxnSp macro="">
      <xdr:nvCxnSpPr>
        <xdr:cNvPr id="709" name="直線コネクタ 708">
          <a:extLst>
            <a:ext uri="{FF2B5EF4-FFF2-40B4-BE49-F238E27FC236}">
              <a16:creationId xmlns:a16="http://schemas.microsoft.com/office/drawing/2014/main" id="{D5D884BF-DE87-4885-896F-F7521BE90B66}"/>
            </a:ext>
          </a:extLst>
        </xdr:cNvPr>
        <xdr:cNvCxnSpPr/>
      </xdr:nvCxnSpPr>
      <xdr:spPr>
        <a:xfrm flipV="1">
          <a:off x="17602200" y="9658350"/>
          <a:ext cx="79756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56</xdr:row>
      <xdr:rowOff>33020</xdr:rowOff>
    </xdr:from>
    <xdr:to>
      <xdr:col>98</xdr:col>
      <xdr:colOff>38100</xdr:colOff>
      <xdr:row>56</xdr:row>
      <xdr:rowOff>134620</xdr:rowOff>
    </xdr:to>
    <xdr:sp macro="" textlink="">
      <xdr:nvSpPr>
        <xdr:cNvPr id="710" name="楕円 709">
          <a:extLst>
            <a:ext uri="{FF2B5EF4-FFF2-40B4-BE49-F238E27FC236}">
              <a16:creationId xmlns:a16="http://schemas.microsoft.com/office/drawing/2014/main" id="{4BF2BA5B-34A1-4604-B014-1E8FA1F0E02B}"/>
            </a:ext>
          </a:extLst>
        </xdr:cNvPr>
        <xdr:cNvSpPr/>
      </xdr:nvSpPr>
      <xdr:spPr>
        <a:xfrm>
          <a:off x="16761460" y="963231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56</xdr:row>
      <xdr:rowOff>68580</xdr:rowOff>
    </xdr:from>
    <xdr:to>
      <xdr:col>102</xdr:col>
      <xdr:colOff>114300</xdr:colOff>
      <xdr:row>56</xdr:row>
      <xdr:rowOff>83820</xdr:rowOff>
    </xdr:to>
    <xdr:cxnSp macro="">
      <xdr:nvCxnSpPr>
        <xdr:cNvPr id="711" name="直線コネクタ 710">
          <a:extLst>
            <a:ext uri="{FF2B5EF4-FFF2-40B4-BE49-F238E27FC236}">
              <a16:creationId xmlns:a16="http://schemas.microsoft.com/office/drawing/2014/main" id="{C3F1A2A4-FB8A-4D69-84D3-E5A866F24FD4}"/>
            </a:ext>
          </a:extLst>
        </xdr:cNvPr>
        <xdr:cNvCxnSpPr/>
      </xdr:nvCxnSpPr>
      <xdr:spPr>
        <a:xfrm flipV="1">
          <a:off x="16804640" y="9667875"/>
          <a:ext cx="79756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167657</xdr:rowOff>
    </xdr:from>
    <xdr:ext cx="469744" cy="259045"/>
    <xdr:sp macro="" textlink="">
      <xdr:nvSpPr>
        <xdr:cNvPr id="712" name="n_1aveValue【保健センター・保健所】&#10;一人当たり面積">
          <a:extLst>
            <a:ext uri="{FF2B5EF4-FFF2-40B4-BE49-F238E27FC236}">
              <a16:creationId xmlns:a16="http://schemas.microsoft.com/office/drawing/2014/main" id="{E5462185-6200-4855-B983-D4DCFC01A20F}"/>
            </a:ext>
          </a:extLst>
        </xdr:cNvPr>
        <xdr:cNvSpPr txBox="1"/>
      </xdr:nvSpPr>
      <xdr:spPr>
        <a:xfrm>
          <a:off x="18982132" y="1062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57167</xdr:rowOff>
    </xdr:from>
    <xdr:ext cx="469744" cy="259045"/>
    <xdr:sp macro="" textlink="">
      <xdr:nvSpPr>
        <xdr:cNvPr id="713" name="n_2aveValue【保健センター・保健所】&#10;一人当たり面積">
          <a:extLst>
            <a:ext uri="{FF2B5EF4-FFF2-40B4-BE49-F238E27FC236}">
              <a16:creationId xmlns:a16="http://schemas.microsoft.com/office/drawing/2014/main" id="{465C2B92-6E3D-4A73-9AB2-2ED2C56BCB5C}"/>
            </a:ext>
          </a:extLst>
        </xdr:cNvPr>
        <xdr:cNvSpPr txBox="1"/>
      </xdr:nvSpPr>
      <xdr:spPr>
        <a:xfrm>
          <a:off x="18182032" y="1068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64787</xdr:rowOff>
    </xdr:from>
    <xdr:ext cx="469744" cy="259045"/>
    <xdr:sp macro="" textlink="">
      <xdr:nvSpPr>
        <xdr:cNvPr id="714" name="n_3aveValue【保健センター・保健所】&#10;一人当たり面積">
          <a:extLst>
            <a:ext uri="{FF2B5EF4-FFF2-40B4-BE49-F238E27FC236}">
              <a16:creationId xmlns:a16="http://schemas.microsoft.com/office/drawing/2014/main" id="{5C2716DD-362D-47D2-90AF-550DE525876A}"/>
            </a:ext>
          </a:extLst>
        </xdr:cNvPr>
        <xdr:cNvSpPr txBox="1"/>
      </xdr:nvSpPr>
      <xdr:spPr>
        <a:xfrm>
          <a:off x="17384472" y="10692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57167</xdr:rowOff>
    </xdr:from>
    <xdr:ext cx="469744" cy="259045"/>
    <xdr:sp macro="" textlink="">
      <xdr:nvSpPr>
        <xdr:cNvPr id="715" name="n_4aveValue【保健センター・保健所】&#10;一人当たり面積">
          <a:extLst>
            <a:ext uri="{FF2B5EF4-FFF2-40B4-BE49-F238E27FC236}">
              <a16:creationId xmlns:a16="http://schemas.microsoft.com/office/drawing/2014/main" id="{E6F80816-6F62-48D7-A559-C461A53FDF8E}"/>
            </a:ext>
          </a:extLst>
        </xdr:cNvPr>
        <xdr:cNvSpPr txBox="1"/>
      </xdr:nvSpPr>
      <xdr:spPr>
        <a:xfrm>
          <a:off x="16588817" y="1068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54</xdr:row>
      <xdr:rowOff>105427</xdr:rowOff>
    </xdr:from>
    <xdr:ext cx="469744" cy="259045"/>
    <xdr:sp macro="" textlink="">
      <xdr:nvSpPr>
        <xdr:cNvPr id="716" name="n_1mainValue【保健センター・保健所】&#10;一人当たり面積">
          <a:extLst>
            <a:ext uri="{FF2B5EF4-FFF2-40B4-BE49-F238E27FC236}">
              <a16:creationId xmlns:a16="http://schemas.microsoft.com/office/drawing/2014/main" id="{6117323E-7C23-4A7B-8620-9E47BC9FF3B8}"/>
            </a:ext>
          </a:extLst>
        </xdr:cNvPr>
        <xdr:cNvSpPr txBox="1"/>
      </xdr:nvSpPr>
      <xdr:spPr>
        <a:xfrm>
          <a:off x="18982132" y="9361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54</xdr:row>
      <xdr:rowOff>120667</xdr:rowOff>
    </xdr:from>
    <xdr:ext cx="469744" cy="259045"/>
    <xdr:sp macro="" textlink="">
      <xdr:nvSpPr>
        <xdr:cNvPr id="717" name="n_2mainValue【保健センター・保健所】&#10;一人当たり面積">
          <a:extLst>
            <a:ext uri="{FF2B5EF4-FFF2-40B4-BE49-F238E27FC236}">
              <a16:creationId xmlns:a16="http://schemas.microsoft.com/office/drawing/2014/main" id="{513A0518-081C-49BA-9A2F-4ABB459BFF22}"/>
            </a:ext>
          </a:extLst>
        </xdr:cNvPr>
        <xdr:cNvSpPr txBox="1"/>
      </xdr:nvSpPr>
      <xdr:spPr>
        <a:xfrm>
          <a:off x="18182032" y="9380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54</xdr:row>
      <xdr:rowOff>135907</xdr:rowOff>
    </xdr:from>
    <xdr:ext cx="469744" cy="259045"/>
    <xdr:sp macro="" textlink="">
      <xdr:nvSpPr>
        <xdr:cNvPr id="718" name="n_3mainValue【保健センター・保健所】&#10;一人当たり面積">
          <a:extLst>
            <a:ext uri="{FF2B5EF4-FFF2-40B4-BE49-F238E27FC236}">
              <a16:creationId xmlns:a16="http://schemas.microsoft.com/office/drawing/2014/main" id="{D60029DA-EA61-41C8-9BC0-9C7EF9AA6F8E}"/>
            </a:ext>
          </a:extLst>
        </xdr:cNvPr>
        <xdr:cNvSpPr txBox="1"/>
      </xdr:nvSpPr>
      <xdr:spPr>
        <a:xfrm>
          <a:off x="17384472" y="939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54</xdr:row>
      <xdr:rowOff>151147</xdr:rowOff>
    </xdr:from>
    <xdr:ext cx="469744" cy="259045"/>
    <xdr:sp macro="" textlink="">
      <xdr:nvSpPr>
        <xdr:cNvPr id="719" name="n_4mainValue【保健センター・保健所】&#10;一人当たり面積">
          <a:extLst>
            <a:ext uri="{FF2B5EF4-FFF2-40B4-BE49-F238E27FC236}">
              <a16:creationId xmlns:a16="http://schemas.microsoft.com/office/drawing/2014/main" id="{254DF943-5898-43E8-8AE5-0479BD09C53C}"/>
            </a:ext>
          </a:extLst>
        </xdr:cNvPr>
        <xdr:cNvSpPr txBox="1"/>
      </xdr:nvSpPr>
      <xdr:spPr>
        <a:xfrm>
          <a:off x="16588817" y="940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0" name="正方形/長方形 719">
          <a:extLst>
            <a:ext uri="{FF2B5EF4-FFF2-40B4-BE49-F238E27FC236}">
              <a16:creationId xmlns:a16="http://schemas.microsoft.com/office/drawing/2014/main" id="{D0B27BAC-2E06-4E98-9A9A-541F95B27485}"/>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1" name="正方形/長方形 720">
          <a:extLst>
            <a:ext uri="{FF2B5EF4-FFF2-40B4-BE49-F238E27FC236}">
              <a16:creationId xmlns:a16="http://schemas.microsoft.com/office/drawing/2014/main" id="{764D9E44-1F18-4669-8BA5-C3C240C9F45D}"/>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2" name="正方形/長方形 721">
          <a:extLst>
            <a:ext uri="{FF2B5EF4-FFF2-40B4-BE49-F238E27FC236}">
              <a16:creationId xmlns:a16="http://schemas.microsoft.com/office/drawing/2014/main" id="{B65D6B08-267D-4796-ACF3-9EA11C9DBBDA}"/>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3" name="正方形/長方形 722">
          <a:extLst>
            <a:ext uri="{FF2B5EF4-FFF2-40B4-BE49-F238E27FC236}">
              <a16:creationId xmlns:a16="http://schemas.microsoft.com/office/drawing/2014/main" id="{C15B887D-9328-425A-9E0C-F032B8610636}"/>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4" name="正方形/長方形 723">
          <a:extLst>
            <a:ext uri="{FF2B5EF4-FFF2-40B4-BE49-F238E27FC236}">
              <a16:creationId xmlns:a16="http://schemas.microsoft.com/office/drawing/2014/main" id="{BCDDE4C4-7CF4-4E48-8562-8110C527EAC2}"/>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5" name="正方形/長方形 724">
          <a:extLst>
            <a:ext uri="{FF2B5EF4-FFF2-40B4-BE49-F238E27FC236}">
              <a16:creationId xmlns:a16="http://schemas.microsoft.com/office/drawing/2014/main" id="{BAF886E6-36D5-45B4-AAFF-2ABAB87068E5}"/>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6" name="正方形/長方形 725">
          <a:extLst>
            <a:ext uri="{FF2B5EF4-FFF2-40B4-BE49-F238E27FC236}">
              <a16:creationId xmlns:a16="http://schemas.microsoft.com/office/drawing/2014/main" id="{E7206B46-ED80-4F0B-A0AF-0E7827594C09}"/>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7" name="正方形/長方形 726">
          <a:extLst>
            <a:ext uri="{FF2B5EF4-FFF2-40B4-BE49-F238E27FC236}">
              <a16:creationId xmlns:a16="http://schemas.microsoft.com/office/drawing/2014/main" id="{EDC3482B-2AAA-471F-91AD-C211C9A1E28F}"/>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8" name="テキスト ボックス 727">
          <a:extLst>
            <a:ext uri="{FF2B5EF4-FFF2-40B4-BE49-F238E27FC236}">
              <a16:creationId xmlns:a16="http://schemas.microsoft.com/office/drawing/2014/main" id="{68572725-8D7E-430E-941B-EA9A3AC5DB33}"/>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9" name="直線コネクタ 728">
          <a:extLst>
            <a:ext uri="{FF2B5EF4-FFF2-40B4-BE49-F238E27FC236}">
              <a16:creationId xmlns:a16="http://schemas.microsoft.com/office/drawing/2014/main" id="{92B911ED-4AEE-4D1D-B0C5-A0D8BC507DEF}"/>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0" name="テキスト ボックス 729">
          <a:extLst>
            <a:ext uri="{FF2B5EF4-FFF2-40B4-BE49-F238E27FC236}">
              <a16:creationId xmlns:a16="http://schemas.microsoft.com/office/drawing/2014/main" id="{3EBD8832-C555-4CD7-B8EB-10B4B0E4B5EC}"/>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1" name="直線コネクタ 730">
          <a:extLst>
            <a:ext uri="{FF2B5EF4-FFF2-40B4-BE49-F238E27FC236}">
              <a16:creationId xmlns:a16="http://schemas.microsoft.com/office/drawing/2014/main" id="{B8B4C60C-FB1D-4F1A-BFD8-4266174B65CF}"/>
            </a:ext>
          </a:extLst>
        </xdr:cNvPr>
        <xdr:cNvCxnSpPr/>
      </xdr:nvCxnSpPr>
      <xdr:spPr>
        <a:xfrm>
          <a:off x="1120394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2" name="テキスト ボックス 731">
          <a:extLst>
            <a:ext uri="{FF2B5EF4-FFF2-40B4-BE49-F238E27FC236}">
              <a16:creationId xmlns:a16="http://schemas.microsoft.com/office/drawing/2014/main" id="{283ED879-AC44-4962-A3D7-B8E0F19115DF}"/>
            </a:ext>
          </a:extLst>
        </xdr:cNvPr>
        <xdr:cNvSpPr txBox="1"/>
      </xdr:nvSpPr>
      <xdr:spPr>
        <a:xfrm>
          <a:off x="1080153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3" name="直線コネクタ 732">
          <a:extLst>
            <a:ext uri="{FF2B5EF4-FFF2-40B4-BE49-F238E27FC236}">
              <a16:creationId xmlns:a16="http://schemas.microsoft.com/office/drawing/2014/main" id="{DA20B8B8-F94B-4CC9-A771-AA0D34E608B7}"/>
            </a:ext>
          </a:extLst>
        </xdr:cNvPr>
        <xdr:cNvCxnSpPr/>
      </xdr:nvCxnSpPr>
      <xdr:spPr>
        <a:xfrm>
          <a:off x="1120394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4" name="テキスト ボックス 733">
          <a:extLst>
            <a:ext uri="{FF2B5EF4-FFF2-40B4-BE49-F238E27FC236}">
              <a16:creationId xmlns:a16="http://schemas.microsoft.com/office/drawing/2014/main" id="{75E52580-F35F-4E66-8B9F-FB9DABBCB6A7}"/>
            </a:ext>
          </a:extLst>
        </xdr:cNvPr>
        <xdr:cNvSpPr txBox="1"/>
      </xdr:nvSpPr>
      <xdr:spPr>
        <a:xfrm>
          <a:off x="1084279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5" name="直線コネクタ 734">
          <a:extLst>
            <a:ext uri="{FF2B5EF4-FFF2-40B4-BE49-F238E27FC236}">
              <a16:creationId xmlns:a16="http://schemas.microsoft.com/office/drawing/2014/main" id="{A0161F27-54A7-43A4-87B9-979C4D646A68}"/>
            </a:ext>
          </a:extLst>
        </xdr:cNvPr>
        <xdr:cNvCxnSpPr/>
      </xdr:nvCxnSpPr>
      <xdr:spPr>
        <a:xfrm>
          <a:off x="1120394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6" name="テキスト ボックス 735">
          <a:extLst>
            <a:ext uri="{FF2B5EF4-FFF2-40B4-BE49-F238E27FC236}">
              <a16:creationId xmlns:a16="http://schemas.microsoft.com/office/drawing/2014/main" id="{A4576246-306C-4223-9849-1584D5D9ED25}"/>
            </a:ext>
          </a:extLst>
        </xdr:cNvPr>
        <xdr:cNvSpPr txBox="1"/>
      </xdr:nvSpPr>
      <xdr:spPr>
        <a:xfrm>
          <a:off x="1084279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7" name="直線コネクタ 736">
          <a:extLst>
            <a:ext uri="{FF2B5EF4-FFF2-40B4-BE49-F238E27FC236}">
              <a16:creationId xmlns:a16="http://schemas.microsoft.com/office/drawing/2014/main" id="{A0D1B0F9-82D6-410F-BDD2-F471E4528D8A}"/>
            </a:ext>
          </a:extLst>
        </xdr:cNvPr>
        <xdr:cNvCxnSpPr/>
      </xdr:nvCxnSpPr>
      <xdr:spPr>
        <a:xfrm>
          <a:off x="1120394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8" name="テキスト ボックス 737">
          <a:extLst>
            <a:ext uri="{FF2B5EF4-FFF2-40B4-BE49-F238E27FC236}">
              <a16:creationId xmlns:a16="http://schemas.microsoft.com/office/drawing/2014/main" id="{B80E3E72-A9A6-4B6F-BE62-5DCE1404C07D}"/>
            </a:ext>
          </a:extLst>
        </xdr:cNvPr>
        <xdr:cNvSpPr txBox="1"/>
      </xdr:nvSpPr>
      <xdr:spPr>
        <a:xfrm>
          <a:off x="1084279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9" name="直線コネクタ 738">
          <a:extLst>
            <a:ext uri="{FF2B5EF4-FFF2-40B4-BE49-F238E27FC236}">
              <a16:creationId xmlns:a16="http://schemas.microsoft.com/office/drawing/2014/main" id="{EDEE27CF-4F5B-4FA1-82B2-1237AFA6A938}"/>
            </a:ext>
          </a:extLst>
        </xdr:cNvPr>
        <xdr:cNvCxnSpPr/>
      </xdr:nvCxnSpPr>
      <xdr:spPr>
        <a:xfrm>
          <a:off x="1120394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0" name="テキスト ボックス 739">
          <a:extLst>
            <a:ext uri="{FF2B5EF4-FFF2-40B4-BE49-F238E27FC236}">
              <a16:creationId xmlns:a16="http://schemas.microsoft.com/office/drawing/2014/main" id="{72F3F638-4030-4362-A106-FF0038203445}"/>
            </a:ext>
          </a:extLst>
        </xdr:cNvPr>
        <xdr:cNvSpPr txBox="1"/>
      </xdr:nvSpPr>
      <xdr:spPr>
        <a:xfrm>
          <a:off x="1084279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1" name="直線コネクタ 740">
          <a:extLst>
            <a:ext uri="{FF2B5EF4-FFF2-40B4-BE49-F238E27FC236}">
              <a16:creationId xmlns:a16="http://schemas.microsoft.com/office/drawing/2014/main" id="{3DC9B3D8-2A7B-48D7-B6D3-B814B876955F}"/>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2" name="テキスト ボックス 741">
          <a:extLst>
            <a:ext uri="{FF2B5EF4-FFF2-40B4-BE49-F238E27FC236}">
              <a16:creationId xmlns:a16="http://schemas.microsoft.com/office/drawing/2014/main" id="{57D0D8AD-1258-406A-B5BF-54B209AF64BD}"/>
            </a:ext>
          </a:extLst>
        </xdr:cNvPr>
        <xdr:cNvSpPr txBox="1"/>
      </xdr:nvSpPr>
      <xdr:spPr>
        <a:xfrm>
          <a:off x="1090500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3" name="【消防施設】&#10;有形固定資産減価償却率グラフ枠">
          <a:extLst>
            <a:ext uri="{FF2B5EF4-FFF2-40B4-BE49-F238E27FC236}">
              <a16:creationId xmlns:a16="http://schemas.microsoft.com/office/drawing/2014/main" id="{4AE04991-7B9C-4FA0-B8E7-34EDBA0469A2}"/>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30480</xdr:rowOff>
    </xdr:from>
    <xdr:to>
      <xdr:col>85</xdr:col>
      <xdr:colOff>126364</xdr:colOff>
      <xdr:row>85</xdr:row>
      <xdr:rowOff>41911</xdr:rowOff>
    </xdr:to>
    <xdr:cxnSp macro="">
      <xdr:nvCxnSpPr>
        <xdr:cNvPr id="744" name="直線コネクタ 743">
          <a:extLst>
            <a:ext uri="{FF2B5EF4-FFF2-40B4-BE49-F238E27FC236}">
              <a16:creationId xmlns:a16="http://schemas.microsoft.com/office/drawing/2014/main" id="{29DFD058-0F79-4A32-8E9A-F5E58CF9FC6C}"/>
            </a:ext>
          </a:extLst>
        </xdr:cNvPr>
        <xdr:cNvCxnSpPr/>
      </xdr:nvCxnSpPr>
      <xdr:spPr>
        <a:xfrm flipV="1">
          <a:off x="14703424" y="13230225"/>
          <a:ext cx="0" cy="1386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45738</xdr:rowOff>
    </xdr:from>
    <xdr:ext cx="405111" cy="259045"/>
    <xdr:sp macro="" textlink="">
      <xdr:nvSpPr>
        <xdr:cNvPr id="745" name="【消防施設】&#10;有形固定資産減価償却率最小値テキスト">
          <a:extLst>
            <a:ext uri="{FF2B5EF4-FFF2-40B4-BE49-F238E27FC236}">
              <a16:creationId xmlns:a16="http://schemas.microsoft.com/office/drawing/2014/main" id="{47053747-2A31-4A3D-B7F8-D7D26D07BC61}"/>
            </a:ext>
          </a:extLst>
        </xdr:cNvPr>
        <xdr:cNvSpPr txBox="1"/>
      </xdr:nvSpPr>
      <xdr:spPr>
        <a:xfrm>
          <a:off x="14742160" y="14620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41911</xdr:rowOff>
    </xdr:from>
    <xdr:to>
      <xdr:col>86</xdr:col>
      <xdr:colOff>25400</xdr:colOff>
      <xdr:row>85</xdr:row>
      <xdr:rowOff>41911</xdr:rowOff>
    </xdr:to>
    <xdr:cxnSp macro="">
      <xdr:nvCxnSpPr>
        <xdr:cNvPr id="746" name="直線コネクタ 745">
          <a:extLst>
            <a:ext uri="{FF2B5EF4-FFF2-40B4-BE49-F238E27FC236}">
              <a16:creationId xmlns:a16="http://schemas.microsoft.com/office/drawing/2014/main" id="{62EE3696-DE3C-4DB3-9EFB-6F49678477AC}"/>
            </a:ext>
          </a:extLst>
        </xdr:cNvPr>
        <xdr:cNvCxnSpPr/>
      </xdr:nvCxnSpPr>
      <xdr:spPr>
        <a:xfrm>
          <a:off x="14611350" y="146170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148607</xdr:rowOff>
    </xdr:from>
    <xdr:ext cx="405111" cy="259045"/>
    <xdr:sp macro="" textlink="">
      <xdr:nvSpPr>
        <xdr:cNvPr id="747" name="【消防施設】&#10;有形固定資産減価償却率最大値テキスト">
          <a:extLst>
            <a:ext uri="{FF2B5EF4-FFF2-40B4-BE49-F238E27FC236}">
              <a16:creationId xmlns:a16="http://schemas.microsoft.com/office/drawing/2014/main" id="{BFB9C410-5285-4B65-BD82-D68F4F2326F4}"/>
            </a:ext>
          </a:extLst>
        </xdr:cNvPr>
        <xdr:cNvSpPr txBox="1"/>
      </xdr:nvSpPr>
      <xdr:spPr>
        <a:xfrm>
          <a:off x="14742160" y="13007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30480</xdr:rowOff>
    </xdr:from>
    <xdr:to>
      <xdr:col>86</xdr:col>
      <xdr:colOff>25400</xdr:colOff>
      <xdr:row>77</xdr:row>
      <xdr:rowOff>30480</xdr:rowOff>
    </xdr:to>
    <xdr:cxnSp macro="">
      <xdr:nvCxnSpPr>
        <xdr:cNvPr id="748" name="直線コネクタ 747">
          <a:extLst>
            <a:ext uri="{FF2B5EF4-FFF2-40B4-BE49-F238E27FC236}">
              <a16:creationId xmlns:a16="http://schemas.microsoft.com/office/drawing/2014/main" id="{A1C734B7-B2D4-4BC8-BF1F-4242182C9C95}"/>
            </a:ext>
          </a:extLst>
        </xdr:cNvPr>
        <xdr:cNvCxnSpPr/>
      </xdr:nvCxnSpPr>
      <xdr:spPr>
        <a:xfrm>
          <a:off x="14611350" y="132302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50182</xdr:rowOff>
    </xdr:from>
    <xdr:ext cx="405111" cy="259045"/>
    <xdr:sp macro="" textlink="">
      <xdr:nvSpPr>
        <xdr:cNvPr id="749" name="【消防施設】&#10;有形固定資産減価償却率平均値テキスト">
          <a:extLst>
            <a:ext uri="{FF2B5EF4-FFF2-40B4-BE49-F238E27FC236}">
              <a16:creationId xmlns:a16="http://schemas.microsoft.com/office/drawing/2014/main" id="{188D99A8-EEB1-431B-AC3D-AE1F5541805B}"/>
            </a:ext>
          </a:extLst>
        </xdr:cNvPr>
        <xdr:cNvSpPr txBox="1"/>
      </xdr:nvSpPr>
      <xdr:spPr>
        <a:xfrm>
          <a:off x="14742160" y="139414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27305</xdr:rowOff>
    </xdr:from>
    <xdr:to>
      <xdr:col>85</xdr:col>
      <xdr:colOff>177800</xdr:colOff>
      <xdr:row>82</xdr:row>
      <xdr:rowOff>128905</xdr:rowOff>
    </xdr:to>
    <xdr:sp macro="" textlink="">
      <xdr:nvSpPr>
        <xdr:cNvPr id="750" name="フローチャート: 判断 749">
          <a:extLst>
            <a:ext uri="{FF2B5EF4-FFF2-40B4-BE49-F238E27FC236}">
              <a16:creationId xmlns:a16="http://schemas.microsoft.com/office/drawing/2014/main" id="{63791808-2826-4E20-BBDC-1EC04E7CF549}"/>
            </a:ext>
          </a:extLst>
        </xdr:cNvPr>
        <xdr:cNvSpPr/>
      </xdr:nvSpPr>
      <xdr:spPr>
        <a:xfrm>
          <a:off x="14649450" y="1408430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636</xdr:rowOff>
    </xdr:from>
    <xdr:to>
      <xdr:col>81</xdr:col>
      <xdr:colOff>101600</xdr:colOff>
      <xdr:row>82</xdr:row>
      <xdr:rowOff>102236</xdr:rowOff>
    </xdr:to>
    <xdr:sp macro="" textlink="">
      <xdr:nvSpPr>
        <xdr:cNvPr id="751" name="フローチャート: 判断 750">
          <a:extLst>
            <a:ext uri="{FF2B5EF4-FFF2-40B4-BE49-F238E27FC236}">
              <a16:creationId xmlns:a16="http://schemas.microsoft.com/office/drawing/2014/main" id="{5D53E7F6-3D19-4045-AF73-B1DDA12F8952}"/>
            </a:ext>
          </a:extLst>
        </xdr:cNvPr>
        <xdr:cNvSpPr/>
      </xdr:nvSpPr>
      <xdr:spPr>
        <a:xfrm>
          <a:off x="13887450" y="1405953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149225</xdr:rowOff>
    </xdr:from>
    <xdr:to>
      <xdr:col>76</xdr:col>
      <xdr:colOff>165100</xdr:colOff>
      <xdr:row>82</xdr:row>
      <xdr:rowOff>79375</xdr:rowOff>
    </xdr:to>
    <xdr:sp macro="" textlink="">
      <xdr:nvSpPr>
        <xdr:cNvPr id="752" name="フローチャート: 判断 751">
          <a:extLst>
            <a:ext uri="{FF2B5EF4-FFF2-40B4-BE49-F238E27FC236}">
              <a16:creationId xmlns:a16="http://schemas.microsoft.com/office/drawing/2014/main" id="{469B3298-4EB0-4281-9F3E-4FA19B1D227F}"/>
            </a:ext>
          </a:extLst>
        </xdr:cNvPr>
        <xdr:cNvSpPr/>
      </xdr:nvSpPr>
      <xdr:spPr>
        <a:xfrm>
          <a:off x="13089890" y="14036675"/>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111125</xdr:rowOff>
    </xdr:from>
    <xdr:to>
      <xdr:col>72</xdr:col>
      <xdr:colOff>38100</xdr:colOff>
      <xdr:row>82</xdr:row>
      <xdr:rowOff>41275</xdr:rowOff>
    </xdr:to>
    <xdr:sp macro="" textlink="">
      <xdr:nvSpPr>
        <xdr:cNvPr id="753" name="フローチャート: 判断 752">
          <a:extLst>
            <a:ext uri="{FF2B5EF4-FFF2-40B4-BE49-F238E27FC236}">
              <a16:creationId xmlns:a16="http://schemas.microsoft.com/office/drawing/2014/main" id="{8AAE99B1-2F2B-468F-B84B-12C1FE588817}"/>
            </a:ext>
          </a:extLst>
        </xdr:cNvPr>
        <xdr:cNvSpPr/>
      </xdr:nvSpPr>
      <xdr:spPr>
        <a:xfrm>
          <a:off x="12303760" y="139985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103505</xdr:rowOff>
    </xdr:from>
    <xdr:to>
      <xdr:col>67</xdr:col>
      <xdr:colOff>101600</xdr:colOff>
      <xdr:row>82</xdr:row>
      <xdr:rowOff>33655</xdr:rowOff>
    </xdr:to>
    <xdr:sp macro="" textlink="">
      <xdr:nvSpPr>
        <xdr:cNvPr id="754" name="フローチャート: 判断 753">
          <a:extLst>
            <a:ext uri="{FF2B5EF4-FFF2-40B4-BE49-F238E27FC236}">
              <a16:creationId xmlns:a16="http://schemas.microsoft.com/office/drawing/2014/main" id="{4CB51333-D3BD-484E-8660-2D24859833DA}"/>
            </a:ext>
          </a:extLst>
        </xdr:cNvPr>
        <xdr:cNvSpPr/>
      </xdr:nvSpPr>
      <xdr:spPr>
        <a:xfrm>
          <a:off x="11487150" y="1398905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58B0424D-06D5-4F87-A6C0-D79EB696B4D4}"/>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B8B8EF5C-A2B5-4C81-B89E-8A8C912F3316}"/>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6DDFED25-3DBA-4454-A3F3-1EC3BDBDC57A}"/>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8" name="テキスト ボックス 757">
          <a:extLst>
            <a:ext uri="{FF2B5EF4-FFF2-40B4-BE49-F238E27FC236}">
              <a16:creationId xmlns:a16="http://schemas.microsoft.com/office/drawing/2014/main" id="{EFE92C8C-FCD0-4ED8-A8A6-44E4DD3A9605}"/>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9" name="テキスト ボックス 758">
          <a:extLst>
            <a:ext uri="{FF2B5EF4-FFF2-40B4-BE49-F238E27FC236}">
              <a16:creationId xmlns:a16="http://schemas.microsoft.com/office/drawing/2014/main" id="{2D5C3E7C-D00B-476A-908D-AAA751B61707}"/>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162561</xdr:rowOff>
    </xdr:from>
    <xdr:to>
      <xdr:col>85</xdr:col>
      <xdr:colOff>177800</xdr:colOff>
      <xdr:row>85</xdr:row>
      <xdr:rowOff>92711</xdr:rowOff>
    </xdr:to>
    <xdr:sp macro="" textlink="">
      <xdr:nvSpPr>
        <xdr:cNvPr id="760" name="楕円 759">
          <a:extLst>
            <a:ext uri="{FF2B5EF4-FFF2-40B4-BE49-F238E27FC236}">
              <a16:creationId xmlns:a16="http://schemas.microsoft.com/office/drawing/2014/main" id="{9E4617E3-EECB-4AD8-8EA5-EEF5A5BF8451}"/>
            </a:ext>
          </a:extLst>
        </xdr:cNvPr>
        <xdr:cNvSpPr/>
      </xdr:nvSpPr>
      <xdr:spPr>
        <a:xfrm>
          <a:off x="14649450" y="1456626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77488</xdr:rowOff>
    </xdr:from>
    <xdr:ext cx="405111" cy="259045"/>
    <xdr:sp macro="" textlink="">
      <xdr:nvSpPr>
        <xdr:cNvPr id="761" name="【消防施設】&#10;有形固定資産減価償却率該当値テキスト">
          <a:extLst>
            <a:ext uri="{FF2B5EF4-FFF2-40B4-BE49-F238E27FC236}">
              <a16:creationId xmlns:a16="http://schemas.microsoft.com/office/drawing/2014/main" id="{99647E50-D255-4B6B-867A-2C04C7E457E9}"/>
            </a:ext>
          </a:extLst>
        </xdr:cNvPr>
        <xdr:cNvSpPr txBox="1"/>
      </xdr:nvSpPr>
      <xdr:spPr>
        <a:xfrm>
          <a:off x="14742160" y="14479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160655</xdr:rowOff>
    </xdr:from>
    <xdr:to>
      <xdr:col>81</xdr:col>
      <xdr:colOff>101600</xdr:colOff>
      <xdr:row>85</xdr:row>
      <xdr:rowOff>90805</xdr:rowOff>
    </xdr:to>
    <xdr:sp macro="" textlink="">
      <xdr:nvSpPr>
        <xdr:cNvPr id="762" name="楕円 761">
          <a:extLst>
            <a:ext uri="{FF2B5EF4-FFF2-40B4-BE49-F238E27FC236}">
              <a16:creationId xmlns:a16="http://schemas.microsoft.com/office/drawing/2014/main" id="{71B59FCC-56CF-485E-9F75-FD3677AEB34E}"/>
            </a:ext>
          </a:extLst>
        </xdr:cNvPr>
        <xdr:cNvSpPr/>
      </xdr:nvSpPr>
      <xdr:spPr>
        <a:xfrm>
          <a:off x="13887450" y="1456436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40005</xdr:rowOff>
    </xdr:from>
    <xdr:to>
      <xdr:col>85</xdr:col>
      <xdr:colOff>127000</xdr:colOff>
      <xdr:row>85</xdr:row>
      <xdr:rowOff>41911</xdr:rowOff>
    </xdr:to>
    <xdr:cxnSp macro="">
      <xdr:nvCxnSpPr>
        <xdr:cNvPr id="763" name="直線コネクタ 762">
          <a:extLst>
            <a:ext uri="{FF2B5EF4-FFF2-40B4-BE49-F238E27FC236}">
              <a16:creationId xmlns:a16="http://schemas.microsoft.com/office/drawing/2014/main" id="{D4F5421D-A8C4-4C0D-94E7-DC835E193281}"/>
            </a:ext>
          </a:extLst>
        </xdr:cNvPr>
        <xdr:cNvCxnSpPr/>
      </xdr:nvCxnSpPr>
      <xdr:spPr>
        <a:xfrm>
          <a:off x="13942060" y="14613255"/>
          <a:ext cx="762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164464</xdr:rowOff>
    </xdr:from>
    <xdr:to>
      <xdr:col>76</xdr:col>
      <xdr:colOff>165100</xdr:colOff>
      <xdr:row>85</xdr:row>
      <xdr:rowOff>94614</xdr:rowOff>
    </xdr:to>
    <xdr:sp macro="" textlink="">
      <xdr:nvSpPr>
        <xdr:cNvPr id="764" name="楕円 763">
          <a:extLst>
            <a:ext uri="{FF2B5EF4-FFF2-40B4-BE49-F238E27FC236}">
              <a16:creationId xmlns:a16="http://schemas.microsoft.com/office/drawing/2014/main" id="{CAE44F90-C492-4E20-8422-A580F93E0C6A}"/>
            </a:ext>
          </a:extLst>
        </xdr:cNvPr>
        <xdr:cNvSpPr/>
      </xdr:nvSpPr>
      <xdr:spPr>
        <a:xfrm>
          <a:off x="13089890" y="14570074"/>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40005</xdr:rowOff>
    </xdr:from>
    <xdr:to>
      <xdr:col>81</xdr:col>
      <xdr:colOff>50800</xdr:colOff>
      <xdr:row>85</xdr:row>
      <xdr:rowOff>43814</xdr:rowOff>
    </xdr:to>
    <xdr:cxnSp macro="">
      <xdr:nvCxnSpPr>
        <xdr:cNvPr id="765" name="直線コネクタ 764">
          <a:extLst>
            <a:ext uri="{FF2B5EF4-FFF2-40B4-BE49-F238E27FC236}">
              <a16:creationId xmlns:a16="http://schemas.microsoft.com/office/drawing/2014/main" id="{97EAF280-7F87-4D73-AE87-52C75B2900E2}"/>
            </a:ext>
          </a:extLst>
        </xdr:cNvPr>
        <xdr:cNvCxnSpPr/>
      </xdr:nvCxnSpPr>
      <xdr:spPr>
        <a:xfrm flipV="1">
          <a:off x="13144500" y="14613255"/>
          <a:ext cx="79756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156845</xdr:rowOff>
    </xdr:from>
    <xdr:to>
      <xdr:col>72</xdr:col>
      <xdr:colOff>38100</xdr:colOff>
      <xdr:row>85</xdr:row>
      <xdr:rowOff>86995</xdr:rowOff>
    </xdr:to>
    <xdr:sp macro="" textlink="">
      <xdr:nvSpPr>
        <xdr:cNvPr id="766" name="楕円 765">
          <a:extLst>
            <a:ext uri="{FF2B5EF4-FFF2-40B4-BE49-F238E27FC236}">
              <a16:creationId xmlns:a16="http://schemas.microsoft.com/office/drawing/2014/main" id="{DD80DE3F-1F83-4E58-A600-120209227619}"/>
            </a:ext>
          </a:extLst>
        </xdr:cNvPr>
        <xdr:cNvSpPr/>
      </xdr:nvSpPr>
      <xdr:spPr>
        <a:xfrm>
          <a:off x="12303760" y="145605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36195</xdr:rowOff>
    </xdr:from>
    <xdr:to>
      <xdr:col>76</xdr:col>
      <xdr:colOff>114300</xdr:colOff>
      <xdr:row>85</xdr:row>
      <xdr:rowOff>43814</xdr:rowOff>
    </xdr:to>
    <xdr:cxnSp macro="">
      <xdr:nvCxnSpPr>
        <xdr:cNvPr id="767" name="直線コネクタ 766">
          <a:extLst>
            <a:ext uri="{FF2B5EF4-FFF2-40B4-BE49-F238E27FC236}">
              <a16:creationId xmlns:a16="http://schemas.microsoft.com/office/drawing/2014/main" id="{2AEE6BCC-0006-4492-8CCB-F0F02E79AA5C}"/>
            </a:ext>
          </a:extLst>
        </xdr:cNvPr>
        <xdr:cNvCxnSpPr/>
      </xdr:nvCxnSpPr>
      <xdr:spPr>
        <a:xfrm>
          <a:off x="12346940" y="14609445"/>
          <a:ext cx="797560" cy="9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143511</xdr:rowOff>
    </xdr:from>
    <xdr:to>
      <xdr:col>67</xdr:col>
      <xdr:colOff>101600</xdr:colOff>
      <xdr:row>85</xdr:row>
      <xdr:rowOff>73661</xdr:rowOff>
    </xdr:to>
    <xdr:sp macro="" textlink="">
      <xdr:nvSpPr>
        <xdr:cNvPr id="768" name="楕円 767">
          <a:extLst>
            <a:ext uri="{FF2B5EF4-FFF2-40B4-BE49-F238E27FC236}">
              <a16:creationId xmlns:a16="http://schemas.microsoft.com/office/drawing/2014/main" id="{746F2C5A-2EF6-4D5E-80E2-E9D9BC3C4666}"/>
            </a:ext>
          </a:extLst>
        </xdr:cNvPr>
        <xdr:cNvSpPr/>
      </xdr:nvSpPr>
      <xdr:spPr>
        <a:xfrm>
          <a:off x="11487150" y="1454340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22861</xdr:rowOff>
    </xdr:from>
    <xdr:to>
      <xdr:col>71</xdr:col>
      <xdr:colOff>177800</xdr:colOff>
      <xdr:row>85</xdr:row>
      <xdr:rowOff>36195</xdr:rowOff>
    </xdr:to>
    <xdr:cxnSp macro="">
      <xdr:nvCxnSpPr>
        <xdr:cNvPr id="769" name="直線コネクタ 768">
          <a:extLst>
            <a:ext uri="{FF2B5EF4-FFF2-40B4-BE49-F238E27FC236}">
              <a16:creationId xmlns:a16="http://schemas.microsoft.com/office/drawing/2014/main" id="{0813B07C-0F05-42C9-9C9A-34DFEA46F554}"/>
            </a:ext>
          </a:extLst>
        </xdr:cNvPr>
        <xdr:cNvCxnSpPr/>
      </xdr:nvCxnSpPr>
      <xdr:spPr>
        <a:xfrm>
          <a:off x="11541760" y="14592301"/>
          <a:ext cx="80518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118763</xdr:rowOff>
    </xdr:from>
    <xdr:ext cx="405111" cy="259045"/>
    <xdr:sp macro="" textlink="">
      <xdr:nvSpPr>
        <xdr:cNvPr id="770" name="n_1aveValue【消防施設】&#10;有形固定資産減価償却率">
          <a:extLst>
            <a:ext uri="{FF2B5EF4-FFF2-40B4-BE49-F238E27FC236}">
              <a16:creationId xmlns:a16="http://schemas.microsoft.com/office/drawing/2014/main" id="{D47E6ED0-66A3-408D-96CE-9492DA13F025}"/>
            </a:ext>
          </a:extLst>
        </xdr:cNvPr>
        <xdr:cNvSpPr txBox="1"/>
      </xdr:nvSpPr>
      <xdr:spPr>
        <a:xfrm>
          <a:off x="13738234" y="13836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95902</xdr:rowOff>
    </xdr:from>
    <xdr:ext cx="405111" cy="259045"/>
    <xdr:sp macro="" textlink="">
      <xdr:nvSpPr>
        <xdr:cNvPr id="771" name="n_2aveValue【消防施設】&#10;有形固定資産減価償却率">
          <a:extLst>
            <a:ext uri="{FF2B5EF4-FFF2-40B4-BE49-F238E27FC236}">
              <a16:creationId xmlns:a16="http://schemas.microsoft.com/office/drawing/2014/main" id="{7306B272-9EBD-4346-82A6-06208195D55A}"/>
            </a:ext>
          </a:extLst>
        </xdr:cNvPr>
        <xdr:cNvSpPr txBox="1"/>
      </xdr:nvSpPr>
      <xdr:spPr>
        <a:xfrm>
          <a:off x="12957184" y="13808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57802</xdr:rowOff>
    </xdr:from>
    <xdr:ext cx="405111" cy="259045"/>
    <xdr:sp macro="" textlink="">
      <xdr:nvSpPr>
        <xdr:cNvPr id="772" name="n_3aveValue【消防施設】&#10;有形固定資産減価償却率">
          <a:extLst>
            <a:ext uri="{FF2B5EF4-FFF2-40B4-BE49-F238E27FC236}">
              <a16:creationId xmlns:a16="http://schemas.microsoft.com/office/drawing/2014/main" id="{9D126ED0-508F-49B1-BB71-4D123CF3069B}"/>
            </a:ext>
          </a:extLst>
        </xdr:cNvPr>
        <xdr:cNvSpPr txBox="1"/>
      </xdr:nvSpPr>
      <xdr:spPr>
        <a:xfrm>
          <a:off x="12171054" y="1376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50182</xdr:rowOff>
    </xdr:from>
    <xdr:ext cx="405111" cy="259045"/>
    <xdr:sp macro="" textlink="">
      <xdr:nvSpPr>
        <xdr:cNvPr id="773" name="n_4aveValue【消防施設】&#10;有形固定資産減価償却率">
          <a:extLst>
            <a:ext uri="{FF2B5EF4-FFF2-40B4-BE49-F238E27FC236}">
              <a16:creationId xmlns:a16="http://schemas.microsoft.com/office/drawing/2014/main" id="{7C9C1194-07D5-47F3-AAAD-F7C9676F076A}"/>
            </a:ext>
          </a:extLst>
        </xdr:cNvPr>
        <xdr:cNvSpPr txBox="1"/>
      </xdr:nvSpPr>
      <xdr:spPr>
        <a:xfrm>
          <a:off x="11354444" y="1376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81932</xdr:rowOff>
    </xdr:from>
    <xdr:ext cx="405111" cy="259045"/>
    <xdr:sp macro="" textlink="">
      <xdr:nvSpPr>
        <xdr:cNvPr id="774" name="n_1mainValue【消防施設】&#10;有形固定資産減価償却率">
          <a:extLst>
            <a:ext uri="{FF2B5EF4-FFF2-40B4-BE49-F238E27FC236}">
              <a16:creationId xmlns:a16="http://schemas.microsoft.com/office/drawing/2014/main" id="{99D5F4A6-9640-49BB-AE16-84CE5F997AA6}"/>
            </a:ext>
          </a:extLst>
        </xdr:cNvPr>
        <xdr:cNvSpPr txBox="1"/>
      </xdr:nvSpPr>
      <xdr:spPr>
        <a:xfrm>
          <a:off x="13738234" y="1465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85741</xdr:rowOff>
    </xdr:from>
    <xdr:ext cx="405111" cy="259045"/>
    <xdr:sp macro="" textlink="">
      <xdr:nvSpPr>
        <xdr:cNvPr id="775" name="n_2mainValue【消防施設】&#10;有形固定資産減価償却率">
          <a:extLst>
            <a:ext uri="{FF2B5EF4-FFF2-40B4-BE49-F238E27FC236}">
              <a16:creationId xmlns:a16="http://schemas.microsoft.com/office/drawing/2014/main" id="{52CECB8E-E669-46DA-9F37-340C8DBF7A51}"/>
            </a:ext>
          </a:extLst>
        </xdr:cNvPr>
        <xdr:cNvSpPr txBox="1"/>
      </xdr:nvSpPr>
      <xdr:spPr>
        <a:xfrm>
          <a:off x="12957184" y="14660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78122</xdr:rowOff>
    </xdr:from>
    <xdr:ext cx="405111" cy="259045"/>
    <xdr:sp macro="" textlink="">
      <xdr:nvSpPr>
        <xdr:cNvPr id="776" name="n_3mainValue【消防施設】&#10;有形固定資産減価償却率">
          <a:extLst>
            <a:ext uri="{FF2B5EF4-FFF2-40B4-BE49-F238E27FC236}">
              <a16:creationId xmlns:a16="http://schemas.microsoft.com/office/drawing/2014/main" id="{B014AF99-C4B2-4C8B-AE08-80FC009AE22D}"/>
            </a:ext>
          </a:extLst>
        </xdr:cNvPr>
        <xdr:cNvSpPr txBox="1"/>
      </xdr:nvSpPr>
      <xdr:spPr>
        <a:xfrm>
          <a:off x="12171054" y="1465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64788</xdr:rowOff>
    </xdr:from>
    <xdr:ext cx="405111" cy="259045"/>
    <xdr:sp macro="" textlink="">
      <xdr:nvSpPr>
        <xdr:cNvPr id="777" name="n_4mainValue【消防施設】&#10;有形固定資産減価償却率">
          <a:extLst>
            <a:ext uri="{FF2B5EF4-FFF2-40B4-BE49-F238E27FC236}">
              <a16:creationId xmlns:a16="http://schemas.microsoft.com/office/drawing/2014/main" id="{C82C6B57-0FA3-4746-BA0E-A4DEE6E4FFCC}"/>
            </a:ext>
          </a:extLst>
        </xdr:cNvPr>
        <xdr:cNvSpPr txBox="1"/>
      </xdr:nvSpPr>
      <xdr:spPr>
        <a:xfrm>
          <a:off x="11354444" y="1463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8" name="正方形/長方形 777">
          <a:extLst>
            <a:ext uri="{FF2B5EF4-FFF2-40B4-BE49-F238E27FC236}">
              <a16:creationId xmlns:a16="http://schemas.microsoft.com/office/drawing/2014/main" id="{34796D16-F8A4-45BD-BE96-066428C711CB}"/>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9" name="正方形/長方形 778">
          <a:extLst>
            <a:ext uri="{FF2B5EF4-FFF2-40B4-BE49-F238E27FC236}">
              <a16:creationId xmlns:a16="http://schemas.microsoft.com/office/drawing/2014/main" id="{C2AF053C-D647-4E64-B1A0-2848BA925696}"/>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0" name="正方形/長方形 779">
          <a:extLst>
            <a:ext uri="{FF2B5EF4-FFF2-40B4-BE49-F238E27FC236}">
              <a16:creationId xmlns:a16="http://schemas.microsoft.com/office/drawing/2014/main" id="{68B5A59D-19B2-4B51-9116-5CED90B7611D}"/>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1" name="正方形/長方形 780">
          <a:extLst>
            <a:ext uri="{FF2B5EF4-FFF2-40B4-BE49-F238E27FC236}">
              <a16:creationId xmlns:a16="http://schemas.microsoft.com/office/drawing/2014/main" id="{61E0FC16-57E6-42B7-9FD8-EC02A8F3AB76}"/>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2" name="正方形/長方形 781">
          <a:extLst>
            <a:ext uri="{FF2B5EF4-FFF2-40B4-BE49-F238E27FC236}">
              <a16:creationId xmlns:a16="http://schemas.microsoft.com/office/drawing/2014/main" id="{FC72B64B-F1E0-40C4-BF42-6C36529C55F8}"/>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3" name="正方形/長方形 782">
          <a:extLst>
            <a:ext uri="{FF2B5EF4-FFF2-40B4-BE49-F238E27FC236}">
              <a16:creationId xmlns:a16="http://schemas.microsoft.com/office/drawing/2014/main" id="{BC9B490E-5323-4997-8D9F-558390A5592C}"/>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4" name="正方形/長方形 783">
          <a:extLst>
            <a:ext uri="{FF2B5EF4-FFF2-40B4-BE49-F238E27FC236}">
              <a16:creationId xmlns:a16="http://schemas.microsoft.com/office/drawing/2014/main" id="{CA27CA99-357B-4D3D-97E4-4E933A5048B5}"/>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5" name="正方形/長方形 784">
          <a:extLst>
            <a:ext uri="{FF2B5EF4-FFF2-40B4-BE49-F238E27FC236}">
              <a16:creationId xmlns:a16="http://schemas.microsoft.com/office/drawing/2014/main" id="{590A250F-6698-444D-9F9C-65CBA92C983C}"/>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6" name="テキスト ボックス 785">
          <a:extLst>
            <a:ext uri="{FF2B5EF4-FFF2-40B4-BE49-F238E27FC236}">
              <a16:creationId xmlns:a16="http://schemas.microsoft.com/office/drawing/2014/main" id="{92600A39-FAE7-4743-8BAA-B46D9D70551E}"/>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7" name="直線コネクタ 786">
          <a:extLst>
            <a:ext uri="{FF2B5EF4-FFF2-40B4-BE49-F238E27FC236}">
              <a16:creationId xmlns:a16="http://schemas.microsoft.com/office/drawing/2014/main" id="{EE40F560-626E-4900-A362-F82663B53DAE}"/>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88" name="直線コネクタ 787">
          <a:extLst>
            <a:ext uri="{FF2B5EF4-FFF2-40B4-BE49-F238E27FC236}">
              <a16:creationId xmlns:a16="http://schemas.microsoft.com/office/drawing/2014/main" id="{2AD02C3E-A364-4544-95D7-086C7D125E54}"/>
            </a:ext>
          </a:extLst>
        </xdr:cNvPr>
        <xdr:cNvCxnSpPr/>
      </xdr:nvCxnSpPr>
      <xdr:spPr>
        <a:xfrm>
          <a:off x="1645920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89" name="テキスト ボックス 788">
          <a:extLst>
            <a:ext uri="{FF2B5EF4-FFF2-40B4-BE49-F238E27FC236}">
              <a16:creationId xmlns:a16="http://schemas.microsoft.com/office/drawing/2014/main" id="{F9B041C6-AD3B-4BFE-95D1-77303F4B5B0E}"/>
            </a:ext>
          </a:extLst>
        </xdr:cNvPr>
        <xdr:cNvSpPr txBox="1"/>
      </xdr:nvSpPr>
      <xdr:spPr>
        <a:xfrm>
          <a:off x="16047266"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90" name="直線コネクタ 789">
          <a:extLst>
            <a:ext uri="{FF2B5EF4-FFF2-40B4-BE49-F238E27FC236}">
              <a16:creationId xmlns:a16="http://schemas.microsoft.com/office/drawing/2014/main" id="{B57E5BB3-A54E-48AF-BA5C-54061B957C4A}"/>
            </a:ext>
          </a:extLst>
        </xdr:cNvPr>
        <xdr:cNvCxnSpPr/>
      </xdr:nvCxnSpPr>
      <xdr:spPr>
        <a:xfrm>
          <a:off x="1645920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91" name="テキスト ボックス 790">
          <a:extLst>
            <a:ext uri="{FF2B5EF4-FFF2-40B4-BE49-F238E27FC236}">
              <a16:creationId xmlns:a16="http://schemas.microsoft.com/office/drawing/2014/main" id="{907146DD-0BD9-4C8D-AE49-F08F7FEE2568}"/>
            </a:ext>
          </a:extLst>
        </xdr:cNvPr>
        <xdr:cNvSpPr txBox="1"/>
      </xdr:nvSpPr>
      <xdr:spPr>
        <a:xfrm>
          <a:off x="16047266" y="1444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92" name="直線コネクタ 791">
          <a:extLst>
            <a:ext uri="{FF2B5EF4-FFF2-40B4-BE49-F238E27FC236}">
              <a16:creationId xmlns:a16="http://schemas.microsoft.com/office/drawing/2014/main" id="{F46777B9-F66F-45D8-8DA5-FB50A5F1D4E1}"/>
            </a:ext>
          </a:extLst>
        </xdr:cNvPr>
        <xdr:cNvCxnSpPr/>
      </xdr:nvCxnSpPr>
      <xdr:spPr>
        <a:xfrm>
          <a:off x="1645920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93" name="テキスト ボックス 792">
          <a:extLst>
            <a:ext uri="{FF2B5EF4-FFF2-40B4-BE49-F238E27FC236}">
              <a16:creationId xmlns:a16="http://schemas.microsoft.com/office/drawing/2014/main" id="{A80997B9-0221-4341-BAD7-9A118D310F89}"/>
            </a:ext>
          </a:extLst>
        </xdr:cNvPr>
        <xdr:cNvSpPr txBox="1"/>
      </xdr:nvSpPr>
      <xdr:spPr>
        <a:xfrm>
          <a:off x="16047266" y="1411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94" name="直線コネクタ 793">
          <a:extLst>
            <a:ext uri="{FF2B5EF4-FFF2-40B4-BE49-F238E27FC236}">
              <a16:creationId xmlns:a16="http://schemas.microsoft.com/office/drawing/2014/main" id="{379D3158-004F-4BA3-8CEB-59F756704D47}"/>
            </a:ext>
          </a:extLst>
        </xdr:cNvPr>
        <xdr:cNvCxnSpPr/>
      </xdr:nvCxnSpPr>
      <xdr:spPr>
        <a:xfrm>
          <a:off x="1645920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5" name="テキスト ボックス 794">
          <a:extLst>
            <a:ext uri="{FF2B5EF4-FFF2-40B4-BE49-F238E27FC236}">
              <a16:creationId xmlns:a16="http://schemas.microsoft.com/office/drawing/2014/main" id="{33546FFD-CC9A-4708-A2E1-6CD8517700C5}"/>
            </a:ext>
          </a:extLst>
        </xdr:cNvPr>
        <xdr:cNvSpPr txBox="1"/>
      </xdr:nvSpPr>
      <xdr:spPr>
        <a:xfrm>
          <a:off x="16047266"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96" name="直線コネクタ 795">
          <a:extLst>
            <a:ext uri="{FF2B5EF4-FFF2-40B4-BE49-F238E27FC236}">
              <a16:creationId xmlns:a16="http://schemas.microsoft.com/office/drawing/2014/main" id="{991EC406-1895-4A63-885A-50D9DE768029}"/>
            </a:ext>
          </a:extLst>
        </xdr:cNvPr>
        <xdr:cNvCxnSpPr/>
      </xdr:nvCxnSpPr>
      <xdr:spPr>
        <a:xfrm>
          <a:off x="1645920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7" name="テキスト ボックス 796">
          <a:extLst>
            <a:ext uri="{FF2B5EF4-FFF2-40B4-BE49-F238E27FC236}">
              <a16:creationId xmlns:a16="http://schemas.microsoft.com/office/drawing/2014/main" id="{9FFADD7B-D017-48DA-A92D-CEC0DE9BC45B}"/>
            </a:ext>
          </a:extLst>
        </xdr:cNvPr>
        <xdr:cNvSpPr txBox="1"/>
      </xdr:nvSpPr>
      <xdr:spPr>
        <a:xfrm>
          <a:off x="16047266" y="1346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98" name="直線コネクタ 797">
          <a:extLst>
            <a:ext uri="{FF2B5EF4-FFF2-40B4-BE49-F238E27FC236}">
              <a16:creationId xmlns:a16="http://schemas.microsoft.com/office/drawing/2014/main" id="{F9289469-BEDF-44E1-8FB0-F2DB3A580BFD}"/>
            </a:ext>
          </a:extLst>
        </xdr:cNvPr>
        <xdr:cNvCxnSpPr/>
      </xdr:nvCxnSpPr>
      <xdr:spPr>
        <a:xfrm>
          <a:off x="1645920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99" name="テキスト ボックス 798">
          <a:extLst>
            <a:ext uri="{FF2B5EF4-FFF2-40B4-BE49-F238E27FC236}">
              <a16:creationId xmlns:a16="http://schemas.microsoft.com/office/drawing/2014/main" id="{C7708652-1B2D-4E80-BD9A-9DA531E8CD0F}"/>
            </a:ext>
          </a:extLst>
        </xdr:cNvPr>
        <xdr:cNvSpPr txBox="1"/>
      </xdr:nvSpPr>
      <xdr:spPr>
        <a:xfrm>
          <a:off x="16047266" y="1313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0" name="直線コネクタ 799">
          <a:extLst>
            <a:ext uri="{FF2B5EF4-FFF2-40B4-BE49-F238E27FC236}">
              <a16:creationId xmlns:a16="http://schemas.microsoft.com/office/drawing/2014/main" id="{2CD6FB01-170A-46BF-BF00-39B1A4F4839B}"/>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1" name="テキスト ボックス 800">
          <a:extLst>
            <a:ext uri="{FF2B5EF4-FFF2-40B4-BE49-F238E27FC236}">
              <a16:creationId xmlns:a16="http://schemas.microsoft.com/office/drawing/2014/main" id="{274A7847-A998-4A86-B58A-8F86BD90F3BA}"/>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2" name="【消防施設】&#10;一人当たり面積グラフ枠">
          <a:extLst>
            <a:ext uri="{FF2B5EF4-FFF2-40B4-BE49-F238E27FC236}">
              <a16:creationId xmlns:a16="http://schemas.microsoft.com/office/drawing/2014/main" id="{A6839AF2-4F7D-4A20-87C8-A23174B9C8D2}"/>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96882</xdr:rowOff>
    </xdr:from>
    <xdr:to>
      <xdr:col>116</xdr:col>
      <xdr:colOff>62864</xdr:colOff>
      <xdr:row>85</xdr:row>
      <xdr:rowOff>111579</xdr:rowOff>
    </xdr:to>
    <xdr:cxnSp macro="">
      <xdr:nvCxnSpPr>
        <xdr:cNvPr id="803" name="直線コネクタ 802">
          <a:extLst>
            <a:ext uri="{FF2B5EF4-FFF2-40B4-BE49-F238E27FC236}">
              <a16:creationId xmlns:a16="http://schemas.microsoft.com/office/drawing/2014/main" id="{AFAAC673-DD34-42C9-A6E4-A1DE59520E8B}"/>
            </a:ext>
          </a:extLst>
        </xdr:cNvPr>
        <xdr:cNvCxnSpPr/>
      </xdr:nvCxnSpPr>
      <xdr:spPr>
        <a:xfrm flipV="1">
          <a:off x="19947254" y="13466172"/>
          <a:ext cx="0" cy="1218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115406</xdr:rowOff>
    </xdr:from>
    <xdr:ext cx="469744" cy="259045"/>
    <xdr:sp macro="" textlink="">
      <xdr:nvSpPr>
        <xdr:cNvPr id="804" name="【消防施設】&#10;一人当たり面積最小値テキスト">
          <a:extLst>
            <a:ext uri="{FF2B5EF4-FFF2-40B4-BE49-F238E27FC236}">
              <a16:creationId xmlns:a16="http://schemas.microsoft.com/office/drawing/2014/main" id="{660FD6E9-FFCB-43FA-9CE5-3FC585895DF9}"/>
            </a:ext>
          </a:extLst>
        </xdr:cNvPr>
        <xdr:cNvSpPr txBox="1"/>
      </xdr:nvSpPr>
      <xdr:spPr>
        <a:xfrm>
          <a:off x="19985990" y="14688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111579</xdr:rowOff>
    </xdr:from>
    <xdr:to>
      <xdr:col>116</xdr:col>
      <xdr:colOff>152400</xdr:colOff>
      <xdr:row>85</xdr:row>
      <xdr:rowOff>111579</xdr:rowOff>
    </xdr:to>
    <xdr:cxnSp macro="">
      <xdr:nvCxnSpPr>
        <xdr:cNvPr id="805" name="直線コネクタ 804">
          <a:extLst>
            <a:ext uri="{FF2B5EF4-FFF2-40B4-BE49-F238E27FC236}">
              <a16:creationId xmlns:a16="http://schemas.microsoft.com/office/drawing/2014/main" id="{61E941BB-8702-4414-B943-A2DBB07D5469}"/>
            </a:ext>
          </a:extLst>
        </xdr:cNvPr>
        <xdr:cNvCxnSpPr/>
      </xdr:nvCxnSpPr>
      <xdr:spPr>
        <a:xfrm>
          <a:off x="19885660" y="146848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43559</xdr:rowOff>
    </xdr:from>
    <xdr:ext cx="469744" cy="259045"/>
    <xdr:sp macro="" textlink="">
      <xdr:nvSpPr>
        <xdr:cNvPr id="806" name="【消防施設】&#10;一人当たり面積最大値テキスト">
          <a:extLst>
            <a:ext uri="{FF2B5EF4-FFF2-40B4-BE49-F238E27FC236}">
              <a16:creationId xmlns:a16="http://schemas.microsoft.com/office/drawing/2014/main" id="{12D0C3E5-9617-4050-AD5B-A98E8A245EF5}"/>
            </a:ext>
          </a:extLst>
        </xdr:cNvPr>
        <xdr:cNvSpPr txBox="1"/>
      </xdr:nvSpPr>
      <xdr:spPr>
        <a:xfrm>
          <a:off x="19985990" y="13247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96882</xdr:rowOff>
    </xdr:from>
    <xdr:to>
      <xdr:col>116</xdr:col>
      <xdr:colOff>152400</xdr:colOff>
      <xdr:row>78</xdr:row>
      <xdr:rowOff>96882</xdr:rowOff>
    </xdr:to>
    <xdr:cxnSp macro="">
      <xdr:nvCxnSpPr>
        <xdr:cNvPr id="807" name="直線コネクタ 806">
          <a:extLst>
            <a:ext uri="{FF2B5EF4-FFF2-40B4-BE49-F238E27FC236}">
              <a16:creationId xmlns:a16="http://schemas.microsoft.com/office/drawing/2014/main" id="{8FBA8EA4-1C29-4CA1-AFDD-2CD4EC4F127C}"/>
            </a:ext>
          </a:extLst>
        </xdr:cNvPr>
        <xdr:cNvCxnSpPr/>
      </xdr:nvCxnSpPr>
      <xdr:spPr>
        <a:xfrm>
          <a:off x="19885660" y="1346617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31041</xdr:rowOff>
    </xdr:from>
    <xdr:ext cx="469744" cy="259045"/>
    <xdr:sp macro="" textlink="">
      <xdr:nvSpPr>
        <xdr:cNvPr id="808" name="【消防施設】&#10;一人当たり面積平均値テキスト">
          <a:extLst>
            <a:ext uri="{FF2B5EF4-FFF2-40B4-BE49-F238E27FC236}">
              <a16:creationId xmlns:a16="http://schemas.microsoft.com/office/drawing/2014/main" id="{B76673E3-BB73-487A-91C7-796295204F51}"/>
            </a:ext>
          </a:extLst>
        </xdr:cNvPr>
        <xdr:cNvSpPr txBox="1"/>
      </xdr:nvSpPr>
      <xdr:spPr>
        <a:xfrm>
          <a:off x="19985990" y="140880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52614</xdr:rowOff>
    </xdr:from>
    <xdr:to>
      <xdr:col>116</xdr:col>
      <xdr:colOff>114300</xdr:colOff>
      <xdr:row>82</xdr:row>
      <xdr:rowOff>154214</xdr:rowOff>
    </xdr:to>
    <xdr:sp macro="" textlink="">
      <xdr:nvSpPr>
        <xdr:cNvPr id="809" name="フローチャート: 判断 808">
          <a:extLst>
            <a:ext uri="{FF2B5EF4-FFF2-40B4-BE49-F238E27FC236}">
              <a16:creationId xmlns:a16="http://schemas.microsoft.com/office/drawing/2014/main" id="{7D75B9D6-FAE0-46A8-9B05-C03861549409}"/>
            </a:ext>
          </a:extLst>
        </xdr:cNvPr>
        <xdr:cNvSpPr/>
      </xdr:nvSpPr>
      <xdr:spPr>
        <a:xfrm>
          <a:off x="19904710" y="1411532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52614</xdr:rowOff>
    </xdr:from>
    <xdr:to>
      <xdr:col>112</xdr:col>
      <xdr:colOff>38100</xdr:colOff>
      <xdr:row>82</xdr:row>
      <xdr:rowOff>154214</xdr:rowOff>
    </xdr:to>
    <xdr:sp macro="" textlink="">
      <xdr:nvSpPr>
        <xdr:cNvPr id="810" name="フローチャート: 判断 809">
          <a:extLst>
            <a:ext uri="{FF2B5EF4-FFF2-40B4-BE49-F238E27FC236}">
              <a16:creationId xmlns:a16="http://schemas.microsoft.com/office/drawing/2014/main" id="{B726E770-5367-4957-B31B-FEDE0B1601D6}"/>
            </a:ext>
          </a:extLst>
        </xdr:cNvPr>
        <xdr:cNvSpPr/>
      </xdr:nvSpPr>
      <xdr:spPr>
        <a:xfrm>
          <a:off x="19161760" y="141153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124461</xdr:rowOff>
    </xdr:from>
    <xdr:to>
      <xdr:col>107</xdr:col>
      <xdr:colOff>101600</xdr:colOff>
      <xdr:row>83</xdr:row>
      <xdr:rowOff>54611</xdr:rowOff>
    </xdr:to>
    <xdr:sp macro="" textlink="">
      <xdr:nvSpPr>
        <xdr:cNvPr id="811" name="フローチャート: 判断 810">
          <a:extLst>
            <a:ext uri="{FF2B5EF4-FFF2-40B4-BE49-F238E27FC236}">
              <a16:creationId xmlns:a16="http://schemas.microsoft.com/office/drawing/2014/main" id="{A2670249-F238-49BA-998A-E79B46799936}"/>
            </a:ext>
          </a:extLst>
        </xdr:cNvPr>
        <xdr:cNvSpPr/>
      </xdr:nvSpPr>
      <xdr:spPr>
        <a:xfrm>
          <a:off x="18345150" y="1418526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124461</xdr:rowOff>
    </xdr:from>
    <xdr:to>
      <xdr:col>102</xdr:col>
      <xdr:colOff>165100</xdr:colOff>
      <xdr:row>83</xdr:row>
      <xdr:rowOff>54611</xdr:rowOff>
    </xdr:to>
    <xdr:sp macro="" textlink="">
      <xdr:nvSpPr>
        <xdr:cNvPr id="812" name="フローチャート: 判断 811">
          <a:extLst>
            <a:ext uri="{FF2B5EF4-FFF2-40B4-BE49-F238E27FC236}">
              <a16:creationId xmlns:a16="http://schemas.microsoft.com/office/drawing/2014/main" id="{00E78A08-08CA-47CE-A4BD-92BD76173D06}"/>
            </a:ext>
          </a:extLst>
        </xdr:cNvPr>
        <xdr:cNvSpPr/>
      </xdr:nvSpPr>
      <xdr:spPr>
        <a:xfrm>
          <a:off x="17547590" y="1418526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157118</xdr:rowOff>
    </xdr:from>
    <xdr:to>
      <xdr:col>98</xdr:col>
      <xdr:colOff>38100</xdr:colOff>
      <xdr:row>83</xdr:row>
      <xdr:rowOff>87268</xdr:rowOff>
    </xdr:to>
    <xdr:sp macro="" textlink="">
      <xdr:nvSpPr>
        <xdr:cNvPr id="813" name="フローチャート: 判断 812">
          <a:extLst>
            <a:ext uri="{FF2B5EF4-FFF2-40B4-BE49-F238E27FC236}">
              <a16:creationId xmlns:a16="http://schemas.microsoft.com/office/drawing/2014/main" id="{C20F88E2-6386-4A91-81BE-661AE6B66BA4}"/>
            </a:ext>
          </a:extLst>
        </xdr:cNvPr>
        <xdr:cNvSpPr/>
      </xdr:nvSpPr>
      <xdr:spPr>
        <a:xfrm>
          <a:off x="16761460" y="142179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4" name="テキスト ボックス 813">
          <a:extLst>
            <a:ext uri="{FF2B5EF4-FFF2-40B4-BE49-F238E27FC236}">
              <a16:creationId xmlns:a16="http://schemas.microsoft.com/office/drawing/2014/main" id="{11843474-6722-43F2-9896-64F8ADEE2580}"/>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5" name="テキスト ボックス 814">
          <a:extLst>
            <a:ext uri="{FF2B5EF4-FFF2-40B4-BE49-F238E27FC236}">
              <a16:creationId xmlns:a16="http://schemas.microsoft.com/office/drawing/2014/main" id="{4F1A709F-6DB5-4581-9BC7-FFD124262B45}"/>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2F368CE9-D12D-478C-82B6-E41E0E16D668}"/>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9798BB64-B3C5-4958-A3FE-F0E0F73CE266}"/>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8DFA9106-36F1-4F0C-8F1A-078DFE2893DD}"/>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80</xdr:row>
      <xdr:rowOff>166914</xdr:rowOff>
    </xdr:from>
    <xdr:to>
      <xdr:col>116</xdr:col>
      <xdr:colOff>114300</xdr:colOff>
      <xdr:row>81</xdr:row>
      <xdr:rowOff>97064</xdr:rowOff>
    </xdr:to>
    <xdr:sp macro="" textlink="">
      <xdr:nvSpPr>
        <xdr:cNvPr id="819" name="楕円 818">
          <a:extLst>
            <a:ext uri="{FF2B5EF4-FFF2-40B4-BE49-F238E27FC236}">
              <a16:creationId xmlns:a16="http://schemas.microsoft.com/office/drawing/2014/main" id="{DBB9E328-192F-45D2-A2F4-1ECFCF36AC62}"/>
            </a:ext>
          </a:extLst>
        </xdr:cNvPr>
        <xdr:cNvSpPr/>
      </xdr:nvSpPr>
      <xdr:spPr>
        <a:xfrm>
          <a:off x="19904710" y="13886724"/>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18341</xdr:rowOff>
    </xdr:from>
    <xdr:ext cx="469744" cy="259045"/>
    <xdr:sp macro="" textlink="">
      <xdr:nvSpPr>
        <xdr:cNvPr id="820" name="【消防施設】&#10;一人当たり面積該当値テキスト">
          <a:extLst>
            <a:ext uri="{FF2B5EF4-FFF2-40B4-BE49-F238E27FC236}">
              <a16:creationId xmlns:a16="http://schemas.microsoft.com/office/drawing/2014/main" id="{A58F8214-EFB3-4B6E-8030-4CD98D0668D8}"/>
            </a:ext>
          </a:extLst>
        </xdr:cNvPr>
        <xdr:cNvSpPr txBox="1"/>
      </xdr:nvSpPr>
      <xdr:spPr>
        <a:xfrm>
          <a:off x="19985990" y="1373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1995</xdr:rowOff>
    </xdr:from>
    <xdr:to>
      <xdr:col>112</xdr:col>
      <xdr:colOff>38100</xdr:colOff>
      <xdr:row>81</xdr:row>
      <xdr:rowOff>103595</xdr:rowOff>
    </xdr:to>
    <xdr:sp macro="" textlink="">
      <xdr:nvSpPr>
        <xdr:cNvPr id="821" name="楕円 820">
          <a:extLst>
            <a:ext uri="{FF2B5EF4-FFF2-40B4-BE49-F238E27FC236}">
              <a16:creationId xmlns:a16="http://schemas.microsoft.com/office/drawing/2014/main" id="{FB2E3CAB-B6A7-4F29-86E4-017B22DA553F}"/>
            </a:ext>
          </a:extLst>
        </xdr:cNvPr>
        <xdr:cNvSpPr/>
      </xdr:nvSpPr>
      <xdr:spPr>
        <a:xfrm>
          <a:off x="19161760" y="1388944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46264</xdr:rowOff>
    </xdr:from>
    <xdr:to>
      <xdr:col>116</xdr:col>
      <xdr:colOff>63500</xdr:colOff>
      <xdr:row>81</xdr:row>
      <xdr:rowOff>52795</xdr:rowOff>
    </xdr:to>
    <xdr:cxnSp macro="">
      <xdr:nvCxnSpPr>
        <xdr:cNvPr id="822" name="直線コネクタ 821">
          <a:extLst>
            <a:ext uri="{FF2B5EF4-FFF2-40B4-BE49-F238E27FC236}">
              <a16:creationId xmlns:a16="http://schemas.microsoft.com/office/drawing/2014/main" id="{C2126203-147E-492B-B0E3-56E208FC7FA1}"/>
            </a:ext>
          </a:extLst>
        </xdr:cNvPr>
        <xdr:cNvCxnSpPr/>
      </xdr:nvCxnSpPr>
      <xdr:spPr>
        <a:xfrm flipV="1">
          <a:off x="19204940" y="13935619"/>
          <a:ext cx="742950" cy="8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21589</xdr:rowOff>
    </xdr:from>
    <xdr:to>
      <xdr:col>107</xdr:col>
      <xdr:colOff>101600</xdr:colOff>
      <xdr:row>81</xdr:row>
      <xdr:rowOff>123189</xdr:rowOff>
    </xdr:to>
    <xdr:sp macro="" textlink="">
      <xdr:nvSpPr>
        <xdr:cNvPr id="823" name="楕円 822">
          <a:extLst>
            <a:ext uri="{FF2B5EF4-FFF2-40B4-BE49-F238E27FC236}">
              <a16:creationId xmlns:a16="http://schemas.microsoft.com/office/drawing/2014/main" id="{8E8184C3-B8FC-4F24-9152-29D84CA6EAE4}"/>
            </a:ext>
          </a:extLst>
        </xdr:cNvPr>
        <xdr:cNvSpPr/>
      </xdr:nvSpPr>
      <xdr:spPr>
        <a:xfrm>
          <a:off x="18345150" y="13905229"/>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52795</xdr:rowOff>
    </xdr:from>
    <xdr:to>
      <xdr:col>111</xdr:col>
      <xdr:colOff>177800</xdr:colOff>
      <xdr:row>81</xdr:row>
      <xdr:rowOff>72389</xdr:rowOff>
    </xdr:to>
    <xdr:cxnSp macro="">
      <xdr:nvCxnSpPr>
        <xdr:cNvPr id="824" name="直線コネクタ 823">
          <a:extLst>
            <a:ext uri="{FF2B5EF4-FFF2-40B4-BE49-F238E27FC236}">
              <a16:creationId xmlns:a16="http://schemas.microsoft.com/office/drawing/2014/main" id="{A6743EFE-C880-4501-8AF5-C2E986714C18}"/>
            </a:ext>
          </a:extLst>
        </xdr:cNvPr>
        <xdr:cNvCxnSpPr/>
      </xdr:nvCxnSpPr>
      <xdr:spPr>
        <a:xfrm flipV="1">
          <a:off x="18399760" y="13944055"/>
          <a:ext cx="805180" cy="13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54248</xdr:rowOff>
    </xdr:from>
    <xdr:to>
      <xdr:col>102</xdr:col>
      <xdr:colOff>165100</xdr:colOff>
      <xdr:row>81</xdr:row>
      <xdr:rowOff>155848</xdr:rowOff>
    </xdr:to>
    <xdr:sp macro="" textlink="">
      <xdr:nvSpPr>
        <xdr:cNvPr id="825" name="楕円 824">
          <a:extLst>
            <a:ext uri="{FF2B5EF4-FFF2-40B4-BE49-F238E27FC236}">
              <a16:creationId xmlns:a16="http://schemas.microsoft.com/office/drawing/2014/main" id="{6A6B52E2-8971-4B57-8E35-E93C63D9A69F}"/>
            </a:ext>
          </a:extLst>
        </xdr:cNvPr>
        <xdr:cNvSpPr/>
      </xdr:nvSpPr>
      <xdr:spPr>
        <a:xfrm>
          <a:off x="17547590" y="13945508"/>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81</xdr:row>
      <xdr:rowOff>72389</xdr:rowOff>
    </xdr:from>
    <xdr:to>
      <xdr:col>107</xdr:col>
      <xdr:colOff>50800</xdr:colOff>
      <xdr:row>81</xdr:row>
      <xdr:rowOff>105048</xdr:rowOff>
    </xdr:to>
    <xdr:cxnSp macro="">
      <xdr:nvCxnSpPr>
        <xdr:cNvPr id="826" name="直線コネクタ 825">
          <a:extLst>
            <a:ext uri="{FF2B5EF4-FFF2-40B4-BE49-F238E27FC236}">
              <a16:creationId xmlns:a16="http://schemas.microsoft.com/office/drawing/2014/main" id="{5B27836F-9917-4141-AA40-13D46EA62375}"/>
            </a:ext>
          </a:extLst>
        </xdr:cNvPr>
        <xdr:cNvCxnSpPr/>
      </xdr:nvCxnSpPr>
      <xdr:spPr>
        <a:xfrm flipV="1">
          <a:off x="17602200" y="13957934"/>
          <a:ext cx="797560" cy="32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81</xdr:row>
      <xdr:rowOff>47716</xdr:rowOff>
    </xdr:from>
    <xdr:to>
      <xdr:col>98</xdr:col>
      <xdr:colOff>38100</xdr:colOff>
      <xdr:row>81</xdr:row>
      <xdr:rowOff>149316</xdr:rowOff>
    </xdr:to>
    <xdr:sp macro="" textlink="">
      <xdr:nvSpPr>
        <xdr:cNvPr id="827" name="楕円 826">
          <a:extLst>
            <a:ext uri="{FF2B5EF4-FFF2-40B4-BE49-F238E27FC236}">
              <a16:creationId xmlns:a16="http://schemas.microsoft.com/office/drawing/2014/main" id="{E3A73CA5-1AC1-4684-ADF6-21128CF56DF4}"/>
            </a:ext>
          </a:extLst>
        </xdr:cNvPr>
        <xdr:cNvSpPr/>
      </xdr:nvSpPr>
      <xdr:spPr>
        <a:xfrm>
          <a:off x="16761460" y="13937071"/>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81</xdr:row>
      <xdr:rowOff>98516</xdr:rowOff>
    </xdr:from>
    <xdr:to>
      <xdr:col>102</xdr:col>
      <xdr:colOff>114300</xdr:colOff>
      <xdr:row>81</xdr:row>
      <xdr:rowOff>105048</xdr:rowOff>
    </xdr:to>
    <xdr:cxnSp macro="">
      <xdr:nvCxnSpPr>
        <xdr:cNvPr id="828" name="直線コネクタ 827">
          <a:extLst>
            <a:ext uri="{FF2B5EF4-FFF2-40B4-BE49-F238E27FC236}">
              <a16:creationId xmlns:a16="http://schemas.microsoft.com/office/drawing/2014/main" id="{D7281F31-C325-455C-8F86-1608F0CA280A}"/>
            </a:ext>
          </a:extLst>
        </xdr:cNvPr>
        <xdr:cNvCxnSpPr/>
      </xdr:nvCxnSpPr>
      <xdr:spPr>
        <a:xfrm>
          <a:off x="16804640" y="13982156"/>
          <a:ext cx="797560" cy="8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145341</xdr:rowOff>
    </xdr:from>
    <xdr:ext cx="469744" cy="259045"/>
    <xdr:sp macro="" textlink="">
      <xdr:nvSpPr>
        <xdr:cNvPr id="829" name="n_1aveValue【消防施設】&#10;一人当たり面積">
          <a:extLst>
            <a:ext uri="{FF2B5EF4-FFF2-40B4-BE49-F238E27FC236}">
              <a16:creationId xmlns:a16="http://schemas.microsoft.com/office/drawing/2014/main" id="{810EDC98-A309-43F5-BD62-9FB232E09491}"/>
            </a:ext>
          </a:extLst>
        </xdr:cNvPr>
        <xdr:cNvSpPr txBox="1"/>
      </xdr:nvSpPr>
      <xdr:spPr>
        <a:xfrm>
          <a:off x="18982132" y="14202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45738</xdr:rowOff>
    </xdr:from>
    <xdr:ext cx="469744" cy="259045"/>
    <xdr:sp macro="" textlink="">
      <xdr:nvSpPr>
        <xdr:cNvPr id="830" name="n_2aveValue【消防施設】&#10;一人当たり面積">
          <a:extLst>
            <a:ext uri="{FF2B5EF4-FFF2-40B4-BE49-F238E27FC236}">
              <a16:creationId xmlns:a16="http://schemas.microsoft.com/office/drawing/2014/main" id="{BD05EE31-0B5C-497F-847A-25B86D17F596}"/>
            </a:ext>
          </a:extLst>
        </xdr:cNvPr>
        <xdr:cNvSpPr txBox="1"/>
      </xdr:nvSpPr>
      <xdr:spPr>
        <a:xfrm>
          <a:off x="18182032" y="1427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45738</xdr:rowOff>
    </xdr:from>
    <xdr:ext cx="469744" cy="259045"/>
    <xdr:sp macro="" textlink="">
      <xdr:nvSpPr>
        <xdr:cNvPr id="831" name="n_3aveValue【消防施設】&#10;一人当たり面積">
          <a:extLst>
            <a:ext uri="{FF2B5EF4-FFF2-40B4-BE49-F238E27FC236}">
              <a16:creationId xmlns:a16="http://schemas.microsoft.com/office/drawing/2014/main" id="{6AC26A2A-2FFB-44D5-9DE7-752A888871DB}"/>
            </a:ext>
          </a:extLst>
        </xdr:cNvPr>
        <xdr:cNvSpPr txBox="1"/>
      </xdr:nvSpPr>
      <xdr:spPr>
        <a:xfrm>
          <a:off x="17384472" y="1427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78395</xdr:rowOff>
    </xdr:from>
    <xdr:ext cx="469744" cy="259045"/>
    <xdr:sp macro="" textlink="">
      <xdr:nvSpPr>
        <xdr:cNvPr id="832" name="n_4aveValue【消防施設】&#10;一人当たり面積">
          <a:extLst>
            <a:ext uri="{FF2B5EF4-FFF2-40B4-BE49-F238E27FC236}">
              <a16:creationId xmlns:a16="http://schemas.microsoft.com/office/drawing/2014/main" id="{0F29FDE5-84E9-4852-85E3-B98C9E9BC185}"/>
            </a:ext>
          </a:extLst>
        </xdr:cNvPr>
        <xdr:cNvSpPr txBox="1"/>
      </xdr:nvSpPr>
      <xdr:spPr>
        <a:xfrm>
          <a:off x="16588817" y="14308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120122</xdr:rowOff>
    </xdr:from>
    <xdr:ext cx="469744" cy="259045"/>
    <xdr:sp macro="" textlink="">
      <xdr:nvSpPr>
        <xdr:cNvPr id="833" name="n_1mainValue【消防施設】&#10;一人当たり面積">
          <a:extLst>
            <a:ext uri="{FF2B5EF4-FFF2-40B4-BE49-F238E27FC236}">
              <a16:creationId xmlns:a16="http://schemas.microsoft.com/office/drawing/2014/main" id="{39952741-2CBE-400D-BAAE-1048ABE5BD4A}"/>
            </a:ext>
          </a:extLst>
        </xdr:cNvPr>
        <xdr:cNvSpPr txBox="1"/>
      </xdr:nvSpPr>
      <xdr:spPr>
        <a:xfrm>
          <a:off x="18982132" y="1366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139716</xdr:rowOff>
    </xdr:from>
    <xdr:ext cx="469744" cy="259045"/>
    <xdr:sp macro="" textlink="">
      <xdr:nvSpPr>
        <xdr:cNvPr id="834" name="n_2mainValue【消防施設】&#10;一人当たり面積">
          <a:extLst>
            <a:ext uri="{FF2B5EF4-FFF2-40B4-BE49-F238E27FC236}">
              <a16:creationId xmlns:a16="http://schemas.microsoft.com/office/drawing/2014/main" id="{D17AEA1C-0E98-44C6-B889-B8F673727E66}"/>
            </a:ext>
          </a:extLst>
        </xdr:cNvPr>
        <xdr:cNvSpPr txBox="1"/>
      </xdr:nvSpPr>
      <xdr:spPr>
        <a:xfrm>
          <a:off x="18182032" y="13680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925</xdr:rowOff>
    </xdr:from>
    <xdr:ext cx="469744" cy="259045"/>
    <xdr:sp macro="" textlink="">
      <xdr:nvSpPr>
        <xdr:cNvPr id="835" name="n_3mainValue【消防施設】&#10;一人当たり面積">
          <a:extLst>
            <a:ext uri="{FF2B5EF4-FFF2-40B4-BE49-F238E27FC236}">
              <a16:creationId xmlns:a16="http://schemas.microsoft.com/office/drawing/2014/main" id="{9B7DEEA9-1E18-4B11-ADD5-8E6C430B35E0}"/>
            </a:ext>
          </a:extLst>
        </xdr:cNvPr>
        <xdr:cNvSpPr txBox="1"/>
      </xdr:nvSpPr>
      <xdr:spPr>
        <a:xfrm>
          <a:off x="17384472" y="13716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79</xdr:row>
      <xdr:rowOff>165843</xdr:rowOff>
    </xdr:from>
    <xdr:ext cx="469744" cy="259045"/>
    <xdr:sp macro="" textlink="">
      <xdr:nvSpPr>
        <xdr:cNvPr id="836" name="n_4mainValue【消防施設】&#10;一人当たり面積">
          <a:extLst>
            <a:ext uri="{FF2B5EF4-FFF2-40B4-BE49-F238E27FC236}">
              <a16:creationId xmlns:a16="http://schemas.microsoft.com/office/drawing/2014/main" id="{32E531C9-A39E-4097-B4D7-56A5A63F99A9}"/>
            </a:ext>
          </a:extLst>
        </xdr:cNvPr>
        <xdr:cNvSpPr txBox="1"/>
      </xdr:nvSpPr>
      <xdr:spPr>
        <a:xfrm>
          <a:off x="16588817" y="13714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7" name="正方形/長方形 836">
          <a:extLst>
            <a:ext uri="{FF2B5EF4-FFF2-40B4-BE49-F238E27FC236}">
              <a16:creationId xmlns:a16="http://schemas.microsoft.com/office/drawing/2014/main" id="{15FF810F-551A-4FAB-A062-3BBF07181439}"/>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8" name="正方形/長方形 837">
          <a:extLst>
            <a:ext uri="{FF2B5EF4-FFF2-40B4-BE49-F238E27FC236}">
              <a16:creationId xmlns:a16="http://schemas.microsoft.com/office/drawing/2014/main" id="{CBF6C0DA-9DA5-4FF6-B49C-3074CC4CE5DE}"/>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9" name="正方形/長方形 838">
          <a:extLst>
            <a:ext uri="{FF2B5EF4-FFF2-40B4-BE49-F238E27FC236}">
              <a16:creationId xmlns:a16="http://schemas.microsoft.com/office/drawing/2014/main" id="{51E229DF-A741-4FD4-841A-004FA06DF4CF}"/>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0" name="正方形/長方形 839">
          <a:extLst>
            <a:ext uri="{FF2B5EF4-FFF2-40B4-BE49-F238E27FC236}">
              <a16:creationId xmlns:a16="http://schemas.microsoft.com/office/drawing/2014/main" id="{B4CD99B4-44A4-453F-84CD-8C7605F74EB8}"/>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1" name="正方形/長方形 840">
          <a:extLst>
            <a:ext uri="{FF2B5EF4-FFF2-40B4-BE49-F238E27FC236}">
              <a16:creationId xmlns:a16="http://schemas.microsoft.com/office/drawing/2014/main" id="{DD31EEF4-EF10-43CC-A838-E31E8E1A9ABF}"/>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2" name="正方形/長方形 841">
          <a:extLst>
            <a:ext uri="{FF2B5EF4-FFF2-40B4-BE49-F238E27FC236}">
              <a16:creationId xmlns:a16="http://schemas.microsoft.com/office/drawing/2014/main" id="{7A5DAF62-3709-4FFC-88BC-729BA68B31F4}"/>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3" name="正方形/長方形 842">
          <a:extLst>
            <a:ext uri="{FF2B5EF4-FFF2-40B4-BE49-F238E27FC236}">
              <a16:creationId xmlns:a16="http://schemas.microsoft.com/office/drawing/2014/main" id="{99B76E67-24E7-48E9-82DE-CE6BAD99545F}"/>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4" name="正方形/長方形 843">
          <a:extLst>
            <a:ext uri="{FF2B5EF4-FFF2-40B4-BE49-F238E27FC236}">
              <a16:creationId xmlns:a16="http://schemas.microsoft.com/office/drawing/2014/main" id="{39F81F9A-A0E5-4119-9C1C-EC12F0AA55D7}"/>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5" name="テキスト ボックス 844">
          <a:extLst>
            <a:ext uri="{FF2B5EF4-FFF2-40B4-BE49-F238E27FC236}">
              <a16:creationId xmlns:a16="http://schemas.microsoft.com/office/drawing/2014/main" id="{7D2E9549-3D12-4A58-81F2-EF536616C0D7}"/>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6" name="直線コネクタ 845">
          <a:extLst>
            <a:ext uri="{FF2B5EF4-FFF2-40B4-BE49-F238E27FC236}">
              <a16:creationId xmlns:a16="http://schemas.microsoft.com/office/drawing/2014/main" id="{EF26F18F-192F-407D-9A18-96EE53D1580A}"/>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7" name="テキスト ボックス 846">
          <a:extLst>
            <a:ext uri="{FF2B5EF4-FFF2-40B4-BE49-F238E27FC236}">
              <a16:creationId xmlns:a16="http://schemas.microsoft.com/office/drawing/2014/main" id="{A2770848-13B5-47E4-8525-0A36651A5F0D}"/>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8" name="直線コネクタ 847">
          <a:extLst>
            <a:ext uri="{FF2B5EF4-FFF2-40B4-BE49-F238E27FC236}">
              <a16:creationId xmlns:a16="http://schemas.microsoft.com/office/drawing/2014/main" id="{B8D6ED65-D2F8-4E09-8A85-10791B40BF7A}"/>
            </a:ext>
          </a:extLst>
        </xdr:cNvPr>
        <xdr:cNvCxnSpPr/>
      </xdr:nvCxnSpPr>
      <xdr:spPr>
        <a:xfrm>
          <a:off x="1120394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9" name="テキスト ボックス 848">
          <a:extLst>
            <a:ext uri="{FF2B5EF4-FFF2-40B4-BE49-F238E27FC236}">
              <a16:creationId xmlns:a16="http://schemas.microsoft.com/office/drawing/2014/main" id="{000DEC36-CCCA-45F7-A005-267A25687A53}"/>
            </a:ext>
          </a:extLst>
        </xdr:cNvPr>
        <xdr:cNvSpPr txBox="1"/>
      </xdr:nvSpPr>
      <xdr:spPr>
        <a:xfrm>
          <a:off x="10801531"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0" name="直線コネクタ 849">
          <a:extLst>
            <a:ext uri="{FF2B5EF4-FFF2-40B4-BE49-F238E27FC236}">
              <a16:creationId xmlns:a16="http://schemas.microsoft.com/office/drawing/2014/main" id="{EF1D4E77-043E-4009-AA88-8C8774564172}"/>
            </a:ext>
          </a:extLst>
        </xdr:cNvPr>
        <xdr:cNvCxnSpPr/>
      </xdr:nvCxnSpPr>
      <xdr:spPr>
        <a:xfrm>
          <a:off x="1120394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1" name="テキスト ボックス 850">
          <a:extLst>
            <a:ext uri="{FF2B5EF4-FFF2-40B4-BE49-F238E27FC236}">
              <a16:creationId xmlns:a16="http://schemas.microsoft.com/office/drawing/2014/main" id="{183B07D1-1605-4C58-8FB9-AF6D51FF2E4E}"/>
            </a:ext>
          </a:extLst>
        </xdr:cNvPr>
        <xdr:cNvSpPr txBox="1"/>
      </xdr:nvSpPr>
      <xdr:spPr>
        <a:xfrm>
          <a:off x="1084279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2" name="直線コネクタ 851">
          <a:extLst>
            <a:ext uri="{FF2B5EF4-FFF2-40B4-BE49-F238E27FC236}">
              <a16:creationId xmlns:a16="http://schemas.microsoft.com/office/drawing/2014/main" id="{426A8022-3347-4D83-A86B-BD83AB53B91B}"/>
            </a:ext>
          </a:extLst>
        </xdr:cNvPr>
        <xdr:cNvCxnSpPr/>
      </xdr:nvCxnSpPr>
      <xdr:spPr>
        <a:xfrm>
          <a:off x="1120394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3" name="テキスト ボックス 852">
          <a:extLst>
            <a:ext uri="{FF2B5EF4-FFF2-40B4-BE49-F238E27FC236}">
              <a16:creationId xmlns:a16="http://schemas.microsoft.com/office/drawing/2014/main" id="{04975452-4F64-410A-A940-0F4910115CCB}"/>
            </a:ext>
          </a:extLst>
        </xdr:cNvPr>
        <xdr:cNvSpPr txBox="1"/>
      </xdr:nvSpPr>
      <xdr:spPr>
        <a:xfrm>
          <a:off x="1084279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4" name="直線コネクタ 853">
          <a:extLst>
            <a:ext uri="{FF2B5EF4-FFF2-40B4-BE49-F238E27FC236}">
              <a16:creationId xmlns:a16="http://schemas.microsoft.com/office/drawing/2014/main" id="{E21572DC-6D11-424E-BAEB-279399793B12}"/>
            </a:ext>
          </a:extLst>
        </xdr:cNvPr>
        <xdr:cNvCxnSpPr/>
      </xdr:nvCxnSpPr>
      <xdr:spPr>
        <a:xfrm>
          <a:off x="1120394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5" name="テキスト ボックス 854">
          <a:extLst>
            <a:ext uri="{FF2B5EF4-FFF2-40B4-BE49-F238E27FC236}">
              <a16:creationId xmlns:a16="http://schemas.microsoft.com/office/drawing/2014/main" id="{F7B7FCDB-D13E-4949-AE97-5876D34F9955}"/>
            </a:ext>
          </a:extLst>
        </xdr:cNvPr>
        <xdr:cNvSpPr txBox="1"/>
      </xdr:nvSpPr>
      <xdr:spPr>
        <a:xfrm>
          <a:off x="1084279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6" name="直線コネクタ 855">
          <a:extLst>
            <a:ext uri="{FF2B5EF4-FFF2-40B4-BE49-F238E27FC236}">
              <a16:creationId xmlns:a16="http://schemas.microsoft.com/office/drawing/2014/main" id="{E03537B1-4A5F-4D8A-A994-6CF5AB37759B}"/>
            </a:ext>
          </a:extLst>
        </xdr:cNvPr>
        <xdr:cNvCxnSpPr/>
      </xdr:nvCxnSpPr>
      <xdr:spPr>
        <a:xfrm>
          <a:off x="1120394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7" name="テキスト ボックス 856">
          <a:extLst>
            <a:ext uri="{FF2B5EF4-FFF2-40B4-BE49-F238E27FC236}">
              <a16:creationId xmlns:a16="http://schemas.microsoft.com/office/drawing/2014/main" id="{65563627-37E8-4239-A77E-764F8BE6A31C}"/>
            </a:ext>
          </a:extLst>
        </xdr:cNvPr>
        <xdr:cNvSpPr txBox="1"/>
      </xdr:nvSpPr>
      <xdr:spPr>
        <a:xfrm>
          <a:off x="1084279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8" name="直線コネクタ 857">
          <a:extLst>
            <a:ext uri="{FF2B5EF4-FFF2-40B4-BE49-F238E27FC236}">
              <a16:creationId xmlns:a16="http://schemas.microsoft.com/office/drawing/2014/main" id="{7B07D0C0-CEE1-4997-BD4B-9F23076255BD}"/>
            </a:ext>
          </a:extLst>
        </xdr:cNvPr>
        <xdr:cNvCxnSpPr/>
      </xdr:nvCxnSpPr>
      <xdr:spPr>
        <a:xfrm>
          <a:off x="1120394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9" name="テキスト ボックス 858">
          <a:extLst>
            <a:ext uri="{FF2B5EF4-FFF2-40B4-BE49-F238E27FC236}">
              <a16:creationId xmlns:a16="http://schemas.microsoft.com/office/drawing/2014/main" id="{B00E7865-2308-489D-AF5B-5A82BB17AB25}"/>
            </a:ext>
          </a:extLst>
        </xdr:cNvPr>
        <xdr:cNvSpPr txBox="1"/>
      </xdr:nvSpPr>
      <xdr:spPr>
        <a:xfrm>
          <a:off x="1090500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0" name="直線コネクタ 859">
          <a:extLst>
            <a:ext uri="{FF2B5EF4-FFF2-40B4-BE49-F238E27FC236}">
              <a16:creationId xmlns:a16="http://schemas.microsoft.com/office/drawing/2014/main" id="{050F3A72-4158-43F1-9EF2-32570B7D8B8F}"/>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1" name="【庁舎】&#10;有形固定資産減価償却率グラフ枠">
          <a:extLst>
            <a:ext uri="{FF2B5EF4-FFF2-40B4-BE49-F238E27FC236}">
              <a16:creationId xmlns:a16="http://schemas.microsoft.com/office/drawing/2014/main" id="{F14B60CB-BEA7-4FDC-A5F0-6412A520CD88}"/>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136616</xdr:rowOff>
    </xdr:from>
    <xdr:to>
      <xdr:col>85</xdr:col>
      <xdr:colOff>126364</xdr:colOff>
      <xdr:row>108</xdr:row>
      <xdr:rowOff>23949</xdr:rowOff>
    </xdr:to>
    <xdr:cxnSp macro="">
      <xdr:nvCxnSpPr>
        <xdr:cNvPr id="862" name="直線コネクタ 861">
          <a:extLst>
            <a:ext uri="{FF2B5EF4-FFF2-40B4-BE49-F238E27FC236}">
              <a16:creationId xmlns:a16="http://schemas.microsoft.com/office/drawing/2014/main" id="{617807CF-BF3B-4B93-88F9-06CD3D7F3CC9}"/>
            </a:ext>
          </a:extLst>
        </xdr:cNvPr>
        <xdr:cNvCxnSpPr/>
      </xdr:nvCxnSpPr>
      <xdr:spPr>
        <a:xfrm flipV="1">
          <a:off x="14703424" y="17277806"/>
          <a:ext cx="0" cy="1258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27776</xdr:rowOff>
    </xdr:from>
    <xdr:ext cx="405111" cy="259045"/>
    <xdr:sp macro="" textlink="">
      <xdr:nvSpPr>
        <xdr:cNvPr id="863" name="【庁舎】&#10;有形固定資産減価償却率最小値テキスト">
          <a:extLst>
            <a:ext uri="{FF2B5EF4-FFF2-40B4-BE49-F238E27FC236}">
              <a16:creationId xmlns:a16="http://schemas.microsoft.com/office/drawing/2014/main" id="{05A6E51A-99BF-42F2-9C58-CF491CD5A56B}"/>
            </a:ext>
          </a:extLst>
        </xdr:cNvPr>
        <xdr:cNvSpPr txBox="1"/>
      </xdr:nvSpPr>
      <xdr:spPr>
        <a:xfrm>
          <a:off x="14742160" y="18542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23949</xdr:rowOff>
    </xdr:from>
    <xdr:to>
      <xdr:col>86</xdr:col>
      <xdr:colOff>25400</xdr:colOff>
      <xdr:row>108</xdr:row>
      <xdr:rowOff>23949</xdr:rowOff>
    </xdr:to>
    <xdr:cxnSp macro="">
      <xdr:nvCxnSpPr>
        <xdr:cNvPr id="864" name="直線コネクタ 863">
          <a:extLst>
            <a:ext uri="{FF2B5EF4-FFF2-40B4-BE49-F238E27FC236}">
              <a16:creationId xmlns:a16="http://schemas.microsoft.com/office/drawing/2014/main" id="{C5B1974D-2185-44DF-96D1-D8A1831B3B23}"/>
            </a:ext>
          </a:extLst>
        </xdr:cNvPr>
        <xdr:cNvCxnSpPr/>
      </xdr:nvCxnSpPr>
      <xdr:spPr>
        <a:xfrm>
          <a:off x="14611350" y="185367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83293</xdr:rowOff>
    </xdr:from>
    <xdr:ext cx="405111" cy="259045"/>
    <xdr:sp macro="" textlink="">
      <xdr:nvSpPr>
        <xdr:cNvPr id="865" name="【庁舎】&#10;有形固定資産減価償却率最大値テキスト">
          <a:extLst>
            <a:ext uri="{FF2B5EF4-FFF2-40B4-BE49-F238E27FC236}">
              <a16:creationId xmlns:a16="http://schemas.microsoft.com/office/drawing/2014/main" id="{6676BBD7-AF56-4EC7-821A-52C6F54B3F2C}"/>
            </a:ext>
          </a:extLst>
        </xdr:cNvPr>
        <xdr:cNvSpPr txBox="1"/>
      </xdr:nvSpPr>
      <xdr:spPr>
        <a:xfrm>
          <a:off x="14742160" y="170587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136616</xdr:rowOff>
    </xdr:from>
    <xdr:to>
      <xdr:col>86</xdr:col>
      <xdr:colOff>25400</xdr:colOff>
      <xdr:row>100</xdr:row>
      <xdr:rowOff>136616</xdr:rowOff>
    </xdr:to>
    <xdr:cxnSp macro="">
      <xdr:nvCxnSpPr>
        <xdr:cNvPr id="866" name="直線コネクタ 865">
          <a:extLst>
            <a:ext uri="{FF2B5EF4-FFF2-40B4-BE49-F238E27FC236}">
              <a16:creationId xmlns:a16="http://schemas.microsoft.com/office/drawing/2014/main" id="{ECE80A3A-833E-42D3-81CB-ED0488786E07}"/>
            </a:ext>
          </a:extLst>
        </xdr:cNvPr>
        <xdr:cNvCxnSpPr/>
      </xdr:nvCxnSpPr>
      <xdr:spPr>
        <a:xfrm>
          <a:off x="14611350" y="172778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100165</xdr:rowOff>
    </xdr:from>
    <xdr:ext cx="405111" cy="259045"/>
    <xdr:sp macro="" textlink="">
      <xdr:nvSpPr>
        <xdr:cNvPr id="867" name="【庁舎】&#10;有形固定資産減価償却率平均値テキスト">
          <a:extLst>
            <a:ext uri="{FF2B5EF4-FFF2-40B4-BE49-F238E27FC236}">
              <a16:creationId xmlns:a16="http://schemas.microsoft.com/office/drawing/2014/main" id="{C07686FB-BA96-49AA-B942-D5801C47A1A9}"/>
            </a:ext>
          </a:extLst>
        </xdr:cNvPr>
        <xdr:cNvSpPr txBox="1"/>
      </xdr:nvSpPr>
      <xdr:spPr>
        <a:xfrm>
          <a:off x="14742160" y="177557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121738</xdr:rowOff>
    </xdr:from>
    <xdr:to>
      <xdr:col>85</xdr:col>
      <xdr:colOff>177800</xdr:colOff>
      <xdr:row>104</xdr:row>
      <xdr:rowOff>51888</xdr:rowOff>
    </xdr:to>
    <xdr:sp macro="" textlink="">
      <xdr:nvSpPr>
        <xdr:cNvPr id="868" name="フローチャート: 判断 867">
          <a:extLst>
            <a:ext uri="{FF2B5EF4-FFF2-40B4-BE49-F238E27FC236}">
              <a16:creationId xmlns:a16="http://schemas.microsoft.com/office/drawing/2014/main" id="{973A15E3-775F-4C57-B5E4-24F07BE3E6AF}"/>
            </a:ext>
          </a:extLst>
        </xdr:cNvPr>
        <xdr:cNvSpPr/>
      </xdr:nvSpPr>
      <xdr:spPr>
        <a:xfrm>
          <a:off x="14649450" y="1778299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87449</xdr:rowOff>
    </xdr:from>
    <xdr:to>
      <xdr:col>81</xdr:col>
      <xdr:colOff>101600</xdr:colOff>
      <xdr:row>104</xdr:row>
      <xdr:rowOff>17599</xdr:rowOff>
    </xdr:to>
    <xdr:sp macro="" textlink="">
      <xdr:nvSpPr>
        <xdr:cNvPr id="869" name="フローチャート: 判断 868">
          <a:extLst>
            <a:ext uri="{FF2B5EF4-FFF2-40B4-BE49-F238E27FC236}">
              <a16:creationId xmlns:a16="http://schemas.microsoft.com/office/drawing/2014/main" id="{D8A2F2CF-0E91-454F-9F02-65DD8E55FE84}"/>
            </a:ext>
          </a:extLst>
        </xdr:cNvPr>
        <xdr:cNvSpPr/>
      </xdr:nvSpPr>
      <xdr:spPr>
        <a:xfrm>
          <a:off x="13887450" y="1774870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144599</xdr:rowOff>
    </xdr:from>
    <xdr:to>
      <xdr:col>76</xdr:col>
      <xdr:colOff>165100</xdr:colOff>
      <xdr:row>104</xdr:row>
      <xdr:rowOff>74749</xdr:rowOff>
    </xdr:to>
    <xdr:sp macro="" textlink="">
      <xdr:nvSpPr>
        <xdr:cNvPr id="870" name="フローチャート: 判断 869">
          <a:extLst>
            <a:ext uri="{FF2B5EF4-FFF2-40B4-BE49-F238E27FC236}">
              <a16:creationId xmlns:a16="http://schemas.microsoft.com/office/drawing/2014/main" id="{EDB6150E-057A-4BE0-A676-5A657E5F10BE}"/>
            </a:ext>
          </a:extLst>
        </xdr:cNvPr>
        <xdr:cNvSpPr/>
      </xdr:nvSpPr>
      <xdr:spPr>
        <a:xfrm>
          <a:off x="13089890" y="17802044"/>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123371</xdr:rowOff>
    </xdr:from>
    <xdr:to>
      <xdr:col>72</xdr:col>
      <xdr:colOff>38100</xdr:colOff>
      <xdr:row>104</xdr:row>
      <xdr:rowOff>53521</xdr:rowOff>
    </xdr:to>
    <xdr:sp macro="" textlink="">
      <xdr:nvSpPr>
        <xdr:cNvPr id="871" name="フローチャート: 判断 870">
          <a:extLst>
            <a:ext uri="{FF2B5EF4-FFF2-40B4-BE49-F238E27FC236}">
              <a16:creationId xmlns:a16="http://schemas.microsoft.com/office/drawing/2014/main" id="{968CE31B-585D-4E02-BFFF-ABC9169E9A92}"/>
            </a:ext>
          </a:extLst>
        </xdr:cNvPr>
        <xdr:cNvSpPr/>
      </xdr:nvSpPr>
      <xdr:spPr>
        <a:xfrm>
          <a:off x="12303760" y="1778462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144599</xdr:rowOff>
    </xdr:from>
    <xdr:to>
      <xdr:col>67</xdr:col>
      <xdr:colOff>101600</xdr:colOff>
      <xdr:row>104</xdr:row>
      <xdr:rowOff>74749</xdr:rowOff>
    </xdr:to>
    <xdr:sp macro="" textlink="">
      <xdr:nvSpPr>
        <xdr:cNvPr id="872" name="フローチャート: 判断 871">
          <a:extLst>
            <a:ext uri="{FF2B5EF4-FFF2-40B4-BE49-F238E27FC236}">
              <a16:creationId xmlns:a16="http://schemas.microsoft.com/office/drawing/2014/main" id="{936800A1-A177-4A46-9F42-F3E2F3D77AC1}"/>
            </a:ext>
          </a:extLst>
        </xdr:cNvPr>
        <xdr:cNvSpPr/>
      </xdr:nvSpPr>
      <xdr:spPr>
        <a:xfrm>
          <a:off x="11487150" y="1780204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3" name="テキスト ボックス 872">
          <a:extLst>
            <a:ext uri="{FF2B5EF4-FFF2-40B4-BE49-F238E27FC236}">
              <a16:creationId xmlns:a16="http://schemas.microsoft.com/office/drawing/2014/main" id="{034228A5-AD1D-41E8-A88A-53C0D4FB04D9}"/>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4" name="テキスト ボックス 873">
          <a:extLst>
            <a:ext uri="{FF2B5EF4-FFF2-40B4-BE49-F238E27FC236}">
              <a16:creationId xmlns:a16="http://schemas.microsoft.com/office/drawing/2014/main" id="{8CAF84EB-AD15-4B66-A519-5BF62FEC183A}"/>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A9652914-8D64-44C4-9E43-EC69ADF7A674}"/>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8670E008-62FD-455F-8205-3096FDAA090A}"/>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00B209A5-5DAE-463E-BF2E-90F8E46927E7}"/>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72752</xdr:rowOff>
    </xdr:from>
    <xdr:to>
      <xdr:col>85</xdr:col>
      <xdr:colOff>177800</xdr:colOff>
      <xdr:row>103</xdr:row>
      <xdr:rowOff>2902</xdr:rowOff>
    </xdr:to>
    <xdr:sp macro="" textlink="">
      <xdr:nvSpPr>
        <xdr:cNvPr id="878" name="楕円 877">
          <a:extLst>
            <a:ext uri="{FF2B5EF4-FFF2-40B4-BE49-F238E27FC236}">
              <a16:creationId xmlns:a16="http://schemas.microsoft.com/office/drawing/2014/main" id="{FB863F35-7E46-4419-9840-40EE04E63A14}"/>
            </a:ext>
          </a:extLst>
        </xdr:cNvPr>
        <xdr:cNvSpPr/>
      </xdr:nvSpPr>
      <xdr:spPr>
        <a:xfrm>
          <a:off x="14649450" y="17560652"/>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95629</xdr:rowOff>
    </xdr:from>
    <xdr:ext cx="405111" cy="259045"/>
    <xdr:sp macro="" textlink="">
      <xdr:nvSpPr>
        <xdr:cNvPr id="879" name="【庁舎】&#10;有形固定資産減価償却率該当値テキスト">
          <a:extLst>
            <a:ext uri="{FF2B5EF4-FFF2-40B4-BE49-F238E27FC236}">
              <a16:creationId xmlns:a16="http://schemas.microsoft.com/office/drawing/2014/main" id="{1EC352C3-F843-453E-860B-4AF1869E4FDC}"/>
            </a:ext>
          </a:extLst>
        </xdr:cNvPr>
        <xdr:cNvSpPr txBox="1"/>
      </xdr:nvSpPr>
      <xdr:spPr>
        <a:xfrm>
          <a:off x="14742160" y="17408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41729</xdr:rowOff>
    </xdr:from>
    <xdr:to>
      <xdr:col>81</xdr:col>
      <xdr:colOff>101600</xdr:colOff>
      <xdr:row>102</xdr:row>
      <xdr:rowOff>143329</xdr:rowOff>
    </xdr:to>
    <xdr:sp macro="" textlink="">
      <xdr:nvSpPr>
        <xdr:cNvPr id="880" name="楕円 879">
          <a:extLst>
            <a:ext uri="{FF2B5EF4-FFF2-40B4-BE49-F238E27FC236}">
              <a16:creationId xmlns:a16="http://schemas.microsoft.com/office/drawing/2014/main" id="{EA80587E-5FCB-402D-A2C0-18A36ECE50D9}"/>
            </a:ext>
          </a:extLst>
        </xdr:cNvPr>
        <xdr:cNvSpPr/>
      </xdr:nvSpPr>
      <xdr:spPr>
        <a:xfrm>
          <a:off x="13887450" y="17529629"/>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92529</xdr:rowOff>
    </xdr:from>
    <xdr:to>
      <xdr:col>85</xdr:col>
      <xdr:colOff>127000</xdr:colOff>
      <xdr:row>102</xdr:row>
      <xdr:rowOff>123552</xdr:rowOff>
    </xdr:to>
    <xdr:cxnSp macro="">
      <xdr:nvCxnSpPr>
        <xdr:cNvPr id="881" name="直線コネクタ 880">
          <a:extLst>
            <a:ext uri="{FF2B5EF4-FFF2-40B4-BE49-F238E27FC236}">
              <a16:creationId xmlns:a16="http://schemas.microsoft.com/office/drawing/2014/main" id="{D29336A0-8A0F-4ABF-9737-737CFE81051C}"/>
            </a:ext>
          </a:extLst>
        </xdr:cNvPr>
        <xdr:cNvCxnSpPr/>
      </xdr:nvCxnSpPr>
      <xdr:spPr>
        <a:xfrm>
          <a:off x="13942060" y="17584239"/>
          <a:ext cx="762000" cy="29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22134</xdr:rowOff>
    </xdr:from>
    <xdr:to>
      <xdr:col>76</xdr:col>
      <xdr:colOff>165100</xdr:colOff>
      <xdr:row>102</xdr:row>
      <xdr:rowOff>123734</xdr:rowOff>
    </xdr:to>
    <xdr:sp macro="" textlink="">
      <xdr:nvSpPr>
        <xdr:cNvPr id="882" name="楕円 881">
          <a:extLst>
            <a:ext uri="{FF2B5EF4-FFF2-40B4-BE49-F238E27FC236}">
              <a16:creationId xmlns:a16="http://schemas.microsoft.com/office/drawing/2014/main" id="{C983B91B-4A77-43DE-9630-6D5B7DE3CDAE}"/>
            </a:ext>
          </a:extLst>
        </xdr:cNvPr>
        <xdr:cNvSpPr/>
      </xdr:nvSpPr>
      <xdr:spPr>
        <a:xfrm>
          <a:off x="13089890" y="17506224"/>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72934</xdr:rowOff>
    </xdr:from>
    <xdr:to>
      <xdr:col>81</xdr:col>
      <xdr:colOff>50800</xdr:colOff>
      <xdr:row>102</xdr:row>
      <xdr:rowOff>92529</xdr:rowOff>
    </xdr:to>
    <xdr:cxnSp macro="">
      <xdr:nvCxnSpPr>
        <xdr:cNvPr id="883" name="直線コネクタ 882">
          <a:extLst>
            <a:ext uri="{FF2B5EF4-FFF2-40B4-BE49-F238E27FC236}">
              <a16:creationId xmlns:a16="http://schemas.microsoft.com/office/drawing/2014/main" id="{2D5BE148-0F0B-4275-9321-4CA18DAE0CEE}"/>
            </a:ext>
          </a:extLst>
        </xdr:cNvPr>
        <xdr:cNvCxnSpPr/>
      </xdr:nvCxnSpPr>
      <xdr:spPr>
        <a:xfrm>
          <a:off x="13144500" y="17560834"/>
          <a:ext cx="797560" cy="2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160927</xdr:rowOff>
    </xdr:from>
    <xdr:to>
      <xdr:col>72</xdr:col>
      <xdr:colOff>38100</xdr:colOff>
      <xdr:row>102</xdr:row>
      <xdr:rowOff>91077</xdr:rowOff>
    </xdr:to>
    <xdr:sp macro="" textlink="">
      <xdr:nvSpPr>
        <xdr:cNvPr id="884" name="楕円 883">
          <a:extLst>
            <a:ext uri="{FF2B5EF4-FFF2-40B4-BE49-F238E27FC236}">
              <a16:creationId xmlns:a16="http://schemas.microsoft.com/office/drawing/2014/main" id="{D3FDBC8A-144F-4430-8BBF-E163238E14DC}"/>
            </a:ext>
          </a:extLst>
        </xdr:cNvPr>
        <xdr:cNvSpPr/>
      </xdr:nvSpPr>
      <xdr:spPr>
        <a:xfrm>
          <a:off x="12303760" y="17479282"/>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40277</xdr:rowOff>
    </xdr:from>
    <xdr:to>
      <xdr:col>76</xdr:col>
      <xdr:colOff>114300</xdr:colOff>
      <xdr:row>102</xdr:row>
      <xdr:rowOff>72934</xdr:rowOff>
    </xdr:to>
    <xdr:cxnSp macro="">
      <xdr:nvCxnSpPr>
        <xdr:cNvPr id="885" name="直線コネクタ 884">
          <a:extLst>
            <a:ext uri="{FF2B5EF4-FFF2-40B4-BE49-F238E27FC236}">
              <a16:creationId xmlns:a16="http://schemas.microsoft.com/office/drawing/2014/main" id="{263FD4DD-4633-475E-AC6E-041BED2B344D}"/>
            </a:ext>
          </a:extLst>
        </xdr:cNvPr>
        <xdr:cNvCxnSpPr/>
      </xdr:nvCxnSpPr>
      <xdr:spPr>
        <a:xfrm>
          <a:off x="12346940" y="17528177"/>
          <a:ext cx="79756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126637</xdr:rowOff>
    </xdr:from>
    <xdr:to>
      <xdr:col>67</xdr:col>
      <xdr:colOff>101600</xdr:colOff>
      <xdr:row>102</xdr:row>
      <xdr:rowOff>56787</xdr:rowOff>
    </xdr:to>
    <xdr:sp macro="" textlink="">
      <xdr:nvSpPr>
        <xdr:cNvPr id="886" name="楕円 885">
          <a:extLst>
            <a:ext uri="{FF2B5EF4-FFF2-40B4-BE49-F238E27FC236}">
              <a16:creationId xmlns:a16="http://schemas.microsoft.com/office/drawing/2014/main" id="{76CAA735-E693-4255-8BBC-8805745E2238}"/>
            </a:ext>
          </a:extLst>
        </xdr:cNvPr>
        <xdr:cNvSpPr/>
      </xdr:nvSpPr>
      <xdr:spPr>
        <a:xfrm>
          <a:off x="11487150" y="17446897"/>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5987</xdr:rowOff>
    </xdr:from>
    <xdr:to>
      <xdr:col>71</xdr:col>
      <xdr:colOff>177800</xdr:colOff>
      <xdr:row>102</xdr:row>
      <xdr:rowOff>40277</xdr:rowOff>
    </xdr:to>
    <xdr:cxnSp macro="">
      <xdr:nvCxnSpPr>
        <xdr:cNvPr id="887" name="直線コネクタ 886">
          <a:extLst>
            <a:ext uri="{FF2B5EF4-FFF2-40B4-BE49-F238E27FC236}">
              <a16:creationId xmlns:a16="http://schemas.microsoft.com/office/drawing/2014/main" id="{4EAAFCB9-6A9D-4E36-87FD-C6133760EA93}"/>
            </a:ext>
          </a:extLst>
        </xdr:cNvPr>
        <xdr:cNvCxnSpPr/>
      </xdr:nvCxnSpPr>
      <xdr:spPr>
        <a:xfrm>
          <a:off x="11541760" y="17495792"/>
          <a:ext cx="80518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8726</xdr:rowOff>
    </xdr:from>
    <xdr:ext cx="405111" cy="259045"/>
    <xdr:sp macro="" textlink="">
      <xdr:nvSpPr>
        <xdr:cNvPr id="888" name="n_1aveValue【庁舎】&#10;有形固定資産減価償却率">
          <a:extLst>
            <a:ext uri="{FF2B5EF4-FFF2-40B4-BE49-F238E27FC236}">
              <a16:creationId xmlns:a16="http://schemas.microsoft.com/office/drawing/2014/main" id="{C53524E6-2C35-49EF-A43E-95CF75B1765D}"/>
            </a:ext>
          </a:extLst>
        </xdr:cNvPr>
        <xdr:cNvSpPr txBox="1"/>
      </xdr:nvSpPr>
      <xdr:spPr>
        <a:xfrm>
          <a:off x="13738234" y="17841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65876</xdr:rowOff>
    </xdr:from>
    <xdr:ext cx="405111" cy="259045"/>
    <xdr:sp macro="" textlink="">
      <xdr:nvSpPr>
        <xdr:cNvPr id="889" name="n_2aveValue【庁舎】&#10;有形固定資産減価償却率">
          <a:extLst>
            <a:ext uri="{FF2B5EF4-FFF2-40B4-BE49-F238E27FC236}">
              <a16:creationId xmlns:a16="http://schemas.microsoft.com/office/drawing/2014/main" id="{C5124DB9-363E-4FC3-A758-15A07232B1E7}"/>
            </a:ext>
          </a:extLst>
        </xdr:cNvPr>
        <xdr:cNvSpPr txBox="1"/>
      </xdr:nvSpPr>
      <xdr:spPr>
        <a:xfrm>
          <a:off x="12957184" y="17894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44648</xdr:rowOff>
    </xdr:from>
    <xdr:ext cx="405111" cy="259045"/>
    <xdr:sp macro="" textlink="">
      <xdr:nvSpPr>
        <xdr:cNvPr id="890" name="n_3aveValue【庁舎】&#10;有形固定資産減価償却率">
          <a:extLst>
            <a:ext uri="{FF2B5EF4-FFF2-40B4-BE49-F238E27FC236}">
              <a16:creationId xmlns:a16="http://schemas.microsoft.com/office/drawing/2014/main" id="{3DB2984E-A787-4F7B-BE11-91979FD910D8}"/>
            </a:ext>
          </a:extLst>
        </xdr:cNvPr>
        <xdr:cNvSpPr txBox="1"/>
      </xdr:nvSpPr>
      <xdr:spPr>
        <a:xfrm>
          <a:off x="12171054" y="17877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65876</xdr:rowOff>
    </xdr:from>
    <xdr:ext cx="405111" cy="259045"/>
    <xdr:sp macro="" textlink="">
      <xdr:nvSpPr>
        <xdr:cNvPr id="891" name="n_4aveValue【庁舎】&#10;有形固定資産減価償却率">
          <a:extLst>
            <a:ext uri="{FF2B5EF4-FFF2-40B4-BE49-F238E27FC236}">
              <a16:creationId xmlns:a16="http://schemas.microsoft.com/office/drawing/2014/main" id="{664E866A-921A-4AFA-A532-0B57437436C0}"/>
            </a:ext>
          </a:extLst>
        </xdr:cNvPr>
        <xdr:cNvSpPr txBox="1"/>
      </xdr:nvSpPr>
      <xdr:spPr>
        <a:xfrm>
          <a:off x="11354444" y="17894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159856</xdr:rowOff>
    </xdr:from>
    <xdr:ext cx="405111" cy="259045"/>
    <xdr:sp macro="" textlink="">
      <xdr:nvSpPr>
        <xdr:cNvPr id="892" name="n_1mainValue【庁舎】&#10;有形固定資産減価償却率">
          <a:extLst>
            <a:ext uri="{FF2B5EF4-FFF2-40B4-BE49-F238E27FC236}">
              <a16:creationId xmlns:a16="http://schemas.microsoft.com/office/drawing/2014/main" id="{325EB773-719A-4638-BBC8-96FFEADFC187}"/>
            </a:ext>
          </a:extLst>
        </xdr:cNvPr>
        <xdr:cNvSpPr txBox="1"/>
      </xdr:nvSpPr>
      <xdr:spPr>
        <a:xfrm>
          <a:off x="13738234" y="17306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140261</xdr:rowOff>
    </xdr:from>
    <xdr:ext cx="405111" cy="259045"/>
    <xdr:sp macro="" textlink="">
      <xdr:nvSpPr>
        <xdr:cNvPr id="893" name="n_2mainValue【庁舎】&#10;有形固定資産減価償却率">
          <a:extLst>
            <a:ext uri="{FF2B5EF4-FFF2-40B4-BE49-F238E27FC236}">
              <a16:creationId xmlns:a16="http://schemas.microsoft.com/office/drawing/2014/main" id="{5FA0B29A-6733-4BC4-B8D1-656890047219}"/>
            </a:ext>
          </a:extLst>
        </xdr:cNvPr>
        <xdr:cNvSpPr txBox="1"/>
      </xdr:nvSpPr>
      <xdr:spPr>
        <a:xfrm>
          <a:off x="12957184" y="17281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107604</xdr:rowOff>
    </xdr:from>
    <xdr:ext cx="405111" cy="259045"/>
    <xdr:sp macro="" textlink="">
      <xdr:nvSpPr>
        <xdr:cNvPr id="894" name="n_3mainValue【庁舎】&#10;有形固定資産減価償却率">
          <a:extLst>
            <a:ext uri="{FF2B5EF4-FFF2-40B4-BE49-F238E27FC236}">
              <a16:creationId xmlns:a16="http://schemas.microsoft.com/office/drawing/2014/main" id="{756A991F-8A6F-4A8D-B1B9-84BA03A3CD25}"/>
            </a:ext>
          </a:extLst>
        </xdr:cNvPr>
        <xdr:cNvSpPr txBox="1"/>
      </xdr:nvSpPr>
      <xdr:spPr>
        <a:xfrm>
          <a:off x="12171054" y="17250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73314</xdr:rowOff>
    </xdr:from>
    <xdr:ext cx="405111" cy="259045"/>
    <xdr:sp macro="" textlink="">
      <xdr:nvSpPr>
        <xdr:cNvPr id="895" name="n_4mainValue【庁舎】&#10;有形固定資産減価償却率">
          <a:extLst>
            <a:ext uri="{FF2B5EF4-FFF2-40B4-BE49-F238E27FC236}">
              <a16:creationId xmlns:a16="http://schemas.microsoft.com/office/drawing/2014/main" id="{7E459C21-D300-4607-B610-768F7329716E}"/>
            </a:ext>
          </a:extLst>
        </xdr:cNvPr>
        <xdr:cNvSpPr txBox="1"/>
      </xdr:nvSpPr>
      <xdr:spPr>
        <a:xfrm>
          <a:off x="11354444" y="17218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6" name="正方形/長方形 895">
          <a:extLst>
            <a:ext uri="{FF2B5EF4-FFF2-40B4-BE49-F238E27FC236}">
              <a16:creationId xmlns:a16="http://schemas.microsoft.com/office/drawing/2014/main" id="{CBC4FBA4-34CD-4CC2-8A09-CE580DC929B7}"/>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7" name="正方形/長方形 896">
          <a:extLst>
            <a:ext uri="{FF2B5EF4-FFF2-40B4-BE49-F238E27FC236}">
              <a16:creationId xmlns:a16="http://schemas.microsoft.com/office/drawing/2014/main" id="{7B77A3ED-09B3-4D5B-88B5-E0E4C8795332}"/>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8" name="正方形/長方形 897">
          <a:extLst>
            <a:ext uri="{FF2B5EF4-FFF2-40B4-BE49-F238E27FC236}">
              <a16:creationId xmlns:a16="http://schemas.microsoft.com/office/drawing/2014/main" id="{C21DB710-7511-43DC-8DDC-7EAAD94DD57B}"/>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9" name="正方形/長方形 898">
          <a:extLst>
            <a:ext uri="{FF2B5EF4-FFF2-40B4-BE49-F238E27FC236}">
              <a16:creationId xmlns:a16="http://schemas.microsoft.com/office/drawing/2014/main" id="{C518C596-F6E9-491F-B174-24069DC9E15A}"/>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0" name="正方形/長方形 899">
          <a:extLst>
            <a:ext uri="{FF2B5EF4-FFF2-40B4-BE49-F238E27FC236}">
              <a16:creationId xmlns:a16="http://schemas.microsoft.com/office/drawing/2014/main" id="{B54D66BC-D7E3-47E6-9B6C-42E6F86EF837}"/>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1" name="正方形/長方形 900">
          <a:extLst>
            <a:ext uri="{FF2B5EF4-FFF2-40B4-BE49-F238E27FC236}">
              <a16:creationId xmlns:a16="http://schemas.microsoft.com/office/drawing/2014/main" id="{00C13F18-20CA-47DD-87C8-EA2D2540FC47}"/>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2" name="正方形/長方形 901">
          <a:extLst>
            <a:ext uri="{FF2B5EF4-FFF2-40B4-BE49-F238E27FC236}">
              <a16:creationId xmlns:a16="http://schemas.microsoft.com/office/drawing/2014/main" id="{E826F2C1-FBE7-4024-878F-0D2D9021CACF}"/>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3" name="正方形/長方形 902">
          <a:extLst>
            <a:ext uri="{FF2B5EF4-FFF2-40B4-BE49-F238E27FC236}">
              <a16:creationId xmlns:a16="http://schemas.microsoft.com/office/drawing/2014/main" id="{1F082FC3-BC7F-43AD-A5F7-C5AD32F37358}"/>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4" name="テキスト ボックス 903">
          <a:extLst>
            <a:ext uri="{FF2B5EF4-FFF2-40B4-BE49-F238E27FC236}">
              <a16:creationId xmlns:a16="http://schemas.microsoft.com/office/drawing/2014/main" id="{688B0409-785B-448E-922E-ECB30B8895A3}"/>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5" name="直線コネクタ 904">
          <a:extLst>
            <a:ext uri="{FF2B5EF4-FFF2-40B4-BE49-F238E27FC236}">
              <a16:creationId xmlns:a16="http://schemas.microsoft.com/office/drawing/2014/main" id="{57D7732C-B331-460A-B58F-EE0E893335A5}"/>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06" name="直線コネクタ 905">
          <a:extLst>
            <a:ext uri="{FF2B5EF4-FFF2-40B4-BE49-F238E27FC236}">
              <a16:creationId xmlns:a16="http://schemas.microsoft.com/office/drawing/2014/main" id="{1E0A6945-6F21-482D-B99E-0B832D294AD5}"/>
            </a:ext>
          </a:extLst>
        </xdr:cNvPr>
        <xdr:cNvCxnSpPr/>
      </xdr:nvCxnSpPr>
      <xdr:spPr>
        <a:xfrm>
          <a:off x="1645920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7" name="テキスト ボックス 906">
          <a:extLst>
            <a:ext uri="{FF2B5EF4-FFF2-40B4-BE49-F238E27FC236}">
              <a16:creationId xmlns:a16="http://schemas.microsoft.com/office/drawing/2014/main" id="{795DF53E-1802-4DE2-9CE8-1D629C65F5CD}"/>
            </a:ext>
          </a:extLst>
        </xdr:cNvPr>
        <xdr:cNvSpPr txBox="1"/>
      </xdr:nvSpPr>
      <xdr:spPr>
        <a:xfrm>
          <a:off x="16047266"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8" name="直線コネクタ 907">
          <a:extLst>
            <a:ext uri="{FF2B5EF4-FFF2-40B4-BE49-F238E27FC236}">
              <a16:creationId xmlns:a16="http://schemas.microsoft.com/office/drawing/2014/main" id="{68628A53-0DCA-4D8A-8ABB-EE7EC65A9341}"/>
            </a:ext>
          </a:extLst>
        </xdr:cNvPr>
        <xdr:cNvCxnSpPr/>
      </xdr:nvCxnSpPr>
      <xdr:spPr>
        <a:xfrm>
          <a:off x="1645920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09" name="テキスト ボックス 908">
          <a:extLst>
            <a:ext uri="{FF2B5EF4-FFF2-40B4-BE49-F238E27FC236}">
              <a16:creationId xmlns:a16="http://schemas.microsoft.com/office/drawing/2014/main" id="{4A00D1A0-8B51-4240-9439-B90249521FB9}"/>
            </a:ext>
          </a:extLst>
        </xdr:cNvPr>
        <xdr:cNvSpPr txBox="1"/>
      </xdr:nvSpPr>
      <xdr:spPr>
        <a:xfrm>
          <a:off x="16047266" y="1814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0" name="直線コネクタ 909">
          <a:extLst>
            <a:ext uri="{FF2B5EF4-FFF2-40B4-BE49-F238E27FC236}">
              <a16:creationId xmlns:a16="http://schemas.microsoft.com/office/drawing/2014/main" id="{CA673549-B16B-4E05-BF73-6FDFA2C6E804}"/>
            </a:ext>
          </a:extLst>
        </xdr:cNvPr>
        <xdr:cNvCxnSpPr/>
      </xdr:nvCxnSpPr>
      <xdr:spPr>
        <a:xfrm>
          <a:off x="164592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1" name="テキスト ボックス 910">
          <a:extLst>
            <a:ext uri="{FF2B5EF4-FFF2-40B4-BE49-F238E27FC236}">
              <a16:creationId xmlns:a16="http://schemas.microsoft.com/office/drawing/2014/main" id="{9F2265D6-1E3A-42D1-8C8E-977EAC369DBD}"/>
            </a:ext>
          </a:extLst>
        </xdr:cNvPr>
        <xdr:cNvSpPr txBox="1"/>
      </xdr:nvSpPr>
      <xdr:spPr>
        <a:xfrm>
          <a:off x="16047266"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2" name="直線コネクタ 911">
          <a:extLst>
            <a:ext uri="{FF2B5EF4-FFF2-40B4-BE49-F238E27FC236}">
              <a16:creationId xmlns:a16="http://schemas.microsoft.com/office/drawing/2014/main" id="{C793DBE4-02C8-4448-BA06-94E90B3B0919}"/>
            </a:ext>
          </a:extLst>
        </xdr:cNvPr>
        <xdr:cNvCxnSpPr/>
      </xdr:nvCxnSpPr>
      <xdr:spPr>
        <a:xfrm>
          <a:off x="1645920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3" name="テキスト ボックス 912">
          <a:extLst>
            <a:ext uri="{FF2B5EF4-FFF2-40B4-BE49-F238E27FC236}">
              <a16:creationId xmlns:a16="http://schemas.microsoft.com/office/drawing/2014/main" id="{5AE77739-35F5-45E9-8FB0-16DD70114076}"/>
            </a:ext>
          </a:extLst>
        </xdr:cNvPr>
        <xdr:cNvSpPr txBox="1"/>
      </xdr:nvSpPr>
      <xdr:spPr>
        <a:xfrm>
          <a:off x="16047266" y="1738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4" name="直線コネクタ 913">
          <a:extLst>
            <a:ext uri="{FF2B5EF4-FFF2-40B4-BE49-F238E27FC236}">
              <a16:creationId xmlns:a16="http://schemas.microsoft.com/office/drawing/2014/main" id="{04F367DF-C397-43B8-BC49-3D6E9FDBA209}"/>
            </a:ext>
          </a:extLst>
        </xdr:cNvPr>
        <xdr:cNvCxnSpPr/>
      </xdr:nvCxnSpPr>
      <xdr:spPr>
        <a:xfrm>
          <a:off x="1645920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5" name="テキスト ボックス 914">
          <a:extLst>
            <a:ext uri="{FF2B5EF4-FFF2-40B4-BE49-F238E27FC236}">
              <a16:creationId xmlns:a16="http://schemas.microsoft.com/office/drawing/2014/main" id="{08FEADC4-E889-4ECF-A578-3E28224E1489}"/>
            </a:ext>
          </a:extLst>
        </xdr:cNvPr>
        <xdr:cNvSpPr txBox="1"/>
      </xdr:nvSpPr>
      <xdr:spPr>
        <a:xfrm>
          <a:off x="16047266" y="17000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6" name="直線コネクタ 915">
          <a:extLst>
            <a:ext uri="{FF2B5EF4-FFF2-40B4-BE49-F238E27FC236}">
              <a16:creationId xmlns:a16="http://schemas.microsoft.com/office/drawing/2014/main" id="{6065D964-D2DD-478F-A22E-2CA4C2B6531A}"/>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7" name="テキスト ボックス 916">
          <a:extLst>
            <a:ext uri="{FF2B5EF4-FFF2-40B4-BE49-F238E27FC236}">
              <a16:creationId xmlns:a16="http://schemas.microsoft.com/office/drawing/2014/main" id="{ECC3B39F-431C-41D9-8F30-12987341E2AE}"/>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8" name="【庁舎】&#10;一人当たり面積グラフ枠">
          <a:extLst>
            <a:ext uri="{FF2B5EF4-FFF2-40B4-BE49-F238E27FC236}">
              <a16:creationId xmlns:a16="http://schemas.microsoft.com/office/drawing/2014/main" id="{5B7E4732-0330-4A0F-BCEB-7A7D70870BE3}"/>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0</xdr:rowOff>
    </xdr:from>
    <xdr:to>
      <xdr:col>116</xdr:col>
      <xdr:colOff>62864</xdr:colOff>
      <xdr:row>108</xdr:row>
      <xdr:rowOff>24764</xdr:rowOff>
    </xdr:to>
    <xdr:cxnSp macro="">
      <xdr:nvCxnSpPr>
        <xdr:cNvPr id="919" name="直線コネクタ 918">
          <a:extLst>
            <a:ext uri="{FF2B5EF4-FFF2-40B4-BE49-F238E27FC236}">
              <a16:creationId xmlns:a16="http://schemas.microsoft.com/office/drawing/2014/main" id="{A83CB73C-5127-4A2B-845A-19726B37E596}"/>
            </a:ext>
          </a:extLst>
        </xdr:cNvPr>
        <xdr:cNvCxnSpPr/>
      </xdr:nvCxnSpPr>
      <xdr:spPr>
        <a:xfrm flipV="1">
          <a:off x="19947254" y="17316450"/>
          <a:ext cx="0" cy="1221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28591</xdr:rowOff>
    </xdr:from>
    <xdr:ext cx="469744" cy="259045"/>
    <xdr:sp macro="" textlink="">
      <xdr:nvSpPr>
        <xdr:cNvPr id="920" name="【庁舎】&#10;一人当たり面積最小値テキスト">
          <a:extLst>
            <a:ext uri="{FF2B5EF4-FFF2-40B4-BE49-F238E27FC236}">
              <a16:creationId xmlns:a16="http://schemas.microsoft.com/office/drawing/2014/main" id="{457FC856-8DC6-40E7-89ED-CA665132BA9E}"/>
            </a:ext>
          </a:extLst>
        </xdr:cNvPr>
        <xdr:cNvSpPr txBox="1"/>
      </xdr:nvSpPr>
      <xdr:spPr>
        <a:xfrm>
          <a:off x="19985990" y="18543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24764</xdr:rowOff>
    </xdr:from>
    <xdr:to>
      <xdr:col>116</xdr:col>
      <xdr:colOff>152400</xdr:colOff>
      <xdr:row>108</xdr:row>
      <xdr:rowOff>24764</xdr:rowOff>
    </xdr:to>
    <xdr:cxnSp macro="">
      <xdr:nvCxnSpPr>
        <xdr:cNvPr id="921" name="直線コネクタ 920">
          <a:extLst>
            <a:ext uri="{FF2B5EF4-FFF2-40B4-BE49-F238E27FC236}">
              <a16:creationId xmlns:a16="http://schemas.microsoft.com/office/drawing/2014/main" id="{9585A571-0C12-4C68-8498-D2B619D8851A}"/>
            </a:ext>
          </a:extLst>
        </xdr:cNvPr>
        <xdr:cNvCxnSpPr/>
      </xdr:nvCxnSpPr>
      <xdr:spPr>
        <a:xfrm>
          <a:off x="19885660" y="185375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118127</xdr:rowOff>
    </xdr:from>
    <xdr:ext cx="469744" cy="259045"/>
    <xdr:sp macro="" textlink="">
      <xdr:nvSpPr>
        <xdr:cNvPr id="922" name="【庁舎】&#10;一人当たり面積最大値テキスト">
          <a:extLst>
            <a:ext uri="{FF2B5EF4-FFF2-40B4-BE49-F238E27FC236}">
              <a16:creationId xmlns:a16="http://schemas.microsoft.com/office/drawing/2014/main" id="{84AA6F4F-DB42-4830-938C-BA51449BEB51}"/>
            </a:ext>
          </a:extLst>
        </xdr:cNvPr>
        <xdr:cNvSpPr txBox="1"/>
      </xdr:nvSpPr>
      <xdr:spPr>
        <a:xfrm>
          <a:off x="19985990" y="17093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0</xdr:rowOff>
    </xdr:from>
    <xdr:to>
      <xdr:col>116</xdr:col>
      <xdr:colOff>152400</xdr:colOff>
      <xdr:row>101</xdr:row>
      <xdr:rowOff>0</xdr:rowOff>
    </xdr:to>
    <xdr:cxnSp macro="">
      <xdr:nvCxnSpPr>
        <xdr:cNvPr id="923" name="直線コネクタ 922">
          <a:extLst>
            <a:ext uri="{FF2B5EF4-FFF2-40B4-BE49-F238E27FC236}">
              <a16:creationId xmlns:a16="http://schemas.microsoft.com/office/drawing/2014/main" id="{791073C8-05BD-4769-9CAB-25263191F17C}"/>
            </a:ext>
          </a:extLst>
        </xdr:cNvPr>
        <xdr:cNvCxnSpPr/>
      </xdr:nvCxnSpPr>
      <xdr:spPr>
        <a:xfrm>
          <a:off x="19885660" y="17316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158132</xdr:rowOff>
    </xdr:from>
    <xdr:ext cx="469744" cy="259045"/>
    <xdr:sp macro="" textlink="">
      <xdr:nvSpPr>
        <xdr:cNvPr id="924" name="【庁舎】&#10;一人当たり面積平均値テキスト">
          <a:extLst>
            <a:ext uri="{FF2B5EF4-FFF2-40B4-BE49-F238E27FC236}">
              <a16:creationId xmlns:a16="http://schemas.microsoft.com/office/drawing/2014/main" id="{10FA1EA7-749E-47DE-AE77-5314BFDB9E79}"/>
            </a:ext>
          </a:extLst>
        </xdr:cNvPr>
        <xdr:cNvSpPr txBox="1"/>
      </xdr:nvSpPr>
      <xdr:spPr>
        <a:xfrm>
          <a:off x="19985990" y="179908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8255</xdr:rowOff>
    </xdr:from>
    <xdr:to>
      <xdr:col>116</xdr:col>
      <xdr:colOff>114300</xdr:colOff>
      <xdr:row>105</xdr:row>
      <xdr:rowOff>109855</xdr:rowOff>
    </xdr:to>
    <xdr:sp macro="" textlink="">
      <xdr:nvSpPr>
        <xdr:cNvPr id="925" name="フローチャート: 判断 924">
          <a:extLst>
            <a:ext uri="{FF2B5EF4-FFF2-40B4-BE49-F238E27FC236}">
              <a16:creationId xmlns:a16="http://schemas.microsoft.com/office/drawing/2014/main" id="{CB942B89-FDF3-455B-B3CD-AFD70D4EF256}"/>
            </a:ext>
          </a:extLst>
        </xdr:cNvPr>
        <xdr:cNvSpPr/>
      </xdr:nvSpPr>
      <xdr:spPr>
        <a:xfrm>
          <a:off x="19904710" y="1801241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19686</xdr:rowOff>
    </xdr:from>
    <xdr:to>
      <xdr:col>112</xdr:col>
      <xdr:colOff>38100</xdr:colOff>
      <xdr:row>105</xdr:row>
      <xdr:rowOff>121286</xdr:rowOff>
    </xdr:to>
    <xdr:sp macro="" textlink="">
      <xdr:nvSpPr>
        <xdr:cNvPr id="926" name="フローチャート: 判断 925">
          <a:extLst>
            <a:ext uri="{FF2B5EF4-FFF2-40B4-BE49-F238E27FC236}">
              <a16:creationId xmlns:a16="http://schemas.microsoft.com/office/drawing/2014/main" id="{2515B7FA-8838-4A95-8BFB-9F53DAAA9252}"/>
            </a:ext>
          </a:extLst>
        </xdr:cNvPr>
        <xdr:cNvSpPr/>
      </xdr:nvSpPr>
      <xdr:spPr>
        <a:xfrm>
          <a:off x="19161760" y="18018126"/>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99695</xdr:rowOff>
    </xdr:from>
    <xdr:to>
      <xdr:col>107</xdr:col>
      <xdr:colOff>101600</xdr:colOff>
      <xdr:row>106</xdr:row>
      <xdr:rowOff>29845</xdr:rowOff>
    </xdr:to>
    <xdr:sp macro="" textlink="">
      <xdr:nvSpPr>
        <xdr:cNvPr id="927" name="フローチャート: 判断 926">
          <a:extLst>
            <a:ext uri="{FF2B5EF4-FFF2-40B4-BE49-F238E27FC236}">
              <a16:creationId xmlns:a16="http://schemas.microsoft.com/office/drawing/2014/main" id="{39A99C56-BD1C-4B2E-9857-60ACFD3A882E}"/>
            </a:ext>
          </a:extLst>
        </xdr:cNvPr>
        <xdr:cNvSpPr/>
      </xdr:nvSpPr>
      <xdr:spPr>
        <a:xfrm>
          <a:off x="18345150" y="1809813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88264</xdr:rowOff>
    </xdr:from>
    <xdr:to>
      <xdr:col>102</xdr:col>
      <xdr:colOff>165100</xdr:colOff>
      <xdr:row>106</xdr:row>
      <xdr:rowOff>18414</xdr:rowOff>
    </xdr:to>
    <xdr:sp macro="" textlink="">
      <xdr:nvSpPr>
        <xdr:cNvPr id="928" name="フローチャート: 判断 927">
          <a:extLst>
            <a:ext uri="{FF2B5EF4-FFF2-40B4-BE49-F238E27FC236}">
              <a16:creationId xmlns:a16="http://schemas.microsoft.com/office/drawing/2014/main" id="{36511AAB-0598-4B18-9478-4A76B60BD14F}"/>
            </a:ext>
          </a:extLst>
        </xdr:cNvPr>
        <xdr:cNvSpPr/>
      </xdr:nvSpPr>
      <xdr:spPr>
        <a:xfrm>
          <a:off x="17547590" y="18094324"/>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107314</xdr:rowOff>
    </xdr:from>
    <xdr:to>
      <xdr:col>98</xdr:col>
      <xdr:colOff>38100</xdr:colOff>
      <xdr:row>106</xdr:row>
      <xdr:rowOff>37464</xdr:rowOff>
    </xdr:to>
    <xdr:sp macro="" textlink="">
      <xdr:nvSpPr>
        <xdr:cNvPr id="929" name="フローチャート: 判断 928">
          <a:extLst>
            <a:ext uri="{FF2B5EF4-FFF2-40B4-BE49-F238E27FC236}">
              <a16:creationId xmlns:a16="http://schemas.microsoft.com/office/drawing/2014/main" id="{A0676D58-505C-4EBA-8BFD-A0F902FA7E98}"/>
            </a:ext>
          </a:extLst>
        </xdr:cNvPr>
        <xdr:cNvSpPr/>
      </xdr:nvSpPr>
      <xdr:spPr>
        <a:xfrm>
          <a:off x="16761460" y="1810765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F3A31635-60C2-4F37-9BAE-DDFAE72606B3}"/>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08B95C2D-4388-481A-9378-DBC82647B624}"/>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21B38EE6-BB42-4214-B126-D33CEAFE0597}"/>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0EFDEECF-0B6A-44FB-9A11-184810AF9231}"/>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631F46C1-64E6-4231-BAAF-BEE830D687BF}"/>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25400</xdr:rowOff>
    </xdr:from>
    <xdr:to>
      <xdr:col>116</xdr:col>
      <xdr:colOff>114300</xdr:colOff>
      <xdr:row>104</xdr:row>
      <xdr:rowOff>127000</xdr:rowOff>
    </xdr:to>
    <xdr:sp macro="" textlink="">
      <xdr:nvSpPr>
        <xdr:cNvPr id="935" name="楕円 934">
          <a:extLst>
            <a:ext uri="{FF2B5EF4-FFF2-40B4-BE49-F238E27FC236}">
              <a16:creationId xmlns:a16="http://schemas.microsoft.com/office/drawing/2014/main" id="{53052158-30C2-4B53-ABBF-F7CFCB928E52}"/>
            </a:ext>
          </a:extLst>
        </xdr:cNvPr>
        <xdr:cNvSpPr/>
      </xdr:nvSpPr>
      <xdr:spPr>
        <a:xfrm>
          <a:off x="19904710" y="17852390"/>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48277</xdr:rowOff>
    </xdr:from>
    <xdr:ext cx="469744" cy="259045"/>
    <xdr:sp macro="" textlink="">
      <xdr:nvSpPr>
        <xdr:cNvPr id="936" name="【庁舎】&#10;一人当たり面積該当値テキスト">
          <a:extLst>
            <a:ext uri="{FF2B5EF4-FFF2-40B4-BE49-F238E27FC236}">
              <a16:creationId xmlns:a16="http://schemas.microsoft.com/office/drawing/2014/main" id="{DAFD44DE-A849-4065-8B69-74E8497C213E}"/>
            </a:ext>
          </a:extLst>
        </xdr:cNvPr>
        <xdr:cNvSpPr txBox="1"/>
      </xdr:nvSpPr>
      <xdr:spPr>
        <a:xfrm>
          <a:off x="19985990" y="17709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33020</xdr:rowOff>
    </xdr:from>
    <xdr:to>
      <xdr:col>112</xdr:col>
      <xdr:colOff>38100</xdr:colOff>
      <xdr:row>104</xdr:row>
      <xdr:rowOff>134620</xdr:rowOff>
    </xdr:to>
    <xdr:sp macro="" textlink="">
      <xdr:nvSpPr>
        <xdr:cNvPr id="937" name="楕円 936">
          <a:extLst>
            <a:ext uri="{FF2B5EF4-FFF2-40B4-BE49-F238E27FC236}">
              <a16:creationId xmlns:a16="http://schemas.microsoft.com/office/drawing/2014/main" id="{826D8A92-2D94-41E9-929E-BA723AEBA5A4}"/>
            </a:ext>
          </a:extLst>
        </xdr:cNvPr>
        <xdr:cNvSpPr/>
      </xdr:nvSpPr>
      <xdr:spPr>
        <a:xfrm>
          <a:off x="19161760" y="1786191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76200</xdr:rowOff>
    </xdr:from>
    <xdr:to>
      <xdr:col>116</xdr:col>
      <xdr:colOff>63500</xdr:colOff>
      <xdr:row>104</xdr:row>
      <xdr:rowOff>83820</xdr:rowOff>
    </xdr:to>
    <xdr:cxnSp macro="">
      <xdr:nvCxnSpPr>
        <xdr:cNvPr id="938" name="直線コネクタ 937">
          <a:extLst>
            <a:ext uri="{FF2B5EF4-FFF2-40B4-BE49-F238E27FC236}">
              <a16:creationId xmlns:a16="http://schemas.microsoft.com/office/drawing/2014/main" id="{D6B05F9B-9A89-4E82-8863-1ADB654326BD}"/>
            </a:ext>
          </a:extLst>
        </xdr:cNvPr>
        <xdr:cNvCxnSpPr/>
      </xdr:nvCxnSpPr>
      <xdr:spPr>
        <a:xfrm flipV="1">
          <a:off x="19204940" y="17907000"/>
          <a:ext cx="74295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15875</xdr:rowOff>
    </xdr:from>
    <xdr:to>
      <xdr:col>107</xdr:col>
      <xdr:colOff>101600</xdr:colOff>
      <xdr:row>104</xdr:row>
      <xdr:rowOff>117475</xdr:rowOff>
    </xdr:to>
    <xdr:sp macro="" textlink="">
      <xdr:nvSpPr>
        <xdr:cNvPr id="939" name="楕円 938">
          <a:extLst>
            <a:ext uri="{FF2B5EF4-FFF2-40B4-BE49-F238E27FC236}">
              <a16:creationId xmlns:a16="http://schemas.microsoft.com/office/drawing/2014/main" id="{D160CD49-8311-48A1-8891-3C52BB144055}"/>
            </a:ext>
          </a:extLst>
        </xdr:cNvPr>
        <xdr:cNvSpPr/>
      </xdr:nvSpPr>
      <xdr:spPr>
        <a:xfrm>
          <a:off x="18345150" y="1785048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66675</xdr:rowOff>
    </xdr:from>
    <xdr:to>
      <xdr:col>111</xdr:col>
      <xdr:colOff>177800</xdr:colOff>
      <xdr:row>104</xdr:row>
      <xdr:rowOff>83820</xdr:rowOff>
    </xdr:to>
    <xdr:cxnSp macro="">
      <xdr:nvCxnSpPr>
        <xdr:cNvPr id="940" name="直線コネクタ 939">
          <a:extLst>
            <a:ext uri="{FF2B5EF4-FFF2-40B4-BE49-F238E27FC236}">
              <a16:creationId xmlns:a16="http://schemas.microsoft.com/office/drawing/2014/main" id="{45A231E0-817C-4CBD-AFE1-4099FD37A714}"/>
            </a:ext>
          </a:extLst>
        </xdr:cNvPr>
        <xdr:cNvCxnSpPr/>
      </xdr:nvCxnSpPr>
      <xdr:spPr>
        <a:xfrm>
          <a:off x="18399760" y="17895570"/>
          <a:ext cx="80518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8255</xdr:rowOff>
    </xdr:from>
    <xdr:to>
      <xdr:col>102</xdr:col>
      <xdr:colOff>165100</xdr:colOff>
      <xdr:row>104</xdr:row>
      <xdr:rowOff>109855</xdr:rowOff>
    </xdr:to>
    <xdr:sp macro="" textlink="">
      <xdr:nvSpPr>
        <xdr:cNvPr id="941" name="楕円 940">
          <a:extLst>
            <a:ext uri="{FF2B5EF4-FFF2-40B4-BE49-F238E27FC236}">
              <a16:creationId xmlns:a16="http://schemas.microsoft.com/office/drawing/2014/main" id="{2562236E-8234-4447-AF80-7A1735DAF949}"/>
            </a:ext>
          </a:extLst>
        </xdr:cNvPr>
        <xdr:cNvSpPr/>
      </xdr:nvSpPr>
      <xdr:spPr>
        <a:xfrm>
          <a:off x="17547590" y="1784096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59055</xdr:rowOff>
    </xdr:from>
    <xdr:to>
      <xdr:col>107</xdr:col>
      <xdr:colOff>50800</xdr:colOff>
      <xdr:row>104</xdr:row>
      <xdr:rowOff>66675</xdr:rowOff>
    </xdr:to>
    <xdr:cxnSp macro="">
      <xdr:nvCxnSpPr>
        <xdr:cNvPr id="942" name="直線コネクタ 941">
          <a:extLst>
            <a:ext uri="{FF2B5EF4-FFF2-40B4-BE49-F238E27FC236}">
              <a16:creationId xmlns:a16="http://schemas.microsoft.com/office/drawing/2014/main" id="{F4E25E87-8255-46EF-B7EA-89943E80ADBE}"/>
            </a:ext>
          </a:extLst>
        </xdr:cNvPr>
        <xdr:cNvCxnSpPr/>
      </xdr:nvCxnSpPr>
      <xdr:spPr>
        <a:xfrm>
          <a:off x="17602200" y="17886045"/>
          <a:ext cx="79756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69214</xdr:rowOff>
    </xdr:from>
    <xdr:to>
      <xdr:col>98</xdr:col>
      <xdr:colOff>38100</xdr:colOff>
      <xdr:row>104</xdr:row>
      <xdr:rowOff>170814</xdr:rowOff>
    </xdr:to>
    <xdr:sp macro="" textlink="">
      <xdr:nvSpPr>
        <xdr:cNvPr id="943" name="楕円 942">
          <a:extLst>
            <a:ext uri="{FF2B5EF4-FFF2-40B4-BE49-F238E27FC236}">
              <a16:creationId xmlns:a16="http://schemas.microsoft.com/office/drawing/2014/main" id="{B50907D4-B66C-440A-8B1D-FDDCE81637EC}"/>
            </a:ext>
          </a:extLst>
        </xdr:cNvPr>
        <xdr:cNvSpPr/>
      </xdr:nvSpPr>
      <xdr:spPr>
        <a:xfrm>
          <a:off x="16761460" y="17898109"/>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59055</xdr:rowOff>
    </xdr:from>
    <xdr:to>
      <xdr:col>102</xdr:col>
      <xdr:colOff>114300</xdr:colOff>
      <xdr:row>104</xdr:row>
      <xdr:rowOff>120014</xdr:rowOff>
    </xdr:to>
    <xdr:cxnSp macro="">
      <xdr:nvCxnSpPr>
        <xdr:cNvPr id="944" name="直線コネクタ 943">
          <a:extLst>
            <a:ext uri="{FF2B5EF4-FFF2-40B4-BE49-F238E27FC236}">
              <a16:creationId xmlns:a16="http://schemas.microsoft.com/office/drawing/2014/main" id="{A4CA9296-FD99-4B3F-99AB-0BBED4D3C9DD}"/>
            </a:ext>
          </a:extLst>
        </xdr:cNvPr>
        <xdr:cNvCxnSpPr/>
      </xdr:nvCxnSpPr>
      <xdr:spPr>
        <a:xfrm flipV="1">
          <a:off x="16804640" y="17886045"/>
          <a:ext cx="797560" cy="66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112413</xdr:rowOff>
    </xdr:from>
    <xdr:ext cx="469744" cy="259045"/>
    <xdr:sp macro="" textlink="">
      <xdr:nvSpPr>
        <xdr:cNvPr id="945" name="n_1aveValue【庁舎】&#10;一人当たり面積">
          <a:extLst>
            <a:ext uri="{FF2B5EF4-FFF2-40B4-BE49-F238E27FC236}">
              <a16:creationId xmlns:a16="http://schemas.microsoft.com/office/drawing/2014/main" id="{BEA9FA9E-2CA2-4356-B67D-6B7B8BA5A705}"/>
            </a:ext>
          </a:extLst>
        </xdr:cNvPr>
        <xdr:cNvSpPr txBox="1"/>
      </xdr:nvSpPr>
      <xdr:spPr>
        <a:xfrm>
          <a:off x="18982132" y="1811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20972</xdr:rowOff>
    </xdr:from>
    <xdr:ext cx="469744" cy="259045"/>
    <xdr:sp macro="" textlink="">
      <xdr:nvSpPr>
        <xdr:cNvPr id="946" name="n_2aveValue【庁舎】&#10;一人当たり面積">
          <a:extLst>
            <a:ext uri="{FF2B5EF4-FFF2-40B4-BE49-F238E27FC236}">
              <a16:creationId xmlns:a16="http://schemas.microsoft.com/office/drawing/2014/main" id="{E8B00D8A-D9EA-4D07-9848-2F8B89FABBA1}"/>
            </a:ext>
          </a:extLst>
        </xdr:cNvPr>
        <xdr:cNvSpPr txBox="1"/>
      </xdr:nvSpPr>
      <xdr:spPr>
        <a:xfrm>
          <a:off x="18182032" y="18190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9541</xdr:rowOff>
    </xdr:from>
    <xdr:ext cx="469744" cy="259045"/>
    <xdr:sp macro="" textlink="">
      <xdr:nvSpPr>
        <xdr:cNvPr id="947" name="n_3aveValue【庁舎】&#10;一人当たり面積">
          <a:extLst>
            <a:ext uri="{FF2B5EF4-FFF2-40B4-BE49-F238E27FC236}">
              <a16:creationId xmlns:a16="http://schemas.microsoft.com/office/drawing/2014/main" id="{A70E2B36-5597-48F6-8E25-A0202904B421}"/>
            </a:ext>
          </a:extLst>
        </xdr:cNvPr>
        <xdr:cNvSpPr txBox="1"/>
      </xdr:nvSpPr>
      <xdr:spPr>
        <a:xfrm>
          <a:off x="17384472" y="18185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28591</xdr:rowOff>
    </xdr:from>
    <xdr:ext cx="469744" cy="259045"/>
    <xdr:sp macro="" textlink="">
      <xdr:nvSpPr>
        <xdr:cNvPr id="948" name="n_4aveValue【庁舎】&#10;一人当たり面積">
          <a:extLst>
            <a:ext uri="{FF2B5EF4-FFF2-40B4-BE49-F238E27FC236}">
              <a16:creationId xmlns:a16="http://schemas.microsoft.com/office/drawing/2014/main" id="{A8848B20-5975-4013-A8A2-DF34B41066E8}"/>
            </a:ext>
          </a:extLst>
        </xdr:cNvPr>
        <xdr:cNvSpPr txBox="1"/>
      </xdr:nvSpPr>
      <xdr:spPr>
        <a:xfrm>
          <a:off x="16588817" y="18200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151147</xdr:rowOff>
    </xdr:from>
    <xdr:ext cx="469744" cy="259045"/>
    <xdr:sp macro="" textlink="">
      <xdr:nvSpPr>
        <xdr:cNvPr id="949" name="n_1mainValue【庁舎】&#10;一人当たり面積">
          <a:extLst>
            <a:ext uri="{FF2B5EF4-FFF2-40B4-BE49-F238E27FC236}">
              <a16:creationId xmlns:a16="http://schemas.microsoft.com/office/drawing/2014/main" id="{FE644D2F-428B-473B-9E32-48D1F8BB19EE}"/>
            </a:ext>
          </a:extLst>
        </xdr:cNvPr>
        <xdr:cNvSpPr txBox="1"/>
      </xdr:nvSpPr>
      <xdr:spPr>
        <a:xfrm>
          <a:off x="18982132" y="1763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134002</xdr:rowOff>
    </xdr:from>
    <xdr:ext cx="469744" cy="259045"/>
    <xdr:sp macro="" textlink="">
      <xdr:nvSpPr>
        <xdr:cNvPr id="950" name="n_2mainValue【庁舎】&#10;一人当たり面積">
          <a:extLst>
            <a:ext uri="{FF2B5EF4-FFF2-40B4-BE49-F238E27FC236}">
              <a16:creationId xmlns:a16="http://schemas.microsoft.com/office/drawing/2014/main" id="{04833B63-34D6-49D1-B1F5-157158AE3D9C}"/>
            </a:ext>
          </a:extLst>
        </xdr:cNvPr>
        <xdr:cNvSpPr txBox="1"/>
      </xdr:nvSpPr>
      <xdr:spPr>
        <a:xfrm>
          <a:off x="18182032" y="17618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126382</xdr:rowOff>
    </xdr:from>
    <xdr:ext cx="469744" cy="259045"/>
    <xdr:sp macro="" textlink="">
      <xdr:nvSpPr>
        <xdr:cNvPr id="951" name="n_3mainValue【庁舎】&#10;一人当たり面積">
          <a:extLst>
            <a:ext uri="{FF2B5EF4-FFF2-40B4-BE49-F238E27FC236}">
              <a16:creationId xmlns:a16="http://schemas.microsoft.com/office/drawing/2014/main" id="{A6B31958-D2B8-4517-8EC5-D6875EF7A849}"/>
            </a:ext>
          </a:extLst>
        </xdr:cNvPr>
        <xdr:cNvSpPr txBox="1"/>
      </xdr:nvSpPr>
      <xdr:spPr>
        <a:xfrm>
          <a:off x="17384472" y="17618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15891</xdr:rowOff>
    </xdr:from>
    <xdr:ext cx="469744" cy="259045"/>
    <xdr:sp macro="" textlink="">
      <xdr:nvSpPr>
        <xdr:cNvPr id="952" name="n_4mainValue【庁舎】&#10;一人当たり面積">
          <a:extLst>
            <a:ext uri="{FF2B5EF4-FFF2-40B4-BE49-F238E27FC236}">
              <a16:creationId xmlns:a16="http://schemas.microsoft.com/office/drawing/2014/main" id="{404BF214-EC93-4A5A-BB2B-6ACB1908F1B2}"/>
            </a:ext>
          </a:extLst>
        </xdr:cNvPr>
        <xdr:cNvSpPr txBox="1"/>
      </xdr:nvSpPr>
      <xdr:spPr>
        <a:xfrm>
          <a:off x="16588817" y="17679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3" name="正方形/長方形 952">
          <a:extLst>
            <a:ext uri="{FF2B5EF4-FFF2-40B4-BE49-F238E27FC236}">
              <a16:creationId xmlns:a16="http://schemas.microsoft.com/office/drawing/2014/main" id="{8DF84C7F-4EFE-45CD-A4E9-76A116C30F8E}"/>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4" name="正方形/長方形 953">
          <a:extLst>
            <a:ext uri="{FF2B5EF4-FFF2-40B4-BE49-F238E27FC236}">
              <a16:creationId xmlns:a16="http://schemas.microsoft.com/office/drawing/2014/main" id="{5D697AF0-3AC9-4702-BB25-7898F742D036}"/>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5" name="テキスト ボックス 954">
          <a:extLst>
            <a:ext uri="{FF2B5EF4-FFF2-40B4-BE49-F238E27FC236}">
              <a16:creationId xmlns:a16="http://schemas.microsoft.com/office/drawing/2014/main" id="{F0E7A004-D17D-4CB4-9409-EA580C7FF5AF}"/>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有形固定資産減価償却率が類似団体平均を大きく上回る分野が多い中で、合併後に新築したり、大規模改修して長寿命化を図ったりと、平均以下の水準となっている分野もある。特に、ごみ処理施設は、広域による一部事務組合を新設し、旧町からの４施設を計画的に除却したため、類似団体平均を大きく下回っている。また、市民体育館・市民プールも新設したため、同様に低い水準である。</a:t>
          </a:r>
          <a:endParaRPr lang="ja-JP" altLang="ja-JP" sz="1400">
            <a:effectLst/>
          </a:endParaRPr>
        </a:p>
        <a:p>
          <a:r>
            <a:rPr kumimoji="1" lang="ja-JP" altLang="ja-JP" sz="1100">
              <a:solidFill>
                <a:schemeClr val="dk1"/>
              </a:solidFill>
              <a:effectLst/>
              <a:latin typeface="+mn-lt"/>
              <a:ea typeface="+mn-ea"/>
              <a:cs typeface="+mn-cs"/>
            </a:rPr>
            <a:t>　保健センターの一人当たり面積が類似団体平均を大きく上回っているのも、合併前に旧町ごとにあった建物がそのまま残っているためである。支所機能を保健センター内に移転することで複合化を図ってきているが、人口減少が進む中においては高い水準が続く見込みであ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和歌山県紀の川市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59,981
59,554
228.21
33,433,239
31,893,017
1,044,779
17,892,894
23,797,102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課税所得の</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増加</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による市民税所得割の</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増加</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法人数の増や企業業績の好調に</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よる市民税法人税割の</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増加</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により基準財政収入額が</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増額</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となっている一方、</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償還終了等による</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公債費</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減少、臨時財政対策債償還基金費の</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皆減</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により基準財政需要額は</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減額となったことで</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、財政力指数は前年度と比較し</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て増加</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している</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endParaRPr kumimoji="0"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類似団体内で比較すると、引き続き低い水準であるため、</a:t>
          </a:r>
          <a:r>
            <a:rPr kumimoji="1" lang="ja-JP"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定住促進対策に努め</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、人口減少を抑制し、税収の確保を図る。</a:t>
          </a:r>
          <a:endParaRPr kumimoji="0"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157843</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30043"/>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72770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157843</xdr:rowOff>
    </xdr:from>
    <xdr:to>
      <xdr:col>24</xdr:col>
      <xdr:colOff>12700</xdr:colOff>
      <xdr:row>36</xdr:row>
      <xdr:rowOff>157843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93435</xdr:rowOff>
    </xdr:from>
    <xdr:to>
      <xdr:col>23</xdr:col>
      <xdr:colOff>133350</xdr:colOff>
      <xdr:row>41</xdr:row>
      <xdr:rowOff>127907</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4114800" y="7122885"/>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92727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677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127907</xdr:rowOff>
    </xdr:from>
    <xdr:to>
      <xdr:col>19</xdr:col>
      <xdr:colOff>133350</xdr:colOff>
      <xdr:row>41</xdr:row>
      <xdr:rowOff>127907</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1573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110672</xdr:rowOff>
    </xdr:from>
    <xdr:to>
      <xdr:col>19</xdr:col>
      <xdr:colOff>184150</xdr:colOff>
      <xdr:row>41</xdr:row>
      <xdr:rowOff>40822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50999</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737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127907</xdr:rowOff>
    </xdr:from>
    <xdr:to>
      <xdr:col>15</xdr:col>
      <xdr:colOff>82550</xdr:colOff>
      <xdr:row>41</xdr:row>
      <xdr:rowOff>162378</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2336800" y="715735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38</xdr:row>
      <xdr:rowOff>143328</xdr:rowOff>
    </xdr:from>
    <xdr:to>
      <xdr:col>15</xdr:col>
      <xdr:colOff>133350</xdr:colOff>
      <xdr:row>39</xdr:row>
      <xdr:rowOff>73478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665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83655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127907</xdr:rowOff>
    </xdr:from>
    <xdr:to>
      <xdr:col>11</xdr:col>
      <xdr:colOff>31750</xdr:colOff>
      <xdr:row>41</xdr:row>
      <xdr:rowOff>162378</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15735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39</xdr:row>
      <xdr:rowOff>6350</xdr:rowOff>
    </xdr:from>
    <xdr:to>
      <xdr:col>11</xdr:col>
      <xdr:colOff>82550</xdr:colOff>
      <xdr:row>39</xdr:row>
      <xdr:rowOff>107950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118127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40822</xdr:rowOff>
    </xdr:from>
    <xdr:to>
      <xdr:col>7</xdr:col>
      <xdr:colOff>31750</xdr:colOff>
      <xdr:row>39</xdr:row>
      <xdr:rowOff>142422</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672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152599</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49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42635</xdr:rowOff>
    </xdr:from>
    <xdr:to>
      <xdr:col>23</xdr:col>
      <xdr:colOff>184150</xdr:colOff>
      <xdr:row>41</xdr:row>
      <xdr:rowOff>144235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14712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04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77107</xdr:rowOff>
    </xdr:from>
    <xdr:to>
      <xdr:col>19</xdr:col>
      <xdr:colOff>184150</xdr:colOff>
      <xdr:row>42</xdr:row>
      <xdr:rowOff>7257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163484</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192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77107</xdr:rowOff>
    </xdr:from>
    <xdr:to>
      <xdr:col>15</xdr:col>
      <xdr:colOff>133350</xdr:colOff>
      <xdr:row>42</xdr:row>
      <xdr:rowOff>7257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163484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111578</xdr:rowOff>
    </xdr:from>
    <xdr:to>
      <xdr:col>11</xdr:col>
      <xdr:colOff>82550</xdr:colOff>
      <xdr:row>42</xdr:row>
      <xdr:rowOff>41728</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26505</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歳出では、公債費は減少しているものの、物件費</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や維持補修費</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等が増加し、経常支出全体では増加となっている。歳入では、地方税</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や</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地方消費税交付金</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が増加しているものの</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、普通交付税が</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減少</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したことにより、経常収入全体では</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減少</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とな</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った。</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歳入経常一般財源等の</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減少</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に対し</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歳出経常一般財源等</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が</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増加</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した</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こと</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で</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、経常収支比率は対前年度比</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1.6</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92.8</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なり</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、前年度に引き続き、類似団体平均を下回った。</a:t>
          </a:r>
          <a:endParaRPr kumimoji="0"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今後も行財政改革を進め、財源確保や経常経費の削減に努める。</a:t>
          </a:r>
          <a:endParaRPr kumimoji="0"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44027</xdr:rowOff>
    </xdr:from>
    <xdr:to>
      <xdr:col>23</xdr:col>
      <xdr:colOff>133350</xdr:colOff>
      <xdr:row>67</xdr:row>
      <xdr:rowOff>63923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159577"/>
          <a:ext cx="0" cy="13914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36000</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523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63923</xdr:rowOff>
    </xdr:from>
    <xdr:to>
      <xdr:col>24</xdr:col>
      <xdr:colOff>12700</xdr:colOff>
      <xdr:row>67</xdr:row>
      <xdr:rowOff>63923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55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130404</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03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44027</xdr:rowOff>
    </xdr:from>
    <xdr:to>
      <xdr:col>24</xdr:col>
      <xdr:colOff>12700</xdr:colOff>
      <xdr:row>59</xdr:row>
      <xdr:rowOff>44027</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15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90170</xdr:rowOff>
    </xdr:from>
    <xdr:to>
      <xdr:col>23</xdr:col>
      <xdr:colOff>133350</xdr:colOff>
      <xdr:row>64</xdr:row>
      <xdr:rowOff>47413</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891520"/>
          <a:ext cx="838200" cy="12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104157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734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87630</xdr:rowOff>
    </xdr:from>
    <xdr:to>
      <xdr:col>23</xdr:col>
      <xdr:colOff>184150</xdr:colOff>
      <xdr:row>64</xdr:row>
      <xdr:rowOff>17780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90170</xdr:rowOff>
    </xdr:from>
    <xdr:to>
      <xdr:col>19</xdr:col>
      <xdr:colOff>133350</xdr:colOff>
      <xdr:row>63</xdr:row>
      <xdr:rowOff>114300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3225800" y="108915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1694</xdr:rowOff>
    </xdr:from>
    <xdr:to>
      <xdr:col>19</xdr:col>
      <xdr:colOff>184150</xdr:colOff>
      <xdr:row>62</xdr:row>
      <xdr:rowOff>103294</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63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113471</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4004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114300</xdr:rowOff>
    </xdr:from>
    <xdr:to>
      <xdr:col>15</xdr:col>
      <xdr:colOff>82550</xdr:colOff>
      <xdr:row>64</xdr:row>
      <xdr:rowOff>39370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091565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111760</xdr:rowOff>
    </xdr:from>
    <xdr:to>
      <xdr:col>15</xdr:col>
      <xdr:colOff>133350</xdr:colOff>
      <xdr:row>64</xdr:row>
      <xdr:rowOff>41910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26687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99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122344</xdr:rowOff>
    </xdr:from>
    <xdr:to>
      <xdr:col>11</xdr:col>
      <xdr:colOff>31750</xdr:colOff>
      <xdr:row>64</xdr:row>
      <xdr:rowOff>39370</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a:off x="1447800" y="10923694"/>
          <a:ext cx="8890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168063</xdr:rowOff>
    </xdr:from>
    <xdr:to>
      <xdr:col>11</xdr:col>
      <xdr:colOff>82550</xdr:colOff>
      <xdr:row>64</xdr:row>
      <xdr:rowOff>98213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96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82990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105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119804</xdr:rowOff>
    </xdr:from>
    <xdr:to>
      <xdr:col>7</xdr:col>
      <xdr:colOff>31750</xdr:colOff>
      <xdr:row>64</xdr:row>
      <xdr:rowOff>49954</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92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34731</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00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168063</xdr:rowOff>
    </xdr:from>
    <xdr:to>
      <xdr:col>23</xdr:col>
      <xdr:colOff>184150</xdr:colOff>
      <xdr:row>64</xdr:row>
      <xdr:rowOff>98213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96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140140</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941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39370</xdr:rowOff>
    </xdr:from>
    <xdr:to>
      <xdr:col>19</xdr:col>
      <xdr:colOff>184150</xdr:colOff>
      <xdr:row>63</xdr:row>
      <xdr:rowOff>140970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125747</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92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63500</xdr:rowOff>
    </xdr:from>
    <xdr:to>
      <xdr:col>15</xdr:col>
      <xdr:colOff>133350</xdr:colOff>
      <xdr:row>63</xdr:row>
      <xdr:rowOff>165100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3827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160020</xdr:rowOff>
    </xdr:from>
    <xdr:to>
      <xdr:col>11</xdr:col>
      <xdr:colOff>82550</xdr:colOff>
      <xdr:row>64</xdr:row>
      <xdr:rowOff>90170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96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100347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73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71544</xdr:rowOff>
    </xdr:from>
    <xdr:to>
      <xdr:col>7</xdr:col>
      <xdr:colOff>31750</xdr:colOff>
      <xdr:row>64</xdr:row>
      <xdr:rowOff>1694</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87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11871</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64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[160,958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人件費、物件費及び維持補修費の合計額の人口</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人当たり金額は、依然として類似団体平均を下回っているが、対前年度比では</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2.7</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％の増となった。</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市道等の維持補修</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に加え、</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ふるさとまちづくり寄付金の増</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に伴う経費</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等が大きく</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増加</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したことで、維持補修費及び</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物件費が増加したことによる。</a:t>
          </a:r>
          <a:endParaRPr kumimoji="0"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当市は、合併前の旧町ごとに保有していた施設等が多く、さらに老朽化も進んでいることから、今後も点検や更新、維持補修に多額の経費がかかることが見込まれるため、中長期的な視点に立った行財政運営に努める。</a:t>
          </a:r>
          <a:endParaRPr kumimoji="0"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34865</xdr:rowOff>
    </xdr:from>
    <xdr:to>
      <xdr:col>23</xdr:col>
      <xdr:colOff>133350</xdr:colOff>
      <xdr:row>89</xdr:row>
      <xdr:rowOff>90199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22315"/>
          <a:ext cx="0" cy="14269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62276</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21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292,530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90199</xdr:rowOff>
    </xdr:from>
    <xdr:to>
      <xdr:col>24</xdr:col>
      <xdr:colOff>12700</xdr:colOff>
      <xdr:row>89</xdr:row>
      <xdr:rowOff>90199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349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121242</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6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34865</xdr:rowOff>
    </xdr:from>
    <xdr:to>
      <xdr:col>24</xdr:col>
      <xdr:colOff>12700</xdr:colOff>
      <xdr:row>81</xdr:row>
      <xdr:rowOff>34865</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22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27017</xdr:rowOff>
    </xdr:from>
    <xdr:to>
      <xdr:col>23</xdr:col>
      <xdr:colOff>133350</xdr:colOff>
      <xdr:row>83</xdr:row>
      <xdr:rowOff>60623</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257367"/>
          <a:ext cx="838200" cy="33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105236</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3355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133159</xdr:rowOff>
    </xdr:from>
    <xdr:to>
      <xdr:col>23</xdr:col>
      <xdr:colOff>184150</xdr:colOff>
      <xdr:row>84</xdr:row>
      <xdr:rowOff>63309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363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135110</xdr:rowOff>
    </xdr:from>
    <xdr:to>
      <xdr:col>19</xdr:col>
      <xdr:colOff>133350</xdr:colOff>
      <xdr:row>83</xdr:row>
      <xdr:rowOff>27017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194010"/>
          <a:ext cx="889000" cy="63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93988</xdr:rowOff>
    </xdr:from>
    <xdr:to>
      <xdr:col>19</xdr:col>
      <xdr:colOff>184150</xdr:colOff>
      <xdr:row>84</xdr:row>
      <xdr:rowOff>24138</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32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8915</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410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156375</xdr:rowOff>
    </xdr:from>
    <xdr:to>
      <xdr:col>15</xdr:col>
      <xdr:colOff>82550</xdr:colOff>
      <xdr:row>82</xdr:row>
      <xdr:rowOff>135110</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043825"/>
          <a:ext cx="889000" cy="150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140984</xdr:rowOff>
    </xdr:from>
    <xdr:to>
      <xdr:col>15</xdr:col>
      <xdr:colOff>133350</xdr:colOff>
      <xdr:row>83</xdr:row>
      <xdr:rowOff>71134</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199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55911</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286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80366</xdr:rowOff>
    </xdr:from>
    <xdr:to>
      <xdr:col>11</xdr:col>
      <xdr:colOff>31750</xdr:colOff>
      <xdr:row>81</xdr:row>
      <xdr:rowOff>156375</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967816"/>
          <a:ext cx="889000" cy="76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35647</xdr:rowOff>
    </xdr:from>
    <xdr:to>
      <xdr:col>11</xdr:col>
      <xdr:colOff>82550</xdr:colOff>
      <xdr:row>82</xdr:row>
      <xdr:rowOff>137247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09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122024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180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1504</xdr:rowOff>
    </xdr:from>
    <xdr:to>
      <xdr:col>7</xdr:col>
      <xdr:colOff>31750</xdr:colOff>
      <xdr:row>82</xdr:row>
      <xdr:rowOff>103104</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06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87881</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14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9823</xdr:rowOff>
    </xdr:from>
    <xdr:to>
      <xdr:col>23</xdr:col>
      <xdr:colOff>184150</xdr:colOff>
      <xdr:row>83</xdr:row>
      <xdr:rowOff>111423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240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26350</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08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147667</xdr:rowOff>
    </xdr:from>
    <xdr:to>
      <xdr:col>19</xdr:col>
      <xdr:colOff>184150</xdr:colOff>
      <xdr:row>83</xdr:row>
      <xdr:rowOff>77817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206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87994</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975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84310</xdr:rowOff>
    </xdr:from>
    <xdr:to>
      <xdr:col>15</xdr:col>
      <xdr:colOff>133350</xdr:colOff>
      <xdr:row>83</xdr:row>
      <xdr:rowOff>14460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143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24637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912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105575</xdr:rowOff>
    </xdr:from>
    <xdr:to>
      <xdr:col>11</xdr:col>
      <xdr:colOff>82550</xdr:colOff>
      <xdr:row>82</xdr:row>
      <xdr:rowOff>35725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993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45902</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761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29566</xdr:rowOff>
    </xdr:from>
    <xdr:to>
      <xdr:col>7</xdr:col>
      <xdr:colOff>31750</xdr:colOff>
      <xdr:row>81</xdr:row>
      <xdr:rowOff>131166</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91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141343</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685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55</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歳以上の昇給停止を実施し、総人件費の抑制を図っている</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が、</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類似団体平均値を</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0.2</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上回っている。今後は、職員年齢構成の平準化や職務・職責に応じた給与水準の適正化を更に推進していく。</a:t>
          </a:r>
          <a:endParaRPr kumimoji="0"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96157</xdr:rowOff>
    </xdr:from>
    <xdr:to>
      <xdr:col>81</xdr:col>
      <xdr:colOff>44450</xdr:colOff>
      <xdr:row>89</xdr:row>
      <xdr:rowOff>52614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812157"/>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24691</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283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52614</xdr:rowOff>
    </xdr:from>
    <xdr:to>
      <xdr:col>81</xdr:col>
      <xdr:colOff>133350</xdr:colOff>
      <xdr:row>89</xdr:row>
      <xdr:rowOff>52614</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1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11084</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55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96157</xdr:rowOff>
    </xdr:from>
    <xdr:to>
      <xdr:col>81</xdr:col>
      <xdr:colOff>133350</xdr:colOff>
      <xdr:row>80</xdr:row>
      <xdr:rowOff>96157</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81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32657</xdr:rowOff>
    </xdr:from>
    <xdr:to>
      <xdr:col>81</xdr:col>
      <xdr:colOff>44450</xdr:colOff>
      <xdr:row>86</xdr:row>
      <xdr:rowOff>101600</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6179800" y="14777357"/>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135363</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5371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118836</xdr:rowOff>
    </xdr:from>
    <xdr:to>
      <xdr:col>81</xdr:col>
      <xdr:colOff>95250</xdr:colOff>
      <xdr:row>86</xdr:row>
      <xdr:rowOff>48986</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67129</xdr:rowOff>
    </xdr:from>
    <xdr:to>
      <xdr:col>77</xdr:col>
      <xdr:colOff>44450</xdr:colOff>
      <xdr:row>86</xdr:row>
      <xdr:rowOff>101600</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5290800" y="14811829"/>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67129</xdr:rowOff>
    </xdr:from>
    <xdr:to>
      <xdr:col>72</xdr:col>
      <xdr:colOff>203200</xdr:colOff>
      <xdr:row>86</xdr:row>
      <xdr:rowOff>101600</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4401800" y="14811829"/>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170543</xdr:rowOff>
    </xdr:from>
    <xdr:to>
      <xdr:col>73</xdr:col>
      <xdr:colOff>44450</xdr:colOff>
      <xdr:row>86</xdr:row>
      <xdr:rowOff>100693</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110870</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51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101600</xdr:rowOff>
    </xdr:from>
    <xdr:to>
      <xdr:col>68</xdr:col>
      <xdr:colOff>152400</xdr:colOff>
      <xdr:row>86</xdr:row>
      <xdr:rowOff>170543</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484630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136071</xdr:rowOff>
    </xdr:from>
    <xdr:to>
      <xdr:col>68</xdr:col>
      <xdr:colOff>203200</xdr:colOff>
      <xdr:row>86</xdr:row>
      <xdr:rowOff>66221</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76398</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136071</xdr:rowOff>
    </xdr:from>
    <xdr:to>
      <xdr:col>64</xdr:col>
      <xdr:colOff>152400</xdr:colOff>
      <xdr:row>86</xdr:row>
      <xdr:rowOff>66221</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76398</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153307</xdr:rowOff>
    </xdr:from>
    <xdr:to>
      <xdr:col>81</xdr:col>
      <xdr:colOff>95250</xdr:colOff>
      <xdr:row>86</xdr:row>
      <xdr:rowOff>83457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125384</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69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50800</xdr:rowOff>
    </xdr:from>
    <xdr:to>
      <xdr:col>77</xdr:col>
      <xdr:colOff>95250</xdr:colOff>
      <xdr:row>86</xdr:row>
      <xdr:rowOff>152400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137177</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8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16329</xdr:rowOff>
    </xdr:from>
    <xdr:to>
      <xdr:col>73</xdr:col>
      <xdr:colOff>44450</xdr:colOff>
      <xdr:row>86</xdr:row>
      <xdr:rowOff>117929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102706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50800</xdr:rowOff>
    </xdr:from>
    <xdr:to>
      <xdr:col>68</xdr:col>
      <xdr:colOff>203200</xdr:colOff>
      <xdr:row>86</xdr:row>
      <xdr:rowOff>152400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119743</xdr:rowOff>
    </xdr:from>
    <xdr:to>
      <xdr:col>64</xdr:col>
      <xdr:colOff>152400</xdr:colOff>
      <xdr:row>87</xdr:row>
      <xdr:rowOff>49893</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34670</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95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令和</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から</a:t>
          </a:r>
          <a:r>
            <a:rPr kumimoji="0"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第</a:t>
          </a:r>
          <a:r>
            <a:rPr kumimoji="0"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0"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次紀の川市職員適正化計画</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を策定し、適正規模に留意しつつ、職員数削減と望ましい職員年齢構成の平準化を実施して</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おり、職員数は</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前年度と比べほぼ横ばいである</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。社会情勢の急激な変化や定年延長制度の開始等により、柔軟に対応していかなければならない課題も生じているが、</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今後も行政経営の観点から適正な人員管理を進めていく。</a:t>
          </a:r>
          <a:endParaRPr kumimoji="0"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11854</xdr:rowOff>
    </xdr:from>
    <xdr:to>
      <xdr:col>81</xdr:col>
      <xdr:colOff>44450</xdr:colOff>
      <xdr:row>67</xdr:row>
      <xdr:rowOff>24856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27404"/>
          <a:ext cx="0" cy="13846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168383</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484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24856</xdr:rowOff>
    </xdr:from>
    <xdr:to>
      <xdr:col>81</xdr:col>
      <xdr:colOff>133350</xdr:colOff>
      <xdr:row>67</xdr:row>
      <xdr:rowOff>24856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12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98231</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70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11854</xdr:rowOff>
    </xdr:from>
    <xdr:to>
      <xdr:col>81</xdr:col>
      <xdr:colOff>133350</xdr:colOff>
      <xdr:row>59</xdr:row>
      <xdr:rowOff>11854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27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22860</xdr:rowOff>
    </xdr:from>
    <xdr:to>
      <xdr:col>81</xdr:col>
      <xdr:colOff>44450</xdr:colOff>
      <xdr:row>61</xdr:row>
      <xdr:rowOff>30904</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6179800" y="10481310"/>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47551</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5060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75474</xdr:rowOff>
    </xdr:from>
    <xdr:to>
      <xdr:col>81</xdr:col>
      <xdr:colOff>95250</xdr:colOff>
      <xdr:row>62</xdr:row>
      <xdr:rowOff>5624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533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22860</xdr:rowOff>
    </xdr:from>
    <xdr:to>
      <xdr:col>77</xdr:col>
      <xdr:colOff>44450</xdr:colOff>
      <xdr:row>61</xdr:row>
      <xdr:rowOff>30904</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5290800" y="10481310"/>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65133</xdr:rowOff>
    </xdr:from>
    <xdr:to>
      <xdr:col>77</xdr:col>
      <xdr:colOff>95250</xdr:colOff>
      <xdr:row>61</xdr:row>
      <xdr:rowOff>166733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52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151510</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609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14817</xdr:rowOff>
    </xdr:from>
    <xdr:to>
      <xdr:col>72</xdr:col>
      <xdr:colOff>203200</xdr:colOff>
      <xdr:row>61</xdr:row>
      <xdr:rowOff>22860</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047326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21469</xdr:rowOff>
    </xdr:from>
    <xdr:to>
      <xdr:col>73</xdr:col>
      <xdr:colOff>44450</xdr:colOff>
      <xdr:row>61</xdr:row>
      <xdr:rowOff>123069</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107846</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566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10220</xdr:rowOff>
    </xdr:from>
    <xdr:to>
      <xdr:col>68</xdr:col>
      <xdr:colOff>152400</xdr:colOff>
      <xdr:row>61</xdr:row>
      <xdr:rowOff>14817</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468670"/>
          <a:ext cx="889000" cy="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26065</xdr:rowOff>
    </xdr:from>
    <xdr:to>
      <xdr:col>68</xdr:col>
      <xdr:colOff>203200</xdr:colOff>
      <xdr:row>61</xdr:row>
      <xdr:rowOff>127665</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484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112442</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570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21469</xdr:rowOff>
    </xdr:from>
    <xdr:to>
      <xdr:col>64</xdr:col>
      <xdr:colOff>152400</xdr:colOff>
      <xdr:row>61</xdr:row>
      <xdr:rowOff>123069</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107846</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566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143510</xdr:rowOff>
    </xdr:from>
    <xdr:to>
      <xdr:col>81</xdr:col>
      <xdr:colOff>95250</xdr:colOff>
      <xdr:row>61</xdr:row>
      <xdr:rowOff>73660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160037</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275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151554</xdr:rowOff>
    </xdr:from>
    <xdr:to>
      <xdr:col>77</xdr:col>
      <xdr:colOff>95250</xdr:colOff>
      <xdr:row>61</xdr:row>
      <xdr:rowOff>81704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43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91881</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2074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143510</xdr:rowOff>
    </xdr:from>
    <xdr:to>
      <xdr:col>73</xdr:col>
      <xdr:colOff>44450</xdr:colOff>
      <xdr:row>61</xdr:row>
      <xdr:rowOff>73660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83837</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135467</xdr:rowOff>
    </xdr:from>
    <xdr:to>
      <xdr:col>68</xdr:col>
      <xdr:colOff>203200</xdr:colOff>
      <xdr:row>61</xdr:row>
      <xdr:rowOff>65617</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42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75794</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19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130870</xdr:rowOff>
    </xdr:from>
    <xdr:to>
      <xdr:col>64</xdr:col>
      <xdr:colOff>152400</xdr:colOff>
      <xdr:row>61</xdr:row>
      <xdr:rowOff>61020</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417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71197</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0186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前年度に引き続き、定期償還額が減少したことにより、</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ヵ年平均では</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0.8</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％改善し、類似団体平均を下回っ</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ているが、令和</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年度単年度では前年度と比較し、</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0.3</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％増加している</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endParaRPr kumimoji="0"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合併特例債を活用した公共施設等の整備</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が</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一段落し、</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過疎対策事業債の積極的な活用を進めるなか、</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公共施設マネジメント計画に基づく施設の保全</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や老朽化した学校施設の改築等、必要な公共施設の整備事業の増加も見込まれているため、今後も計画的な地方債の活用を行っていく</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endParaRPr kumimoji="0"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4" name="公債費負担の状況グラフ枠">
          <a:extLst>
            <a:ext uri="{FF2B5EF4-FFF2-40B4-BE49-F238E27FC236}">
              <a16:creationId xmlns:a16="http://schemas.microsoft.com/office/drawing/2014/main" id="{00000000-0008-0000-0300-000080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44</xdr:row>
      <xdr:rowOff>50195</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7018000" y="6203648"/>
          <a:ext cx="0" cy="13903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22272</xdr:rowOff>
    </xdr:from>
    <xdr:ext cx="762000" cy="259045"/>
    <xdr:sp macro="" textlink="">
      <xdr:nvSpPr>
        <xdr:cNvPr id="386" name="公債費負担の状況最小値テキスト">
          <a:extLst>
            <a:ext uri="{FF2B5EF4-FFF2-40B4-BE49-F238E27FC236}">
              <a16:creationId xmlns:a16="http://schemas.microsoft.com/office/drawing/2014/main" id="{00000000-0008-0000-0300-000082010000}"/>
            </a:ext>
          </a:extLst>
        </xdr:cNvPr>
        <xdr:cNvSpPr txBox="1"/>
      </xdr:nvSpPr>
      <xdr:spPr>
        <a:xfrm>
          <a:off x="17106900" y="7566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50195</xdr:rowOff>
    </xdr:from>
    <xdr:to>
      <xdr:col>81</xdr:col>
      <xdr:colOff>133350</xdr:colOff>
      <xdr:row>44</xdr:row>
      <xdr:rowOff>50195</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6929100" y="7593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8" name="公債費負担の状況最大値テキスト">
          <a:extLst>
            <a:ext uri="{FF2B5EF4-FFF2-40B4-BE49-F238E27FC236}">
              <a16:creationId xmlns:a16="http://schemas.microsoft.com/office/drawing/2014/main" id="{00000000-0008-0000-0300-000084010000}"/>
            </a:ext>
          </a:extLst>
        </xdr:cNvPr>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90715</xdr:rowOff>
    </xdr:from>
    <xdr:to>
      <xdr:col>81</xdr:col>
      <xdr:colOff>44450</xdr:colOff>
      <xdr:row>39</xdr:row>
      <xdr:rowOff>11188</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6179800" y="6605815"/>
          <a:ext cx="838200" cy="9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105729</xdr:rowOff>
    </xdr:from>
    <xdr:ext cx="762000" cy="259045"/>
    <xdr:sp macro="" textlink="">
      <xdr:nvSpPr>
        <xdr:cNvPr id="391" name="公債費負担の状況平均値テキスト">
          <a:extLst>
            <a:ext uri="{FF2B5EF4-FFF2-40B4-BE49-F238E27FC236}">
              <a16:creationId xmlns:a16="http://schemas.microsoft.com/office/drawing/2014/main" id="{00000000-0008-0000-0300-000087010000}"/>
            </a:ext>
          </a:extLst>
        </xdr:cNvPr>
        <xdr:cNvSpPr txBox="1"/>
      </xdr:nvSpPr>
      <xdr:spPr>
        <a:xfrm>
          <a:off x="17106900" y="69637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133652</xdr:rowOff>
    </xdr:from>
    <xdr:to>
      <xdr:col>81</xdr:col>
      <xdr:colOff>95250</xdr:colOff>
      <xdr:row>41</xdr:row>
      <xdr:rowOff>63802</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69672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11188</xdr:rowOff>
    </xdr:from>
    <xdr:to>
      <xdr:col>77</xdr:col>
      <xdr:colOff>44450</xdr:colOff>
      <xdr:row>39</xdr:row>
      <xdr:rowOff>126093</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flipV="1">
          <a:off x="15290800" y="6697738"/>
          <a:ext cx="889000" cy="11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133652</xdr:rowOff>
    </xdr:from>
    <xdr:to>
      <xdr:col>77</xdr:col>
      <xdr:colOff>95250</xdr:colOff>
      <xdr:row>41</xdr:row>
      <xdr:rowOff>63802</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6129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48579</xdr:rowOff>
    </xdr:from>
    <xdr:ext cx="7366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798800" y="70780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126093</xdr:rowOff>
    </xdr:from>
    <xdr:to>
      <xdr:col>72</xdr:col>
      <xdr:colOff>203200</xdr:colOff>
      <xdr:row>40</xdr:row>
      <xdr:rowOff>92528</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flipV="1">
          <a:off x="14401800" y="6812643"/>
          <a:ext cx="889000" cy="13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162577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90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92528</xdr:rowOff>
    </xdr:from>
    <xdr:to>
      <xdr:col>68</xdr:col>
      <xdr:colOff>152400</xdr:colOff>
      <xdr:row>41</xdr:row>
      <xdr:rowOff>70455</xdr:rowOff>
    </xdr:to>
    <xdr:cxnSp macro="">
      <xdr:nvCxnSpPr>
        <xdr:cNvPr id="399" name="直線コネクタ 398">
          <a:extLst>
            <a:ext uri="{FF2B5EF4-FFF2-40B4-BE49-F238E27FC236}">
              <a16:creationId xmlns:a16="http://schemas.microsoft.com/office/drawing/2014/main" id="{00000000-0008-0000-0300-00008F010000}"/>
            </a:ext>
          </a:extLst>
        </xdr:cNvPr>
        <xdr:cNvCxnSpPr/>
      </xdr:nvCxnSpPr>
      <xdr:spPr>
        <a:xfrm flipV="1">
          <a:off x="13512800" y="6950528"/>
          <a:ext cx="889000" cy="149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99181</xdr:rowOff>
    </xdr:from>
    <xdr:to>
      <xdr:col>68</xdr:col>
      <xdr:colOff>203200</xdr:colOff>
      <xdr:row>41</xdr:row>
      <xdr:rowOff>29331</xdr:rowOff>
    </xdr:to>
    <xdr:sp macro="" textlink="">
      <xdr:nvSpPr>
        <xdr:cNvPr id="400" name="フローチャート: 判断 399">
          <a:extLst>
            <a:ext uri="{FF2B5EF4-FFF2-40B4-BE49-F238E27FC236}">
              <a16:creationId xmlns:a16="http://schemas.microsoft.com/office/drawing/2014/main" id="{00000000-0008-0000-0300-000090010000}"/>
            </a:ext>
          </a:extLst>
        </xdr:cNvPr>
        <xdr:cNvSpPr/>
      </xdr:nvSpPr>
      <xdr:spPr>
        <a:xfrm>
          <a:off x="14351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14108</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020800" y="7043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110672</xdr:rowOff>
    </xdr:from>
    <xdr:to>
      <xdr:col>64</xdr:col>
      <xdr:colOff>152400</xdr:colOff>
      <xdr:row>41</xdr:row>
      <xdr:rowOff>40822</xdr:rowOff>
    </xdr:to>
    <xdr:sp macro="" textlink="">
      <xdr:nvSpPr>
        <xdr:cNvPr id="402" name="フローチャート: 判断 401">
          <a:extLst>
            <a:ext uri="{FF2B5EF4-FFF2-40B4-BE49-F238E27FC236}">
              <a16:creationId xmlns:a16="http://schemas.microsoft.com/office/drawing/2014/main" id="{00000000-0008-0000-0300-000092010000}"/>
            </a:ext>
          </a:extLst>
        </xdr:cNvPr>
        <xdr:cNvSpPr/>
      </xdr:nvSpPr>
      <xdr:spPr>
        <a:xfrm>
          <a:off x="13462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50999</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131800" y="67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39915</xdr:rowOff>
    </xdr:from>
    <xdr:to>
      <xdr:col>81</xdr:col>
      <xdr:colOff>95250</xdr:colOff>
      <xdr:row>38</xdr:row>
      <xdr:rowOff>141515</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6967200" y="65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56441</xdr:rowOff>
    </xdr:from>
    <xdr:ext cx="762000" cy="259045"/>
    <xdr:sp macro="" textlink="">
      <xdr:nvSpPr>
        <xdr:cNvPr id="410" name="公債費負担の状況該当値テキスト">
          <a:extLst>
            <a:ext uri="{FF2B5EF4-FFF2-40B4-BE49-F238E27FC236}">
              <a16:creationId xmlns:a16="http://schemas.microsoft.com/office/drawing/2014/main" id="{00000000-0008-0000-0300-00009A010000}"/>
            </a:ext>
          </a:extLst>
        </xdr:cNvPr>
        <xdr:cNvSpPr txBox="1"/>
      </xdr:nvSpPr>
      <xdr:spPr>
        <a:xfrm>
          <a:off x="17106900" y="640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131838</xdr:rowOff>
    </xdr:from>
    <xdr:to>
      <xdr:col>77</xdr:col>
      <xdr:colOff>95250</xdr:colOff>
      <xdr:row>39</xdr:row>
      <xdr:rowOff>61988</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6129000" y="664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72165</xdr:rowOff>
    </xdr:from>
    <xdr:ext cx="7366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798800" y="6415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75293</xdr:rowOff>
    </xdr:from>
    <xdr:to>
      <xdr:col>73</xdr:col>
      <xdr:colOff>44450</xdr:colOff>
      <xdr:row>40</xdr:row>
      <xdr:rowOff>5443</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5240000" y="676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15620</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4909800" y="653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41728</xdr:rowOff>
    </xdr:from>
    <xdr:to>
      <xdr:col>68</xdr:col>
      <xdr:colOff>203200</xdr:colOff>
      <xdr:row>40</xdr:row>
      <xdr:rowOff>143328</xdr:rowOff>
    </xdr:to>
    <xdr:sp macro="" textlink="">
      <xdr:nvSpPr>
        <xdr:cNvPr id="415" name="楕円 414">
          <a:extLst>
            <a:ext uri="{FF2B5EF4-FFF2-40B4-BE49-F238E27FC236}">
              <a16:creationId xmlns:a16="http://schemas.microsoft.com/office/drawing/2014/main" id="{00000000-0008-0000-0300-00009F010000}"/>
            </a:ext>
          </a:extLst>
        </xdr:cNvPr>
        <xdr:cNvSpPr/>
      </xdr:nvSpPr>
      <xdr:spPr>
        <a:xfrm>
          <a:off x="143510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153505</xdr:rowOff>
    </xdr:from>
    <xdr:ext cx="762000" cy="259045"/>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4020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19655</xdr:rowOff>
    </xdr:from>
    <xdr:to>
      <xdr:col>64</xdr:col>
      <xdr:colOff>152400</xdr:colOff>
      <xdr:row>41</xdr:row>
      <xdr:rowOff>121255</xdr:rowOff>
    </xdr:to>
    <xdr:sp macro="" textlink="">
      <xdr:nvSpPr>
        <xdr:cNvPr id="417" name="楕円 416">
          <a:extLst>
            <a:ext uri="{FF2B5EF4-FFF2-40B4-BE49-F238E27FC236}">
              <a16:creationId xmlns:a16="http://schemas.microsoft.com/office/drawing/2014/main" id="{00000000-0008-0000-0300-0000A1010000}"/>
            </a:ext>
          </a:extLst>
        </xdr:cNvPr>
        <xdr:cNvSpPr/>
      </xdr:nvSpPr>
      <xdr:spPr>
        <a:xfrm>
          <a:off x="13462000" y="704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106032</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3131800" y="713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30" name="正方形/長方形 429">
          <a:extLst>
            <a:ext uri="{FF2B5EF4-FFF2-40B4-BE49-F238E27FC236}">
              <a16:creationId xmlns:a16="http://schemas.microsoft.com/office/drawing/2014/main" id="{00000000-0008-0000-0300-0000AE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地方債現在高が減少した</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ことに加え</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ふるさとまちづくり寄付金の増加等による財源超過分を基金に積み立てたことにより、</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前年度に引き続き、将来負担比率が算定されないマイナス値が継続している。</a:t>
          </a:r>
          <a:endParaRPr kumimoji="0"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合併特例債を活用した公共施設等の整備</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が</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一段落し、</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過疎対策事業債の積極的な活用を進めるなか、</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公共施設マネジメント計画に基づく施設の保全</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や老朽化した学校施設の改築等、必要な公共施設の整備事業の増加も見込まれており</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、新規事業等の実施についても、後世に過大な負担を残さないように、必要性や効果を検証</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することで</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、活用できる財源等の総点検を図り、</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今後も</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財政の健全化に努める。</a:t>
          </a:r>
          <a:endParaRPr kumimoji="0"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61</xdr:col>
      <xdr:colOff>6350</xdr:colOff>
      <xdr:row>10</xdr:row>
      <xdr:rowOff>63500</xdr:rowOff>
    </xdr:from>
    <xdr:ext cx="298543" cy="225703"/>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6" name="将来負担の状況グラフ枠">
          <a:extLst>
            <a:ext uri="{FF2B5EF4-FFF2-40B4-BE49-F238E27FC236}">
              <a16:creationId xmlns:a16="http://schemas.microsoft.com/office/drawing/2014/main" id="{00000000-0008-0000-0300-0000BE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37324</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7018000" y="2370667"/>
          <a:ext cx="0" cy="16100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9401</xdr:rowOff>
    </xdr:from>
    <xdr:ext cx="762000" cy="259045"/>
    <xdr:sp macro="" textlink="">
      <xdr:nvSpPr>
        <xdr:cNvPr id="448" name="将来負担の状況最小値テキスト">
          <a:extLst>
            <a:ext uri="{FF2B5EF4-FFF2-40B4-BE49-F238E27FC236}">
              <a16:creationId xmlns:a16="http://schemas.microsoft.com/office/drawing/2014/main" id="{00000000-0008-0000-0300-0000C0010000}"/>
            </a:ext>
          </a:extLst>
        </xdr:cNvPr>
        <xdr:cNvSpPr txBox="1"/>
      </xdr:nvSpPr>
      <xdr:spPr>
        <a:xfrm>
          <a:off x="17106900" y="3952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37324</xdr:rowOff>
    </xdr:from>
    <xdr:to>
      <xdr:col>81</xdr:col>
      <xdr:colOff>133350</xdr:colOff>
      <xdr:row>23</xdr:row>
      <xdr:rowOff>37324</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6929100" y="3980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50" name="将来負担の状況最大値テキスト">
          <a:extLst>
            <a:ext uri="{FF2B5EF4-FFF2-40B4-BE49-F238E27FC236}">
              <a16:creationId xmlns:a16="http://schemas.microsoft.com/office/drawing/2014/main" id="{00000000-0008-0000-0300-0000C2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116716</xdr:rowOff>
    </xdr:from>
    <xdr:ext cx="762000" cy="259045"/>
    <xdr:sp macro="" textlink="">
      <xdr:nvSpPr>
        <xdr:cNvPr id="452" name="将来負担の状況平均値テキスト">
          <a:extLst>
            <a:ext uri="{FF2B5EF4-FFF2-40B4-BE49-F238E27FC236}">
              <a16:creationId xmlns:a16="http://schemas.microsoft.com/office/drawing/2014/main" id="{00000000-0008-0000-0300-0000C4010000}"/>
            </a:ext>
          </a:extLst>
        </xdr:cNvPr>
        <xdr:cNvSpPr txBox="1"/>
      </xdr:nvSpPr>
      <xdr:spPr>
        <a:xfrm>
          <a:off x="17106900" y="23455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144639</xdr:rowOff>
    </xdr:from>
    <xdr:to>
      <xdr:col>81</xdr:col>
      <xdr:colOff>95250</xdr:colOff>
      <xdr:row>14</xdr:row>
      <xdr:rowOff>74789</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967200" y="2373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5503</xdr:rowOff>
    </xdr:from>
    <xdr:to>
      <xdr:col>77</xdr:col>
      <xdr:colOff>95250</xdr:colOff>
      <xdr:row>15</xdr:row>
      <xdr:rowOff>107103</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6129000" y="2577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117280</xdr:rowOff>
    </xdr:from>
    <xdr:ext cx="7366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798800" y="23461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123472</xdr:rowOff>
    </xdr:from>
    <xdr:to>
      <xdr:col>73</xdr:col>
      <xdr:colOff>44450</xdr:colOff>
      <xdr:row>16</xdr:row>
      <xdr:rowOff>53622</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5240000" y="2695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63799</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464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56444</xdr:rowOff>
    </xdr:from>
    <xdr:to>
      <xdr:col>68</xdr:col>
      <xdr:colOff>203200</xdr:colOff>
      <xdr:row>15</xdr:row>
      <xdr:rowOff>158044</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4351000" y="2628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168221</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020800" y="2397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88618</xdr:rowOff>
    </xdr:from>
    <xdr:to>
      <xdr:col>64</xdr:col>
      <xdr:colOff>152400</xdr:colOff>
      <xdr:row>16</xdr:row>
      <xdr:rowOff>18768</xdr:rowOff>
    </xdr:to>
    <xdr:sp macro="" textlink="">
      <xdr:nvSpPr>
        <xdr:cNvPr id="460" name="フローチャート: 判断 459">
          <a:extLst>
            <a:ext uri="{FF2B5EF4-FFF2-40B4-BE49-F238E27FC236}">
              <a16:creationId xmlns:a16="http://schemas.microsoft.com/office/drawing/2014/main" id="{00000000-0008-0000-0300-0000CC010000}"/>
            </a:ext>
          </a:extLst>
        </xdr:cNvPr>
        <xdr:cNvSpPr/>
      </xdr:nvSpPr>
      <xdr:spPr>
        <a:xfrm>
          <a:off x="13462000" y="2660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28945</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131800" y="2429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和歌山県紀の川市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59,981
59,554
228.21
33,433,239
31,893,017
1,044,779
17,892,894
23,797,102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会計年度任用職員を含む職員数が増加傾向にあるため、</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前年度から</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0.5</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となった。今後</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は</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職員適正化計画に基づく適正な人員管理と業務の平準化を図り、人件費の抑制・適正化に努める。</a:t>
          </a:r>
          <a:endParaRPr kumimoji="0"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40</xdr:row>
      <xdr:rowOff>43180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20080"/>
          <a:ext cx="0" cy="1181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7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43180</xdr:rowOff>
    </xdr:from>
    <xdr:to>
      <xdr:col>24</xdr:col>
      <xdr:colOff>114300</xdr:colOff>
      <xdr:row>40</xdr:row>
      <xdr:rowOff>43180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0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165100</xdr:rowOff>
    </xdr:from>
    <xdr:to>
      <xdr:col>24</xdr:col>
      <xdr:colOff>25400</xdr:colOff>
      <xdr:row>37</xdr:row>
      <xdr:rowOff>31750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3373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130827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31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165100</xdr:rowOff>
    </xdr:from>
    <xdr:to>
      <xdr:col>19</xdr:col>
      <xdr:colOff>187325</xdr:colOff>
      <xdr:row>37</xdr:row>
      <xdr:rowOff>1270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3373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60960</xdr:rowOff>
    </xdr:from>
    <xdr:to>
      <xdr:col>20</xdr:col>
      <xdr:colOff>38100</xdr:colOff>
      <xdr:row>36</xdr:row>
      <xdr:rowOff>162560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1287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02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107950</xdr:rowOff>
    </xdr:from>
    <xdr:to>
      <xdr:col>15</xdr:col>
      <xdr:colOff>98425</xdr:colOff>
      <xdr:row>37</xdr:row>
      <xdr:rowOff>1270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108700"/>
          <a:ext cx="889000" cy="23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26670</xdr:rowOff>
    </xdr:from>
    <xdr:to>
      <xdr:col>15</xdr:col>
      <xdr:colOff>149225</xdr:colOff>
      <xdr:row>37</xdr:row>
      <xdr:rowOff>128270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113047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92710</xdr:rowOff>
    </xdr:from>
    <xdr:to>
      <xdr:col>11</xdr:col>
      <xdr:colOff>9525</xdr:colOff>
      <xdr:row>35</xdr:row>
      <xdr:rowOff>107950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0934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60960</xdr:rowOff>
    </xdr:from>
    <xdr:to>
      <xdr:col>11</xdr:col>
      <xdr:colOff>60325</xdr:colOff>
      <xdr:row>36</xdr:row>
      <xdr:rowOff>162560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147337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68580</xdr:rowOff>
    </xdr:from>
    <xdr:to>
      <xdr:col>6</xdr:col>
      <xdr:colOff>171450</xdr:colOff>
      <xdr:row>36</xdr:row>
      <xdr:rowOff>170180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154957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2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152400</xdr:rowOff>
    </xdr:from>
    <xdr:to>
      <xdr:col>24</xdr:col>
      <xdr:colOff>76200</xdr:colOff>
      <xdr:row>37</xdr:row>
      <xdr:rowOff>82550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124477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114300</xdr:rowOff>
    </xdr:from>
    <xdr:to>
      <xdr:col>20</xdr:col>
      <xdr:colOff>38100</xdr:colOff>
      <xdr:row>37</xdr:row>
      <xdr:rowOff>44450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29227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37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121920</xdr:rowOff>
    </xdr:from>
    <xdr:to>
      <xdr:col>15</xdr:col>
      <xdr:colOff>149225</xdr:colOff>
      <xdr:row>37</xdr:row>
      <xdr:rowOff>52070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62247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57150</xdr:rowOff>
    </xdr:from>
    <xdr:to>
      <xdr:col>11</xdr:col>
      <xdr:colOff>60325</xdr:colOff>
      <xdr:row>35</xdr:row>
      <xdr:rowOff>158750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168927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2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41910</xdr:rowOff>
    </xdr:from>
    <xdr:to>
      <xdr:col>6</xdr:col>
      <xdr:colOff>171450</xdr:colOff>
      <xdr:row>35</xdr:row>
      <xdr:rowOff>143510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153687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物件費に係る経常収支比率は、類似団体平均を下回っている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が、小・中学校給食費無償化の実施に伴う特定財源の減少などにより、前年度から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％増加している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今後、旧町ごとに保有していた施設の</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複合化や</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統廃合によ</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維持管理費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削減</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し</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計画的な長寿命化工事や予防保全型の維持管理、</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照明等のＬＥＤ化など行財政改革</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取り組み</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を進めることで</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、物件費の抑制に努める。</a:t>
          </a:r>
          <a:endParaRPr lang="ja-JP" altLang="ja-JP">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114300</xdr:rowOff>
    </xdr:from>
    <xdr:to>
      <xdr:col>82</xdr:col>
      <xdr:colOff>107950</xdr:colOff>
      <xdr:row>21</xdr:row>
      <xdr:rowOff>19050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1717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162577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9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19050</xdr:rowOff>
    </xdr:from>
    <xdr:to>
      <xdr:col>82</xdr:col>
      <xdr:colOff>196850</xdr:colOff>
      <xdr:row>21</xdr:row>
      <xdr:rowOff>19050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1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29227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1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114300</xdr:rowOff>
    </xdr:from>
    <xdr:to>
      <xdr:col>82</xdr:col>
      <xdr:colOff>196850</xdr:colOff>
      <xdr:row>12</xdr:row>
      <xdr:rowOff>114300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171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63500</xdr:rowOff>
    </xdr:from>
    <xdr:to>
      <xdr:col>82</xdr:col>
      <xdr:colOff>107950</xdr:colOff>
      <xdr:row>16</xdr:row>
      <xdr:rowOff>50800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463800"/>
          <a:ext cx="838200" cy="330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86377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2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82550</xdr:rowOff>
    </xdr:from>
    <xdr:to>
      <xdr:col>78</xdr:col>
      <xdr:colOff>69850</xdr:colOff>
      <xdr:row>14</xdr:row>
      <xdr:rowOff>63500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3114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120650</xdr:rowOff>
    </xdr:from>
    <xdr:to>
      <xdr:col>78</xdr:col>
      <xdr:colOff>120650</xdr:colOff>
      <xdr:row>16</xdr:row>
      <xdr:rowOff>50800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69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35577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78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82550</xdr:rowOff>
    </xdr:from>
    <xdr:to>
      <xdr:col>73</xdr:col>
      <xdr:colOff>180975</xdr:colOff>
      <xdr:row>14</xdr:row>
      <xdr:rowOff>50800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3114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12700</xdr:rowOff>
    </xdr:from>
    <xdr:to>
      <xdr:col>74</xdr:col>
      <xdr:colOff>31750</xdr:colOff>
      <xdr:row>16</xdr:row>
      <xdr:rowOff>114300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5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99077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84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0</xdr:rowOff>
    </xdr:from>
    <xdr:to>
      <xdr:col>69</xdr:col>
      <xdr:colOff>92075</xdr:colOff>
      <xdr:row>14</xdr:row>
      <xdr:rowOff>50800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4003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165100</xdr:rowOff>
    </xdr:from>
    <xdr:to>
      <xdr:col>69</xdr:col>
      <xdr:colOff>142875</xdr:colOff>
      <xdr:row>17</xdr:row>
      <xdr:rowOff>95250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90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80027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99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127000</xdr:rowOff>
    </xdr:from>
    <xdr:to>
      <xdr:col>65</xdr:col>
      <xdr:colOff>53975</xdr:colOff>
      <xdr:row>17</xdr:row>
      <xdr:rowOff>57150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7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41927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95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0</xdr:rowOff>
    </xdr:from>
    <xdr:to>
      <xdr:col>82</xdr:col>
      <xdr:colOff>158750</xdr:colOff>
      <xdr:row>16</xdr:row>
      <xdr:rowOff>101600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16527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58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12700</xdr:rowOff>
    </xdr:from>
    <xdr:to>
      <xdr:col>78</xdr:col>
      <xdr:colOff>120650</xdr:colOff>
      <xdr:row>14</xdr:row>
      <xdr:rowOff>114300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41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124477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1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31750</xdr:rowOff>
    </xdr:from>
    <xdr:to>
      <xdr:col>74</xdr:col>
      <xdr:colOff>31750</xdr:colOff>
      <xdr:row>13</xdr:row>
      <xdr:rowOff>133350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26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143527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02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0</xdr:rowOff>
    </xdr:from>
    <xdr:to>
      <xdr:col>69</xdr:col>
      <xdr:colOff>142875</xdr:colOff>
      <xdr:row>14</xdr:row>
      <xdr:rowOff>101600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40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111777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120650</xdr:rowOff>
    </xdr:from>
    <xdr:to>
      <xdr:col>65</xdr:col>
      <xdr:colOff>53975</xdr:colOff>
      <xdr:row>14</xdr:row>
      <xdr:rowOff>50800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34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60977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11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扶助費に係る経常収支比率は、前年度</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0.2</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％増加しており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、類似団体平均を若干上回っている。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子育て支援や</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障害福祉</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、生活保護関係の給付費</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の増加が大きく、今後も社会保障施策に対する給付費は年々増加する見込みであるため、事務の効率化や適正な制度の運用に努める。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88138</xdr:rowOff>
    </xdr:from>
    <xdr:to>
      <xdr:col>24</xdr:col>
      <xdr:colOff>25400</xdr:colOff>
      <xdr:row>61</xdr:row>
      <xdr:rowOff>170434</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74988"/>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142511</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600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170434</xdr:rowOff>
    </xdr:from>
    <xdr:to>
      <xdr:col>24</xdr:col>
      <xdr:colOff>114300</xdr:colOff>
      <xdr:row>61</xdr:row>
      <xdr:rowOff>170434</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28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3065</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918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88138</xdr:rowOff>
    </xdr:from>
    <xdr:to>
      <xdr:col>24</xdr:col>
      <xdr:colOff>114300</xdr:colOff>
      <xdr:row>53</xdr:row>
      <xdr:rowOff>88138</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74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129286</xdr:rowOff>
    </xdr:from>
    <xdr:to>
      <xdr:col>24</xdr:col>
      <xdr:colOff>25400</xdr:colOff>
      <xdr:row>55</xdr:row>
      <xdr:rowOff>147574</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55903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85869</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3441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69342</xdr:rowOff>
    </xdr:from>
    <xdr:to>
      <xdr:col>24</xdr:col>
      <xdr:colOff>76200</xdr:colOff>
      <xdr:row>55</xdr:row>
      <xdr:rowOff>170942</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129286</xdr:rowOff>
    </xdr:from>
    <xdr:to>
      <xdr:col>19</xdr:col>
      <xdr:colOff>187325</xdr:colOff>
      <xdr:row>55</xdr:row>
      <xdr:rowOff>129286</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5590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51054</xdr:rowOff>
    </xdr:from>
    <xdr:to>
      <xdr:col>20</xdr:col>
      <xdr:colOff>38100</xdr:colOff>
      <xdr:row>55</xdr:row>
      <xdr:rowOff>152654</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480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162831</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2496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129286</xdr:rowOff>
    </xdr:from>
    <xdr:to>
      <xdr:col>15</xdr:col>
      <xdr:colOff>98425</xdr:colOff>
      <xdr:row>56</xdr:row>
      <xdr:rowOff>40132</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955903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151638</xdr:rowOff>
    </xdr:from>
    <xdr:to>
      <xdr:col>15</xdr:col>
      <xdr:colOff>149225</xdr:colOff>
      <xdr:row>56</xdr:row>
      <xdr:rowOff>81788</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58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66565</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667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21844</xdr:rowOff>
    </xdr:from>
    <xdr:to>
      <xdr:col>11</xdr:col>
      <xdr:colOff>9525</xdr:colOff>
      <xdr:row>56</xdr:row>
      <xdr:rowOff>40132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62304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62484</xdr:rowOff>
    </xdr:from>
    <xdr:to>
      <xdr:col>11</xdr:col>
      <xdr:colOff>60325</xdr:colOff>
      <xdr:row>56</xdr:row>
      <xdr:rowOff>164084</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148861</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750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16764</xdr:rowOff>
    </xdr:from>
    <xdr:to>
      <xdr:col>6</xdr:col>
      <xdr:colOff>171450</xdr:colOff>
      <xdr:row>56</xdr:row>
      <xdr:rowOff>118364</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103141</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704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96774</xdr:rowOff>
    </xdr:from>
    <xdr:to>
      <xdr:col>24</xdr:col>
      <xdr:colOff>76200</xdr:colOff>
      <xdr:row>56</xdr:row>
      <xdr:rowOff>26924</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526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68851</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498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78486</xdr:rowOff>
    </xdr:from>
    <xdr:to>
      <xdr:col>20</xdr:col>
      <xdr:colOff>38100</xdr:colOff>
      <xdr:row>56</xdr:row>
      <xdr:rowOff>8636</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50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164863</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5946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78486</xdr:rowOff>
    </xdr:from>
    <xdr:to>
      <xdr:col>15</xdr:col>
      <xdr:colOff>149225</xdr:colOff>
      <xdr:row>56</xdr:row>
      <xdr:rowOff>8636</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50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18813</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277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160782</xdr:rowOff>
    </xdr:from>
    <xdr:to>
      <xdr:col>11</xdr:col>
      <xdr:colOff>60325</xdr:colOff>
      <xdr:row>56</xdr:row>
      <xdr:rowOff>90932</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590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101109</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359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142494</xdr:rowOff>
    </xdr:from>
    <xdr:to>
      <xdr:col>6</xdr:col>
      <xdr:colOff>171450</xdr:colOff>
      <xdr:row>56</xdr:row>
      <xdr:rowOff>72644</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57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82821</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34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維持補修費に係る経常収支比率は、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％と前年度から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0.4</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類似団体平均を上回っている。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これは、市道等の維持修繕費等が増加したことが要因である。また、当市は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老朽化施設を多く抱えているため、今後も施設の集約・統合を図り、大幅な増額とならないよう努める。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繰出金に係る経常収支比率は、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11.9</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％と</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から微増となっている。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151493</xdr:rowOff>
    </xdr:from>
    <xdr:to>
      <xdr:col>82</xdr:col>
      <xdr:colOff>107950</xdr:colOff>
      <xdr:row>61</xdr:row>
      <xdr:rowOff>69850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238343"/>
          <a:ext cx="0" cy="1289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66420</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81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151493</xdr:rowOff>
    </xdr:from>
    <xdr:to>
      <xdr:col>82</xdr:col>
      <xdr:colOff>196850</xdr:colOff>
      <xdr:row>53</xdr:row>
      <xdr:rowOff>151493</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23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37193</xdr:rowOff>
    </xdr:from>
    <xdr:to>
      <xdr:col>82</xdr:col>
      <xdr:colOff>107950</xdr:colOff>
      <xdr:row>57</xdr:row>
      <xdr:rowOff>102507</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809843"/>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51905</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531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35378</xdr:rowOff>
    </xdr:from>
    <xdr:to>
      <xdr:col>82</xdr:col>
      <xdr:colOff>158750</xdr:colOff>
      <xdr:row>57</xdr:row>
      <xdr:rowOff>136978</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4535</xdr:rowOff>
    </xdr:from>
    <xdr:to>
      <xdr:col>78</xdr:col>
      <xdr:colOff>69850</xdr:colOff>
      <xdr:row>57</xdr:row>
      <xdr:rowOff>37193</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7771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98170</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527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4535</xdr:rowOff>
    </xdr:from>
    <xdr:to>
      <xdr:col>73</xdr:col>
      <xdr:colOff>180975</xdr:colOff>
      <xdr:row>60</xdr:row>
      <xdr:rowOff>12700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9777185"/>
          <a:ext cx="889000" cy="52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35378</xdr:rowOff>
    </xdr:from>
    <xdr:to>
      <xdr:col>74</xdr:col>
      <xdr:colOff>31750</xdr:colOff>
      <xdr:row>57</xdr:row>
      <xdr:rowOff>136978</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121755</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89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53522</xdr:rowOff>
    </xdr:from>
    <xdr:to>
      <xdr:col>69</xdr:col>
      <xdr:colOff>92075</xdr:colOff>
      <xdr:row>60</xdr:row>
      <xdr:rowOff>12700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10169072"/>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157843</xdr:rowOff>
    </xdr:from>
    <xdr:to>
      <xdr:col>69</xdr:col>
      <xdr:colOff>142875</xdr:colOff>
      <xdr:row>59</xdr:row>
      <xdr:rowOff>87993</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1010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98170</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87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51707</xdr:rowOff>
    </xdr:from>
    <xdr:to>
      <xdr:col>65</xdr:col>
      <xdr:colOff>53975</xdr:colOff>
      <xdr:row>59</xdr:row>
      <xdr:rowOff>153307</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1016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138084</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1025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51707</xdr:rowOff>
    </xdr:from>
    <xdr:to>
      <xdr:col>82</xdr:col>
      <xdr:colOff>158750</xdr:colOff>
      <xdr:row>57</xdr:row>
      <xdr:rowOff>153307</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23784</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79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157843</xdr:rowOff>
    </xdr:from>
    <xdr:to>
      <xdr:col>78</xdr:col>
      <xdr:colOff>120650</xdr:colOff>
      <xdr:row>57</xdr:row>
      <xdr:rowOff>87993</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72770</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845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125185</xdr:rowOff>
    </xdr:from>
    <xdr:to>
      <xdr:col>74</xdr:col>
      <xdr:colOff>31750</xdr:colOff>
      <xdr:row>57</xdr:row>
      <xdr:rowOff>55335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65512</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133350</xdr:rowOff>
    </xdr:from>
    <xdr:to>
      <xdr:col>69</xdr:col>
      <xdr:colOff>142875</xdr:colOff>
      <xdr:row>60</xdr:row>
      <xdr:rowOff>63500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48277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2722</xdr:rowOff>
    </xdr:from>
    <xdr:to>
      <xdr:col>65</xdr:col>
      <xdr:colOff>53975</xdr:colOff>
      <xdr:row>59</xdr:row>
      <xdr:rowOff>104322</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11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114499</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88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補助費等に係る経常収支比率は、</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前年度に引き続き類似団体平均を上回っている</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が、当市では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と同値となっている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補助費等のうち、多くを占めるのは下水道事業補助金と</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一部事務組合への負担金であ</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る。下水道事業では、今後も施設整備が続くため、同水準の負担が生じる見通しである。また、</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今後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施設整備を予定している組合もあることから、引き続き</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各組合の財政状況を注視し、財政運営の健全化に向けて指導していく。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81280</xdr:rowOff>
    </xdr:from>
    <xdr:to>
      <xdr:col>82</xdr:col>
      <xdr:colOff>107950</xdr:colOff>
      <xdr:row>41</xdr:row>
      <xdr:rowOff>29845</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6510000" y="5910580"/>
          <a:ext cx="0" cy="1148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1922</xdr:rowOff>
    </xdr:from>
    <xdr:ext cx="762000" cy="25904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6598900" y="7031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29845</xdr:rowOff>
    </xdr:from>
    <xdr:to>
      <xdr:col>82</xdr:col>
      <xdr:colOff>196850</xdr:colOff>
      <xdr:row>41</xdr:row>
      <xdr:rowOff>29845</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705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167657</xdr:rowOff>
    </xdr:from>
    <xdr:ext cx="762000" cy="259045"/>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6598900" y="565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81280</xdr:rowOff>
    </xdr:from>
    <xdr:to>
      <xdr:col>82</xdr:col>
      <xdr:colOff>196850</xdr:colOff>
      <xdr:row>34</xdr:row>
      <xdr:rowOff>81280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591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75565</xdr:rowOff>
    </xdr:from>
    <xdr:to>
      <xdr:col>82</xdr:col>
      <xdr:colOff>107950</xdr:colOff>
      <xdr:row>39</xdr:row>
      <xdr:rowOff>75565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5671800" y="67621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155592</xdr:rowOff>
    </xdr:from>
    <xdr:ext cx="762000" cy="259045"/>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6598900" y="63277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139065</xdr:rowOff>
    </xdr:from>
    <xdr:to>
      <xdr:col>82</xdr:col>
      <xdr:colOff>158750</xdr:colOff>
      <xdr:row>38</xdr:row>
      <xdr:rowOff>69215</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6459200" y="648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46990</xdr:rowOff>
    </xdr:from>
    <xdr:to>
      <xdr:col>78</xdr:col>
      <xdr:colOff>69850</xdr:colOff>
      <xdr:row>39</xdr:row>
      <xdr:rowOff>75565</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4782800" y="673354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133350</xdr:rowOff>
    </xdr:from>
    <xdr:to>
      <xdr:col>78</xdr:col>
      <xdr:colOff>120650</xdr:colOff>
      <xdr:row>38</xdr:row>
      <xdr:rowOff>63500</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56210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73677</xdr:rowOff>
    </xdr:from>
    <xdr:ext cx="7366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5290800" y="624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69850</xdr:rowOff>
    </xdr:from>
    <xdr:to>
      <xdr:col>73</xdr:col>
      <xdr:colOff>180975</xdr:colOff>
      <xdr:row>39</xdr:row>
      <xdr:rowOff>46990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3893800" y="6584950"/>
          <a:ext cx="889000" cy="148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127635</xdr:rowOff>
    </xdr:from>
    <xdr:to>
      <xdr:col>74</xdr:col>
      <xdr:colOff>31750</xdr:colOff>
      <xdr:row>38</xdr:row>
      <xdr:rowOff>57785</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32000" y="647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67962</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4401800" y="624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64135</xdr:rowOff>
    </xdr:from>
    <xdr:to>
      <xdr:col>69</xdr:col>
      <xdr:colOff>92075</xdr:colOff>
      <xdr:row>38</xdr:row>
      <xdr:rowOff>69850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004800" y="657923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47625</xdr:rowOff>
    </xdr:from>
    <xdr:to>
      <xdr:col>69</xdr:col>
      <xdr:colOff>142875</xdr:colOff>
      <xdr:row>37</xdr:row>
      <xdr:rowOff>149225</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843000" y="639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159402</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512800" y="616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24765</xdr:rowOff>
    </xdr:from>
    <xdr:to>
      <xdr:col>65</xdr:col>
      <xdr:colOff>53975</xdr:colOff>
      <xdr:row>37</xdr:row>
      <xdr:rowOff>126365</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954000" y="63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136542</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623800" y="613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24765</xdr:rowOff>
    </xdr:from>
    <xdr:to>
      <xdr:col>82</xdr:col>
      <xdr:colOff>158750</xdr:colOff>
      <xdr:row>39</xdr:row>
      <xdr:rowOff>126365</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6459200" y="6711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168292</xdr:rowOff>
    </xdr:from>
    <xdr:ext cx="762000" cy="25904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6598900" y="668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24765</xdr:rowOff>
    </xdr:from>
    <xdr:to>
      <xdr:col>78</xdr:col>
      <xdr:colOff>120650</xdr:colOff>
      <xdr:row>39</xdr:row>
      <xdr:rowOff>126365</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5621000" y="6711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111142</xdr:rowOff>
    </xdr:from>
    <xdr:ext cx="7366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290800" y="6797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167640</xdr:rowOff>
    </xdr:from>
    <xdr:to>
      <xdr:col>74</xdr:col>
      <xdr:colOff>31750</xdr:colOff>
      <xdr:row>39</xdr:row>
      <xdr:rowOff>97790</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4732000" y="668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82567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401800" y="676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19050</xdr:rowOff>
    </xdr:from>
    <xdr:to>
      <xdr:col>69</xdr:col>
      <xdr:colOff>142875</xdr:colOff>
      <xdr:row>38</xdr:row>
      <xdr:rowOff>120650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3843000" y="653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105427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662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13335</xdr:rowOff>
    </xdr:from>
    <xdr:to>
      <xdr:col>65</xdr:col>
      <xdr:colOff>53975</xdr:colOff>
      <xdr:row>38</xdr:row>
      <xdr:rowOff>114935</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954000" y="652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99712</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6614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公債費に係る経常収支比率は、類似団体平均を下回っており、市債の償還が進んだことによる元利償還金の減少により、前年度に引き続き改善している。</a:t>
          </a:r>
          <a:endParaRPr lang="ja-JP" altLang="ja-JP" sz="1400">
            <a:effectLst/>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合併特例債を活用した公共施設等の整備</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が</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一段落し、</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過疎対策事業債の積極的な活用を進めるなか、</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公共施設マネジメント計画に基づく施設の保全</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や老朽化した学校施設の改築等、必要な公共施設の整備事業の増加も見込まれているため、今後も計画的な地方債の活用を行っていく</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endParaRPr kumimoji="0"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110672</xdr:rowOff>
    </xdr:from>
    <xdr:to>
      <xdr:col>24</xdr:col>
      <xdr:colOff>25400</xdr:colOff>
      <xdr:row>81</xdr:row>
      <xdr:rowOff>4536</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455072"/>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148063</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3864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4536</xdr:rowOff>
    </xdr:from>
    <xdr:to>
      <xdr:col>24</xdr:col>
      <xdr:colOff>114300</xdr:colOff>
      <xdr:row>81</xdr:row>
      <xdr:rowOff>4536</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3891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25599</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19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110672</xdr:rowOff>
    </xdr:from>
    <xdr:to>
      <xdr:col>24</xdr:col>
      <xdr:colOff>114300</xdr:colOff>
      <xdr:row>72</xdr:row>
      <xdr:rowOff>110672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455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20865</xdr:rowOff>
    </xdr:from>
    <xdr:to>
      <xdr:col>24</xdr:col>
      <xdr:colOff>25400</xdr:colOff>
      <xdr:row>76</xdr:row>
      <xdr:rowOff>78014</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2879615"/>
          <a:ext cx="838200" cy="228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97263</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127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125186</xdr:rowOff>
    </xdr:from>
    <xdr:to>
      <xdr:col>24</xdr:col>
      <xdr:colOff>76200</xdr:colOff>
      <xdr:row>77</xdr:row>
      <xdr:rowOff>55336</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15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78014</xdr:rowOff>
    </xdr:from>
    <xdr:to>
      <xdr:col>19</xdr:col>
      <xdr:colOff>187325</xdr:colOff>
      <xdr:row>77</xdr:row>
      <xdr:rowOff>135164</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098800" y="13108214"/>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59871</xdr:rowOff>
    </xdr:from>
    <xdr:to>
      <xdr:col>20</xdr:col>
      <xdr:colOff>38100</xdr:colOff>
      <xdr:row>76</xdr:row>
      <xdr:rowOff>161471</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09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146248</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1764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135164</xdr:rowOff>
    </xdr:from>
    <xdr:to>
      <xdr:col>15</xdr:col>
      <xdr:colOff>98425</xdr:colOff>
      <xdr:row>78</xdr:row>
      <xdr:rowOff>148771</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2209800" y="13336814"/>
          <a:ext cx="8890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48986</xdr:rowOff>
    </xdr:from>
    <xdr:to>
      <xdr:col>15</xdr:col>
      <xdr:colOff>149225</xdr:colOff>
      <xdr:row>76</xdr:row>
      <xdr:rowOff>150586</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07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160762</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284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148771</xdr:rowOff>
    </xdr:from>
    <xdr:to>
      <xdr:col>11</xdr:col>
      <xdr:colOff>9525</xdr:colOff>
      <xdr:row>79</xdr:row>
      <xdr:rowOff>42636</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3521871"/>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48986</xdr:rowOff>
    </xdr:from>
    <xdr:to>
      <xdr:col>11</xdr:col>
      <xdr:colOff>60325</xdr:colOff>
      <xdr:row>76</xdr:row>
      <xdr:rowOff>150586</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07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160762</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284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59871</xdr:rowOff>
    </xdr:from>
    <xdr:to>
      <xdr:col>6</xdr:col>
      <xdr:colOff>171450</xdr:colOff>
      <xdr:row>76</xdr:row>
      <xdr:rowOff>161471</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09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199</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285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141515</xdr:rowOff>
    </xdr:from>
    <xdr:to>
      <xdr:col>24</xdr:col>
      <xdr:colOff>76200</xdr:colOff>
      <xdr:row>75</xdr:row>
      <xdr:rowOff>71665</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2828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158042</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2673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27214</xdr:rowOff>
    </xdr:from>
    <xdr:to>
      <xdr:col>20</xdr:col>
      <xdr:colOff>38100</xdr:colOff>
      <xdr:row>76</xdr:row>
      <xdr:rowOff>128814</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057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138992</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2826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84364</xdr:rowOff>
    </xdr:from>
    <xdr:to>
      <xdr:col>15</xdr:col>
      <xdr:colOff>149225</xdr:colOff>
      <xdr:row>78</xdr:row>
      <xdr:rowOff>14514</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286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170741</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372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97971</xdr:rowOff>
    </xdr:from>
    <xdr:to>
      <xdr:col>11</xdr:col>
      <xdr:colOff>60325</xdr:colOff>
      <xdr:row>79</xdr:row>
      <xdr:rowOff>28121</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471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12898</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3557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163286</xdr:rowOff>
    </xdr:from>
    <xdr:to>
      <xdr:col>6</xdr:col>
      <xdr:colOff>171450</xdr:colOff>
      <xdr:row>79</xdr:row>
      <xdr:rowOff>93436</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536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78213</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3622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公債費以外に係る経常収支比率は、類似団体平均を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上回っており、前年度から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3.7</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増えている。これは、物件費、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人件費</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が増加したことが要因である。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社会保障費は今後も増加が続く見込みであるため、行財政改革をさらに推進し、人件費、物件費、維持補修費の抑制に努める。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80</xdr:row>
      <xdr:rowOff>142239</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539980"/>
          <a:ext cx="0" cy="1318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114316</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142239</xdr:rowOff>
    </xdr:from>
    <xdr:to>
      <xdr:col>82</xdr:col>
      <xdr:colOff>196850</xdr:colOff>
      <xdr:row>80</xdr:row>
      <xdr:rowOff>142239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104139</xdr:rowOff>
    </xdr:from>
    <xdr:to>
      <xdr:col>82</xdr:col>
      <xdr:colOff>107950</xdr:colOff>
      <xdr:row>78</xdr:row>
      <xdr:rowOff>43180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134339"/>
          <a:ext cx="838200" cy="281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47007</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2905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30480</xdr:rowOff>
    </xdr:from>
    <xdr:to>
      <xdr:col>82</xdr:col>
      <xdr:colOff>158750</xdr:colOff>
      <xdr:row>76</xdr:row>
      <xdr:rowOff>132080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138430</xdr:rowOff>
    </xdr:from>
    <xdr:to>
      <xdr:col>78</xdr:col>
      <xdr:colOff>69850</xdr:colOff>
      <xdr:row>76</xdr:row>
      <xdr:rowOff>104139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2997180"/>
          <a:ext cx="8890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3810</xdr:rowOff>
    </xdr:from>
    <xdr:to>
      <xdr:col>78</xdr:col>
      <xdr:colOff>120650</xdr:colOff>
      <xdr:row>75</xdr:row>
      <xdr:rowOff>105410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286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115587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631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100330</xdr:rowOff>
    </xdr:from>
    <xdr:to>
      <xdr:col>73</xdr:col>
      <xdr:colOff>180975</xdr:colOff>
      <xdr:row>75</xdr:row>
      <xdr:rowOff>138430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893800" y="129590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106680</xdr:rowOff>
    </xdr:from>
    <xdr:to>
      <xdr:col>74</xdr:col>
      <xdr:colOff>31750</xdr:colOff>
      <xdr:row>77</xdr:row>
      <xdr:rowOff>36830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21607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142240</xdr:rowOff>
    </xdr:from>
    <xdr:to>
      <xdr:col>69</xdr:col>
      <xdr:colOff>92075</xdr:colOff>
      <xdr:row>75</xdr:row>
      <xdr:rowOff>100330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004800" y="1282954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160020</xdr:rowOff>
    </xdr:from>
    <xdr:to>
      <xdr:col>69</xdr:col>
      <xdr:colOff>142875</xdr:colOff>
      <xdr:row>77</xdr:row>
      <xdr:rowOff>90170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74947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27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106680</xdr:rowOff>
    </xdr:from>
    <xdr:to>
      <xdr:col>65</xdr:col>
      <xdr:colOff>53975</xdr:colOff>
      <xdr:row>77</xdr:row>
      <xdr:rowOff>36830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21607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163830</xdr:rowOff>
    </xdr:from>
    <xdr:to>
      <xdr:col>82</xdr:col>
      <xdr:colOff>158750</xdr:colOff>
      <xdr:row>78</xdr:row>
      <xdr:rowOff>93980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36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135907</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33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53339</xdr:rowOff>
    </xdr:from>
    <xdr:to>
      <xdr:col>78</xdr:col>
      <xdr:colOff>120650</xdr:colOff>
      <xdr:row>76</xdr:row>
      <xdr:rowOff>154939</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139716</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169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87630</xdr:rowOff>
    </xdr:from>
    <xdr:to>
      <xdr:col>74</xdr:col>
      <xdr:colOff>31750</xdr:colOff>
      <xdr:row>76</xdr:row>
      <xdr:rowOff>17780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27957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49530</xdr:rowOff>
    </xdr:from>
    <xdr:to>
      <xdr:col>69</xdr:col>
      <xdr:colOff>142875</xdr:colOff>
      <xdr:row>75</xdr:row>
      <xdr:rowOff>151130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290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161307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267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91440</xdr:rowOff>
    </xdr:from>
    <xdr:to>
      <xdr:col>65</xdr:col>
      <xdr:colOff>53975</xdr:colOff>
      <xdr:row>75</xdr:row>
      <xdr:rowOff>21590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277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31767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254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和歌山県紀の川市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56271</xdr:rowOff>
    </xdr:from>
    <xdr:to>
      <xdr:col>29</xdr:col>
      <xdr:colOff>127000</xdr:colOff>
      <xdr:row>20</xdr:row>
      <xdr:rowOff>110861</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1989846"/>
          <a:ext cx="0" cy="159764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82938</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559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110861</xdr:rowOff>
    </xdr:from>
    <xdr:to>
      <xdr:col>30</xdr:col>
      <xdr:colOff>25400</xdr:colOff>
      <xdr:row>20</xdr:row>
      <xdr:rowOff>110861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5874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142648</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733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56271</xdr:rowOff>
    </xdr:from>
    <xdr:to>
      <xdr:col>30</xdr:col>
      <xdr:colOff>25400</xdr:colOff>
      <xdr:row>11</xdr:row>
      <xdr:rowOff>56271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198984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146477</xdr:rowOff>
    </xdr:from>
    <xdr:to>
      <xdr:col>29</xdr:col>
      <xdr:colOff>127000</xdr:colOff>
      <xdr:row>16</xdr:row>
      <xdr:rowOff>161976</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2937302"/>
          <a:ext cx="647700" cy="154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131254</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9220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116708</xdr:rowOff>
    </xdr:from>
    <xdr:to>
      <xdr:col>29</xdr:col>
      <xdr:colOff>177800</xdr:colOff>
      <xdr:row>17</xdr:row>
      <xdr:rowOff>46858</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9075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161976</xdr:rowOff>
    </xdr:from>
    <xdr:to>
      <xdr:col>26</xdr:col>
      <xdr:colOff>50800</xdr:colOff>
      <xdr:row>17</xdr:row>
      <xdr:rowOff>3754</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2952801"/>
          <a:ext cx="698500" cy="132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133563</xdr:rowOff>
    </xdr:from>
    <xdr:to>
      <xdr:col>26</xdr:col>
      <xdr:colOff>101600</xdr:colOff>
      <xdr:row>17</xdr:row>
      <xdr:rowOff>63713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9243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48490</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30107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3754</xdr:rowOff>
    </xdr:from>
    <xdr:to>
      <xdr:col>22</xdr:col>
      <xdr:colOff>114300</xdr:colOff>
      <xdr:row>17</xdr:row>
      <xdr:rowOff>119700</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2966029"/>
          <a:ext cx="698500" cy="1159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65044</xdr:rowOff>
    </xdr:from>
    <xdr:to>
      <xdr:col>22</xdr:col>
      <xdr:colOff>165100</xdr:colOff>
      <xdr:row>17</xdr:row>
      <xdr:rowOff>166644</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30273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151421</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3113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119700</xdr:rowOff>
    </xdr:from>
    <xdr:to>
      <xdr:col>18</xdr:col>
      <xdr:colOff>177800</xdr:colOff>
      <xdr:row>17</xdr:row>
      <xdr:rowOff>150012</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3081975"/>
          <a:ext cx="698500" cy="303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101178</xdr:rowOff>
    </xdr:from>
    <xdr:to>
      <xdr:col>19</xdr:col>
      <xdr:colOff>38100</xdr:colOff>
      <xdr:row>18</xdr:row>
      <xdr:rowOff>31328</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30634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16105</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3149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118491</xdr:rowOff>
    </xdr:from>
    <xdr:to>
      <xdr:col>15</xdr:col>
      <xdr:colOff>101600</xdr:colOff>
      <xdr:row>18</xdr:row>
      <xdr:rowOff>48641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3080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33418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3167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95677</xdr:rowOff>
    </xdr:from>
    <xdr:to>
      <xdr:col>29</xdr:col>
      <xdr:colOff>177800</xdr:colOff>
      <xdr:row>17</xdr:row>
      <xdr:rowOff>25827</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28865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112204</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731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111176</xdr:rowOff>
    </xdr:from>
    <xdr:to>
      <xdr:col>26</xdr:col>
      <xdr:colOff>101600</xdr:colOff>
      <xdr:row>17</xdr:row>
      <xdr:rowOff>41326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29020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51503</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26708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124404</xdr:rowOff>
    </xdr:from>
    <xdr:to>
      <xdr:col>22</xdr:col>
      <xdr:colOff>165100</xdr:colOff>
      <xdr:row>17</xdr:row>
      <xdr:rowOff>54554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29152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64731</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2684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68900</xdr:rowOff>
    </xdr:from>
    <xdr:to>
      <xdr:col>19</xdr:col>
      <xdr:colOff>38100</xdr:colOff>
      <xdr:row>17</xdr:row>
      <xdr:rowOff>170500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30311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9227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2800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99212</xdr:rowOff>
    </xdr:from>
    <xdr:to>
      <xdr:col>15</xdr:col>
      <xdr:colOff>101600</xdr:colOff>
      <xdr:row>18</xdr:row>
      <xdr:rowOff>29362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30614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39539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830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81280</xdr:rowOff>
    </xdr:from>
    <xdr:to>
      <xdr:col>29</xdr:col>
      <xdr:colOff>127000</xdr:colOff>
      <xdr:row>38</xdr:row>
      <xdr:rowOff>63580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005830"/>
          <a:ext cx="0" cy="15253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35657</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50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63580</xdr:rowOff>
    </xdr:from>
    <xdr:to>
      <xdr:col>30</xdr:col>
      <xdr:colOff>25400</xdr:colOff>
      <xdr:row>38</xdr:row>
      <xdr:rowOff>63580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5311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339107</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749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81280</xdr:rowOff>
    </xdr:from>
    <xdr:to>
      <xdr:col>30</xdr:col>
      <xdr:colOff>25400</xdr:colOff>
      <xdr:row>33</xdr:row>
      <xdr:rowOff>81280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0058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152799</xdr:rowOff>
    </xdr:from>
    <xdr:to>
      <xdr:col>29</xdr:col>
      <xdr:colOff>127000</xdr:colOff>
      <xdr:row>37</xdr:row>
      <xdr:rowOff>168540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7277499"/>
          <a:ext cx="647700" cy="157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72937</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6832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227860</xdr:rowOff>
    </xdr:from>
    <xdr:to>
      <xdr:col>29</xdr:col>
      <xdr:colOff>177800</xdr:colOff>
      <xdr:row>35</xdr:row>
      <xdr:rowOff>329460</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8382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109528</xdr:rowOff>
    </xdr:from>
    <xdr:to>
      <xdr:col>26</xdr:col>
      <xdr:colOff>50800</xdr:colOff>
      <xdr:row>37</xdr:row>
      <xdr:rowOff>168540</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4305300" y="7234228"/>
          <a:ext cx="698500" cy="590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265056</xdr:rowOff>
    </xdr:from>
    <xdr:to>
      <xdr:col>26</xdr:col>
      <xdr:colOff>101600</xdr:colOff>
      <xdr:row>36</xdr:row>
      <xdr:rowOff>23756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8754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33933</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6442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153615</xdr:rowOff>
    </xdr:from>
    <xdr:to>
      <xdr:col>22</xdr:col>
      <xdr:colOff>114300</xdr:colOff>
      <xdr:row>37</xdr:row>
      <xdr:rowOff>109528</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7106865"/>
          <a:ext cx="698500" cy="1273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35085</xdr:rowOff>
    </xdr:from>
    <xdr:to>
      <xdr:col>22</xdr:col>
      <xdr:colOff>165100</xdr:colOff>
      <xdr:row>36</xdr:row>
      <xdr:rowOff>136685</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9883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146862</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757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144014</xdr:rowOff>
    </xdr:from>
    <xdr:to>
      <xdr:col>18</xdr:col>
      <xdr:colOff>177800</xdr:colOff>
      <xdr:row>36</xdr:row>
      <xdr:rowOff>153615</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7097264"/>
          <a:ext cx="698500" cy="96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29794</xdr:rowOff>
    </xdr:from>
    <xdr:to>
      <xdr:col>19</xdr:col>
      <xdr:colOff>38100</xdr:colOff>
      <xdr:row>36</xdr:row>
      <xdr:rowOff>131394</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983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141571</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6751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44033</xdr:rowOff>
    </xdr:from>
    <xdr:to>
      <xdr:col>15</xdr:col>
      <xdr:colOff>101600</xdr:colOff>
      <xdr:row>36</xdr:row>
      <xdr:rowOff>145633</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9972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155810</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766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101999</xdr:rowOff>
    </xdr:from>
    <xdr:to>
      <xdr:col>29</xdr:col>
      <xdr:colOff>177800</xdr:colOff>
      <xdr:row>37</xdr:row>
      <xdr:rowOff>203599</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72266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74076</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7198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117740</xdr:rowOff>
    </xdr:from>
    <xdr:to>
      <xdr:col>26</xdr:col>
      <xdr:colOff>101600</xdr:colOff>
      <xdr:row>37</xdr:row>
      <xdr:rowOff>219340</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72424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204117</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7328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58728</xdr:rowOff>
    </xdr:from>
    <xdr:to>
      <xdr:col>22</xdr:col>
      <xdr:colOff>165100</xdr:colOff>
      <xdr:row>37</xdr:row>
      <xdr:rowOff>160328</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71834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145105</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726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102815</xdr:rowOff>
    </xdr:from>
    <xdr:to>
      <xdr:col>19</xdr:col>
      <xdr:colOff>38100</xdr:colOff>
      <xdr:row>37</xdr:row>
      <xdr:rowOff>32965</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70560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17742</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7142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93214</xdr:rowOff>
    </xdr:from>
    <xdr:to>
      <xdr:col>15</xdr:col>
      <xdr:colOff>101600</xdr:colOff>
      <xdr:row>37</xdr:row>
      <xdr:rowOff>23364</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70464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8141</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7132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和歌山県紀の川市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59,981
59,554
228.21
33,433,239
31,893,017
1,044,779
17,892,894
23,797,102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162966</xdr:rowOff>
    </xdr:from>
    <xdr:to>
      <xdr:col>24</xdr:col>
      <xdr:colOff>62865</xdr:colOff>
      <xdr:row>37</xdr:row>
      <xdr:rowOff>127724</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35016"/>
          <a:ext cx="1270" cy="1336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131551</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47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127724</xdr:rowOff>
    </xdr:from>
    <xdr:to>
      <xdr:col>24</xdr:col>
      <xdr:colOff>152400</xdr:colOff>
      <xdr:row>37</xdr:row>
      <xdr:rowOff>127724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471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109643</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10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162966</xdr:rowOff>
    </xdr:from>
    <xdr:to>
      <xdr:col>24</xdr:col>
      <xdr:colOff>152400</xdr:colOff>
      <xdr:row>29</xdr:row>
      <xdr:rowOff>162966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35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85712</xdr:rowOff>
    </xdr:from>
    <xdr:to>
      <xdr:col>24</xdr:col>
      <xdr:colOff>63500</xdr:colOff>
      <xdr:row>35</xdr:row>
      <xdr:rowOff>89370</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086462"/>
          <a:ext cx="8382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151718</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09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128841</xdr:rowOff>
    </xdr:from>
    <xdr:to>
      <xdr:col>24</xdr:col>
      <xdr:colOff>114300</xdr:colOff>
      <xdr:row>35</xdr:row>
      <xdr:rowOff>58991</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958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89370</xdr:rowOff>
    </xdr:from>
    <xdr:to>
      <xdr:col>19</xdr:col>
      <xdr:colOff>177800</xdr:colOff>
      <xdr:row>35</xdr:row>
      <xdr:rowOff>111532</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090120"/>
          <a:ext cx="889000" cy="22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143510</xdr:rowOff>
    </xdr:from>
    <xdr:to>
      <xdr:col>20</xdr:col>
      <xdr:colOff>38100</xdr:colOff>
      <xdr:row>35</xdr:row>
      <xdr:rowOff>73660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972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90187</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748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111532</xdr:rowOff>
    </xdr:from>
    <xdr:to>
      <xdr:col>15</xdr:col>
      <xdr:colOff>50800</xdr:colOff>
      <xdr:row>36</xdr:row>
      <xdr:rowOff>77254</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112282"/>
          <a:ext cx="889000" cy="137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29235</xdr:rowOff>
    </xdr:from>
    <xdr:to>
      <xdr:col>15</xdr:col>
      <xdr:colOff>101600</xdr:colOff>
      <xdr:row>35</xdr:row>
      <xdr:rowOff>130835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2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147362</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805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77254</xdr:rowOff>
    </xdr:from>
    <xdr:to>
      <xdr:col>10</xdr:col>
      <xdr:colOff>114300</xdr:colOff>
      <xdr:row>36</xdr:row>
      <xdr:rowOff>77724</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249454"/>
          <a:ext cx="889000" cy="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131864</xdr:rowOff>
    </xdr:from>
    <xdr:to>
      <xdr:col>10</xdr:col>
      <xdr:colOff>165100</xdr:colOff>
      <xdr:row>36</xdr:row>
      <xdr:rowOff>62014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132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78541</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5907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135230</xdr:rowOff>
    </xdr:from>
    <xdr:to>
      <xdr:col>6</xdr:col>
      <xdr:colOff>38100</xdr:colOff>
      <xdr:row>36</xdr:row>
      <xdr:rowOff>65380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13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81907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5911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34912</xdr:rowOff>
    </xdr:from>
    <xdr:to>
      <xdr:col>24</xdr:col>
      <xdr:colOff>114300</xdr:colOff>
      <xdr:row>35</xdr:row>
      <xdr:rowOff>136512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035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13339</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014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38570</xdr:rowOff>
    </xdr:from>
    <xdr:to>
      <xdr:col>20</xdr:col>
      <xdr:colOff>38100</xdr:colOff>
      <xdr:row>35</xdr:row>
      <xdr:rowOff>140170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03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131297</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132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60732</xdr:rowOff>
    </xdr:from>
    <xdr:to>
      <xdr:col>15</xdr:col>
      <xdr:colOff>101600</xdr:colOff>
      <xdr:row>35</xdr:row>
      <xdr:rowOff>162332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061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153459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154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26454</xdr:rowOff>
    </xdr:from>
    <xdr:to>
      <xdr:col>10</xdr:col>
      <xdr:colOff>165100</xdr:colOff>
      <xdr:row>36</xdr:row>
      <xdr:rowOff>128054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198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119181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291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26924</xdr:rowOff>
    </xdr:from>
    <xdr:to>
      <xdr:col>6</xdr:col>
      <xdr:colOff>38100</xdr:colOff>
      <xdr:row>36</xdr:row>
      <xdr:rowOff>128524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199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119651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291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83627</xdr:rowOff>
    </xdr:from>
    <xdr:to>
      <xdr:col>24</xdr:col>
      <xdr:colOff>62865</xdr:colOff>
      <xdr:row>58</xdr:row>
      <xdr:rowOff>55380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656127"/>
          <a:ext cx="1270" cy="13433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59207</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03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55380</xdr:rowOff>
    </xdr:from>
    <xdr:to>
      <xdr:col>24</xdr:col>
      <xdr:colOff>152400</xdr:colOff>
      <xdr:row>58</xdr:row>
      <xdr:rowOff>55380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9999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30304</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431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83627</xdr:rowOff>
    </xdr:from>
    <xdr:to>
      <xdr:col>24</xdr:col>
      <xdr:colOff>152400</xdr:colOff>
      <xdr:row>50</xdr:row>
      <xdr:rowOff>83627</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656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145105</xdr:rowOff>
    </xdr:from>
    <xdr:to>
      <xdr:col>24</xdr:col>
      <xdr:colOff>63500</xdr:colOff>
      <xdr:row>55</xdr:row>
      <xdr:rowOff>166512</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574855"/>
          <a:ext cx="838200" cy="21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25905</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2842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3028</xdr:rowOff>
    </xdr:from>
    <xdr:to>
      <xdr:col>24</xdr:col>
      <xdr:colOff>114300</xdr:colOff>
      <xdr:row>55</xdr:row>
      <xdr:rowOff>104628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432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166512</xdr:rowOff>
    </xdr:from>
    <xdr:to>
      <xdr:col>19</xdr:col>
      <xdr:colOff>177800</xdr:colOff>
      <xdr:row>56</xdr:row>
      <xdr:rowOff>124465</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596262"/>
          <a:ext cx="889000" cy="129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59884</xdr:rowOff>
    </xdr:from>
    <xdr:to>
      <xdr:col>20</xdr:col>
      <xdr:colOff>38100</xdr:colOff>
      <xdr:row>55</xdr:row>
      <xdr:rowOff>161484</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48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6561</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264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124465</xdr:rowOff>
    </xdr:from>
    <xdr:to>
      <xdr:col>15</xdr:col>
      <xdr:colOff>50800</xdr:colOff>
      <xdr:row>57</xdr:row>
      <xdr:rowOff>71496</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725665"/>
          <a:ext cx="889000" cy="118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49450</xdr:rowOff>
    </xdr:from>
    <xdr:to>
      <xdr:col>15</xdr:col>
      <xdr:colOff>101600</xdr:colOff>
      <xdr:row>56</xdr:row>
      <xdr:rowOff>151050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65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167577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425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71496</xdr:rowOff>
    </xdr:from>
    <xdr:to>
      <xdr:col>10</xdr:col>
      <xdr:colOff>114300</xdr:colOff>
      <xdr:row>58</xdr:row>
      <xdr:rowOff>28273</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844146"/>
          <a:ext cx="889000" cy="128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96901</xdr:rowOff>
    </xdr:from>
    <xdr:to>
      <xdr:col>10</xdr:col>
      <xdr:colOff>165100</xdr:colOff>
      <xdr:row>57</xdr:row>
      <xdr:rowOff>27051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698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43578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473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171310</xdr:rowOff>
    </xdr:from>
    <xdr:to>
      <xdr:col>6</xdr:col>
      <xdr:colOff>38100</xdr:colOff>
      <xdr:row>57</xdr:row>
      <xdr:rowOff>101460</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77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117987</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547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94305</xdr:rowOff>
    </xdr:from>
    <xdr:to>
      <xdr:col>24</xdr:col>
      <xdr:colOff>114300</xdr:colOff>
      <xdr:row>56</xdr:row>
      <xdr:rowOff>24455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524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72732</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502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115712</xdr:rowOff>
    </xdr:from>
    <xdr:to>
      <xdr:col>20</xdr:col>
      <xdr:colOff>38100</xdr:colOff>
      <xdr:row>56</xdr:row>
      <xdr:rowOff>45862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545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36989</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638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73665</xdr:rowOff>
    </xdr:from>
    <xdr:to>
      <xdr:col>15</xdr:col>
      <xdr:colOff>101600</xdr:colOff>
      <xdr:row>57</xdr:row>
      <xdr:rowOff>3815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67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166392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767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20696</xdr:rowOff>
    </xdr:from>
    <xdr:to>
      <xdr:col>10</xdr:col>
      <xdr:colOff>165100</xdr:colOff>
      <xdr:row>57</xdr:row>
      <xdr:rowOff>122296</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793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113423</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886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148923</xdr:rowOff>
    </xdr:from>
    <xdr:to>
      <xdr:col>6</xdr:col>
      <xdr:colOff>38100</xdr:colOff>
      <xdr:row>58</xdr:row>
      <xdr:rowOff>79073</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921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70200</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014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13741</xdr:rowOff>
    </xdr:from>
    <xdr:to>
      <xdr:col>24</xdr:col>
      <xdr:colOff>62865</xdr:colOff>
      <xdr:row>78</xdr:row>
      <xdr:rowOff>88402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15241"/>
          <a:ext cx="1270" cy="1446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92229</xdr:rowOff>
    </xdr:from>
    <xdr:ext cx="469744"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65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88402</xdr:rowOff>
    </xdr:from>
    <xdr:to>
      <xdr:col>24</xdr:col>
      <xdr:colOff>152400</xdr:colOff>
      <xdr:row>78</xdr:row>
      <xdr:rowOff>88402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61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131868</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790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13741</xdr:rowOff>
    </xdr:from>
    <xdr:to>
      <xdr:col>24</xdr:col>
      <xdr:colOff>152400</xdr:colOff>
      <xdr:row>70</xdr:row>
      <xdr:rowOff>13741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15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59689</xdr:rowOff>
    </xdr:from>
    <xdr:to>
      <xdr:col>24</xdr:col>
      <xdr:colOff>63500</xdr:colOff>
      <xdr:row>77</xdr:row>
      <xdr:rowOff>149850</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261339"/>
          <a:ext cx="838200" cy="90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43837</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29025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20960</xdr:rowOff>
    </xdr:from>
    <xdr:to>
      <xdr:col>24</xdr:col>
      <xdr:colOff>114300</xdr:colOff>
      <xdr:row>76</xdr:row>
      <xdr:rowOff>122560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0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98461</xdr:rowOff>
    </xdr:from>
    <xdr:to>
      <xdr:col>19</xdr:col>
      <xdr:colOff>177800</xdr:colOff>
      <xdr:row>77</xdr:row>
      <xdr:rowOff>149850</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300111"/>
          <a:ext cx="889000" cy="51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9530</xdr:rowOff>
    </xdr:from>
    <xdr:to>
      <xdr:col>20</xdr:col>
      <xdr:colOff>38100</xdr:colOff>
      <xdr:row>76</xdr:row>
      <xdr:rowOff>111130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03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127657</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814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98461</xdr:rowOff>
    </xdr:from>
    <xdr:to>
      <xdr:col>15</xdr:col>
      <xdr:colOff>50800</xdr:colOff>
      <xdr:row>77</xdr:row>
      <xdr:rowOff>113959</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300111"/>
          <a:ext cx="889000" cy="15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67549</xdr:rowOff>
    </xdr:from>
    <xdr:to>
      <xdr:col>15</xdr:col>
      <xdr:colOff>101600</xdr:colOff>
      <xdr:row>76</xdr:row>
      <xdr:rowOff>169149</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097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14226</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872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113959</xdr:rowOff>
    </xdr:from>
    <xdr:to>
      <xdr:col>10</xdr:col>
      <xdr:colOff>114300</xdr:colOff>
      <xdr:row>77</xdr:row>
      <xdr:rowOff>155794</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315609"/>
          <a:ext cx="889000" cy="41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157297</xdr:rowOff>
    </xdr:from>
    <xdr:to>
      <xdr:col>10</xdr:col>
      <xdr:colOff>165100</xdr:colOff>
      <xdr:row>77</xdr:row>
      <xdr:rowOff>87447</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187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103974</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962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112491</xdr:rowOff>
    </xdr:from>
    <xdr:to>
      <xdr:col>6</xdr:col>
      <xdr:colOff>38100</xdr:colOff>
      <xdr:row>77</xdr:row>
      <xdr:rowOff>42641</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142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59169</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917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8889</xdr:rowOff>
    </xdr:from>
    <xdr:to>
      <xdr:col>24</xdr:col>
      <xdr:colOff>114300</xdr:colOff>
      <xdr:row>77</xdr:row>
      <xdr:rowOff>110489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21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158766</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18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99050</xdr:rowOff>
    </xdr:from>
    <xdr:to>
      <xdr:col>20</xdr:col>
      <xdr:colOff>38100</xdr:colOff>
      <xdr:row>78</xdr:row>
      <xdr:rowOff>29200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30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20327</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39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47661</xdr:rowOff>
    </xdr:from>
    <xdr:to>
      <xdr:col>15</xdr:col>
      <xdr:colOff>101600</xdr:colOff>
      <xdr:row>77</xdr:row>
      <xdr:rowOff>149261</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249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140388</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342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63159</xdr:rowOff>
    </xdr:from>
    <xdr:to>
      <xdr:col>10</xdr:col>
      <xdr:colOff>165100</xdr:colOff>
      <xdr:row>77</xdr:row>
      <xdr:rowOff>164759</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264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155886</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357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104994</xdr:rowOff>
    </xdr:from>
    <xdr:to>
      <xdr:col>6</xdr:col>
      <xdr:colOff>38100</xdr:colOff>
      <xdr:row>78</xdr:row>
      <xdr:rowOff>35144</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306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26271</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399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133223</xdr:rowOff>
    </xdr:from>
    <xdr:to>
      <xdr:col>24</xdr:col>
      <xdr:colOff>62865</xdr:colOff>
      <xdr:row>99</xdr:row>
      <xdr:rowOff>45974</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563723"/>
          <a:ext cx="1270" cy="1455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49801</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7023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45974</xdr:rowOff>
    </xdr:from>
    <xdr:to>
      <xdr:col>24</xdr:col>
      <xdr:colOff>152400</xdr:colOff>
      <xdr:row>99</xdr:row>
      <xdr:rowOff>45974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7019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79900</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38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133223</xdr:rowOff>
    </xdr:from>
    <xdr:to>
      <xdr:col>24</xdr:col>
      <xdr:colOff>152400</xdr:colOff>
      <xdr:row>90</xdr:row>
      <xdr:rowOff>133223</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563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140897</xdr:rowOff>
    </xdr:from>
    <xdr:to>
      <xdr:col>24</xdr:col>
      <xdr:colOff>63500</xdr:colOff>
      <xdr:row>96</xdr:row>
      <xdr:rowOff>143956</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600097"/>
          <a:ext cx="838200" cy="3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31441</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191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8564</xdr:rowOff>
    </xdr:from>
    <xdr:to>
      <xdr:col>24</xdr:col>
      <xdr:colOff>114300</xdr:colOff>
      <xdr:row>96</xdr:row>
      <xdr:rowOff>110164</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467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143956</xdr:rowOff>
    </xdr:from>
    <xdr:to>
      <xdr:col>19</xdr:col>
      <xdr:colOff>177800</xdr:colOff>
      <xdr:row>97</xdr:row>
      <xdr:rowOff>115827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603156"/>
          <a:ext cx="889000" cy="143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39567</xdr:rowOff>
    </xdr:from>
    <xdr:to>
      <xdr:col>20</xdr:col>
      <xdr:colOff>38100</xdr:colOff>
      <xdr:row>95</xdr:row>
      <xdr:rowOff>141167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327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157694</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102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115827</xdr:rowOff>
    </xdr:from>
    <xdr:to>
      <xdr:col>15</xdr:col>
      <xdr:colOff>50800</xdr:colOff>
      <xdr:row>97</xdr:row>
      <xdr:rowOff>132135</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746477"/>
          <a:ext cx="889000" cy="16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87354</xdr:rowOff>
    </xdr:from>
    <xdr:to>
      <xdr:col>15</xdr:col>
      <xdr:colOff>101600</xdr:colOff>
      <xdr:row>97</xdr:row>
      <xdr:rowOff>17504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54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34031</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321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132135</xdr:rowOff>
    </xdr:from>
    <xdr:to>
      <xdr:col>10</xdr:col>
      <xdr:colOff>114300</xdr:colOff>
      <xdr:row>98</xdr:row>
      <xdr:rowOff>7189</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762785"/>
          <a:ext cx="889000" cy="46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119543</xdr:rowOff>
    </xdr:from>
    <xdr:to>
      <xdr:col>10</xdr:col>
      <xdr:colOff>165100</xdr:colOff>
      <xdr:row>97</xdr:row>
      <xdr:rowOff>49693</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78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66220</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353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162913</xdr:rowOff>
    </xdr:from>
    <xdr:to>
      <xdr:col>6</xdr:col>
      <xdr:colOff>38100</xdr:colOff>
      <xdr:row>97</xdr:row>
      <xdr:rowOff>93063</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62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109590</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397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90097</xdr:rowOff>
    </xdr:from>
    <xdr:to>
      <xdr:col>24</xdr:col>
      <xdr:colOff>114300</xdr:colOff>
      <xdr:row>97</xdr:row>
      <xdr:rowOff>20247</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549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68524</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527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93156</xdr:rowOff>
    </xdr:from>
    <xdr:to>
      <xdr:col>20</xdr:col>
      <xdr:colOff>38100</xdr:colOff>
      <xdr:row>97</xdr:row>
      <xdr:rowOff>23306</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552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14433</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645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65027</xdr:rowOff>
    </xdr:from>
    <xdr:to>
      <xdr:col>15</xdr:col>
      <xdr:colOff>101600</xdr:colOff>
      <xdr:row>97</xdr:row>
      <xdr:rowOff>166627</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695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157754</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41111" y="16788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81335</xdr:rowOff>
    </xdr:from>
    <xdr:to>
      <xdr:col>10</xdr:col>
      <xdr:colOff>165100</xdr:colOff>
      <xdr:row>98</xdr:row>
      <xdr:rowOff>11485</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711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2612</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52111" y="16804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127839</xdr:rowOff>
    </xdr:from>
    <xdr:to>
      <xdr:col>6</xdr:col>
      <xdr:colOff>38100</xdr:colOff>
      <xdr:row>98</xdr:row>
      <xdr:rowOff>57989</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758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49116</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851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128020</xdr:rowOff>
    </xdr:from>
    <xdr:to>
      <xdr:col>54</xdr:col>
      <xdr:colOff>189865</xdr:colOff>
      <xdr:row>39</xdr:row>
      <xdr:rowOff>72372</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271520"/>
          <a:ext cx="1270" cy="1487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76199</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762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72372</xdr:rowOff>
    </xdr:from>
    <xdr:to>
      <xdr:col>55</xdr:col>
      <xdr:colOff>88900</xdr:colOff>
      <xdr:row>39</xdr:row>
      <xdr:rowOff>72372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758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74697</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5046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128020</xdr:rowOff>
    </xdr:from>
    <xdr:to>
      <xdr:col>55</xdr:col>
      <xdr:colOff>88900</xdr:colOff>
      <xdr:row>30</xdr:row>
      <xdr:rowOff>128020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271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74560</xdr:rowOff>
    </xdr:from>
    <xdr:to>
      <xdr:col>55</xdr:col>
      <xdr:colOff>0</xdr:colOff>
      <xdr:row>36</xdr:row>
      <xdr:rowOff>80623</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246760"/>
          <a:ext cx="838200" cy="6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32083</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032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9206</xdr:rowOff>
    </xdr:from>
    <xdr:to>
      <xdr:col>55</xdr:col>
      <xdr:colOff>50800</xdr:colOff>
      <xdr:row>36</xdr:row>
      <xdr:rowOff>110806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181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74397</xdr:rowOff>
    </xdr:from>
    <xdr:to>
      <xdr:col>50</xdr:col>
      <xdr:colOff>114300</xdr:colOff>
      <xdr:row>36</xdr:row>
      <xdr:rowOff>80623</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5217897"/>
          <a:ext cx="889000" cy="1034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42483</xdr:rowOff>
    </xdr:from>
    <xdr:to>
      <xdr:col>50</xdr:col>
      <xdr:colOff>165100</xdr:colOff>
      <xdr:row>36</xdr:row>
      <xdr:rowOff>144083</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214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135210</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307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74397</xdr:rowOff>
    </xdr:from>
    <xdr:to>
      <xdr:col>45</xdr:col>
      <xdr:colOff>177800</xdr:colOff>
      <xdr:row>38</xdr:row>
      <xdr:rowOff>33041</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5217897"/>
          <a:ext cx="889000" cy="1330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17152</xdr:rowOff>
    </xdr:from>
    <xdr:to>
      <xdr:col>46</xdr:col>
      <xdr:colOff>38100</xdr:colOff>
      <xdr:row>30</xdr:row>
      <xdr:rowOff>118752</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516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135279</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50795" y="4935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33041</xdr:rowOff>
    </xdr:from>
    <xdr:to>
      <xdr:col>41</xdr:col>
      <xdr:colOff>50800</xdr:colOff>
      <xdr:row>38</xdr:row>
      <xdr:rowOff>84466</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flipV="1">
          <a:off x="6972300" y="6548141"/>
          <a:ext cx="889000" cy="51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123310</xdr:rowOff>
    </xdr:from>
    <xdr:to>
      <xdr:col>41</xdr:col>
      <xdr:colOff>101600</xdr:colOff>
      <xdr:row>38</xdr:row>
      <xdr:rowOff>53460</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46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69987</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242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164556</xdr:rowOff>
    </xdr:from>
    <xdr:to>
      <xdr:col>36</xdr:col>
      <xdr:colOff>165100</xdr:colOff>
      <xdr:row>38</xdr:row>
      <xdr:rowOff>94706</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6508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111233</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05111" y="6283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23760</xdr:rowOff>
    </xdr:from>
    <xdr:to>
      <xdr:col>55</xdr:col>
      <xdr:colOff>50800</xdr:colOff>
      <xdr:row>36</xdr:row>
      <xdr:rowOff>125360</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19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2187</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174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29823</xdr:rowOff>
    </xdr:from>
    <xdr:to>
      <xdr:col>50</xdr:col>
      <xdr:colOff>165100</xdr:colOff>
      <xdr:row>36</xdr:row>
      <xdr:rowOff>131423</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202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147950</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5977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23597</xdr:rowOff>
    </xdr:from>
    <xdr:to>
      <xdr:col>46</xdr:col>
      <xdr:colOff>38100</xdr:colOff>
      <xdr:row>30</xdr:row>
      <xdr:rowOff>125197</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516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116324</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50795" y="5259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153692</xdr:rowOff>
    </xdr:from>
    <xdr:to>
      <xdr:col>41</xdr:col>
      <xdr:colOff>101600</xdr:colOff>
      <xdr:row>38</xdr:row>
      <xdr:rowOff>83841</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49734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74968</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590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33666</xdr:rowOff>
    </xdr:from>
    <xdr:to>
      <xdr:col>36</xdr:col>
      <xdr:colOff>165100</xdr:colOff>
      <xdr:row>38</xdr:row>
      <xdr:rowOff>135266</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6548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126393</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705111" y="6641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104331</xdr:rowOff>
    </xdr:from>
    <xdr:to>
      <xdr:col>54</xdr:col>
      <xdr:colOff>189865</xdr:colOff>
      <xdr:row>59</xdr:row>
      <xdr:rowOff>95224</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8676831"/>
          <a:ext cx="1270" cy="1533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99051</xdr:rowOff>
    </xdr:from>
    <xdr:ext cx="534377" cy="259045"/>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10214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95224</xdr:rowOff>
    </xdr:from>
    <xdr:to>
      <xdr:col>55</xdr:col>
      <xdr:colOff>88900</xdr:colOff>
      <xdr:row>59</xdr:row>
      <xdr:rowOff>95224</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10210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51008</xdr:rowOff>
    </xdr:from>
    <xdr:ext cx="599010" cy="259045"/>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452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104331</xdr:rowOff>
    </xdr:from>
    <xdr:to>
      <xdr:col>55</xdr:col>
      <xdr:colOff>88900</xdr:colOff>
      <xdr:row>50</xdr:row>
      <xdr:rowOff>104331</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867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147510</xdr:rowOff>
    </xdr:from>
    <xdr:to>
      <xdr:col>55</xdr:col>
      <xdr:colOff>0</xdr:colOff>
      <xdr:row>58</xdr:row>
      <xdr:rowOff>10464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9639300" y="9920160"/>
          <a:ext cx="838200" cy="34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171378</xdr:rowOff>
    </xdr:from>
    <xdr:ext cx="534377" cy="25904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429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148501</xdr:rowOff>
    </xdr:from>
    <xdr:to>
      <xdr:col>55</xdr:col>
      <xdr:colOff>50800</xdr:colOff>
      <xdr:row>56</xdr:row>
      <xdr:rowOff>78651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578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10464</xdr:rowOff>
    </xdr:from>
    <xdr:to>
      <xdr:col>50</xdr:col>
      <xdr:colOff>114300</xdr:colOff>
      <xdr:row>58</xdr:row>
      <xdr:rowOff>83960</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8750300" y="9954564"/>
          <a:ext cx="889000" cy="73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147689</xdr:rowOff>
    </xdr:from>
    <xdr:to>
      <xdr:col>50</xdr:col>
      <xdr:colOff>165100</xdr:colOff>
      <xdr:row>56</xdr:row>
      <xdr:rowOff>77839</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577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94366</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9352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157759</xdr:rowOff>
    </xdr:from>
    <xdr:to>
      <xdr:col>45</xdr:col>
      <xdr:colOff>177800</xdr:colOff>
      <xdr:row>58</xdr:row>
      <xdr:rowOff>83960</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7861300" y="9758959"/>
          <a:ext cx="889000" cy="269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167272</xdr:rowOff>
    </xdr:from>
    <xdr:to>
      <xdr:col>46</xdr:col>
      <xdr:colOff>38100</xdr:colOff>
      <xdr:row>56</xdr:row>
      <xdr:rowOff>97422</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59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113949</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3111" y="937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157759</xdr:rowOff>
    </xdr:from>
    <xdr:to>
      <xdr:col>41</xdr:col>
      <xdr:colOff>50800</xdr:colOff>
      <xdr:row>57</xdr:row>
      <xdr:rowOff>85077</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flipV="1">
          <a:off x="6972300" y="9758959"/>
          <a:ext cx="889000" cy="98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169342</xdr:rowOff>
    </xdr:from>
    <xdr:to>
      <xdr:col>41</xdr:col>
      <xdr:colOff>101600</xdr:colOff>
      <xdr:row>56</xdr:row>
      <xdr:rowOff>99492</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5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116019</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374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10351</xdr:rowOff>
    </xdr:from>
    <xdr:to>
      <xdr:col>36</xdr:col>
      <xdr:colOff>165100</xdr:colOff>
      <xdr:row>56</xdr:row>
      <xdr:rowOff>111951</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61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128478</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386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96710</xdr:rowOff>
    </xdr:from>
    <xdr:to>
      <xdr:col>55</xdr:col>
      <xdr:colOff>50800</xdr:colOff>
      <xdr:row>58</xdr:row>
      <xdr:rowOff>26860</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986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75137</xdr:rowOff>
    </xdr:from>
    <xdr:ext cx="534377" cy="25904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9847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131114</xdr:rowOff>
    </xdr:from>
    <xdr:to>
      <xdr:col>50</xdr:col>
      <xdr:colOff>165100</xdr:colOff>
      <xdr:row>58</xdr:row>
      <xdr:rowOff>61264</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9903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52391</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2111" y="999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33160</xdr:rowOff>
    </xdr:from>
    <xdr:to>
      <xdr:col>46</xdr:col>
      <xdr:colOff>38100</xdr:colOff>
      <xdr:row>58</xdr:row>
      <xdr:rowOff>134760</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9977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125887</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3111" y="10069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106959</xdr:rowOff>
    </xdr:from>
    <xdr:to>
      <xdr:col>41</xdr:col>
      <xdr:colOff>101600</xdr:colOff>
      <xdr:row>57</xdr:row>
      <xdr:rowOff>37109</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9708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28236</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94111" y="9800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34277</xdr:rowOff>
    </xdr:from>
    <xdr:to>
      <xdr:col>36</xdr:col>
      <xdr:colOff>165100</xdr:colOff>
      <xdr:row>57</xdr:row>
      <xdr:rowOff>135877</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9806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127004</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705111" y="9899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a:extLst>
            <a:ext uri="{FF2B5EF4-FFF2-40B4-BE49-F238E27FC236}">
              <a16:creationId xmlns:a16="http://schemas.microsoft.com/office/drawing/2014/main" id="{00000000-0008-0000-0600-000095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123851</xdr:rowOff>
    </xdr:from>
    <xdr:to>
      <xdr:col>54</xdr:col>
      <xdr:colOff>189865</xdr:colOff>
      <xdr:row>79</xdr:row>
      <xdr:rowOff>42177</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10475595" y="12125351"/>
          <a:ext cx="1270" cy="1461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46004</xdr:rowOff>
    </xdr:from>
    <xdr:ext cx="378565" cy="259045"/>
    <xdr:sp macro="" textlink="">
      <xdr:nvSpPr>
        <xdr:cNvPr id="407" name="普通建設事業費 （ うち新規整備　）最小値テキスト">
          <a:extLst>
            <a:ext uri="{FF2B5EF4-FFF2-40B4-BE49-F238E27FC236}">
              <a16:creationId xmlns:a16="http://schemas.microsoft.com/office/drawing/2014/main" id="{00000000-0008-0000-0600-000097010000}"/>
            </a:ext>
          </a:extLst>
        </xdr:cNvPr>
        <xdr:cNvSpPr txBox="1"/>
      </xdr:nvSpPr>
      <xdr:spPr>
        <a:xfrm>
          <a:off x="10528300" y="135905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42177</xdr:rowOff>
    </xdr:from>
    <xdr:to>
      <xdr:col>55</xdr:col>
      <xdr:colOff>88900</xdr:colOff>
      <xdr:row>79</xdr:row>
      <xdr:rowOff>42177</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3586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70528</xdr:rowOff>
    </xdr:from>
    <xdr:ext cx="599010" cy="259045"/>
    <xdr:sp macro="" textlink="">
      <xdr:nvSpPr>
        <xdr:cNvPr id="409" name="普通建設事業費 （ うち新規整備　）最大値テキスト">
          <a:extLst>
            <a:ext uri="{FF2B5EF4-FFF2-40B4-BE49-F238E27FC236}">
              <a16:creationId xmlns:a16="http://schemas.microsoft.com/office/drawing/2014/main" id="{00000000-0008-0000-0600-000099010000}"/>
            </a:ext>
          </a:extLst>
        </xdr:cNvPr>
        <xdr:cNvSpPr txBox="1"/>
      </xdr:nvSpPr>
      <xdr:spPr>
        <a:xfrm>
          <a:off x="10528300" y="11900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123851</xdr:rowOff>
    </xdr:from>
    <xdr:to>
      <xdr:col>55</xdr:col>
      <xdr:colOff>88900</xdr:colOff>
      <xdr:row>70</xdr:row>
      <xdr:rowOff>123851</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2125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27318</xdr:rowOff>
    </xdr:from>
    <xdr:to>
      <xdr:col>55</xdr:col>
      <xdr:colOff>0</xdr:colOff>
      <xdr:row>78</xdr:row>
      <xdr:rowOff>106642</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9639300" y="13400418"/>
          <a:ext cx="838200" cy="79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148086</xdr:rowOff>
    </xdr:from>
    <xdr:ext cx="534377" cy="259045"/>
    <xdr:sp macro="" textlink="">
      <xdr:nvSpPr>
        <xdr:cNvPr id="412" name="普通建設事業費 （ うち新規整備　）平均値テキスト">
          <a:extLst>
            <a:ext uri="{FF2B5EF4-FFF2-40B4-BE49-F238E27FC236}">
              <a16:creationId xmlns:a16="http://schemas.microsoft.com/office/drawing/2014/main" id="{00000000-0008-0000-0600-00009C010000}"/>
            </a:ext>
          </a:extLst>
        </xdr:cNvPr>
        <xdr:cNvSpPr txBox="1"/>
      </xdr:nvSpPr>
      <xdr:spPr>
        <a:xfrm>
          <a:off x="10528300" y="131782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125209</xdr:rowOff>
    </xdr:from>
    <xdr:to>
      <xdr:col>55</xdr:col>
      <xdr:colOff>50800</xdr:colOff>
      <xdr:row>78</xdr:row>
      <xdr:rowOff>55359</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10426700" y="13326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27318</xdr:rowOff>
    </xdr:from>
    <xdr:to>
      <xdr:col>50</xdr:col>
      <xdr:colOff>114300</xdr:colOff>
      <xdr:row>78</xdr:row>
      <xdr:rowOff>31001</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8750300" y="13400418"/>
          <a:ext cx="889000" cy="3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125997</xdr:rowOff>
    </xdr:from>
    <xdr:to>
      <xdr:col>50</xdr:col>
      <xdr:colOff>165100</xdr:colOff>
      <xdr:row>78</xdr:row>
      <xdr:rowOff>56147</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9588500" y="13327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72674</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372111" y="13102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31001</xdr:rowOff>
    </xdr:from>
    <xdr:to>
      <xdr:col>45</xdr:col>
      <xdr:colOff>177800</xdr:colOff>
      <xdr:row>78</xdr:row>
      <xdr:rowOff>125006</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flipV="1">
          <a:off x="7861300" y="13404101"/>
          <a:ext cx="889000" cy="94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107328</xdr:rowOff>
    </xdr:from>
    <xdr:to>
      <xdr:col>46</xdr:col>
      <xdr:colOff>38100</xdr:colOff>
      <xdr:row>78</xdr:row>
      <xdr:rowOff>37478</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8699500" y="1330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54005</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483111" y="1308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121362</xdr:rowOff>
    </xdr:from>
    <xdr:to>
      <xdr:col>41</xdr:col>
      <xdr:colOff>50800</xdr:colOff>
      <xdr:row>78</xdr:row>
      <xdr:rowOff>125006</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a:off x="6972300" y="13494462"/>
          <a:ext cx="889000" cy="3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121946</xdr:rowOff>
    </xdr:from>
    <xdr:to>
      <xdr:col>41</xdr:col>
      <xdr:colOff>101600</xdr:colOff>
      <xdr:row>78</xdr:row>
      <xdr:rowOff>52096</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7810500" y="1332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68623</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594111" y="13098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76112</xdr:rowOff>
    </xdr:from>
    <xdr:to>
      <xdr:col>36</xdr:col>
      <xdr:colOff>165100</xdr:colOff>
      <xdr:row>78</xdr:row>
      <xdr:rowOff>6262</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6921500" y="1327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22789</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05111" y="13052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55842</xdr:rowOff>
    </xdr:from>
    <xdr:to>
      <xdr:col>55</xdr:col>
      <xdr:colOff>50800</xdr:colOff>
      <xdr:row>78</xdr:row>
      <xdr:rowOff>157442</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10426700" y="13428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142219</xdr:rowOff>
    </xdr:from>
    <xdr:ext cx="469744" cy="259045"/>
    <xdr:sp macro="" textlink="">
      <xdr:nvSpPr>
        <xdr:cNvPr id="431" name="普通建設事業費 （ うち新規整備　）該当値テキスト">
          <a:extLst>
            <a:ext uri="{FF2B5EF4-FFF2-40B4-BE49-F238E27FC236}">
              <a16:creationId xmlns:a16="http://schemas.microsoft.com/office/drawing/2014/main" id="{00000000-0008-0000-0600-0000AF010000}"/>
            </a:ext>
          </a:extLst>
        </xdr:cNvPr>
        <xdr:cNvSpPr txBox="1"/>
      </xdr:nvSpPr>
      <xdr:spPr>
        <a:xfrm>
          <a:off x="10528300" y="13343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147968</xdr:rowOff>
    </xdr:from>
    <xdr:to>
      <xdr:col>50</xdr:col>
      <xdr:colOff>165100</xdr:colOff>
      <xdr:row>78</xdr:row>
      <xdr:rowOff>78118</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9588500" y="13349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69245</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9372111" y="13442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151651</xdr:rowOff>
    </xdr:from>
    <xdr:to>
      <xdr:col>46</xdr:col>
      <xdr:colOff>38100</xdr:colOff>
      <xdr:row>78</xdr:row>
      <xdr:rowOff>81801</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8699500" y="13353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72928</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8483111" y="13446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74206</xdr:rowOff>
    </xdr:from>
    <xdr:to>
      <xdr:col>41</xdr:col>
      <xdr:colOff>101600</xdr:colOff>
      <xdr:row>79</xdr:row>
      <xdr:rowOff>4356</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7810500" y="13447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166933</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7626428" y="13540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70562</xdr:rowOff>
    </xdr:from>
    <xdr:to>
      <xdr:col>36</xdr:col>
      <xdr:colOff>165100</xdr:colOff>
      <xdr:row>79</xdr:row>
      <xdr:rowOff>712</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6921500" y="13443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163289</xdr:rowOff>
    </xdr:from>
    <xdr:ext cx="469744"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737428" y="13536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4" name="普通建設事業費 （ うち更新整備　）グラフ枠">
          <a:extLst>
            <a:ext uri="{FF2B5EF4-FFF2-40B4-BE49-F238E27FC236}">
              <a16:creationId xmlns:a16="http://schemas.microsoft.com/office/drawing/2014/main" id="{00000000-0008-0000-0600-0000D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21334</xdr:rowOff>
    </xdr:from>
    <xdr:to>
      <xdr:col>54</xdr:col>
      <xdr:colOff>189865</xdr:colOff>
      <xdr:row>98</xdr:row>
      <xdr:rowOff>49991</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10475595" y="15623284"/>
          <a:ext cx="1270" cy="1228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53818</xdr:rowOff>
    </xdr:from>
    <xdr:ext cx="534377" cy="259045"/>
    <xdr:sp macro="" textlink="">
      <xdr:nvSpPr>
        <xdr:cNvPr id="466" name="普通建設事業費 （ うち更新整備　）最小値テキスト">
          <a:extLst>
            <a:ext uri="{FF2B5EF4-FFF2-40B4-BE49-F238E27FC236}">
              <a16:creationId xmlns:a16="http://schemas.microsoft.com/office/drawing/2014/main" id="{00000000-0008-0000-0600-0000D2010000}"/>
            </a:ext>
          </a:extLst>
        </xdr:cNvPr>
        <xdr:cNvSpPr txBox="1"/>
      </xdr:nvSpPr>
      <xdr:spPr>
        <a:xfrm>
          <a:off x="10528300" y="16855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49991</xdr:rowOff>
    </xdr:from>
    <xdr:to>
      <xdr:col>55</xdr:col>
      <xdr:colOff>88900</xdr:colOff>
      <xdr:row>98</xdr:row>
      <xdr:rowOff>49991</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10388600" y="16852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139461</xdr:rowOff>
    </xdr:from>
    <xdr:ext cx="534377" cy="259045"/>
    <xdr:sp macro="" textlink="">
      <xdr:nvSpPr>
        <xdr:cNvPr id="468" name="普通建設事業費 （ うち更新整備　）最大値テキスト">
          <a:extLst>
            <a:ext uri="{FF2B5EF4-FFF2-40B4-BE49-F238E27FC236}">
              <a16:creationId xmlns:a16="http://schemas.microsoft.com/office/drawing/2014/main" id="{00000000-0008-0000-0600-0000D4010000}"/>
            </a:ext>
          </a:extLst>
        </xdr:cNvPr>
        <xdr:cNvSpPr txBox="1"/>
      </xdr:nvSpPr>
      <xdr:spPr>
        <a:xfrm>
          <a:off x="10528300" y="15398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21334</xdr:rowOff>
    </xdr:from>
    <xdr:to>
      <xdr:col>55</xdr:col>
      <xdr:colOff>88900</xdr:colOff>
      <xdr:row>91</xdr:row>
      <xdr:rowOff>21334</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10388600" y="15623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100659</xdr:rowOff>
    </xdr:from>
    <xdr:to>
      <xdr:col>55</xdr:col>
      <xdr:colOff>0</xdr:colOff>
      <xdr:row>97</xdr:row>
      <xdr:rowOff>57617</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9639300" y="16559859"/>
          <a:ext cx="838200" cy="128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78075</xdr:rowOff>
    </xdr:from>
    <xdr:ext cx="534377" cy="259045"/>
    <xdr:sp macro="" textlink="">
      <xdr:nvSpPr>
        <xdr:cNvPr id="471" name="普通建設事業費 （ うち更新整備　）平均値テキスト">
          <a:extLst>
            <a:ext uri="{FF2B5EF4-FFF2-40B4-BE49-F238E27FC236}">
              <a16:creationId xmlns:a16="http://schemas.microsoft.com/office/drawing/2014/main" id="{00000000-0008-0000-0600-0000D7010000}"/>
            </a:ext>
          </a:extLst>
        </xdr:cNvPr>
        <xdr:cNvSpPr txBox="1"/>
      </xdr:nvSpPr>
      <xdr:spPr>
        <a:xfrm>
          <a:off x="10528300" y="161943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55198</xdr:rowOff>
    </xdr:from>
    <xdr:to>
      <xdr:col>55</xdr:col>
      <xdr:colOff>50800</xdr:colOff>
      <xdr:row>95</xdr:row>
      <xdr:rowOff>156798</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10426700" y="16342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57617</xdr:rowOff>
    </xdr:from>
    <xdr:to>
      <xdr:col>50</xdr:col>
      <xdr:colOff>114300</xdr:colOff>
      <xdr:row>97</xdr:row>
      <xdr:rowOff>124840</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flipV="1">
          <a:off x="8750300" y="16688267"/>
          <a:ext cx="889000" cy="67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35179</xdr:rowOff>
    </xdr:from>
    <xdr:to>
      <xdr:col>50</xdr:col>
      <xdr:colOff>165100</xdr:colOff>
      <xdr:row>95</xdr:row>
      <xdr:rowOff>136779</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9588500" y="16322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153306</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372111" y="16098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106438</xdr:rowOff>
    </xdr:from>
    <xdr:to>
      <xdr:col>45</xdr:col>
      <xdr:colOff>177800</xdr:colOff>
      <xdr:row>97</xdr:row>
      <xdr:rowOff>124840</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a:off x="7861300" y="16394188"/>
          <a:ext cx="889000" cy="361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68441</xdr:rowOff>
    </xdr:from>
    <xdr:to>
      <xdr:col>46</xdr:col>
      <xdr:colOff>38100</xdr:colOff>
      <xdr:row>95</xdr:row>
      <xdr:rowOff>170041</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8699500" y="16356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15118</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483111" y="16131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106438</xdr:rowOff>
    </xdr:from>
    <xdr:to>
      <xdr:col>41</xdr:col>
      <xdr:colOff>50800</xdr:colOff>
      <xdr:row>96</xdr:row>
      <xdr:rowOff>154918</xdr:rowOff>
    </xdr:to>
    <xdr:cxnSp macro="">
      <xdr:nvCxnSpPr>
        <xdr:cNvPr id="479" name="直線コネクタ 478">
          <a:extLst>
            <a:ext uri="{FF2B5EF4-FFF2-40B4-BE49-F238E27FC236}">
              <a16:creationId xmlns:a16="http://schemas.microsoft.com/office/drawing/2014/main" id="{00000000-0008-0000-0600-0000DF010000}"/>
            </a:ext>
          </a:extLst>
        </xdr:cNvPr>
        <xdr:cNvCxnSpPr/>
      </xdr:nvCxnSpPr>
      <xdr:spPr>
        <a:xfrm flipV="1">
          <a:off x="6972300" y="16394188"/>
          <a:ext cx="889000" cy="219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76637</xdr:rowOff>
    </xdr:from>
    <xdr:to>
      <xdr:col>41</xdr:col>
      <xdr:colOff>101600</xdr:colOff>
      <xdr:row>96</xdr:row>
      <xdr:rowOff>6787</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7810500" y="16364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169364</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94111" y="16457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132269</xdr:rowOff>
    </xdr:from>
    <xdr:to>
      <xdr:col>36</xdr:col>
      <xdr:colOff>165100</xdr:colOff>
      <xdr:row>96</xdr:row>
      <xdr:rowOff>62419</xdr:rowOff>
    </xdr:to>
    <xdr:sp macro="" textlink="">
      <xdr:nvSpPr>
        <xdr:cNvPr id="482" name="フローチャート: 判断 481">
          <a:extLst>
            <a:ext uri="{FF2B5EF4-FFF2-40B4-BE49-F238E27FC236}">
              <a16:creationId xmlns:a16="http://schemas.microsoft.com/office/drawing/2014/main" id="{00000000-0008-0000-0600-0000E2010000}"/>
            </a:ext>
          </a:extLst>
        </xdr:cNvPr>
        <xdr:cNvSpPr/>
      </xdr:nvSpPr>
      <xdr:spPr>
        <a:xfrm>
          <a:off x="6921500" y="1642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78946</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05111" y="16195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49859</xdr:rowOff>
    </xdr:from>
    <xdr:to>
      <xdr:col>55</xdr:col>
      <xdr:colOff>50800</xdr:colOff>
      <xdr:row>96</xdr:row>
      <xdr:rowOff>151459</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10426700" y="16509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28286</xdr:rowOff>
    </xdr:from>
    <xdr:ext cx="534377" cy="259045"/>
    <xdr:sp macro="" textlink="">
      <xdr:nvSpPr>
        <xdr:cNvPr id="490" name="普通建設事業費 （ うち更新整備　）該当値テキスト">
          <a:extLst>
            <a:ext uri="{FF2B5EF4-FFF2-40B4-BE49-F238E27FC236}">
              <a16:creationId xmlns:a16="http://schemas.microsoft.com/office/drawing/2014/main" id="{00000000-0008-0000-0600-0000EA010000}"/>
            </a:ext>
          </a:extLst>
        </xdr:cNvPr>
        <xdr:cNvSpPr txBox="1"/>
      </xdr:nvSpPr>
      <xdr:spPr>
        <a:xfrm>
          <a:off x="10528300" y="16487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6817</xdr:rowOff>
    </xdr:from>
    <xdr:to>
      <xdr:col>50</xdr:col>
      <xdr:colOff>165100</xdr:colOff>
      <xdr:row>97</xdr:row>
      <xdr:rowOff>108417</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9588500" y="16637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99544</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9372111" y="16730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74040</xdr:rowOff>
    </xdr:from>
    <xdr:to>
      <xdr:col>46</xdr:col>
      <xdr:colOff>38100</xdr:colOff>
      <xdr:row>98</xdr:row>
      <xdr:rowOff>4190</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8699500" y="16704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166767</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8483111" y="1679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55638</xdr:rowOff>
    </xdr:from>
    <xdr:to>
      <xdr:col>41</xdr:col>
      <xdr:colOff>101600</xdr:colOff>
      <xdr:row>95</xdr:row>
      <xdr:rowOff>157238</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7810500" y="1634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2315</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7594111" y="16118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104118</xdr:rowOff>
    </xdr:from>
    <xdr:to>
      <xdr:col>36</xdr:col>
      <xdr:colOff>165100</xdr:colOff>
      <xdr:row>97</xdr:row>
      <xdr:rowOff>34268</xdr:rowOff>
    </xdr:to>
    <xdr:sp macro="" textlink="">
      <xdr:nvSpPr>
        <xdr:cNvPr id="497" name="楕円 496">
          <a:extLst>
            <a:ext uri="{FF2B5EF4-FFF2-40B4-BE49-F238E27FC236}">
              <a16:creationId xmlns:a16="http://schemas.microsoft.com/office/drawing/2014/main" id="{00000000-0008-0000-0600-0000F1010000}"/>
            </a:ext>
          </a:extLst>
        </xdr:cNvPr>
        <xdr:cNvSpPr/>
      </xdr:nvSpPr>
      <xdr:spPr>
        <a:xfrm>
          <a:off x="6921500" y="16563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25395</xdr:rowOff>
    </xdr:from>
    <xdr:ext cx="534377"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6705111" y="16656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災害復旧事業費グラフ枠">
          <a:extLst>
            <a:ext uri="{FF2B5EF4-FFF2-40B4-BE49-F238E27FC236}">
              <a16:creationId xmlns:a16="http://schemas.microsoft.com/office/drawing/2014/main" id="{00000000-0008-0000-0600-000009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121279</xdr:rowOff>
    </xdr:from>
    <xdr:to>
      <xdr:col>85</xdr:col>
      <xdr:colOff>126364</xdr:colOff>
      <xdr:row>39</xdr:row>
      <xdr:rowOff>44450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6317595" y="5436229"/>
          <a:ext cx="1269" cy="1294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3" name="災害復旧事業費最小値テキスト">
          <a:extLst>
            <a:ext uri="{FF2B5EF4-FFF2-40B4-BE49-F238E27FC236}">
              <a16:creationId xmlns:a16="http://schemas.microsoft.com/office/drawing/2014/main" id="{00000000-0008-0000-0600-00000B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67956</xdr:rowOff>
    </xdr:from>
    <xdr:ext cx="534377" cy="259045"/>
    <xdr:sp macro="" textlink="">
      <xdr:nvSpPr>
        <xdr:cNvPr id="525" name="災害復旧事業費最大値テキスト">
          <a:extLst>
            <a:ext uri="{FF2B5EF4-FFF2-40B4-BE49-F238E27FC236}">
              <a16:creationId xmlns:a16="http://schemas.microsoft.com/office/drawing/2014/main" id="{00000000-0008-0000-0600-00000D020000}"/>
            </a:ext>
          </a:extLst>
        </xdr:cNvPr>
        <xdr:cNvSpPr txBox="1"/>
      </xdr:nvSpPr>
      <xdr:spPr>
        <a:xfrm>
          <a:off x="16370300" y="5211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121279</xdr:rowOff>
    </xdr:from>
    <xdr:to>
      <xdr:col>86</xdr:col>
      <xdr:colOff>25400</xdr:colOff>
      <xdr:row>31</xdr:row>
      <xdr:rowOff>121279</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6230600" y="5436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33325</xdr:rowOff>
    </xdr:from>
    <xdr:to>
      <xdr:col>85</xdr:col>
      <xdr:colOff>127000</xdr:colOff>
      <xdr:row>39</xdr:row>
      <xdr:rowOff>44450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5481300" y="6719875"/>
          <a:ext cx="838200" cy="11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50760</xdr:rowOff>
    </xdr:from>
    <xdr:ext cx="469744" cy="259045"/>
    <xdr:sp macro="" textlink="">
      <xdr:nvSpPr>
        <xdr:cNvPr id="528" name="災害復旧事業費平均値テキスト">
          <a:extLst>
            <a:ext uri="{FF2B5EF4-FFF2-40B4-BE49-F238E27FC236}">
              <a16:creationId xmlns:a16="http://schemas.microsoft.com/office/drawing/2014/main" id="{00000000-0008-0000-0600-000010020000}"/>
            </a:ext>
          </a:extLst>
        </xdr:cNvPr>
        <xdr:cNvSpPr txBox="1"/>
      </xdr:nvSpPr>
      <xdr:spPr>
        <a:xfrm>
          <a:off x="16370300" y="63944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27883</xdr:rowOff>
    </xdr:from>
    <xdr:to>
      <xdr:col>85</xdr:col>
      <xdr:colOff>177800</xdr:colOff>
      <xdr:row>38</xdr:row>
      <xdr:rowOff>129483</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6268700" y="654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151092</xdr:rowOff>
    </xdr:from>
    <xdr:to>
      <xdr:col>81</xdr:col>
      <xdr:colOff>50800</xdr:colOff>
      <xdr:row>39</xdr:row>
      <xdr:rowOff>33325</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4592300" y="6666192"/>
          <a:ext cx="889000" cy="53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146641</xdr:rowOff>
    </xdr:from>
    <xdr:to>
      <xdr:col>81</xdr:col>
      <xdr:colOff>101600</xdr:colOff>
      <xdr:row>38</xdr:row>
      <xdr:rowOff>76791</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5430500" y="649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93318</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46428" y="6265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147910</xdr:rowOff>
    </xdr:from>
    <xdr:to>
      <xdr:col>76</xdr:col>
      <xdr:colOff>114300</xdr:colOff>
      <xdr:row>38</xdr:row>
      <xdr:rowOff>151092</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3703300" y="6663010"/>
          <a:ext cx="889000" cy="3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16681</xdr:rowOff>
    </xdr:from>
    <xdr:to>
      <xdr:col>76</xdr:col>
      <xdr:colOff>165100</xdr:colOff>
      <xdr:row>38</xdr:row>
      <xdr:rowOff>118281</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4541500" y="653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134809</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357428" y="630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129032</xdr:rowOff>
    </xdr:from>
    <xdr:to>
      <xdr:col>71</xdr:col>
      <xdr:colOff>177800</xdr:colOff>
      <xdr:row>38</xdr:row>
      <xdr:rowOff>147910</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a:off x="12814300" y="6644132"/>
          <a:ext cx="889000" cy="18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17291</xdr:rowOff>
    </xdr:from>
    <xdr:to>
      <xdr:col>72</xdr:col>
      <xdr:colOff>38100</xdr:colOff>
      <xdr:row>38</xdr:row>
      <xdr:rowOff>118891</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3652500" y="6532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135418</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468428" y="6307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52934</xdr:rowOff>
    </xdr:from>
    <xdr:to>
      <xdr:col>67</xdr:col>
      <xdr:colOff>101600</xdr:colOff>
      <xdr:row>38</xdr:row>
      <xdr:rowOff>154534</xdr:rowOff>
    </xdr:to>
    <xdr:sp macro="" textlink="">
      <xdr:nvSpPr>
        <xdr:cNvPr id="539" name="フローチャート: 判断 538">
          <a:extLst>
            <a:ext uri="{FF2B5EF4-FFF2-40B4-BE49-F238E27FC236}">
              <a16:creationId xmlns:a16="http://schemas.microsoft.com/office/drawing/2014/main" id="{00000000-0008-0000-0600-00001B020000}"/>
            </a:ext>
          </a:extLst>
        </xdr:cNvPr>
        <xdr:cNvSpPr/>
      </xdr:nvSpPr>
      <xdr:spPr>
        <a:xfrm>
          <a:off x="12763500" y="6568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171061</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579428" y="6343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47" name="災害復旧事業費該当値テキスト">
          <a:extLst>
            <a:ext uri="{FF2B5EF4-FFF2-40B4-BE49-F238E27FC236}">
              <a16:creationId xmlns:a16="http://schemas.microsoft.com/office/drawing/2014/main" id="{00000000-0008-0000-0600-000023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153975</xdr:rowOff>
    </xdr:from>
    <xdr:to>
      <xdr:col>81</xdr:col>
      <xdr:colOff>101600</xdr:colOff>
      <xdr:row>39</xdr:row>
      <xdr:rowOff>84125</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5430500" y="666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75252</xdr:rowOff>
    </xdr:from>
    <xdr:ext cx="378565"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5292017" y="67618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100292</xdr:rowOff>
    </xdr:from>
    <xdr:to>
      <xdr:col>76</xdr:col>
      <xdr:colOff>165100</xdr:colOff>
      <xdr:row>39</xdr:row>
      <xdr:rowOff>30442</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4541500" y="661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21569</xdr:rowOff>
    </xdr:from>
    <xdr:ext cx="469744"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4357428" y="6708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97110</xdr:rowOff>
    </xdr:from>
    <xdr:to>
      <xdr:col>72</xdr:col>
      <xdr:colOff>38100</xdr:colOff>
      <xdr:row>39</xdr:row>
      <xdr:rowOff>27260</xdr:rowOff>
    </xdr:to>
    <xdr:sp macro="" textlink="">
      <xdr:nvSpPr>
        <xdr:cNvPr id="552" name="楕円 551">
          <a:extLst>
            <a:ext uri="{FF2B5EF4-FFF2-40B4-BE49-F238E27FC236}">
              <a16:creationId xmlns:a16="http://schemas.microsoft.com/office/drawing/2014/main" id="{00000000-0008-0000-0600-000028020000}"/>
            </a:ext>
          </a:extLst>
        </xdr:cNvPr>
        <xdr:cNvSpPr/>
      </xdr:nvSpPr>
      <xdr:spPr>
        <a:xfrm>
          <a:off x="13652500" y="6612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18387</xdr:rowOff>
    </xdr:from>
    <xdr:ext cx="469744"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3468428" y="6704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78232</xdr:rowOff>
    </xdr:from>
    <xdr:to>
      <xdr:col>67</xdr:col>
      <xdr:colOff>101600</xdr:colOff>
      <xdr:row>39</xdr:row>
      <xdr:rowOff>8382</xdr:rowOff>
    </xdr:to>
    <xdr:sp macro="" textlink="">
      <xdr:nvSpPr>
        <xdr:cNvPr id="554" name="楕円 553">
          <a:extLst>
            <a:ext uri="{FF2B5EF4-FFF2-40B4-BE49-F238E27FC236}">
              <a16:creationId xmlns:a16="http://schemas.microsoft.com/office/drawing/2014/main" id="{00000000-0008-0000-0600-00002A020000}"/>
            </a:ext>
          </a:extLst>
        </xdr:cNvPr>
        <xdr:cNvSpPr/>
      </xdr:nvSpPr>
      <xdr:spPr>
        <a:xfrm>
          <a:off x="12763500" y="6593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170959</xdr:rowOff>
    </xdr:from>
    <xdr:ext cx="469744"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579428" y="6686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失業対策事業費グラフ枠">
          <a:extLst>
            <a:ext uri="{FF2B5EF4-FFF2-40B4-BE49-F238E27FC236}">
              <a16:creationId xmlns:a16="http://schemas.microsoft.com/office/drawing/2014/main" id="{00000000-0008-0000-06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2" name="失業対策事業費最小値テキスト">
          <a:extLst>
            <a:ext uri="{FF2B5EF4-FFF2-40B4-BE49-F238E27FC236}">
              <a16:creationId xmlns:a16="http://schemas.microsoft.com/office/drawing/2014/main" id="{00000000-0008-0000-0600-00003C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4" name="失業対策事業費最大値テキスト">
          <a:extLst>
            <a:ext uri="{FF2B5EF4-FFF2-40B4-BE49-F238E27FC236}">
              <a16:creationId xmlns:a16="http://schemas.microsoft.com/office/drawing/2014/main" id="{00000000-0008-0000-0600-00003E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7" name="失業対策事業費平均値テキスト">
          <a:extLst>
            <a:ext uri="{FF2B5EF4-FFF2-40B4-BE49-F238E27FC236}">
              <a16:creationId xmlns:a16="http://schemas.microsoft.com/office/drawing/2014/main" id="{00000000-0008-0000-0600-000041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フローチャート: 判断 587">
          <a:extLst>
            <a:ext uri="{FF2B5EF4-FFF2-40B4-BE49-F238E27FC236}">
              <a16:creationId xmlns:a16="http://schemas.microsoft.com/office/drawing/2014/main" id="{00000000-0008-0000-0600-00004C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6" name="失業対策事業費該当値テキスト">
          <a:extLst>
            <a:ext uri="{FF2B5EF4-FFF2-40B4-BE49-F238E27FC236}">
              <a16:creationId xmlns:a16="http://schemas.microsoft.com/office/drawing/2014/main" id="{00000000-0008-0000-0600-000054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3" name="楕円 602">
          <a:extLst>
            <a:ext uri="{FF2B5EF4-FFF2-40B4-BE49-F238E27FC236}">
              <a16:creationId xmlns:a16="http://schemas.microsoft.com/office/drawing/2014/main" id="{00000000-0008-0000-0600-00005B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公債費グラフ枠">
          <a:extLst>
            <a:ext uri="{FF2B5EF4-FFF2-40B4-BE49-F238E27FC236}">
              <a16:creationId xmlns:a16="http://schemas.microsoft.com/office/drawing/2014/main" id="{00000000-0008-0000-06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125347</xdr:rowOff>
    </xdr:from>
    <xdr:to>
      <xdr:col>85</xdr:col>
      <xdr:colOff>126364</xdr:colOff>
      <xdr:row>78</xdr:row>
      <xdr:rowOff>135781</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6317595" y="11955397"/>
          <a:ext cx="1269" cy="15534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139608</xdr:rowOff>
    </xdr:from>
    <xdr:ext cx="534377" cy="259045"/>
    <xdr:sp macro="" textlink="">
      <xdr:nvSpPr>
        <xdr:cNvPr id="632" name="公債費最小値テキスト">
          <a:extLst>
            <a:ext uri="{FF2B5EF4-FFF2-40B4-BE49-F238E27FC236}">
              <a16:creationId xmlns:a16="http://schemas.microsoft.com/office/drawing/2014/main" id="{00000000-0008-0000-0600-000078020000}"/>
            </a:ext>
          </a:extLst>
        </xdr:cNvPr>
        <xdr:cNvSpPr txBox="1"/>
      </xdr:nvSpPr>
      <xdr:spPr>
        <a:xfrm>
          <a:off x="16370300" y="13512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135781</xdr:rowOff>
    </xdr:from>
    <xdr:to>
      <xdr:col>86</xdr:col>
      <xdr:colOff>25400</xdr:colOff>
      <xdr:row>78</xdr:row>
      <xdr:rowOff>135781</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3508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72024</xdr:rowOff>
    </xdr:from>
    <xdr:ext cx="599010" cy="259045"/>
    <xdr:sp macro="" textlink="">
      <xdr:nvSpPr>
        <xdr:cNvPr id="634" name="公債費最大値テキスト">
          <a:extLst>
            <a:ext uri="{FF2B5EF4-FFF2-40B4-BE49-F238E27FC236}">
              <a16:creationId xmlns:a16="http://schemas.microsoft.com/office/drawing/2014/main" id="{00000000-0008-0000-0600-00007A020000}"/>
            </a:ext>
          </a:extLst>
        </xdr:cNvPr>
        <xdr:cNvSpPr txBox="1"/>
      </xdr:nvSpPr>
      <xdr:spPr>
        <a:xfrm>
          <a:off x="16370300" y="11730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125347</xdr:rowOff>
    </xdr:from>
    <xdr:to>
      <xdr:col>86</xdr:col>
      <xdr:colOff>25400</xdr:colOff>
      <xdr:row>69</xdr:row>
      <xdr:rowOff>125347</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6230600" y="11955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37760</xdr:rowOff>
    </xdr:from>
    <xdr:to>
      <xdr:col>85</xdr:col>
      <xdr:colOff>127000</xdr:colOff>
      <xdr:row>76</xdr:row>
      <xdr:rowOff>147816</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5481300" y="13067960"/>
          <a:ext cx="838200" cy="110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57860</xdr:rowOff>
    </xdr:from>
    <xdr:ext cx="534377" cy="259045"/>
    <xdr:sp macro="" textlink="">
      <xdr:nvSpPr>
        <xdr:cNvPr id="637" name="公債費平均値テキスト">
          <a:extLst>
            <a:ext uri="{FF2B5EF4-FFF2-40B4-BE49-F238E27FC236}">
              <a16:creationId xmlns:a16="http://schemas.microsoft.com/office/drawing/2014/main" id="{00000000-0008-0000-0600-00007D020000}"/>
            </a:ext>
          </a:extLst>
        </xdr:cNvPr>
        <xdr:cNvSpPr txBox="1"/>
      </xdr:nvSpPr>
      <xdr:spPr>
        <a:xfrm>
          <a:off x="16370300" y="127451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34983</xdr:rowOff>
    </xdr:from>
    <xdr:to>
      <xdr:col>85</xdr:col>
      <xdr:colOff>177800</xdr:colOff>
      <xdr:row>75</xdr:row>
      <xdr:rowOff>136583</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6268700" y="12893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122882</xdr:rowOff>
    </xdr:from>
    <xdr:to>
      <xdr:col>81</xdr:col>
      <xdr:colOff>50800</xdr:colOff>
      <xdr:row>76</xdr:row>
      <xdr:rowOff>37760</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a:off x="14592300" y="12981632"/>
          <a:ext cx="889000" cy="8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34820</xdr:rowOff>
    </xdr:from>
    <xdr:to>
      <xdr:col>81</xdr:col>
      <xdr:colOff>101600</xdr:colOff>
      <xdr:row>75</xdr:row>
      <xdr:rowOff>136420</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5430500" y="12893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152947</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14111" y="12668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33417</xdr:rowOff>
    </xdr:from>
    <xdr:to>
      <xdr:col>76</xdr:col>
      <xdr:colOff>114300</xdr:colOff>
      <xdr:row>75</xdr:row>
      <xdr:rowOff>122882</xdr:rowOff>
    </xdr:to>
    <xdr:cxnSp macro="">
      <xdr:nvCxnSpPr>
        <xdr:cNvPr id="642" name="直線コネクタ 641">
          <a:extLst>
            <a:ext uri="{FF2B5EF4-FFF2-40B4-BE49-F238E27FC236}">
              <a16:creationId xmlns:a16="http://schemas.microsoft.com/office/drawing/2014/main" id="{00000000-0008-0000-0600-000082020000}"/>
            </a:ext>
          </a:extLst>
        </xdr:cNvPr>
        <xdr:cNvCxnSpPr/>
      </xdr:nvCxnSpPr>
      <xdr:spPr>
        <a:xfrm>
          <a:off x="13703300" y="12892167"/>
          <a:ext cx="889000" cy="89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164795</xdr:rowOff>
    </xdr:from>
    <xdr:to>
      <xdr:col>76</xdr:col>
      <xdr:colOff>165100</xdr:colOff>
      <xdr:row>76</xdr:row>
      <xdr:rowOff>94945</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4541500" y="13023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86072</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3116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4320</xdr:rowOff>
    </xdr:from>
    <xdr:to>
      <xdr:col>71</xdr:col>
      <xdr:colOff>177800</xdr:colOff>
      <xdr:row>75</xdr:row>
      <xdr:rowOff>33417</xdr:rowOff>
    </xdr:to>
    <xdr:cxnSp macro="">
      <xdr:nvCxnSpPr>
        <xdr:cNvPr id="645" name="直線コネクタ 644">
          <a:extLst>
            <a:ext uri="{FF2B5EF4-FFF2-40B4-BE49-F238E27FC236}">
              <a16:creationId xmlns:a16="http://schemas.microsoft.com/office/drawing/2014/main" id="{00000000-0008-0000-0600-000085020000}"/>
            </a:ext>
          </a:extLst>
        </xdr:cNvPr>
        <xdr:cNvCxnSpPr/>
      </xdr:nvCxnSpPr>
      <xdr:spPr>
        <a:xfrm>
          <a:off x="12814300" y="12863070"/>
          <a:ext cx="889000" cy="29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169694</xdr:rowOff>
    </xdr:from>
    <xdr:to>
      <xdr:col>72</xdr:col>
      <xdr:colOff>38100</xdr:colOff>
      <xdr:row>76</xdr:row>
      <xdr:rowOff>99844</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3652500" y="13028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90971</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436111" y="1312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3715</xdr:rowOff>
    </xdr:from>
    <xdr:to>
      <xdr:col>67</xdr:col>
      <xdr:colOff>101600</xdr:colOff>
      <xdr:row>76</xdr:row>
      <xdr:rowOff>105315</xdr:rowOff>
    </xdr:to>
    <xdr:sp macro="" textlink="">
      <xdr:nvSpPr>
        <xdr:cNvPr id="648" name="フローチャート: 判断 647">
          <a:extLst>
            <a:ext uri="{FF2B5EF4-FFF2-40B4-BE49-F238E27FC236}">
              <a16:creationId xmlns:a16="http://schemas.microsoft.com/office/drawing/2014/main" id="{00000000-0008-0000-0600-000088020000}"/>
            </a:ext>
          </a:extLst>
        </xdr:cNvPr>
        <xdr:cNvSpPr/>
      </xdr:nvSpPr>
      <xdr:spPr>
        <a:xfrm>
          <a:off x="12763500" y="13033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96442</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547111" y="13126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97016</xdr:rowOff>
    </xdr:from>
    <xdr:to>
      <xdr:col>85</xdr:col>
      <xdr:colOff>177800</xdr:colOff>
      <xdr:row>77</xdr:row>
      <xdr:rowOff>27166</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6268700" y="13127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75443</xdr:rowOff>
    </xdr:from>
    <xdr:ext cx="534377" cy="259045"/>
    <xdr:sp macro="" textlink="">
      <xdr:nvSpPr>
        <xdr:cNvPr id="656" name="公債費該当値テキスト">
          <a:extLst>
            <a:ext uri="{FF2B5EF4-FFF2-40B4-BE49-F238E27FC236}">
              <a16:creationId xmlns:a16="http://schemas.microsoft.com/office/drawing/2014/main" id="{00000000-0008-0000-0600-000090020000}"/>
            </a:ext>
          </a:extLst>
        </xdr:cNvPr>
        <xdr:cNvSpPr txBox="1"/>
      </xdr:nvSpPr>
      <xdr:spPr>
        <a:xfrm>
          <a:off x="16370300" y="13105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158410</xdr:rowOff>
    </xdr:from>
    <xdr:to>
      <xdr:col>81</xdr:col>
      <xdr:colOff>101600</xdr:colOff>
      <xdr:row>76</xdr:row>
      <xdr:rowOff>88560</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5430500" y="1301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79687</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5214111" y="1310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72082</xdr:rowOff>
    </xdr:from>
    <xdr:to>
      <xdr:col>76</xdr:col>
      <xdr:colOff>165100</xdr:colOff>
      <xdr:row>76</xdr:row>
      <xdr:rowOff>2232</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4541500" y="1293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18759</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4325111" y="12706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154067</xdr:rowOff>
    </xdr:from>
    <xdr:to>
      <xdr:col>72</xdr:col>
      <xdr:colOff>38100</xdr:colOff>
      <xdr:row>75</xdr:row>
      <xdr:rowOff>84217</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3652500" y="12841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100744</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3436111" y="12616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124970</xdr:rowOff>
    </xdr:from>
    <xdr:to>
      <xdr:col>67</xdr:col>
      <xdr:colOff>101600</xdr:colOff>
      <xdr:row>75</xdr:row>
      <xdr:rowOff>55120</xdr:rowOff>
    </xdr:to>
    <xdr:sp macro="" textlink="">
      <xdr:nvSpPr>
        <xdr:cNvPr id="663" name="楕円 662">
          <a:extLst>
            <a:ext uri="{FF2B5EF4-FFF2-40B4-BE49-F238E27FC236}">
              <a16:creationId xmlns:a16="http://schemas.microsoft.com/office/drawing/2014/main" id="{00000000-0008-0000-0600-000097020000}"/>
            </a:ext>
          </a:extLst>
        </xdr:cNvPr>
        <xdr:cNvSpPr/>
      </xdr:nvSpPr>
      <xdr:spPr>
        <a:xfrm>
          <a:off x="12763500" y="12812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71647</xdr:rowOff>
    </xdr:from>
    <xdr:ext cx="534377"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547111" y="12587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積立金グラフ枠">
          <a:extLst>
            <a:ext uri="{FF2B5EF4-FFF2-40B4-BE49-F238E27FC236}">
              <a16:creationId xmlns:a16="http://schemas.microsoft.com/office/drawing/2014/main" id="{00000000-0008-0000-06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16370</xdr:rowOff>
    </xdr:from>
    <xdr:to>
      <xdr:col>85</xdr:col>
      <xdr:colOff>126364</xdr:colOff>
      <xdr:row>99</xdr:row>
      <xdr:rowOff>10179</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6317595" y="15618320"/>
          <a:ext cx="1269" cy="1365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14006</xdr:rowOff>
    </xdr:from>
    <xdr:ext cx="469744" cy="259045"/>
    <xdr:sp macro="" textlink="">
      <xdr:nvSpPr>
        <xdr:cNvPr id="689" name="積立金最小値テキスト">
          <a:extLst>
            <a:ext uri="{FF2B5EF4-FFF2-40B4-BE49-F238E27FC236}">
              <a16:creationId xmlns:a16="http://schemas.microsoft.com/office/drawing/2014/main" id="{00000000-0008-0000-0600-0000B1020000}"/>
            </a:ext>
          </a:extLst>
        </xdr:cNvPr>
        <xdr:cNvSpPr txBox="1"/>
      </xdr:nvSpPr>
      <xdr:spPr>
        <a:xfrm>
          <a:off x="16370300" y="16987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10179</xdr:rowOff>
    </xdr:from>
    <xdr:to>
      <xdr:col>86</xdr:col>
      <xdr:colOff>25400</xdr:colOff>
      <xdr:row>99</xdr:row>
      <xdr:rowOff>10179</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6230600" y="16983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134497</xdr:rowOff>
    </xdr:from>
    <xdr:ext cx="534377" cy="259045"/>
    <xdr:sp macro="" textlink="">
      <xdr:nvSpPr>
        <xdr:cNvPr id="691" name="積立金最大値テキスト">
          <a:extLst>
            <a:ext uri="{FF2B5EF4-FFF2-40B4-BE49-F238E27FC236}">
              <a16:creationId xmlns:a16="http://schemas.microsoft.com/office/drawing/2014/main" id="{00000000-0008-0000-0600-0000B3020000}"/>
            </a:ext>
          </a:extLst>
        </xdr:cNvPr>
        <xdr:cNvSpPr txBox="1"/>
      </xdr:nvSpPr>
      <xdr:spPr>
        <a:xfrm>
          <a:off x="16370300" y="15393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16370</xdr:rowOff>
    </xdr:from>
    <xdr:to>
      <xdr:col>86</xdr:col>
      <xdr:colOff>25400</xdr:colOff>
      <xdr:row>91</xdr:row>
      <xdr:rowOff>16370</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6230600" y="1561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47098</xdr:rowOff>
    </xdr:from>
    <xdr:to>
      <xdr:col>85</xdr:col>
      <xdr:colOff>127000</xdr:colOff>
      <xdr:row>97</xdr:row>
      <xdr:rowOff>118211</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5481300" y="16506298"/>
          <a:ext cx="838200" cy="242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148956</xdr:rowOff>
    </xdr:from>
    <xdr:ext cx="534377" cy="259045"/>
    <xdr:sp macro="" textlink="">
      <xdr:nvSpPr>
        <xdr:cNvPr id="694" name="積立金平均値テキスト">
          <a:extLst>
            <a:ext uri="{FF2B5EF4-FFF2-40B4-BE49-F238E27FC236}">
              <a16:creationId xmlns:a16="http://schemas.microsoft.com/office/drawing/2014/main" id="{00000000-0008-0000-0600-0000B6020000}"/>
            </a:ext>
          </a:extLst>
        </xdr:cNvPr>
        <xdr:cNvSpPr txBox="1"/>
      </xdr:nvSpPr>
      <xdr:spPr>
        <a:xfrm>
          <a:off x="16370300" y="164367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170529</xdr:rowOff>
    </xdr:from>
    <xdr:to>
      <xdr:col>85</xdr:col>
      <xdr:colOff>177800</xdr:colOff>
      <xdr:row>96</xdr:row>
      <xdr:rowOff>100679</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6268700" y="1645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43707</xdr:rowOff>
    </xdr:from>
    <xdr:to>
      <xdr:col>81</xdr:col>
      <xdr:colOff>50800</xdr:colOff>
      <xdr:row>97</xdr:row>
      <xdr:rowOff>118211</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a:off x="14592300" y="16674357"/>
          <a:ext cx="889000" cy="74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82938</xdr:rowOff>
    </xdr:from>
    <xdr:to>
      <xdr:col>81</xdr:col>
      <xdr:colOff>101600</xdr:colOff>
      <xdr:row>96</xdr:row>
      <xdr:rowOff>13088</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5430500" y="16370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29615</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14111" y="16145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43707</xdr:rowOff>
    </xdr:from>
    <xdr:to>
      <xdr:col>76</xdr:col>
      <xdr:colOff>114300</xdr:colOff>
      <xdr:row>97</xdr:row>
      <xdr:rowOff>47003</xdr:rowOff>
    </xdr:to>
    <xdr:cxnSp macro="">
      <xdr:nvCxnSpPr>
        <xdr:cNvPr id="699" name="直線コネクタ 698">
          <a:extLst>
            <a:ext uri="{FF2B5EF4-FFF2-40B4-BE49-F238E27FC236}">
              <a16:creationId xmlns:a16="http://schemas.microsoft.com/office/drawing/2014/main" id="{00000000-0008-0000-0600-0000BB020000}"/>
            </a:ext>
          </a:extLst>
        </xdr:cNvPr>
        <xdr:cNvCxnSpPr/>
      </xdr:nvCxnSpPr>
      <xdr:spPr>
        <a:xfrm flipV="1">
          <a:off x="13703300" y="16674357"/>
          <a:ext cx="889000" cy="3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35083</xdr:rowOff>
    </xdr:from>
    <xdr:to>
      <xdr:col>76</xdr:col>
      <xdr:colOff>165100</xdr:colOff>
      <xdr:row>97</xdr:row>
      <xdr:rowOff>136683</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4541500" y="16665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127810</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6758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127012</xdr:rowOff>
    </xdr:from>
    <xdr:to>
      <xdr:col>71</xdr:col>
      <xdr:colOff>177800</xdr:colOff>
      <xdr:row>97</xdr:row>
      <xdr:rowOff>47003</xdr:rowOff>
    </xdr:to>
    <xdr:cxnSp macro="">
      <xdr:nvCxnSpPr>
        <xdr:cNvPr id="702" name="直線コネクタ 701">
          <a:extLst>
            <a:ext uri="{FF2B5EF4-FFF2-40B4-BE49-F238E27FC236}">
              <a16:creationId xmlns:a16="http://schemas.microsoft.com/office/drawing/2014/main" id="{00000000-0008-0000-0600-0000BE020000}"/>
            </a:ext>
          </a:extLst>
        </xdr:cNvPr>
        <xdr:cNvCxnSpPr/>
      </xdr:nvCxnSpPr>
      <xdr:spPr>
        <a:xfrm>
          <a:off x="12814300" y="16586212"/>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59582</xdr:rowOff>
    </xdr:from>
    <xdr:to>
      <xdr:col>72</xdr:col>
      <xdr:colOff>38100</xdr:colOff>
      <xdr:row>97</xdr:row>
      <xdr:rowOff>161182</xdr:rowOff>
    </xdr:to>
    <xdr:sp macro="" textlink="">
      <xdr:nvSpPr>
        <xdr:cNvPr id="703" name="フローチャート: 判断 702">
          <a:extLst>
            <a:ext uri="{FF2B5EF4-FFF2-40B4-BE49-F238E27FC236}">
              <a16:creationId xmlns:a16="http://schemas.microsoft.com/office/drawing/2014/main" id="{00000000-0008-0000-0600-0000BF020000}"/>
            </a:ext>
          </a:extLst>
        </xdr:cNvPr>
        <xdr:cNvSpPr/>
      </xdr:nvSpPr>
      <xdr:spPr>
        <a:xfrm>
          <a:off x="13652500" y="1669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152309</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436111" y="1678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53487</xdr:rowOff>
    </xdr:from>
    <xdr:to>
      <xdr:col>67</xdr:col>
      <xdr:colOff>101600</xdr:colOff>
      <xdr:row>97</xdr:row>
      <xdr:rowOff>155087</xdr:rowOff>
    </xdr:to>
    <xdr:sp macro="" textlink="">
      <xdr:nvSpPr>
        <xdr:cNvPr id="705" name="フローチャート: 判断 704">
          <a:extLst>
            <a:ext uri="{FF2B5EF4-FFF2-40B4-BE49-F238E27FC236}">
              <a16:creationId xmlns:a16="http://schemas.microsoft.com/office/drawing/2014/main" id="{00000000-0008-0000-0600-0000C1020000}"/>
            </a:ext>
          </a:extLst>
        </xdr:cNvPr>
        <xdr:cNvSpPr/>
      </xdr:nvSpPr>
      <xdr:spPr>
        <a:xfrm>
          <a:off x="12763500" y="16684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146214</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547111" y="16776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167748</xdr:rowOff>
    </xdr:from>
    <xdr:to>
      <xdr:col>85</xdr:col>
      <xdr:colOff>177800</xdr:colOff>
      <xdr:row>96</xdr:row>
      <xdr:rowOff>97898</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6268700" y="16455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19175</xdr:rowOff>
    </xdr:from>
    <xdr:ext cx="534377" cy="259045"/>
    <xdr:sp macro="" textlink="">
      <xdr:nvSpPr>
        <xdr:cNvPr id="713" name="積立金該当値テキスト">
          <a:extLst>
            <a:ext uri="{FF2B5EF4-FFF2-40B4-BE49-F238E27FC236}">
              <a16:creationId xmlns:a16="http://schemas.microsoft.com/office/drawing/2014/main" id="{00000000-0008-0000-0600-0000C9020000}"/>
            </a:ext>
          </a:extLst>
        </xdr:cNvPr>
        <xdr:cNvSpPr txBox="1"/>
      </xdr:nvSpPr>
      <xdr:spPr>
        <a:xfrm>
          <a:off x="16370300" y="16306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67411</xdr:rowOff>
    </xdr:from>
    <xdr:to>
      <xdr:col>81</xdr:col>
      <xdr:colOff>101600</xdr:colOff>
      <xdr:row>97</xdr:row>
      <xdr:rowOff>169011</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5430500" y="16698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160138</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5214111" y="16790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164357</xdr:rowOff>
    </xdr:from>
    <xdr:to>
      <xdr:col>76</xdr:col>
      <xdr:colOff>165100</xdr:colOff>
      <xdr:row>97</xdr:row>
      <xdr:rowOff>94507</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4541500" y="16623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111034</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4325111" y="16398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167653</xdr:rowOff>
    </xdr:from>
    <xdr:to>
      <xdr:col>72</xdr:col>
      <xdr:colOff>38100</xdr:colOff>
      <xdr:row>97</xdr:row>
      <xdr:rowOff>97803</xdr:rowOff>
    </xdr:to>
    <xdr:sp macro="" textlink="">
      <xdr:nvSpPr>
        <xdr:cNvPr id="718" name="楕円 717">
          <a:extLst>
            <a:ext uri="{FF2B5EF4-FFF2-40B4-BE49-F238E27FC236}">
              <a16:creationId xmlns:a16="http://schemas.microsoft.com/office/drawing/2014/main" id="{00000000-0008-0000-0600-0000CE020000}"/>
            </a:ext>
          </a:extLst>
        </xdr:cNvPr>
        <xdr:cNvSpPr/>
      </xdr:nvSpPr>
      <xdr:spPr>
        <a:xfrm>
          <a:off x="13652500" y="16626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114330</xdr:rowOff>
    </xdr:from>
    <xdr:ext cx="534377"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3436111" y="16402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76212</xdr:rowOff>
    </xdr:from>
    <xdr:to>
      <xdr:col>67</xdr:col>
      <xdr:colOff>101600</xdr:colOff>
      <xdr:row>97</xdr:row>
      <xdr:rowOff>6362</xdr:rowOff>
    </xdr:to>
    <xdr:sp macro="" textlink="">
      <xdr:nvSpPr>
        <xdr:cNvPr id="720" name="楕円 719">
          <a:extLst>
            <a:ext uri="{FF2B5EF4-FFF2-40B4-BE49-F238E27FC236}">
              <a16:creationId xmlns:a16="http://schemas.microsoft.com/office/drawing/2014/main" id="{00000000-0008-0000-0600-0000D0020000}"/>
            </a:ext>
          </a:extLst>
        </xdr:cNvPr>
        <xdr:cNvSpPr/>
      </xdr:nvSpPr>
      <xdr:spPr>
        <a:xfrm>
          <a:off x="12763500" y="1653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22889</xdr:rowOff>
    </xdr:from>
    <xdr:ext cx="534377"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2547111" y="16310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102781</xdr:rowOff>
    </xdr:from>
    <xdr:to>
      <xdr:col>116</xdr:col>
      <xdr:colOff>62864</xdr:colOff>
      <xdr:row>38</xdr:row>
      <xdr:rowOff>25400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246281"/>
          <a:ext cx="1269" cy="1294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49458</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021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102781</xdr:rowOff>
    </xdr:from>
    <xdr:to>
      <xdr:col>116</xdr:col>
      <xdr:colOff>152400</xdr:colOff>
      <xdr:row>30</xdr:row>
      <xdr:rowOff>102781</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246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34</xdr:row>
      <xdr:rowOff>31343</xdr:rowOff>
    </xdr:from>
    <xdr:to>
      <xdr:col>116</xdr:col>
      <xdr:colOff>63500</xdr:colOff>
      <xdr:row>34</xdr:row>
      <xdr:rowOff>140443</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1323300" y="5860643"/>
          <a:ext cx="838200" cy="109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20350</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1925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41923</xdr:rowOff>
    </xdr:from>
    <xdr:to>
      <xdr:col>116</xdr:col>
      <xdr:colOff>114300</xdr:colOff>
      <xdr:row>36</xdr:row>
      <xdr:rowOff>143523</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214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81807</xdr:rowOff>
    </xdr:from>
    <xdr:to>
      <xdr:col>111</xdr:col>
      <xdr:colOff>177800</xdr:colOff>
      <xdr:row>34</xdr:row>
      <xdr:rowOff>140443</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0434300" y="5911107"/>
          <a:ext cx="889000" cy="58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15691</xdr:rowOff>
    </xdr:from>
    <xdr:to>
      <xdr:col>112</xdr:col>
      <xdr:colOff>38100</xdr:colOff>
      <xdr:row>36</xdr:row>
      <xdr:rowOff>117291</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187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108418</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280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81807</xdr:rowOff>
    </xdr:from>
    <xdr:to>
      <xdr:col>107</xdr:col>
      <xdr:colOff>50800</xdr:colOff>
      <xdr:row>37</xdr:row>
      <xdr:rowOff>95009</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flipV="1">
          <a:off x="19545300" y="5911107"/>
          <a:ext cx="889000" cy="527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87986</xdr:rowOff>
    </xdr:from>
    <xdr:to>
      <xdr:col>107</xdr:col>
      <xdr:colOff>101600</xdr:colOff>
      <xdr:row>37</xdr:row>
      <xdr:rowOff>18136</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26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9263</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352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23514</xdr:rowOff>
    </xdr:from>
    <xdr:to>
      <xdr:col>102</xdr:col>
      <xdr:colOff>114300</xdr:colOff>
      <xdr:row>37</xdr:row>
      <xdr:rowOff>95009</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8656300" y="6367164"/>
          <a:ext cx="889000" cy="71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10319</xdr:rowOff>
    </xdr:from>
    <xdr:to>
      <xdr:col>102</xdr:col>
      <xdr:colOff>165100</xdr:colOff>
      <xdr:row>37</xdr:row>
      <xdr:rowOff>111919</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35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128446</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129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28378</xdr:rowOff>
    </xdr:from>
    <xdr:to>
      <xdr:col>98</xdr:col>
      <xdr:colOff>38100</xdr:colOff>
      <xdr:row>37</xdr:row>
      <xdr:rowOff>129978</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372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121105</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464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151993</xdr:rowOff>
    </xdr:from>
    <xdr:to>
      <xdr:col>116</xdr:col>
      <xdr:colOff>114300</xdr:colOff>
      <xdr:row>34</xdr:row>
      <xdr:rowOff>82143</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5809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33</xdr:row>
      <xdr:rowOff>3420</xdr:rowOff>
    </xdr:from>
    <xdr:ext cx="534377"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5661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89643</xdr:rowOff>
    </xdr:from>
    <xdr:to>
      <xdr:col>112</xdr:col>
      <xdr:colOff>38100</xdr:colOff>
      <xdr:row>35</xdr:row>
      <xdr:rowOff>19793</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5918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33</xdr:row>
      <xdr:rowOff>36320</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088428" y="5694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34</xdr:row>
      <xdr:rowOff>31007</xdr:rowOff>
    </xdr:from>
    <xdr:to>
      <xdr:col>107</xdr:col>
      <xdr:colOff>101600</xdr:colOff>
      <xdr:row>34</xdr:row>
      <xdr:rowOff>132607</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586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32</xdr:row>
      <xdr:rowOff>149134</xdr:rowOff>
    </xdr:from>
    <xdr:ext cx="534377"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167111" y="5635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44209</xdr:rowOff>
    </xdr:from>
    <xdr:to>
      <xdr:col>102</xdr:col>
      <xdr:colOff>165100</xdr:colOff>
      <xdr:row>37</xdr:row>
      <xdr:rowOff>145809</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387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136936</xdr:rowOff>
    </xdr:from>
    <xdr:ext cx="469744"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310428" y="6480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144164</xdr:rowOff>
    </xdr:from>
    <xdr:to>
      <xdr:col>98</xdr:col>
      <xdr:colOff>38100</xdr:colOff>
      <xdr:row>37</xdr:row>
      <xdr:rowOff>74314</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316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90841</xdr:rowOff>
    </xdr:from>
    <xdr:ext cx="469744"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421428" y="6091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4049</xdr:rowOff>
    </xdr:from>
    <xdr:to>
      <xdr:col>116</xdr:col>
      <xdr:colOff>62864</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919449"/>
          <a:ext cx="1269" cy="11643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122176</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694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4049</xdr:rowOff>
    </xdr:from>
    <xdr:to>
      <xdr:col>116</xdr:col>
      <xdr:colOff>152400</xdr:colOff>
      <xdr:row>52</xdr:row>
      <xdr:rowOff>4049</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919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150182</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5799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127305</xdr:rowOff>
    </xdr:from>
    <xdr:to>
      <xdr:col>116</xdr:col>
      <xdr:colOff>114300</xdr:colOff>
      <xdr:row>57</xdr:row>
      <xdr:rowOff>57455</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72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107462</xdr:rowOff>
    </xdr:from>
    <xdr:to>
      <xdr:col>112</xdr:col>
      <xdr:colOff>38100</xdr:colOff>
      <xdr:row>57</xdr:row>
      <xdr:rowOff>37612</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708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54139</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483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6696</xdr:rowOff>
    </xdr:from>
    <xdr:to>
      <xdr:col>107</xdr:col>
      <xdr:colOff>101600</xdr:colOff>
      <xdr:row>57</xdr:row>
      <xdr:rowOff>108296</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779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124823</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554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17349</xdr:rowOff>
    </xdr:from>
    <xdr:to>
      <xdr:col>102</xdr:col>
      <xdr:colOff>165100</xdr:colOff>
      <xdr:row>57</xdr:row>
      <xdr:rowOff>118949</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789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135476</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565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11222</xdr:rowOff>
    </xdr:from>
    <xdr:to>
      <xdr:col>98</xdr:col>
      <xdr:colOff>38100</xdr:colOff>
      <xdr:row>57</xdr:row>
      <xdr:rowOff>112822</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783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129349</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559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40525</xdr:rowOff>
    </xdr:from>
    <xdr:to>
      <xdr:col>116</xdr:col>
      <xdr:colOff>62864</xdr:colOff>
      <xdr:row>78</xdr:row>
      <xdr:rowOff>98513</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213475"/>
          <a:ext cx="1269" cy="1258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102340</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475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98513</xdr:rowOff>
    </xdr:from>
    <xdr:to>
      <xdr:col>116</xdr:col>
      <xdr:colOff>152400</xdr:colOff>
      <xdr:row>78</xdr:row>
      <xdr:rowOff>98513</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471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158652</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988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40525</xdr:rowOff>
    </xdr:from>
    <xdr:to>
      <xdr:col>116</xdr:col>
      <xdr:colOff>152400</xdr:colOff>
      <xdr:row>71</xdr:row>
      <xdr:rowOff>40525</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213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71882</xdr:rowOff>
    </xdr:from>
    <xdr:to>
      <xdr:col>116</xdr:col>
      <xdr:colOff>63500</xdr:colOff>
      <xdr:row>75</xdr:row>
      <xdr:rowOff>73711</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2930632"/>
          <a:ext cx="8382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38066</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8968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59639</xdr:rowOff>
    </xdr:from>
    <xdr:to>
      <xdr:col>116</xdr:col>
      <xdr:colOff>114300</xdr:colOff>
      <xdr:row>75</xdr:row>
      <xdr:rowOff>161240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9183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73711</xdr:rowOff>
    </xdr:from>
    <xdr:to>
      <xdr:col>111</xdr:col>
      <xdr:colOff>177800</xdr:colOff>
      <xdr:row>75</xdr:row>
      <xdr:rowOff>95314</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2932461"/>
          <a:ext cx="889000" cy="21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86843</xdr:rowOff>
    </xdr:from>
    <xdr:to>
      <xdr:col>112</xdr:col>
      <xdr:colOff>38100</xdr:colOff>
      <xdr:row>76</xdr:row>
      <xdr:rowOff>16993</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945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8120</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3038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9551</xdr:rowOff>
    </xdr:from>
    <xdr:to>
      <xdr:col>107</xdr:col>
      <xdr:colOff>50800</xdr:colOff>
      <xdr:row>75</xdr:row>
      <xdr:rowOff>95314</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9545300" y="12525401"/>
          <a:ext cx="889000" cy="428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25197</xdr:rowOff>
    </xdr:from>
    <xdr:to>
      <xdr:col>107</xdr:col>
      <xdr:colOff>101600</xdr:colOff>
      <xdr:row>76</xdr:row>
      <xdr:rowOff>126797</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3055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117924</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3148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9551</xdr:rowOff>
    </xdr:from>
    <xdr:to>
      <xdr:col>102</xdr:col>
      <xdr:colOff>114300</xdr:colOff>
      <xdr:row>73</xdr:row>
      <xdr:rowOff>101105</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2525401"/>
          <a:ext cx="889000" cy="9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143764</xdr:rowOff>
    </xdr:from>
    <xdr:to>
      <xdr:col>102</xdr:col>
      <xdr:colOff>165100</xdr:colOff>
      <xdr:row>75</xdr:row>
      <xdr:rowOff>73914</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83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65041</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923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138964</xdr:rowOff>
    </xdr:from>
    <xdr:to>
      <xdr:col>98</xdr:col>
      <xdr:colOff>38100</xdr:colOff>
      <xdr:row>75</xdr:row>
      <xdr:rowOff>69114</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826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60241</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91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21082</xdr:rowOff>
    </xdr:from>
    <xdr:to>
      <xdr:col>116</xdr:col>
      <xdr:colOff>114300</xdr:colOff>
      <xdr:row>75</xdr:row>
      <xdr:rowOff>122682</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2879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43959</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731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22911</xdr:rowOff>
    </xdr:from>
    <xdr:to>
      <xdr:col>112</xdr:col>
      <xdr:colOff>38100</xdr:colOff>
      <xdr:row>75</xdr:row>
      <xdr:rowOff>124511</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28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141038</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2656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44514</xdr:rowOff>
    </xdr:from>
    <xdr:to>
      <xdr:col>107</xdr:col>
      <xdr:colOff>101600</xdr:colOff>
      <xdr:row>75</xdr:row>
      <xdr:rowOff>146114</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9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162641</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2678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130201</xdr:rowOff>
    </xdr:from>
    <xdr:to>
      <xdr:col>102</xdr:col>
      <xdr:colOff>165100</xdr:colOff>
      <xdr:row>73</xdr:row>
      <xdr:rowOff>60351</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2474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76878</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224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50305</xdr:rowOff>
    </xdr:from>
    <xdr:to>
      <xdr:col>98</xdr:col>
      <xdr:colOff>38100</xdr:colOff>
      <xdr:row>73</xdr:row>
      <xdr:rowOff>151905</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2566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168432</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2341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物件費は、類似団体平均を下回っているが、ふるさとまちづくり寄付金</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特産品等贈呈事業委託料や市民公園管理運営委託料</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などにより増加し、住民一人当たり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79,169</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補助費等は、</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類似団体平均を</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下</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回って</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いるが</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水道事業会計補助金の減などにより経費は減少したものの、分母となる人口が減少したため、住民一人当たりのコストは増加し、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79,484</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円となった。　　</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普通建設事業費は、類似団体平均を下回っているが、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小学校施設長寿命化</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事業などにより増加し、住民一人当たり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48,885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公債費は、類似団体平均を下回っており、市債の償還が進んだことにより、定期償還額が減少し、住民一人当たり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48,503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円となった。</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a:t>
          </a:r>
          <a:r>
            <a:rPr lang="ja-JP" altLang="en-US" sz="1100">
              <a:effectLst/>
              <a:latin typeface="ＭＳ ゴシック" panose="020B0609070205080204" pitchFamily="49" charset="-128"/>
              <a:ea typeface="ＭＳ ゴシック" panose="020B0609070205080204" pitchFamily="49" charset="-128"/>
            </a:rPr>
            <a:t>投資及び出資金は、類似団体平均を上回っており、下水道事業会計出資金などが増加し、住民一人当たり</a:t>
          </a:r>
          <a:r>
            <a:rPr lang="en-US" altLang="ja-JP" sz="1100">
              <a:effectLst/>
              <a:latin typeface="ＭＳ ゴシック" panose="020B0609070205080204" pitchFamily="49" charset="-128"/>
              <a:ea typeface="ＭＳ ゴシック" panose="020B0609070205080204" pitchFamily="49" charset="-128"/>
            </a:rPr>
            <a:t>11,896</a:t>
          </a:r>
          <a:r>
            <a:rPr lang="ja-JP" altLang="en-US" sz="1100">
              <a:effectLst/>
              <a:latin typeface="ＭＳ ゴシック" panose="020B0609070205080204" pitchFamily="49" charset="-128"/>
              <a:ea typeface="ＭＳ ゴシック" panose="020B0609070205080204" pitchFamily="49" charset="-128"/>
            </a:rPr>
            <a:t>円となった。</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積立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金は、類似団体平均を上回って</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おり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財政調整基金積立金や地域振興基金積立金、減債基金積立金など</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し、住民一人当たり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26,861</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円となった</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和歌山県紀の川市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59,981
59,554
228.21
33,433,239
31,893,017
1,044,779
17,892,894
23,797,102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109220</xdr:rowOff>
    </xdr:from>
    <xdr:to>
      <xdr:col>24</xdr:col>
      <xdr:colOff>62865</xdr:colOff>
      <xdr:row>38</xdr:row>
      <xdr:rowOff>82169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4170"/>
          <a:ext cx="1270" cy="11730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85996</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01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82169</xdr:rowOff>
    </xdr:from>
    <xdr:to>
      <xdr:col>24</xdr:col>
      <xdr:colOff>152400</xdr:colOff>
      <xdr:row>38</xdr:row>
      <xdr:rowOff>82169</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97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55897</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99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109220</xdr:rowOff>
    </xdr:from>
    <xdr:to>
      <xdr:col>24</xdr:col>
      <xdr:colOff>152400</xdr:colOff>
      <xdr:row>31</xdr:row>
      <xdr:rowOff>109220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4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78359</xdr:rowOff>
    </xdr:from>
    <xdr:to>
      <xdr:col>24</xdr:col>
      <xdr:colOff>63500</xdr:colOff>
      <xdr:row>35</xdr:row>
      <xdr:rowOff>133604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079109"/>
          <a:ext cx="8382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126763</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27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148336</xdr:rowOff>
    </xdr:from>
    <xdr:to>
      <xdr:col>24</xdr:col>
      <xdr:colOff>114300</xdr:colOff>
      <xdr:row>36</xdr:row>
      <xdr:rowOff>78486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78359</xdr:rowOff>
    </xdr:from>
    <xdr:to>
      <xdr:col>19</xdr:col>
      <xdr:colOff>177800</xdr:colOff>
      <xdr:row>35</xdr:row>
      <xdr:rowOff>78740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079109"/>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168148</xdr:rowOff>
    </xdr:from>
    <xdr:to>
      <xdr:col>20</xdr:col>
      <xdr:colOff>38100</xdr:colOff>
      <xdr:row>36</xdr:row>
      <xdr:rowOff>98298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6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89425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61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28829</xdr:rowOff>
    </xdr:from>
    <xdr:to>
      <xdr:col>15</xdr:col>
      <xdr:colOff>50800</xdr:colOff>
      <xdr:row>35</xdr:row>
      <xdr:rowOff>78740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029579"/>
          <a:ext cx="889000" cy="49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151765</xdr:rowOff>
    </xdr:from>
    <xdr:to>
      <xdr:col>15</xdr:col>
      <xdr:colOff>101600</xdr:colOff>
      <xdr:row>36</xdr:row>
      <xdr:rowOff>81915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5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73042</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4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28829</xdr:rowOff>
    </xdr:from>
    <xdr:to>
      <xdr:col>10</xdr:col>
      <xdr:colOff>114300</xdr:colOff>
      <xdr:row>35</xdr:row>
      <xdr:rowOff>37592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029579"/>
          <a:ext cx="8890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112522</xdr:rowOff>
    </xdr:from>
    <xdr:to>
      <xdr:col>10</xdr:col>
      <xdr:colOff>165100</xdr:colOff>
      <xdr:row>36</xdr:row>
      <xdr:rowOff>42672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1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33799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05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103759</xdr:rowOff>
    </xdr:from>
    <xdr:to>
      <xdr:col>6</xdr:col>
      <xdr:colOff>38100</xdr:colOff>
      <xdr:row>36</xdr:row>
      <xdr:rowOff>33909</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04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25036</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97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82804</xdr:rowOff>
    </xdr:from>
    <xdr:to>
      <xdr:col>24</xdr:col>
      <xdr:colOff>114300</xdr:colOff>
      <xdr:row>36</xdr:row>
      <xdr:rowOff>12954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83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105681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934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27559</xdr:rowOff>
    </xdr:from>
    <xdr:to>
      <xdr:col>20</xdr:col>
      <xdr:colOff>38100</xdr:colOff>
      <xdr:row>35</xdr:row>
      <xdr:rowOff>129159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28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145686</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803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27940</xdr:rowOff>
    </xdr:from>
    <xdr:to>
      <xdr:col>15</xdr:col>
      <xdr:colOff>101600</xdr:colOff>
      <xdr:row>35</xdr:row>
      <xdr:rowOff>129540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28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146067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80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149479</xdr:rowOff>
    </xdr:from>
    <xdr:to>
      <xdr:col>10</xdr:col>
      <xdr:colOff>165100</xdr:colOff>
      <xdr:row>35</xdr:row>
      <xdr:rowOff>79629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978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96156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754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158242</xdr:rowOff>
    </xdr:from>
    <xdr:to>
      <xdr:col>6</xdr:col>
      <xdr:colOff>38100</xdr:colOff>
      <xdr:row>35</xdr:row>
      <xdr:rowOff>88392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98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104919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762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8827</xdr:rowOff>
    </xdr:from>
    <xdr:to>
      <xdr:col>24</xdr:col>
      <xdr:colOff>62865</xdr:colOff>
      <xdr:row>57</xdr:row>
      <xdr:rowOff>146931</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581327"/>
          <a:ext cx="1270" cy="1338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150758</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2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146931</xdr:rowOff>
    </xdr:from>
    <xdr:to>
      <xdr:col>24</xdr:col>
      <xdr:colOff>152400</xdr:colOff>
      <xdr:row>57</xdr:row>
      <xdr:rowOff>146931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19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126954</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35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207,175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8827</xdr:rowOff>
    </xdr:from>
    <xdr:to>
      <xdr:col>24</xdr:col>
      <xdr:colOff>152400</xdr:colOff>
      <xdr:row>50</xdr:row>
      <xdr:rowOff>8827</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581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45083</xdr:rowOff>
    </xdr:from>
    <xdr:to>
      <xdr:col>24</xdr:col>
      <xdr:colOff>63500</xdr:colOff>
      <xdr:row>55</xdr:row>
      <xdr:rowOff>151435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474833"/>
          <a:ext cx="838200" cy="106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165147</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2519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142270</xdr:rowOff>
    </xdr:from>
    <xdr:to>
      <xdr:col>24</xdr:col>
      <xdr:colOff>114300</xdr:colOff>
      <xdr:row>55</xdr:row>
      <xdr:rowOff>72420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40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28022</xdr:rowOff>
    </xdr:from>
    <xdr:to>
      <xdr:col>19</xdr:col>
      <xdr:colOff>177800</xdr:colOff>
      <xdr:row>55</xdr:row>
      <xdr:rowOff>151435</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8771972"/>
          <a:ext cx="889000" cy="809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134917</xdr:rowOff>
    </xdr:from>
    <xdr:to>
      <xdr:col>20</xdr:col>
      <xdr:colOff>38100</xdr:colOff>
      <xdr:row>55</xdr:row>
      <xdr:rowOff>65067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393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81594</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168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28022</xdr:rowOff>
    </xdr:from>
    <xdr:to>
      <xdr:col>15</xdr:col>
      <xdr:colOff>50800</xdr:colOff>
      <xdr:row>56</xdr:row>
      <xdr:rowOff>18686</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8771972"/>
          <a:ext cx="889000" cy="847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51</xdr:row>
      <xdr:rowOff>33350</xdr:rowOff>
    </xdr:from>
    <xdr:to>
      <xdr:col>15</xdr:col>
      <xdr:colOff>101600</xdr:colOff>
      <xdr:row>51</xdr:row>
      <xdr:rowOff>134950</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877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126077</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8870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16828</xdr:rowOff>
    </xdr:from>
    <xdr:to>
      <xdr:col>10</xdr:col>
      <xdr:colOff>114300</xdr:colOff>
      <xdr:row>56</xdr:row>
      <xdr:rowOff>18686</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618028"/>
          <a:ext cx="889000" cy="1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151871</xdr:rowOff>
    </xdr:from>
    <xdr:to>
      <xdr:col>10</xdr:col>
      <xdr:colOff>165100</xdr:colOff>
      <xdr:row>56</xdr:row>
      <xdr:rowOff>82021</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581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73148</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674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4882</xdr:rowOff>
    </xdr:from>
    <xdr:to>
      <xdr:col>6</xdr:col>
      <xdr:colOff>38100</xdr:colOff>
      <xdr:row>56</xdr:row>
      <xdr:rowOff>106482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606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97609</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698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165733</xdr:rowOff>
    </xdr:from>
    <xdr:to>
      <xdr:col>24</xdr:col>
      <xdr:colOff>114300</xdr:colOff>
      <xdr:row>55</xdr:row>
      <xdr:rowOff>95883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424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144160</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402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100635</xdr:rowOff>
    </xdr:from>
    <xdr:to>
      <xdr:col>20</xdr:col>
      <xdr:colOff>38100</xdr:colOff>
      <xdr:row>56</xdr:row>
      <xdr:rowOff>30785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530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21912</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623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50</xdr:row>
      <xdr:rowOff>148672</xdr:rowOff>
    </xdr:from>
    <xdr:to>
      <xdr:col>15</xdr:col>
      <xdr:colOff>101600</xdr:colOff>
      <xdr:row>51</xdr:row>
      <xdr:rowOff>78822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8721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49</xdr:row>
      <xdr:rowOff>95349</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8496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139336</xdr:rowOff>
    </xdr:from>
    <xdr:to>
      <xdr:col>10</xdr:col>
      <xdr:colOff>165100</xdr:colOff>
      <xdr:row>56</xdr:row>
      <xdr:rowOff>69486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56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86013</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344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137478</xdr:rowOff>
    </xdr:from>
    <xdr:to>
      <xdr:col>6</xdr:col>
      <xdr:colOff>38100</xdr:colOff>
      <xdr:row>56</xdr:row>
      <xdr:rowOff>67628</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567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84155</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342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154762</xdr:rowOff>
    </xdr:from>
    <xdr:to>
      <xdr:col>24</xdr:col>
      <xdr:colOff>62865</xdr:colOff>
      <xdr:row>79</xdr:row>
      <xdr:rowOff>38888</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56262"/>
          <a:ext cx="1270" cy="1427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42715</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587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38888</xdr:rowOff>
    </xdr:from>
    <xdr:to>
      <xdr:col>24</xdr:col>
      <xdr:colOff>152400</xdr:colOff>
      <xdr:row>79</xdr:row>
      <xdr:rowOff>38888</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83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101439</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31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262,814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154762</xdr:rowOff>
    </xdr:from>
    <xdr:to>
      <xdr:col>24</xdr:col>
      <xdr:colOff>152400</xdr:colOff>
      <xdr:row>70</xdr:row>
      <xdr:rowOff>154762</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56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116421</xdr:rowOff>
    </xdr:from>
    <xdr:to>
      <xdr:col>24</xdr:col>
      <xdr:colOff>63500</xdr:colOff>
      <xdr:row>77</xdr:row>
      <xdr:rowOff>35319</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3797300" y="13146621"/>
          <a:ext cx="838200" cy="90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10444</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8691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159017</xdr:rowOff>
    </xdr:from>
    <xdr:to>
      <xdr:col>24</xdr:col>
      <xdr:colOff>114300</xdr:colOff>
      <xdr:row>76</xdr:row>
      <xdr:rowOff>89167</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17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116421</xdr:rowOff>
    </xdr:from>
    <xdr:to>
      <xdr:col>19</xdr:col>
      <xdr:colOff>177800</xdr:colOff>
      <xdr:row>78</xdr:row>
      <xdr:rowOff>43866</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146621"/>
          <a:ext cx="889000" cy="270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19177</xdr:rowOff>
    </xdr:from>
    <xdr:to>
      <xdr:col>20</xdr:col>
      <xdr:colOff>38100</xdr:colOff>
      <xdr:row>75</xdr:row>
      <xdr:rowOff>120777</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87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137304</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653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43866</xdr:rowOff>
    </xdr:from>
    <xdr:to>
      <xdr:col>15</xdr:col>
      <xdr:colOff>50800</xdr:colOff>
      <xdr:row>78</xdr:row>
      <xdr:rowOff>86334</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416966"/>
          <a:ext cx="889000" cy="42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11545</xdr:rowOff>
    </xdr:from>
    <xdr:to>
      <xdr:col>15</xdr:col>
      <xdr:colOff>101600</xdr:colOff>
      <xdr:row>77</xdr:row>
      <xdr:rowOff>113145</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21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129672</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988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71005</xdr:rowOff>
    </xdr:from>
    <xdr:to>
      <xdr:col>10</xdr:col>
      <xdr:colOff>114300</xdr:colOff>
      <xdr:row>78</xdr:row>
      <xdr:rowOff>86334</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1130300" y="13444105"/>
          <a:ext cx="889000" cy="15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79336</xdr:rowOff>
    </xdr:from>
    <xdr:to>
      <xdr:col>10</xdr:col>
      <xdr:colOff>165100</xdr:colOff>
      <xdr:row>78</xdr:row>
      <xdr:rowOff>9486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28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26013</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056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149467</xdr:rowOff>
    </xdr:from>
    <xdr:to>
      <xdr:col>6</xdr:col>
      <xdr:colOff>38100</xdr:colOff>
      <xdr:row>78</xdr:row>
      <xdr:rowOff>79617</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351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96144</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126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155969</xdr:rowOff>
    </xdr:from>
    <xdr:to>
      <xdr:col>24</xdr:col>
      <xdr:colOff>114300</xdr:colOff>
      <xdr:row>77</xdr:row>
      <xdr:rowOff>86119</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186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134396</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164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65621</xdr:rowOff>
    </xdr:from>
    <xdr:to>
      <xdr:col>20</xdr:col>
      <xdr:colOff>38100</xdr:colOff>
      <xdr:row>76</xdr:row>
      <xdr:rowOff>167221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095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158348</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188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164516</xdr:rowOff>
    </xdr:from>
    <xdr:to>
      <xdr:col>15</xdr:col>
      <xdr:colOff>101600</xdr:colOff>
      <xdr:row>78</xdr:row>
      <xdr:rowOff>94666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366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85793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458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35534</xdr:rowOff>
    </xdr:from>
    <xdr:to>
      <xdr:col>10</xdr:col>
      <xdr:colOff>165100</xdr:colOff>
      <xdr:row>78</xdr:row>
      <xdr:rowOff>137134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408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128261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501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20205</xdr:rowOff>
    </xdr:from>
    <xdr:to>
      <xdr:col>6</xdr:col>
      <xdr:colOff>38100</xdr:colOff>
      <xdr:row>78</xdr:row>
      <xdr:rowOff>121805</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39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112932</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486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69481</xdr:rowOff>
    </xdr:from>
    <xdr:to>
      <xdr:col>24</xdr:col>
      <xdr:colOff>62865</xdr:colOff>
      <xdr:row>97</xdr:row>
      <xdr:rowOff>169190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499981"/>
          <a:ext cx="1270" cy="1299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1567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803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169190</xdr:rowOff>
    </xdr:from>
    <xdr:to>
      <xdr:col>24</xdr:col>
      <xdr:colOff>152400</xdr:colOff>
      <xdr:row>97</xdr:row>
      <xdr:rowOff>169190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799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16158</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75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99,686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69481</xdr:rowOff>
    </xdr:from>
    <xdr:to>
      <xdr:col>24</xdr:col>
      <xdr:colOff>152400</xdr:colOff>
      <xdr:row>90</xdr:row>
      <xdr:rowOff>69481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499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31286</xdr:rowOff>
    </xdr:from>
    <xdr:to>
      <xdr:col>24</xdr:col>
      <xdr:colOff>63500</xdr:colOff>
      <xdr:row>95</xdr:row>
      <xdr:rowOff>64643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319036"/>
          <a:ext cx="838200" cy="33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38961</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3267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60534</xdr:rowOff>
    </xdr:from>
    <xdr:to>
      <xdr:col>24</xdr:col>
      <xdr:colOff>114300</xdr:colOff>
      <xdr:row>95</xdr:row>
      <xdr:rowOff>162134</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34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31286</xdr:rowOff>
    </xdr:from>
    <xdr:to>
      <xdr:col>19</xdr:col>
      <xdr:colOff>177800</xdr:colOff>
      <xdr:row>95</xdr:row>
      <xdr:rowOff>107335</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319036"/>
          <a:ext cx="889000" cy="76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56038</xdr:rowOff>
    </xdr:from>
    <xdr:to>
      <xdr:col>20</xdr:col>
      <xdr:colOff>38100</xdr:colOff>
      <xdr:row>95</xdr:row>
      <xdr:rowOff>157638</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34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148765</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436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107335</xdr:rowOff>
    </xdr:from>
    <xdr:to>
      <xdr:col>15</xdr:col>
      <xdr:colOff>50800</xdr:colOff>
      <xdr:row>96</xdr:row>
      <xdr:rowOff>115506</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395085"/>
          <a:ext cx="889000" cy="179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10471</xdr:rowOff>
    </xdr:from>
    <xdr:to>
      <xdr:col>15</xdr:col>
      <xdr:colOff>101600</xdr:colOff>
      <xdr:row>96</xdr:row>
      <xdr:rowOff>112071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469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103198</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562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46583</xdr:rowOff>
    </xdr:from>
    <xdr:to>
      <xdr:col>10</xdr:col>
      <xdr:colOff>114300</xdr:colOff>
      <xdr:row>96</xdr:row>
      <xdr:rowOff>115506</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130300" y="16505783"/>
          <a:ext cx="889000" cy="68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72803</xdr:rowOff>
    </xdr:from>
    <xdr:to>
      <xdr:col>10</xdr:col>
      <xdr:colOff>165100</xdr:colOff>
      <xdr:row>97</xdr:row>
      <xdr:rowOff>2953</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532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165530</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624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110846</xdr:rowOff>
    </xdr:from>
    <xdr:to>
      <xdr:col>6</xdr:col>
      <xdr:colOff>38100</xdr:colOff>
      <xdr:row>97</xdr:row>
      <xdr:rowOff>40996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570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32123</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662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13843</xdr:rowOff>
    </xdr:from>
    <xdr:to>
      <xdr:col>24</xdr:col>
      <xdr:colOff>114300</xdr:colOff>
      <xdr:row>95</xdr:row>
      <xdr:rowOff>115443</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301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36720</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153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151936</xdr:rowOff>
    </xdr:from>
    <xdr:to>
      <xdr:col>20</xdr:col>
      <xdr:colOff>38100</xdr:colOff>
      <xdr:row>95</xdr:row>
      <xdr:rowOff>82086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26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98613</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043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56535</xdr:rowOff>
    </xdr:from>
    <xdr:to>
      <xdr:col>15</xdr:col>
      <xdr:colOff>101600</xdr:colOff>
      <xdr:row>95</xdr:row>
      <xdr:rowOff>158135</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34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3212</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119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64706</xdr:rowOff>
    </xdr:from>
    <xdr:to>
      <xdr:col>10</xdr:col>
      <xdr:colOff>165100</xdr:colOff>
      <xdr:row>96</xdr:row>
      <xdr:rowOff>166306</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523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11383</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299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167233</xdr:rowOff>
    </xdr:from>
    <xdr:to>
      <xdr:col>6</xdr:col>
      <xdr:colOff>38100</xdr:colOff>
      <xdr:row>96</xdr:row>
      <xdr:rowOff>97383</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45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113910</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230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50393</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365343"/>
          <a:ext cx="1270" cy="1365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168520</xdr:rowOff>
    </xdr:from>
    <xdr:ext cx="534377"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140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50393</xdr:rowOff>
    </xdr:from>
    <xdr:to>
      <xdr:col>55</xdr:col>
      <xdr:colOff>88900</xdr:colOff>
      <xdr:row>31</xdr:row>
      <xdr:rowOff>50393</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365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43079</xdr:rowOff>
    </xdr:from>
    <xdr:to>
      <xdr:col>55</xdr:col>
      <xdr:colOff>0</xdr:colOff>
      <xdr:row>39</xdr:row>
      <xdr:rowOff>44145</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729629"/>
          <a:ext cx="838200" cy="1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109491</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531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86614</xdr:rowOff>
    </xdr:from>
    <xdr:to>
      <xdr:col>55</xdr:col>
      <xdr:colOff>50800</xdr:colOff>
      <xdr:row>39</xdr:row>
      <xdr:rowOff>16764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601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43231</xdr:rowOff>
    </xdr:from>
    <xdr:to>
      <xdr:col>50</xdr:col>
      <xdr:colOff>114300</xdr:colOff>
      <xdr:row>39</xdr:row>
      <xdr:rowOff>44145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729781"/>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118466</xdr:rowOff>
    </xdr:from>
    <xdr:to>
      <xdr:col>50</xdr:col>
      <xdr:colOff>165100</xdr:colOff>
      <xdr:row>39</xdr:row>
      <xdr:rowOff>48616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633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65143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408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41783</xdr:rowOff>
    </xdr:from>
    <xdr:to>
      <xdr:col>45</xdr:col>
      <xdr:colOff>177800</xdr:colOff>
      <xdr:row>39</xdr:row>
      <xdr:rowOff>43231</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728333"/>
          <a:ext cx="8890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95377</xdr:rowOff>
    </xdr:from>
    <xdr:to>
      <xdr:col>46</xdr:col>
      <xdr:colOff>38100</xdr:colOff>
      <xdr:row>39</xdr:row>
      <xdr:rowOff>25527</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1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42054</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3857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41783</xdr:rowOff>
    </xdr:from>
    <xdr:to>
      <xdr:col>41</xdr:col>
      <xdr:colOff>50800</xdr:colOff>
      <xdr:row>39</xdr:row>
      <xdr:rowOff>43917</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728333"/>
          <a:ext cx="889000" cy="2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111074</xdr:rowOff>
    </xdr:from>
    <xdr:to>
      <xdr:col>41</xdr:col>
      <xdr:colOff>101600</xdr:colOff>
      <xdr:row>39</xdr:row>
      <xdr:rowOff>41224</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62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57751</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401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113208</xdr:rowOff>
    </xdr:from>
    <xdr:to>
      <xdr:col>36</xdr:col>
      <xdr:colOff>165100</xdr:colOff>
      <xdr:row>39</xdr:row>
      <xdr:rowOff>43358</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628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59885</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4035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163729</xdr:rowOff>
    </xdr:from>
    <xdr:to>
      <xdr:col>55</xdr:col>
      <xdr:colOff>50800</xdr:colOff>
      <xdr:row>39</xdr:row>
      <xdr:rowOff>93879</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678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78656</xdr:rowOff>
    </xdr:from>
    <xdr:ext cx="313932"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5937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164795</xdr:rowOff>
    </xdr:from>
    <xdr:to>
      <xdr:col>50</xdr:col>
      <xdr:colOff>165100</xdr:colOff>
      <xdr:row>39</xdr:row>
      <xdr:rowOff>94945</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679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86072</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514650" y="67726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163881</xdr:rowOff>
    </xdr:from>
    <xdr:to>
      <xdr:col>46</xdr:col>
      <xdr:colOff>38100</xdr:colOff>
      <xdr:row>39</xdr:row>
      <xdr:rowOff>94031</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678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85158</xdr:rowOff>
    </xdr:from>
    <xdr:ext cx="313932"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93333" y="67717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162433</xdr:rowOff>
    </xdr:from>
    <xdr:to>
      <xdr:col>41</xdr:col>
      <xdr:colOff>101600</xdr:colOff>
      <xdr:row>39</xdr:row>
      <xdr:rowOff>92583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677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83710</xdr:rowOff>
    </xdr:from>
    <xdr:ext cx="313932"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704333" y="67702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164567</xdr:rowOff>
    </xdr:from>
    <xdr:to>
      <xdr:col>36</xdr:col>
      <xdr:colOff>165100</xdr:colOff>
      <xdr:row>39</xdr:row>
      <xdr:rowOff>94717</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679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85844</xdr:rowOff>
    </xdr:from>
    <xdr:ext cx="249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847650" y="67723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137395</xdr:rowOff>
    </xdr:from>
    <xdr:to>
      <xdr:col>54</xdr:col>
      <xdr:colOff>189865</xdr:colOff>
      <xdr:row>58</xdr:row>
      <xdr:rowOff>138671</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09895"/>
          <a:ext cx="1270" cy="1372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142498</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086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138671</xdr:rowOff>
    </xdr:from>
    <xdr:to>
      <xdr:col>55</xdr:col>
      <xdr:colOff>88900</xdr:colOff>
      <xdr:row>58</xdr:row>
      <xdr:rowOff>138671</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082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84072</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485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76,121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137395</xdr:rowOff>
    </xdr:from>
    <xdr:to>
      <xdr:col>55</xdr:col>
      <xdr:colOff>88900</xdr:colOff>
      <xdr:row>50</xdr:row>
      <xdr:rowOff>137395</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09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160483</xdr:rowOff>
    </xdr:from>
    <xdr:to>
      <xdr:col>55</xdr:col>
      <xdr:colOff>0</xdr:colOff>
      <xdr:row>57</xdr:row>
      <xdr:rowOff>38259</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9761683"/>
          <a:ext cx="838200" cy="49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151820</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4101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128943</xdr:rowOff>
    </xdr:from>
    <xdr:to>
      <xdr:col>55</xdr:col>
      <xdr:colOff>50800</xdr:colOff>
      <xdr:row>56</xdr:row>
      <xdr:rowOff>59093</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558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160483</xdr:rowOff>
    </xdr:from>
    <xdr:to>
      <xdr:col>50</xdr:col>
      <xdr:colOff>114300</xdr:colOff>
      <xdr:row>57</xdr:row>
      <xdr:rowOff>15856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9761683"/>
          <a:ext cx="889000" cy="26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158794</xdr:rowOff>
    </xdr:from>
    <xdr:to>
      <xdr:col>50</xdr:col>
      <xdr:colOff>165100</xdr:colOff>
      <xdr:row>56</xdr:row>
      <xdr:rowOff>88944</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58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105471</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363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15856</xdr:rowOff>
    </xdr:from>
    <xdr:to>
      <xdr:col>45</xdr:col>
      <xdr:colOff>177800</xdr:colOff>
      <xdr:row>57</xdr:row>
      <xdr:rowOff>29458</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788506"/>
          <a:ext cx="889000" cy="13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46057</xdr:rowOff>
    </xdr:from>
    <xdr:to>
      <xdr:col>46</xdr:col>
      <xdr:colOff>38100</xdr:colOff>
      <xdr:row>56</xdr:row>
      <xdr:rowOff>147657</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64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164184</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42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29458</xdr:rowOff>
    </xdr:from>
    <xdr:to>
      <xdr:col>41</xdr:col>
      <xdr:colOff>50800</xdr:colOff>
      <xdr:row>57</xdr:row>
      <xdr:rowOff>129775</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9802108"/>
          <a:ext cx="889000" cy="100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63735</xdr:rowOff>
    </xdr:from>
    <xdr:to>
      <xdr:col>41</xdr:col>
      <xdr:colOff>101600</xdr:colOff>
      <xdr:row>56</xdr:row>
      <xdr:rowOff>165335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66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10412</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440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59792</xdr:rowOff>
    </xdr:from>
    <xdr:to>
      <xdr:col>36</xdr:col>
      <xdr:colOff>165100</xdr:colOff>
      <xdr:row>56</xdr:row>
      <xdr:rowOff>161392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66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6469</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436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158909</xdr:rowOff>
    </xdr:from>
    <xdr:to>
      <xdr:col>55</xdr:col>
      <xdr:colOff>50800</xdr:colOff>
      <xdr:row>57</xdr:row>
      <xdr:rowOff>89059</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760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137336</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738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109683</xdr:rowOff>
    </xdr:from>
    <xdr:to>
      <xdr:col>50</xdr:col>
      <xdr:colOff>165100</xdr:colOff>
      <xdr:row>57</xdr:row>
      <xdr:rowOff>39833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710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30960</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9803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136506</xdr:rowOff>
    </xdr:from>
    <xdr:to>
      <xdr:col>46</xdr:col>
      <xdr:colOff>38100</xdr:colOff>
      <xdr:row>57</xdr:row>
      <xdr:rowOff>66656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737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57783</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9830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150108</xdr:rowOff>
    </xdr:from>
    <xdr:to>
      <xdr:col>41</xdr:col>
      <xdr:colOff>101600</xdr:colOff>
      <xdr:row>57</xdr:row>
      <xdr:rowOff>80258</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751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71385</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9844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78975</xdr:rowOff>
    </xdr:from>
    <xdr:to>
      <xdr:col>36</xdr:col>
      <xdr:colOff>165100</xdr:colOff>
      <xdr:row>58</xdr:row>
      <xdr:rowOff>9125</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851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252</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9944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12119</xdr:rowOff>
    </xdr:from>
    <xdr:to>
      <xdr:col>54</xdr:col>
      <xdr:colOff>189865</xdr:colOff>
      <xdr:row>78</xdr:row>
      <xdr:rowOff>45563</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013619"/>
          <a:ext cx="1270" cy="1405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49390</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422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45563</xdr:rowOff>
    </xdr:from>
    <xdr:to>
      <xdr:col>55</xdr:col>
      <xdr:colOff>88900</xdr:colOff>
      <xdr:row>78</xdr:row>
      <xdr:rowOff>45563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418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130246</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788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65,581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12119</xdr:rowOff>
    </xdr:from>
    <xdr:to>
      <xdr:col>55</xdr:col>
      <xdr:colOff>88900</xdr:colOff>
      <xdr:row>70</xdr:row>
      <xdr:rowOff>12119</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013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157531</xdr:rowOff>
    </xdr:from>
    <xdr:to>
      <xdr:col>55</xdr:col>
      <xdr:colOff>0</xdr:colOff>
      <xdr:row>76</xdr:row>
      <xdr:rowOff>108474</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9639300" y="13016281"/>
          <a:ext cx="838200" cy="122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78607</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27659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55730</xdr:rowOff>
    </xdr:from>
    <xdr:to>
      <xdr:col>55</xdr:col>
      <xdr:colOff>50800</xdr:colOff>
      <xdr:row>75</xdr:row>
      <xdr:rowOff>157330</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291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108474</xdr:rowOff>
    </xdr:from>
    <xdr:to>
      <xdr:col>50</xdr:col>
      <xdr:colOff>114300</xdr:colOff>
      <xdr:row>77</xdr:row>
      <xdr:rowOff>139585</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138674"/>
          <a:ext cx="889000" cy="202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43249</xdr:rowOff>
    </xdr:from>
    <xdr:to>
      <xdr:col>50</xdr:col>
      <xdr:colOff>165100</xdr:colOff>
      <xdr:row>75</xdr:row>
      <xdr:rowOff>144849</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2901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161376</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2677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135609</xdr:rowOff>
    </xdr:from>
    <xdr:to>
      <xdr:col>45</xdr:col>
      <xdr:colOff>177800</xdr:colOff>
      <xdr:row>77</xdr:row>
      <xdr:rowOff>139585</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7861300" y="13337259"/>
          <a:ext cx="889000" cy="3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97747</xdr:rowOff>
    </xdr:from>
    <xdr:to>
      <xdr:col>46</xdr:col>
      <xdr:colOff>38100</xdr:colOff>
      <xdr:row>76</xdr:row>
      <xdr:rowOff>27896</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295649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44424</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2731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135609</xdr:rowOff>
    </xdr:from>
    <xdr:to>
      <xdr:col>41</xdr:col>
      <xdr:colOff>50800</xdr:colOff>
      <xdr:row>78</xdr:row>
      <xdr:rowOff>18337</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337259"/>
          <a:ext cx="889000" cy="54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140336</xdr:rowOff>
    </xdr:from>
    <xdr:to>
      <xdr:col>41</xdr:col>
      <xdr:colOff>101600</xdr:colOff>
      <xdr:row>77</xdr:row>
      <xdr:rowOff>70486</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170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87012</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2945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138392</xdr:rowOff>
    </xdr:from>
    <xdr:to>
      <xdr:col>36</xdr:col>
      <xdr:colOff>165100</xdr:colOff>
      <xdr:row>77</xdr:row>
      <xdr:rowOff>68542</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168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85069</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2943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106731</xdr:rowOff>
    </xdr:from>
    <xdr:to>
      <xdr:col>55</xdr:col>
      <xdr:colOff>50800</xdr:colOff>
      <xdr:row>76</xdr:row>
      <xdr:rowOff>36881</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2965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85158</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2943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57674</xdr:rowOff>
    </xdr:from>
    <xdr:to>
      <xdr:col>50</xdr:col>
      <xdr:colOff>165100</xdr:colOff>
      <xdr:row>76</xdr:row>
      <xdr:rowOff>159274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087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150401</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72111" y="13180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88785</xdr:rowOff>
    </xdr:from>
    <xdr:to>
      <xdr:col>46</xdr:col>
      <xdr:colOff>38100</xdr:colOff>
      <xdr:row>78</xdr:row>
      <xdr:rowOff>18935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290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10062</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383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84809</xdr:rowOff>
    </xdr:from>
    <xdr:to>
      <xdr:col>41</xdr:col>
      <xdr:colOff>101600</xdr:colOff>
      <xdr:row>78</xdr:row>
      <xdr:rowOff>14959</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286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6086</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379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138987</xdr:rowOff>
    </xdr:from>
    <xdr:to>
      <xdr:col>36</xdr:col>
      <xdr:colOff>165100</xdr:colOff>
      <xdr:row>78</xdr:row>
      <xdr:rowOff>69137</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340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60264</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433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13551</xdr:rowOff>
    </xdr:from>
    <xdr:to>
      <xdr:col>54</xdr:col>
      <xdr:colOff>189865</xdr:colOff>
      <xdr:row>97</xdr:row>
      <xdr:rowOff>104902</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444051"/>
          <a:ext cx="1270" cy="1291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108729</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739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104902</xdr:rowOff>
    </xdr:from>
    <xdr:to>
      <xdr:col>55</xdr:col>
      <xdr:colOff>88900</xdr:colOff>
      <xdr:row>97</xdr:row>
      <xdr:rowOff>104902</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735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131678</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219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123,933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13551</xdr:rowOff>
    </xdr:from>
    <xdr:to>
      <xdr:col>55</xdr:col>
      <xdr:colOff>88900</xdr:colOff>
      <xdr:row>90</xdr:row>
      <xdr:rowOff>13551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444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32601</xdr:rowOff>
    </xdr:from>
    <xdr:to>
      <xdr:col>55</xdr:col>
      <xdr:colOff>0</xdr:colOff>
      <xdr:row>96</xdr:row>
      <xdr:rowOff>84722</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491801"/>
          <a:ext cx="838200" cy="52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168127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1129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145250</xdr:rowOff>
    </xdr:from>
    <xdr:to>
      <xdr:col>55</xdr:col>
      <xdr:colOff>50800</xdr:colOff>
      <xdr:row>95</xdr:row>
      <xdr:rowOff>75400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261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84722</xdr:rowOff>
    </xdr:from>
    <xdr:to>
      <xdr:col>50</xdr:col>
      <xdr:colOff>114300</xdr:colOff>
      <xdr:row>96</xdr:row>
      <xdr:rowOff>100025</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543922"/>
          <a:ext cx="889000" cy="15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123126</xdr:rowOff>
    </xdr:from>
    <xdr:to>
      <xdr:col>50</xdr:col>
      <xdr:colOff>165100</xdr:colOff>
      <xdr:row>95</xdr:row>
      <xdr:rowOff>53276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239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69803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014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100025</xdr:rowOff>
    </xdr:from>
    <xdr:to>
      <xdr:col>45</xdr:col>
      <xdr:colOff>177800</xdr:colOff>
      <xdr:row>96</xdr:row>
      <xdr:rowOff>104800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559225"/>
          <a:ext cx="889000" cy="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28663</xdr:rowOff>
    </xdr:from>
    <xdr:to>
      <xdr:col>46</xdr:col>
      <xdr:colOff>38100</xdr:colOff>
      <xdr:row>95</xdr:row>
      <xdr:rowOff>130263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31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146790</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091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104800</xdr:rowOff>
    </xdr:from>
    <xdr:to>
      <xdr:col>41</xdr:col>
      <xdr:colOff>50800</xdr:colOff>
      <xdr:row>96</xdr:row>
      <xdr:rowOff>159601</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564000"/>
          <a:ext cx="889000" cy="54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65976</xdr:rowOff>
    </xdr:from>
    <xdr:to>
      <xdr:col>41</xdr:col>
      <xdr:colOff>101600</xdr:colOff>
      <xdr:row>95</xdr:row>
      <xdr:rowOff>167576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353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12653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128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61213</xdr:rowOff>
    </xdr:from>
    <xdr:to>
      <xdr:col>36</xdr:col>
      <xdr:colOff>165100</xdr:colOff>
      <xdr:row>95</xdr:row>
      <xdr:rowOff>162813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348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7890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124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153251</xdr:rowOff>
    </xdr:from>
    <xdr:to>
      <xdr:col>55</xdr:col>
      <xdr:colOff>50800</xdr:colOff>
      <xdr:row>96</xdr:row>
      <xdr:rowOff>83401</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441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131678</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419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33922</xdr:rowOff>
    </xdr:from>
    <xdr:to>
      <xdr:col>50</xdr:col>
      <xdr:colOff>165100</xdr:colOff>
      <xdr:row>96</xdr:row>
      <xdr:rowOff>135522</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493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126649</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585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49225</xdr:rowOff>
    </xdr:from>
    <xdr:to>
      <xdr:col>46</xdr:col>
      <xdr:colOff>38100</xdr:colOff>
      <xdr:row>96</xdr:row>
      <xdr:rowOff>150825</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508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141952</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601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54000</xdr:rowOff>
    </xdr:from>
    <xdr:to>
      <xdr:col>41</xdr:col>
      <xdr:colOff>101600</xdr:colOff>
      <xdr:row>96</xdr:row>
      <xdr:rowOff>155600</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51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146727</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605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108801</xdr:rowOff>
    </xdr:from>
    <xdr:to>
      <xdr:col>36</xdr:col>
      <xdr:colOff>165100</xdr:colOff>
      <xdr:row>97</xdr:row>
      <xdr:rowOff>38951</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568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30078</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66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a:extLst>
            <a:ext uri="{FF2B5EF4-FFF2-40B4-BE49-F238E27FC236}">
              <a16:creationId xmlns:a16="http://schemas.microsoft.com/office/drawing/2014/main" id="{00000000-0008-0000-07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64216</xdr:rowOff>
    </xdr:from>
    <xdr:to>
      <xdr:col>85</xdr:col>
      <xdr:colOff>126364</xdr:colOff>
      <xdr:row>38</xdr:row>
      <xdr:rowOff>168001</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6317595" y="5379166"/>
          <a:ext cx="1269" cy="1303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378</xdr:rowOff>
    </xdr:from>
    <xdr:ext cx="469744" cy="259045"/>
    <xdr:sp macro="" textlink="">
      <xdr:nvSpPr>
        <xdr:cNvPr id="512" name="消防費最小値テキスト">
          <a:extLst>
            <a:ext uri="{FF2B5EF4-FFF2-40B4-BE49-F238E27FC236}">
              <a16:creationId xmlns:a16="http://schemas.microsoft.com/office/drawing/2014/main" id="{00000000-0008-0000-0700-000000020000}"/>
            </a:ext>
          </a:extLst>
        </xdr:cNvPr>
        <xdr:cNvSpPr txBox="1"/>
      </xdr:nvSpPr>
      <xdr:spPr>
        <a:xfrm>
          <a:off x="16370300" y="668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168001</xdr:rowOff>
    </xdr:from>
    <xdr:to>
      <xdr:col>86</xdr:col>
      <xdr:colOff>25400</xdr:colOff>
      <xdr:row>38</xdr:row>
      <xdr:rowOff>168001</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6683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10893</xdr:rowOff>
    </xdr:from>
    <xdr:ext cx="534377" cy="259045"/>
    <xdr:sp macro="" textlink="">
      <xdr:nvSpPr>
        <xdr:cNvPr id="514" name="消防費最大値テキスト">
          <a:extLst>
            <a:ext uri="{FF2B5EF4-FFF2-40B4-BE49-F238E27FC236}">
              <a16:creationId xmlns:a16="http://schemas.microsoft.com/office/drawing/2014/main" id="{00000000-0008-0000-0700-000002020000}"/>
            </a:ext>
          </a:extLst>
        </xdr:cNvPr>
        <xdr:cNvSpPr txBox="1"/>
      </xdr:nvSpPr>
      <xdr:spPr>
        <a:xfrm>
          <a:off x="16370300" y="5154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37,901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64216</xdr:rowOff>
    </xdr:from>
    <xdr:to>
      <xdr:col>86</xdr:col>
      <xdr:colOff>25400</xdr:colOff>
      <xdr:row>31</xdr:row>
      <xdr:rowOff>64216</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5379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35458</xdr:rowOff>
    </xdr:from>
    <xdr:to>
      <xdr:col>85</xdr:col>
      <xdr:colOff>127000</xdr:colOff>
      <xdr:row>36</xdr:row>
      <xdr:rowOff>80904</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5481300" y="6207658"/>
          <a:ext cx="838200" cy="45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145188</xdr:rowOff>
    </xdr:from>
    <xdr:ext cx="534377" cy="259045"/>
    <xdr:sp macro="" textlink="">
      <xdr:nvSpPr>
        <xdr:cNvPr id="517" name="消防費平均値テキスト">
          <a:extLst>
            <a:ext uri="{FF2B5EF4-FFF2-40B4-BE49-F238E27FC236}">
              <a16:creationId xmlns:a16="http://schemas.microsoft.com/office/drawing/2014/main" id="{00000000-0008-0000-0700-000005020000}"/>
            </a:ext>
          </a:extLst>
        </xdr:cNvPr>
        <xdr:cNvSpPr txBox="1"/>
      </xdr:nvSpPr>
      <xdr:spPr>
        <a:xfrm>
          <a:off x="16370300" y="61459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166761</xdr:rowOff>
    </xdr:from>
    <xdr:to>
      <xdr:col>85</xdr:col>
      <xdr:colOff>177800</xdr:colOff>
      <xdr:row>36</xdr:row>
      <xdr:rowOff>96911</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6268700" y="6167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80904</xdr:rowOff>
    </xdr:from>
    <xdr:to>
      <xdr:col>81</xdr:col>
      <xdr:colOff>50800</xdr:colOff>
      <xdr:row>36</xdr:row>
      <xdr:rowOff>138100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4592300" y="6253104"/>
          <a:ext cx="889000" cy="57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118298</xdr:rowOff>
    </xdr:from>
    <xdr:to>
      <xdr:col>81</xdr:col>
      <xdr:colOff>101600</xdr:colOff>
      <xdr:row>36</xdr:row>
      <xdr:rowOff>48448</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5430500" y="611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64975</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5214111" y="5894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143220</xdr:rowOff>
    </xdr:from>
    <xdr:to>
      <xdr:col>76</xdr:col>
      <xdr:colOff>114300</xdr:colOff>
      <xdr:row>36</xdr:row>
      <xdr:rowOff>138100</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3703300" y="6143970"/>
          <a:ext cx="889000" cy="16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93152</xdr:rowOff>
    </xdr:from>
    <xdr:to>
      <xdr:col>76</xdr:col>
      <xdr:colOff>165100</xdr:colOff>
      <xdr:row>36</xdr:row>
      <xdr:rowOff>23302</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4541500" y="609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39829</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4325111" y="5869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143220</xdr:rowOff>
    </xdr:from>
    <xdr:to>
      <xdr:col>71</xdr:col>
      <xdr:colOff>177800</xdr:colOff>
      <xdr:row>36</xdr:row>
      <xdr:rowOff>7432</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2814300" y="6143970"/>
          <a:ext cx="889000" cy="35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5873</xdr:rowOff>
    </xdr:from>
    <xdr:to>
      <xdr:col>72</xdr:col>
      <xdr:colOff>38100</xdr:colOff>
      <xdr:row>36</xdr:row>
      <xdr:rowOff>107473</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3652500" y="6178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98600</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436111" y="6270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19771</xdr:rowOff>
    </xdr:from>
    <xdr:to>
      <xdr:col>67</xdr:col>
      <xdr:colOff>101600</xdr:colOff>
      <xdr:row>36</xdr:row>
      <xdr:rowOff>121371</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2763500" y="6191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112498</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547111" y="6284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156108</xdr:rowOff>
    </xdr:from>
    <xdr:to>
      <xdr:col>85</xdr:col>
      <xdr:colOff>177800</xdr:colOff>
      <xdr:row>36</xdr:row>
      <xdr:rowOff>86258</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6268700" y="6156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7535</xdr:rowOff>
    </xdr:from>
    <xdr:ext cx="534377" cy="259045"/>
    <xdr:sp macro="" textlink="">
      <xdr:nvSpPr>
        <xdr:cNvPr id="536" name="消防費該当値テキスト">
          <a:extLst>
            <a:ext uri="{FF2B5EF4-FFF2-40B4-BE49-F238E27FC236}">
              <a16:creationId xmlns:a16="http://schemas.microsoft.com/office/drawing/2014/main" id="{00000000-0008-0000-0700-000018020000}"/>
            </a:ext>
          </a:extLst>
        </xdr:cNvPr>
        <xdr:cNvSpPr txBox="1"/>
      </xdr:nvSpPr>
      <xdr:spPr>
        <a:xfrm>
          <a:off x="16370300" y="600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30104</xdr:rowOff>
    </xdr:from>
    <xdr:to>
      <xdr:col>81</xdr:col>
      <xdr:colOff>101600</xdr:colOff>
      <xdr:row>36</xdr:row>
      <xdr:rowOff>131704</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5430500" y="6202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122831</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14111" y="6295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87300</xdr:rowOff>
    </xdr:from>
    <xdr:to>
      <xdr:col>76</xdr:col>
      <xdr:colOff>165100</xdr:colOff>
      <xdr:row>37</xdr:row>
      <xdr:rowOff>17450</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4541500" y="625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8577</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325111" y="6352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92420</xdr:rowOff>
    </xdr:from>
    <xdr:to>
      <xdr:col>72</xdr:col>
      <xdr:colOff>38100</xdr:colOff>
      <xdr:row>36</xdr:row>
      <xdr:rowOff>22570</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3652500" y="609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39097</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436111" y="5868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128082</xdr:rowOff>
    </xdr:from>
    <xdr:to>
      <xdr:col>67</xdr:col>
      <xdr:colOff>101600</xdr:colOff>
      <xdr:row>36</xdr:row>
      <xdr:rowOff>58232</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2763500" y="6128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74759</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547111" y="5904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146139</xdr:rowOff>
    </xdr:from>
    <xdr:to>
      <xdr:col>85</xdr:col>
      <xdr:colOff>126364</xdr:colOff>
      <xdr:row>57</xdr:row>
      <xdr:rowOff>107829</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547189"/>
          <a:ext cx="1269" cy="1333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111656</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9884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107829</xdr:rowOff>
    </xdr:from>
    <xdr:to>
      <xdr:col>86</xdr:col>
      <xdr:colOff>25400</xdr:colOff>
      <xdr:row>57</xdr:row>
      <xdr:rowOff>107829</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9880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92816</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22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104,662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146139</xdr:rowOff>
    </xdr:from>
    <xdr:to>
      <xdr:col>86</xdr:col>
      <xdr:colOff>25400</xdr:colOff>
      <xdr:row>49</xdr:row>
      <xdr:rowOff>146139</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547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48317</xdr:rowOff>
    </xdr:from>
    <xdr:to>
      <xdr:col>85</xdr:col>
      <xdr:colOff>127000</xdr:colOff>
      <xdr:row>56</xdr:row>
      <xdr:rowOff>47860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478067"/>
          <a:ext cx="838200" cy="170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127302</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214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104425</xdr:rowOff>
    </xdr:from>
    <xdr:to>
      <xdr:col>85</xdr:col>
      <xdr:colOff>177800</xdr:colOff>
      <xdr:row>55</xdr:row>
      <xdr:rowOff>34575</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362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148120</xdr:rowOff>
    </xdr:from>
    <xdr:to>
      <xdr:col>81</xdr:col>
      <xdr:colOff>50800</xdr:colOff>
      <xdr:row>56</xdr:row>
      <xdr:rowOff>47860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4592300" y="9577870"/>
          <a:ext cx="889000" cy="71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164776</xdr:rowOff>
    </xdr:from>
    <xdr:to>
      <xdr:col>81</xdr:col>
      <xdr:colOff>101600</xdr:colOff>
      <xdr:row>55</xdr:row>
      <xdr:rowOff>94926</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423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111453</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198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107772</xdr:rowOff>
    </xdr:from>
    <xdr:to>
      <xdr:col>76</xdr:col>
      <xdr:colOff>114300</xdr:colOff>
      <xdr:row>55</xdr:row>
      <xdr:rowOff>148120</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3703300" y="9537522"/>
          <a:ext cx="889000" cy="40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137763</xdr:rowOff>
    </xdr:from>
    <xdr:to>
      <xdr:col>76</xdr:col>
      <xdr:colOff>165100</xdr:colOff>
      <xdr:row>55</xdr:row>
      <xdr:rowOff>67913</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396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84440</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171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107772</xdr:rowOff>
    </xdr:from>
    <xdr:to>
      <xdr:col>71</xdr:col>
      <xdr:colOff>177800</xdr:colOff>
      <xdr:row>57</xdr:row>
      <xdr:rowOff>35687</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9537522"/>
          <a:ext cx="889000" cy="270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41618</xdr:rowOff>
    </xdr:from>
    <xdr:to>
      <xdr:col>72</xdr:col>
      <xdr:colOff>38100</xdr:colOff>
      <xdr:row>55</xdr:row>
      <xdr:rowOff>143218</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47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159745</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246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78004</xdr:rowOff>
    </xdr:from>
    <xdr:to>
      <xdr:col>67</xdr:col>
      <xdr:colOff>101600</xdr:colOff>
      <xdr:row>56</xdr:row>
      <xdr:rowOff>8154</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507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24681</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282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168967</xdr:rowOff>
    </xdr:from>
    <xdr:to>
      <xdr:col>85</xdr:col>
      <xdr:colOff>177800</xdr:colOff>
      <xdr:row>55</xdr:row>
      <xdr:rowOff>99117</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427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147394</xdr:rowOff>
    </xdr:from>
    <xdr:ext cx="534377"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405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168510</xdr:rowOff>
    </xdr:from>
    <xdr:to>
      <xdr:col>81</xdr:col>
      <xdr:colOff>101600</xdr:colOff>
      <xdr:row>56</xdr:row>
      <xdr:rowOff>98660</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59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89787</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9690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97320</xdr:rowOff>
    </xdr:from>
    <xdr:to>
      <xdr:col>76</xdr:col>
      <xdr:colOff>165100</xdr:colOff>
      <xdr:row>56</xdr:row>
      <xdr:rowOff>27470</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527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18597</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9619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56972</xdr:rowOff>
    </xdr:from>
    <xdr:to>
      <xdr:col>72</xdr:col>
      <xdr:colOff>38100</xdr:colOff>
      <xdr:row>55</xdr:row>
      <xdr:rowOff>158572</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48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149699</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9579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156337</xdr:rowOff>
    </xdr:from>
    <xdr:to>
      <xdr:col>67</xdr:col>
      <xdr:colOff>101600</xdr:colOff>
      <xdr:row>57</xdr:row>
      <xdr:rowOff>86487</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757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77614</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9850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117983</xdr:rowOff>
    </xdr:from>
    <xdr:to>
      <xdr:col>85</xdr:col>
      <xdr:colOff>126364</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290933"/>
          <a:ext cx="1269" cy="1298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64660</xdr:rowOff>
    </xdr:from>
    <xdr:ext cx="534377"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2066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68,140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117983</xdr:rowOff>
    </xdr:from>
    <xdr:to>
      <xdr:col>86</xdr:col>
      <xdr:colOff>25400</xdr:colOff>
      <xdr:row>71</xdr:row>
      <xdr:rowOff>117983</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290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33325</xdr:rowOff>
    </xdr:from>
    <xdr:to>
      <xdr:col>85</xdr:col>
      <xdr:colOff>127000</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577875"/>
          <a:ext cx="838200" cy="11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50494</xdr:rowOff>
    </xdr:from>
    <xdr:ext cx="469744"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2521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27617</xdr:rowOff>
    </xdr:from>
    <xdr:to>
      <xdr:col>85</xdr:col>
      <xdr:colOff>177800</xdr:colOff>
      <xdr:row>78</xdr:row>
      <xdr:rowOff>129217</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0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151092</xdr:rowOff>
    </xdr:from>
    <xdr:to>
      <xdr:col>81</xdr:col>
      <xdr:colOff>50800</xdr:colOff>
      <xdr:row>79</xdr:row>
      <xdr:rowOff>33325</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524192"/>
          <a:ext cx="889000" cy="53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146602</xdr:rowOff>
    </xdr:from>
    <xdr:to>
      <xdr:col>81</xdr:col>
      <xdr:colOff>101600</xdr:colOff>
      <xdr:row>78</xdr:row>
      <xdr:rowOff>76752</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34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93279</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46428" y="13123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147910</xdr:rowOff>
    </xdr:from>
    <xdr:to>
      <xdr:col>76</xdr:col>
      <xdr:colOff>114300</xdr:colOff>
      <xdr:row>78</xdr:row>
      <xdr:rowOff>151092</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521010"/>
          <a:ext cx="889000" cy="3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16681</xdr:rowOff>
    </xdr:from>
    <xdr:to>
      <xdr:col>76</xdr:col>
      <xdr:colOff>165100</xdr:colOff>
      <xdr:row>78</xdr:row>
      <xdr:rowOff>118281</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3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134808</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57428" y="13165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129032</xdr:rowOff>
    </xdr:from>
    <xdr:to>
      <xdr:col>71</xdr:col>
      <xdr:colOff>177800</xdr:colOff>
      <xdr:row>78</xdr:row>
      <xdr:rowOff>147910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502132"/>
          <a:ext cx="889000" cy="18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17290</xdr:rowOff>
    </xdr:from>
    <xdr:to>
      <xdr:col>72</xdr:col>
      <xdr:colOff>38100</xdr:colOff>
      <xdr:row>78</xdr:row>
      <xdr:rowOff>118890</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39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135417</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68428" y="1316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52933</xdr:rowOff>
    </xdr:from>
    <xdr:to>
      <xdr:col>67</xdr:col>
      <xdr:colOff>101600</xdr:colOff>
      <xdr:row>78</xdr:row>
      <xdr:rowOff>154533</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426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171060</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79428" y="13201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153975</xdr:rowOff>
    </xdr:from>
    <xdr:to>
      <xdr:col>81</xdr:col>
      <xdr:colOff>101600</xdr:colOff>
      <xdr:row>79</xdr:row>
      <xdr:rowOff>84125</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52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75252</xdr:rowOff>
    </xdr:from>
    <xdr:ext cx="378565"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92017" y="136198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100292</xdr:rowOff>
    </xdr:from>
    <xdr:to>
      <xdr:col>76</xdr:col>
      <xdr:colOff>165100</xdr:colOff>
      <xdr:row>79</xdr:row>
      <xdr:rowOff>30442</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473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21569</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357428" y="13566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97110</xdr:rowOff>
    </xdr:from>
    <xdr:to>
      <xdr:col>72</xdr:col>
      <xdr:colOff>38100</xdr:colOff>
      <xdr:row>79</xdr:row>
      <xdr:rowOff>27260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470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18387</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468428" y="13562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78232</xdr:rowOff>
    </xdr:from>
    <xdr:to>
      <xdr:col>67</xdr:col>
      <xdr:colOff>101600</xdr:colOff>
      <xdr:row>79</xdr:row>
      <xdr:rowOff>8382</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451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170959</xdr:rowOff>
    </xdr:from>
    <xdr:ext cx="469744"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579428" y="13544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125347</xdr:rowOff>
    </xdr:from>
    <xdr:to>
      <xdr:col>85</xdr:col>
      <xdr:colOff>126364</xdr:colOff>
      <xdr:row>98</xdr:row>
      <xdr:rowOff>135781</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384397"/>
          <a:ext cx="1269" cy="15534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139608</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941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135781</xdr:rowOff>
    </xdr:from>
    <xdr:to>
      <xdr:col>86</xdr:col>
      <xdr:colOff>25400</xdr:colOff>
      <xdr:row>98</xdr:row>
      <xdr:rowOff>135781</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937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72024</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159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123,379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125347</xdr:rowOff>
    </xdr:from>
    <xdr:to>
      <xdr:col>86</xdr:col>
      <xdr:colOff>25400</xdr:colOff>
      <xdr:row>89</xdr:row>
      <xdr:rowOff>125347</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384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37760</xdr:rowOff>
    </xdr:from>
    <xdr:to>
      <xdr:col>85</xdr:col>
      <xdr:colOff>127000</xdr:colOff>
      <xdr:row>96</xdr:row>
      <xdr:rowOff>147816</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6496960"/>
          <a:ext cx="838200" cy="110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57681</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173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34804</xdr:rowOff>
    </xdr:from>
    <xdr:to>
      <xdr:col>85</xdr:col>
      <xdr:colOff>177800</xdr:colOff>
      <xdr:row>95</xdr:row>
      <xdr:rowOff>136404</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32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122881</xdr:rowOff>
    </xdr:from>
    <xdr:to>
      <xdr:col>81</xdr:col>
      <xdr:colOff>50800</xdr:colOff>
      <xdr:row>96</xdr:row>
      <xdr:rowOff>37760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6410631"/>
          <a:ext cx="889000" cy="8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34705</xdr:rowOff>
    </xdr:from>
    <xdr:to>
      <xdr:col>81</xdr:col>
      <xdr:colOff>101600</xdr:colOff>
      <xdr:row>95</xdr:row>
      <xdr:rowOff>136305</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32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152832</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097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33417</xdr:rowOff>
    </xdr:from>
    <xdr:to>
      <xdr:col>76</xdr:col>
      <xdr:colOff>114300</xdr:colOff>
      <xdr:row>95</xdr:row>
      <xdr:rowOff>122881</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3703300" y="16321167"/>
          <a:ext cx="889000" cy="89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164729</xdr:rowOff>
    </xdr:from>
    <xdr:to>
      <xdr:col>76</xdr:col>
      <xdr:colOff>165100</xdr:colOff>
      <xdr:row>96</xdr:row>
      <xdr:rowOff>94879</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45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86006</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545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4319</xdr:rowOff>
    </xdr:from>
    <xdr:to>
      <xdr:col>71</xdr:col>
      <xdr:colOff>177800</xdr:colOff>
      <xdr:row>95</xdr:row>
      <xdr:rowOff>33417</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2814300" y="16292069"/>
          <a:ext cx="889000" cy="29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169613</xdr:rowOff>
    </xdr:from>
    <xdr:to>
      <xdr:col>72</xdr:col>
      <xdr:colOff>38100</xdr:colOff>
      <xdr:row>96</xdr:row>
      <xdr:rowOff>99763</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45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90890</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550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3632</xdr:rowOff>
    </xdr:from>
    <xdr:to>
      <xdr:col>67</xdr:col>
      <xdr:colOff>101600</xdr:colOff>
      <xdr:row>96</xdr:row>
      <xdr:rowOff>105232</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462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96359</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555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97016</xdr:rowOff>
    </xdr:from>
    <xdr:to>
      <xdr:col>85</xdr:col>
      <xdr:colOff>177800</xdr:colOff>
      <xdr:row>97</xdr:row>
      <xdr:rowOff>27166</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556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75443</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534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158410</xdr:rowOff>
    </xdr:from>
    <xdr:to>
      <xdr:col>81</xdr:col>
      <xdr:colOff>101600</xdr:colOff>
      <xdr:row>96</xdr:row>
      <xdr:rowOff>88560</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44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79687</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538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72081</xdr:rowOff>
    </xdr:from>
    <xdr:to>
      <xdr:col>76</xdr:col>
      <xdr:colOff>165100</xdr:colOff>
      <xdr:row>96</xdr:row>
      <xdr:rowOff>2231</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359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18758</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135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154067</xdr:rowOff>
    </xdr:from>
    <xdr:to>
      <xdr:col>72</xdr:col>
      <xdr:colOff>38100</xdr:colOff>
      <xdr:row>95</xdr:row>
      <xdr:rowOff>84217</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27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100744</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04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124969</xdr:rowOff>
    </xdr:from>
    <xdr:to>
      <xdr:col>67</xdr:col>
      <xdr:colOff>101600</xdr:colOff>
      <xdr:row>95</xdr:row>
      <xdr:rowOff>55119</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241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71646</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016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103856</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418806"/>
          <a:ext cx="1269" cy="1235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170644</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857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50533</xdr:rowOff>
    </xdr:from>
    <xdr:ext cx="534377"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194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27,034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103856</xdr:rowOff>
    </xdr:from>
    <xdr:to>
      <xdr:col>116</xdr:col>
      <xdr:colOff>152400</xdr:colOff>
      <xdr:row>31</xdr:row>
      <xdr:rowOff>103856</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418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88094</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3174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65217</xdr:rowOff>
    </xdr:from>
    <xdr:to>
      <xdr:col>116</xdr:col>
      <xdr:colOff>114300</xdr:colOff>
      <xdr:row>38</xdr:row>
      <xdr:rowOff>166817</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80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67137</xdr:rowOff>
    </xdr:from>
    <xdr:to>
      <xdr:col>112</xdr:col>
      <xdr:colOff>38100</xdr:colOff>
      <xdr:row>38</xdr:row>
      <xdr:rowOff>168737</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58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13814</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4017" y="63574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79436</xdr:rowOff>
    </xdr:from>
    <xdr:to>
      <xdr:col>107</xdr:col>
      <xdr:colOff>101600</xdr:colOff>
      <xdr:row>39</xdr:row>
      <xdr:rowOff>9586</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59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26113</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45017" y="63697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82088</xdr:rowOff>
    </xdr:from>
    <xdr:to>
      <xdr:col>102</xdr:col>
      <xdr:colOff>165100</xdr:colOff>
      <xdr:row>39</xdr:row>
      <xdr:rowOff>12238</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597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28765</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3724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84374</xdr:rowOff>
    </xdr:from>
    <xdr:to>
      <xdr:col>98</xdr:col>
      <xdr:colOff>38100</xdr:colOff>
      <xdr:row>39</xdr:row>
      <xdr:rowOff>14524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59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31051</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99333" y="63747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43644</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587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総務費は、類似団体平均を下回って</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いるが</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ふるさとまちづくり寄付金特産品等贈呈委託料や基金への積立金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し、住民一人当たり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89,917</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民生費は、類似団体平均を下回って</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おり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、新型コロナウイルス感染症対策による子育て世帯や住民税非課税世帯に対する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臨時</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特別給付金</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の終了により減少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し、住民一人当たり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177,719</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衛生費は、類似団体平均を上回って</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いるが</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、新型コロナウイルスワクチン接種体制の</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縮小</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により</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し、住民一人当たり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54,940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商工費は、類似団体平均を下回っているが、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未来応援券</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事業費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が</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したこと</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により、住民一人当たり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21,720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教育費は、類似団体平均を下回って</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いるが</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小学校施設長寿命化事業費が増加したこと</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により、住民一人当たり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55,797</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公債費は、類似団体平均を下回っており、市債の償還が進んだことにより、定期償還額が減少し、住民一人当たり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48,503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円となった。</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和歌山県紀の川市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財政調整基金残高の標準財政規模比は、前年度と比較して</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している。これは、標準財政規模が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したものの、</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ふるさとまちづくり寄付金の増加により財源超過となったことによる。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一方で、実質収支額の標準財政規模比は前年度と比較して</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している。これは、実質収支額の</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率が標準財政規模の</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率を</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回ったことによる。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実質単年度収支は、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積立金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の増加に伴い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2.22</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％増加し、</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に引き続き</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黒字となっている。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和歌山県紀の川市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連結実質赤字比率は、健全化判断比率算定開始から黒字が続いて</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おり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0.3</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している。これは、一般会計における実質収支額</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が減少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したことが要因である。</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会計毎に増減はあるものの、今年度もすべての会計において黒字であり、引き続き経営の健全化を図る。</a:t>
          </a:r>
          <a:endParaRPr lang="ja-JP" altLang="ja-JP">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R6/&#36001;&#25919;&#29366;&#27841;&#36039;&#26009;&#38598;/01.&#30476;&#36890;&#30693;&#29031;&#20250;/&#12304;R6.8.20&#12305;&#12304;&#20381;&#38972;&#65288;9_20&#27491;&#21320;&#12294;&#65289;&#12305;&#20196;&#21644;&#65300;&#24180;&#24230;&#36001;&#25919;&#29366;&#27841;&#36039;&#26009;&#38598;&#12398;&#20316;&#25104;&#21450;&#12403;&#25552;&#20986;&#12395;&#12388;&#12356;&#12390;&#65288;2&#22238;&#30446;&#65289;/03.&#22238;&#31572;/&#12304;&#36001;&#25919;&#29366;&#27841;&#36039;&#26009;&#38598;&#12305;_302082_&#32000;&#12398;&#24029;&#24066;_2022(2&#22238;&#30446;).xlsx" TargetMode="External"/><Relationship Id="rId2" Type="http://schemas.openxmlformats.org/officeDocument/2006/relationships/externalLinkPath" Target="file:///R:\03-&#20225;&#30011;&#37096;\04-&#36001;&#25919;&#35506;\01-&#36001;&#25919;&#29677;\02%20&#36001;&#21209;\02-01%20&#36001;&#25919;\02-01-01%20&#35576;&#21209;\&#36001;&#25919;&#20107;&#24773;&#12398;&#20316;&#25104;&#21450;&#12403;&#20844;&#34920;\R6\&#36001;&#25919;&#29366;&#27841;&#36039;&#26009;&#38598;\01.&#30476;&#36890;&#30693;&#29031;&#20250;\&#12304;R6.8.20&#12305;&#12304;&#20381;&#38972;&#65288;9_20&#27491;&#21320;&#12294;&#65289;&#12305;&#20196;&#21644;&#65300;&#24180;&#24230;&#36001;&#25919;&#29366;&#27841;&#36039;&#26009;&#38598;&#12398;&#20316;&#25104;&#21450;&#12403;&#25552;&#20986;&#12395;&#12388;&#12356;&#12390;&#65288;2&#22238;&#30446;&#65289;\03.&#22238;&#31572;\&#12304;&#36001;&#25919;&#29366;&#27841;&#36039;&#26009;&#38598;&#12305;_302082_&#32000;&#12398;&#24029;&#24066;_2022(2&#22238;&#30446;).xlsx" TargetMode="External"/><Relationship Id="rId1" Type="http://schemas.openxmlformats.org/officeDocument/2006/relationships/externalLinkPath" Target="/03-&#20225;&#30011;&#37096;/04-&#36001;&#25919;&#35506;/01-&#36001;&#25919;&#29677;/02%20&#36001;&#21209;/02-01%20&#36001;&#25919;/02-01-01%20&#35576;&#21209;/&#36001;&#25919;&#20107;&#24773;&#12398;&#20316;&#25104;&#21450;&#12403;&#20844;&#34920;/R6/&#36001;&#25919;&#29366;&#27841;&#36039;&#26009;&#38598;/01.&#30476;&#36890;&#30693;&#29031;&#20250;/&#12304;R6.8.20&#12305;&#12304;&#20381;&#38972;&#65288;9_20&#27491;&#21320;&#12294;&#65289;&#12305;&#20196;&#21644;&#65300;&#24180;&#24230;&#36001;&#25919;&#29366;&#27841;&#36039;&#26009;&#38598;&#12398;&#20316;&#25104;&#21450;&#12403;&#25552;&#20986;&#12395;&#12388;&#12356;&#12390;&#65288;2&#22238;&#30446;&#65289;/03.&#22238;&#31572;/&#12304;&#36001;&#25919;&#29366;&#27841;&#36039;&#26009;&#38598;&#12305;_302082_&#32000;&#12398;&#24029;&#24066;_2022(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公会計指標分析・財政指標組合せ分析表"/>
      <sheetName val="施設類型別ストック情報分析表①"/>
      <sheetName val="施設類型別ストック情報分析表②"/>
    </sheetNames>
    <sheetDataSet>
      <sheetData sheetId="0">
        <row r="50">
          <cell r="BP50" t="str">
            <v>H30</v>
          </cell>
          <cell r="BX50" t="str">
            <v>R01</v>
          </cell>
          <cell r="CF50" t="str">
            <v>R02</v>
          </cell>
          <cell r="CN50" t="str">
            <v>R03</v>
          </cell>
          <cell r="CV50" t="str">
            <v>R04</v>
          </cell>
        </row>
        <row r="51">
          <cell r="AN51" t="str">
            <v>当該団体値</v>
          </cell>
        </row>
        <row r="53">
          <cell r="BP53">
            <v>64.400000000000006</v>
          </cell>
          <cell r="BX53">
            <v>65.2</v>
          </cell>
          <cell r="CF53">
            <v>66.2</v>
          </cell>
          <cell r="CN53">
            <v>67.2</v>
          </cell>
          <cell r="CV53">
            <v>68.3</v>
          </cell>
        </row>
        <row r="55">
          <cell r="AN55" t="str">
            <v>類似団体内平均値</v>
          </cell>
          <cell r="BP55">
            <v>25.4</v>
          </cell>
          <cell r="BX55">
            <v>23</v>
          </cell>
          <cell r="CF55">
            <v>28</v>
          </cell>
          <cell r="CN55">
            <v>19.2</v>
          </cell>
          <cell r="CV55">
            <v>4</v>
          </cell>
        </row>
        <row r="57">
          <cell r="BP57">
            <v>60</v>
          </cell>
          <cell r="BX57">
            <v>60.6</v>
          </cell>
          <cell r="CF57">
            <v>62.3</v>
          </cell>
          <cell r="CN57">
            <v>62.2</v>
          </cell>
          <cell r="CV57">
            <v>63.5</v>
          </cell>
        </row>
        <row r="72">
          <cell r="BP72" t="str">
            <v>H30</v>
          </cell>
          <cell r="BX72" t="str">
            <v>R01</v>
          </cell>
          <cell r="CF72" t="str">
            <v>R02</v>
          </cell>
          <cell r="CN72" t="str">
            <v>R03</v>
          </cell>
          <cell r="CV72" t="str">
            <v>R04</v>
          </cell>
        </row>
        <row r="73">
          <cell r="AN73" t="str">
            <v>当該団体値</v>
          </cell>
        </row>
        <row r="75">
          <cell r="BP75">
            <v>8.5</v>
          </cell>
          <cell r="BX75">
            <v>7.2</v>
          </cell>
          <cell r="CF75">
            <v>6</v>
          </cell>
          <cell r="CN75">
            <v>5</v>
          </cell>
          <cell r="CV75">
            <v>4.2</v>
          </cell>
        </row>
        <row r="77">
          <cell r="AN77" t="str">
            <v>類似団体内平均値</v>
          </cell>
          <cell r="BP77">
            <v>25.4</v>
          </cell>
          <cell r="BX77">
            <v>23</v>
          </cell>
          <cell r="CF77">
            <v>28</v>
          </cell>
          <cell r="CN77">
            <v>19.2</v>
          </cell>
          <cell r="CV77">
            <v>4</v>
          </cell>
        </row>
        <row r="79">
          <cell r="BP79">
            <v>7.8</v>
          </cell>
          <cell r="BX79">
            <v>7.7</v>
          </cell>
          <cell r="CF79">
            <v>7.5</v>
          </cell>
          <cell r="CN79">
            <v>8</v>
          </cell>
          <cell r="CV79">
            <v>8</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66" t="s">
        <v>82</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75"/>
      <c r="DK1" s="175"/>
      <c r="DL1" s="175"/>
      <c r="DM1" s="175"/>
      <c r="DN1" s="175"/>
      <c r="DO1" s="175"/>
    </row>
    <row r="2" spans="1:119" ht="24" thickBot="1" x14ac:dyDescent="0.25">
      <c r="B2" s="176" t="s">
        <v>83</v>
      </c>
      <c r="C2" s="176"/>
      <c r="D2" s="177"/>
    </row>
    <row r="3" spans="1:119" ht="18.75" customHeight="1" thickBot="1" x14ac:dyDescent="0.25">
      <c r="A3" s="175"/>
      <c r="B3" s="367" t="s">
        <v>84</v>
      </c>
      <c r="C3" s="368"/>
      <c r="D3" s="368"/>
      <c r="E3" s="369"/>
      <c r="F3" s="369"/>
      <c r="G3" s="369"/>
      <c r="H3" s="369"/>
      <c r="I3" s="369"/>
      <c r="J3" s="369"/>
      <c r="K3" s="369"/>
      <c r="L3" s="369" t="s">
        <v>85</v>
      </c>
      <c r="M3" s="369"/>
      <c r="N3" s="369"/>
      <c r="O3" s="369"/>
      <c r="P3" s="369"/>
      <c r="Q3" s="369"/>
      <c r="R3" s="376"/>
      <c r="S3" s="376"/>
      <c r="T3" s="376"/>
      <c r="U3" s="376"/>
      <c r="V3" s="377"/>
      <c r="W3" s="351" t="s">
        <v>86</v>
      </c>
      <c r="X3" s="352"/>
      <c r="Y3" s="352"/>
      <c r="Z3" s="352"/>
      <c r="AA3" s="352"/>
      <c r="AB3" s="368"/>
      <c r="AC3" s="376" t="s">
        <v>87</v>
      </c>
      <c r="AD3" s="352"/>
      <c r="AE3" s="352"/>
      <c r="AF3" s="352"/>
      <c r="AG3" s="352"/>
      <c r="AH3" s="352"/>
      <c r="AI3" s="352"/>
      <c r="AJ3" s="352"/>
      <c r="AK3" s="352"/>
      <c r="AL3" s="353"/>
      <c r="AM3" s="351" t="s">
        <v>88</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89</v>
      </c>
      <c r="BO3" s="352"/>
      <c r="BP3" s="352"/>
      <c r="BQ3" s="352"/>
      <c r="BR3" s="352"/>
      <c r="BS3" s="352"/>
      <c r="BT3" s="352"/>
      <c r="BU3" s="353"/>
      <c r="BV3" s="351" t="s">
        <v>90</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91</v>
      </c>
      <c r="CU3" s="352"/>
      <c r="CV3" s="352"/>
      <c r="CW3" s="352"/>
      <c r="CX3" s="352"/>
      <c r="CY3" s="352"/>
      <c r="CZ3" s="352"/>
      <c r="DA3" s="353"/>
      <c r="DB3" s="351" t="s">
        <v>92</v>
      </c>
      <c r="DC3" s="352"/>
      <c r="DD3" s="352"/>
      <c r="DE3" s="352"/>
      <c r="DF3" s="352"/>
      <c r="DG3" s="352"/>
      <c r="DH3" s="352"/>
      <c r="DI3" s="353"/>
    </row>
    <row r="4" spans="1:119" ht="18.75" customHeight="1" x14ac:dyDescent="0.2">
      <c r="A4" s="175"/>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93</v>
      </c>
      <c r="AZ4" s="355"/>
      <c r="BA4" s="355"/>
      <c r="BB4" s="355"/>
      <c r="BC4" s="355"/>
      <c r="BD4" s="355"/>
      <c r="BE4" s="355"/>
      <c r="BF4" s="355"/>
      <c r="BG4" s="355"/>
      <c r="BH4" s="355"/>
      <c r="BI4" s="355"/>
      <c r="BJ4" s="355"/>
      <c r="BK4" s="355"/>
      <c r="BL4" s="355"/>
      <c r="BM4" s="356"/>
      <c r="BN4" s="357">
        <v>33433239</v>
      </c>
      <c r="BO4" s="358"/>
      <c r="BP4" s="358"/>
      <c r="BQ4" s="358"/>
      <c r="BR4" s="358"/>
      <c r="BS4" s="358"/>
      <c r="BT4" s="358"/>
      <c r="BU4" s="359"/>
      <c r="BV4" s="357">
        <v>32986441</v>
      </c>
      <c r="BW4" s="358"/>
      <c r="BX4" s="358"/>
      <c r="BY4" s="358"/>
      <c r="BZ4" s="358"/>
      <c r="CA4" s="358"/>
      <c r="CB4" s="358"/>
      <c r="CC4" s="359"/>
      <c r="CD4" s="360" t="s">
        <v>94</v>
      </c>
      <c r="CE4" s="361"/>
      <c r="CF4" s="361"/>
      <c r="CG4" s="361"/>
      <c r="CH4" s="361"/>
      <c r="CI4" s="361"/>
      <c r="CJ4" s="361"/>
      <c r="CK4" s="361"/>
      <c r="CL4" s="361"/>
      <c r="CM4" s="361"/>
      <c r="CN4" s="361"/>
      <c r="CO4" s="361"/>
      <c r="CP4" s="361"/>
      <c r="CQ4" s="361"/>
      <c r="CR4" s="361"/>
      <c r="CS4" s="362"/>
      <c r="CT4" s="363">
        <v>5.8</v>
      </c>
      <c r="CU4" s="364"/>
      <c r="CV4" s="364"/>
      <c r="CW4" s="364"/>
      <c r="CX4" s="364"/>
      <c r="CY4" s="364"/>
      <c r="CZ4" s="364"/>
      <c r="DA4" s="365"/>
      <c r="DB4" s="363">
        <v>6</v>
      </c>
      <c r="DC4" s="364"/>
      <c r="DD4" s="364"/>
      <c r="DE4" s="364"/>
      <c r="DF4" s="364"/>
      <c r="DG4" s="364"/>
      <c r="DH4" s="364"/>
      <c r="DI4" s="365"/>
    </row>
    <row r="5" spans="1:119" ht="18.75" customHeight="1" x14ac:dyDescent="0.2">
      <c r="A5" s="175"/>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95</v>
      </c>
      <c r="AN5" s="424"/>
      <c r="AO5" s="424"/>
      <c r="AP5" s="424"/>
      <c r="AQ5" s="424"/>
      <c r="AR5" s="424"/>
      <c r="AS5" s="424"/>
      <c r="AT5" s="425"/>
      <c r="AU5" s="426" t="s">
        <v>96</v>
      </c>
      <c r="AV5" s="427"/>
      <c r="AW5" s="427"/>
      <c r="AX5" s="427"/>
      <c r="AY5" s="428" t="s">
        <v>97</v>
      </c>
      <c r="AZ5" s="429"/>
      <c r="BA5" s="429"/>
      <c r="BB5" s="429"/>
      <c r="BC5" s="429"/>
      <c r="BD5" s="429"/>
      <c r="BE5" s="429"/>
      <c r="BF5" s="429"/>
      <c r="BG5" s="429"/>
      <c r="BH5" s="429"/>
      <c r="BI5" s="429"/>
      <c r="BJ5" s="429"/>
      <c r="BK5" s="429"/>
      <c r="BL5" s="429"/>
      <c r="BM5" s="430"/>
      <c r="BN5" s="394">
        <v>31893017</v>
      </c>
      <c r="BO5" s="395"/>
      <c r="BP5" s="395"/>
      <c r="BQ5" s="395"/>
      <c r="BR5" s="395"/>
      <c r="BS5" s="395"/>
      <c r="BT5" s="395"/>
      <c r="BU5" s="396"/>
      <c r="BV5" s="394">
        <v>31323224</v>
      </c>
      <c r="BW5" s="395"/>
      <c r="BX5" s="395"/>
      <c r="BY5" s="395"/>
      <c r="BZ5" s="395"/>
      <c r="CA5" s="395"/>
      <c r="CB5" s="395"/>
      <c r="CC5" s="396"/>
      <c r="CD5" s="397" t="s">
        <v>98</v>
      </c>
      <c r="CE5" s="398"/>
      <c r="CF5" s="398"/>
      <c r="CG5" s="398"/>
      <c r="CH5" s="398"/>
      <c r="CI5" s="398"/>
      <c r="CJ5" s="398"/>
      <c r="CK5" s="398"/>
      <c r="CL5" s="398"/>
      <c r="CM5" s="398"/>
      <c r="CN5" s="398"/>
      <c r="CO5" s="398"/>
      <c r="CP5" s="398"/>
      <c r="CQ5" s="398"/>
      <c r="CR5" s="398"/>
      <c r="CS5" s="399"/>
      <c r="CT5" s="391">
        <v>92.8</v>
      </c>
      <c r="CU5" s="392"/>
      <c r="CV5" s="392"/>
      <c r="CW5" s="392"/>
      <c r="CX5" s="392"/>
      <c r="CY5" s="392"/>
      <c r="CZ5" s="392"/>
      <c r="DA5" s="393"/>
      <c r="DB5" s="391">
        <v>91.2</v>
      </c>
      <c r="DC5" s="392"/>
      <c r="DD5" s="392"/>
      <c r="DE5" s="392"/>
      <c r="DF5" s="392"/>
      <c r="DG5" s="392"/>
      <c r="DH5" s="392"/>
      <c r="DI5" s="393"/>
    </row>
    <row r="6" spans="1:119" ht="18.75" customHeight="1" x14ac:dyDescent="0.2">
      <c r="A6" s="175"/>
      <c r="B6" s="400" t="s">
        <v>99</v>
      </c>
      <c r="C6" s="401"/>
      <c r="D6" s="401"/>
      <c r="E6" s="402"/>
      <c r="F6" s="402"/>
      <c r="G6" s="402"/>
      <c r="H6" s="402"/>
      <c r="I6" s="402"/>
      <c r="J6" s="402"/>
      <c r="K6" s="402"/>
      <c r="L6" s="402" t="s">
        <v>100</v>
      </c>
      <c r="M6" s="402"/>
      <c r="N6" s="402"/>
      <c r="O6" s="402"/>
      <c r="P6" s="402"/>
      <c r="Q6" s="402"/>
      <c r="R6" s="406"/>
      <c r="S6" s="406"/>
      <c r="T6" s="406"/>
      <c r="U6" s="406"/>
      <c r="V6" s="407"/>
      <c r="W6" s="410" t="s">
        <v>101</v>
      </c>
      <c r="X6" s="411"/>
      <c r="Y6" s="411"/>
      <c r="Z6" s="411"/>
      <c r="AA6" s="411"/>
      <c r="AB6" s="401"/>
      <c r="AC6" s="414" t="s">
        <v>102</v>
      </c>
      <c r="AD6" s="415"/>
      <c r="AE6" s="415"/>
      <c r="AF6" s="415"/>
      <c r="AG6" s="415"/>
      <c r="AH6" s="415"/>
      <c r="AI6" s="415"/>
      <c r="AJ6" s="415"/>
      <c r="AK6" s="415"/>
      <c r="AL6" s="416"/>
      <c r="AM6" s="423" t="s">
        <v>103</v>
      </c>
      <c r="AN6" s="424"/>
      <c r="AO6" s="424"/>
      <c r="AP6" s="424"/>
      <c r="AQ6" s="424"/>
      <c r="AR6" s="424"/>
      <c r="AS6" s="424"/>
      <c r="AT6" s="425"/>
      <c r="AU6" s="426" t="s">
        <v>96</v>
      </c>
      <c r="AV6" s="427"/>
      <c r="AW6" s="427"/>
      <c r="AX6" s="427"/>
      <c r="AY6" s="428" t="s">
        <v>104</v>
      </c>
      <c r="AZ6" s="429"/>
      <c r="BA6" s="429"/>
      <c r="BB6" s="429"/>
      <c r="BC6" s="429"/>
      <c r="BD6" s="429"/>
      <c r="BE6" s="429"/>
      <c r="BF6" s="429"/>
      <c r="BG6" s="429"/>
      <c r="BH6" s="429"/>
      <c r="BI6" s="429"/>
      <c r="BJ6" s="429"/>
      <c r="BK6" s="429"/>
      <c r="BL6" s="429"/>
      <c r="BM6" s="430"/>
      <c r="BN6" s="394">
        <v>1540222</v>
      </c>
      <c r="BO6" s="395"/>
      <c r="BP6" s="395"/>
      <c r="BQ6" s="395"/>
      <c r="BR6" s="395"/>
      <c r="BS6" s="395"/>
      <c r="BT6" s="395"/>
      <c r="BU6" s="396"/>
      <c r="BV6" s="394">
        <v>1663217</v>
      </c>
      <c r="BW6" s="395"/>
      <c r="BX6" s="395"/>
      <c r="BY6" s="395"/>
      <c r="BZ6" s="395"/>
      <c r="CA6" s="395"/>
      <c r="CB6" s="395"/>
      <c r="CC6" s="396"/>
      <c r="CD6" s="397" t="s">
        <v>105</v>
      </c>
      <c r="CE6" s="398"/>
      <c r="CF6" s="398"/>
      <c r="CG6" s="398"/>
      <c r="CH6" s="398"/>
      <c r="CI6" s="398"/>
      <c r="CJ6" s="398"/>
      <c r="CK6" s="398"/>
      <c r="CL6" s="398"/>
      <c r="CM6" s="398"/>
      <c r="CN6" s="398"/>
      <c r="CO6" s="398"/>
      <c r="CP6" s="398"/>
      <c r="CQ6" s="398"/>
      <c r="CR6" s="398"/>
      <c r="CS6" s="399"/>
      <c r="CT6" s="431">
        <v>93.8</v>
      </c>
      <c r="CU6" s="432"/>
      <c r="CV6" s="432"/>
      <c r="CW6" s="432"/>
      <c r="CX6" s="432"/>
      <c r="CY6" s="432"/>
      <c r="CZ6" s="432"/>
      <c r="DA6" s="433"/>
      <c r="DB6" s="431">
        <v>91.2</v>
      </c>
      <c r="DC6" s="432"/>
      <c r="DD6" s="432"/>
      <c r="DE6" s="432"/>
      <c r="DF6" s="432"/>
      <c r="DG6" s="432"/>
      <c r="DH6" s="432"/>
      <c r="DI6" s="433"/>
    </row>
    <row r="7" spans="1:119" ht="18.75" customHeight="1" x14ac:dyDescent="0.2">
      <c r="A7" s="175"/>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106</v>
      </c>
      <c r="AN7" s="424"/>
      <c r="AO7" s="424"/>
      <c r="AP7" s="424"/>
      <c r="AQ7" s="424"/>
      <c r="AR7" s="424"/>
      <c r="AS7" s="424"/>
      <c r="AT7" s="425"/>
      <c r="AU7" s="426" t="s">
        <v>107</v>
      </c>
      <c r="AV7" s="427"/>
      <c r="AW7" s="427"/>
      <c r="AX7" s="427"/>
      <c r="AY7" s="428" t="s">
        <v>108</v>
      </c>
      <c r="AZ7" s="429"/>
      <c r="BA7" s="429"/>
      <c r="BB7" s="429"/>
      <c r="BC7" s="429"/>
      <c r="BD7" s="429"/>
      <c r="BE7" s="429"/>
      <c r="BF7" s="429"/>
      <c r="BG7" s="429"/>
      <c r="BH7" s="429"/>
      <c r="BI7" s="429"/>
      <c r="BJ7" s="429"/>
      <c r="BK7" s="429"/>
      <c r="BL7" s="429"/>
      <c r="BM7" s="430"/>
      <c r="BN7" s="394">
        <v>495443</v>
      </c>
      <c r="BO7" s="395"/>
      <c r="BP7" s="395"/>
      <c r="BQ7" s="395"/>
      <c r="BR7" s="395"/>
      <c r="BS7" s="395"/>
      <c r="BT7" s="395"/>
      <c r="BU7" s="396"/>
      <c r="BV7" s="394">
        <v>547385</v>
      </c>
      <c r="BW7" s="395"/>
      <c r="BX7" s="395"/>
      <c r="BY7" s="395"/>
      <c r="BZ7" s="395"/>
      <c r="CA7" s="395"/>
      <c r="CB7" s="395"/>
      <c r="CC7" s="396"/>
      <c r="CD7" s="397" t="s">
        <v>109</v>
      </c>
      <c r="CE7" s="398"/>
      <c r="CF7" s="398"/>
      <c r="CG7" s="398"/>
      <c r="CH7" s="398"/>
      <c r="CI7" s="398"/>
      <c r="CJ7" s="398"/>
      <c r="CK7" s="398"/>
      <c r="CL7" s="398"/>
      <c r="CM7" s="398"/>
      <c r="CN7" s="398"/>
      <c r="CO7" s="398"/>
      <c r="CP7" s="398"/>
      <c r="CQ7" s="398"/>
      <c r="CR7" s="398"/>
      <c r="CS7" s="399"/>
      <c r="CT7" s="394">
        <v>17892894</v>
      </c>
      <c r="CU7" s="395"/>
      <c r="CV7" s="395"/>
      <c r="CW7" s="395"/>
      <c r="CX7" s="395"/>
      <c r="CY7" s="395"/>
      <c r="CZ7" s="395"/>
      <c r="DA7" s="396"/>
      <c r="DB7" s="394">
        <v>18651661</v>
      </c>
      <c r="DC7" s="395"/>
      <c r="DD7" s="395"/>
      <c r="DE7" s="395"/>
      <c r="DF7" s="395"/>
      <c r="DG7" s="395"/>
      <c r="DH7" s="395"/>
      <c r="DI7" s="396"/>
    </row>
    <row r="8" spans="1:119" ht="18.75" customHeight="1" thickBot="1" x14ac:dyDescent="0.25">
      <c r="A8" s="175"/>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110</v>
      </c>
      <c r="AN8" s="424"/>
      <c r="AO8" s="424"/>
      <c r="AP8" s="424"/>
      <c r="AQ8" s="424"/>
      <c r="AR8" s="424"/>
      <c r="AS8" s="424"/>
      <c r="AT8" s="425"/>
      <c r="AU8" s="426" t="s">
        <v>111</v>
      </c>
      <c r="AV8" s="427"/>
      <c r="AW8" s="427"/>
      <c r="AX8" s="427"/>
      <c r="AY8" s="428" t="s">
        <v>112</v>
      </c>
      <c r="AZ8" s="429"/>
      <c r="BA8" s="429"/>
      <c r="BB8" s="429"/>
      <c r="BC8" s="429"/>
      <c r="BD8" s="429"/>
      <c r="BE8" s="429"/>
      <c r="BF8" s="429"/>
      <c r="BG8" s="429"/>
      <c r="BH8" s="429"/>
      <c r="BI8" s="429"/>
      <c r="BJ8" s="429"/>
      <c r="BK8" s="429"/>
      <c r="BL8" s="429"/>
      <c r="BM8" s="430"/>
      <c r="BN8" s="394">
        <v>1044779</v>
      </c>
      <c r="BO8" s="395"/>
      <c r="BP8" s="395"/>
      <c r="BQ8" s="395"/>
      <c r="BR8" s="395"/>
      <c r="BS8" s="395"/>
      <c r="BT8" s="395"/>
      <c r="BU8" s="396"/>
      <c r="BV8" s="394">
        <v>1115832</v>
      </c>
      <c r="BW8" s="395"/>
      <c r="BX8" s="395"/>
      <c r="BY8" s="395"/>
      <c r="BZ8" s="395"/>
      <c r="CA8" s="395"/>
      <c r="CB8" s="395"/>
      <c r="CC8" s="396"/>
      <c r="CD8" s="397" t="s">
        <v>113</v>
      </c>
      <c r="CE8" s="398"/>
      <c r="CF8" s="398"/>
      <c r="CG8" s="398"/>
      <c r="CH8" s="398"/>
      <c r="CI8" s="398"/>
      <c r="CJ8" s="398"/>
      <c r="CK8" s="398"/>
      <c r="CL8" s="398"/>
      <c r="CM8" s="398"/>
      <c r="CN8" s="398"/>
      <c r="CO8" s="398"/>
      <c r="CP8" s="398"/>
      <c r="CQ8" s="398"/>
      <c r="CR8" s="398"/>
      <c r="CS8" s="399"/>
      <c r="CT8" s="434">
        <v>0.41</v>
      </c>
      <c r="CU8" s="435"/>
      <c r="CV8" s="435"/>
      <c r="CW8" s="435"/>
      <c r="CX8" s="435"/>
      <c r="CY8" s="435"/>
      <c r="CZ8" s="435"/>
      <c r="DA8" s="436"/>
      <c r="DB8" s="434">
        <v>0.4</v>
      </c>
      <c r="DC8" s="435"/>
      <c r="DD8" s="435"/>
      <c r="DE8" s="435"/>
      <c r="DF8" s="435"/>
      <c r="DG8" s="435"/>
      <c r="DH8" s="435"/>
      <c r="DI8" s="436"/>
    </row>
    <row r="9" spans="1:119" ht="18.75" customHeight="1" thickBot="1" x14ac:dyDescent="0.25">
      <c r="A9" s="175"/>
      <c r="B9" s="388" t="s">
        <v>114</v>
      </c>
      <c r="C9" s="389"/>
      <c r="D9" s="389"/>
      <c r="E9" s="389"/>
      <c r="F9" s="389"/>
      <c r="G9" s="389"/>
      <c r="H9" s="389"/>
      <c r="I9" s="389"/>
      <c r="J9" s="389"/>
      <c r="K9" s="437"/>
      <c r="L9" s="438" t="s">
        <v>115</v>
      </c>
      <c r="M9" s="439"/>
      <c r="N9" s="439"/>
      <c r="O9" s="439"/>
      <c r="P9" s="439"/>
      <c r="Q9" s="440"/>
      <c r="R9" s="441">
        <v>58816</v>
      </c>
      <c r="S9" s="442"/>
      <c r="T9" s="442"/>
      <c r="U9" s="442"/>
      <c r="V9" s="443"/>
      <c r="W9" s="351" t="s">
        <v>116</v>
      </c>
      <c r="X9" s="352"/>
      <c r="Y9" s="352"/>
      <c r="Z9" s="352"/>
      <c r="AA9" s="352"/>
      <c r="AB9" s="352"/>
      <c r="AC9" s="352"/>
      <c r="AD9" s="352"/>
      <c r="AE9" s="352"/>
      <c r="AF9" s="352"/>
      <c r="AG9" s="352"/>
      <c r="AH9" s="352"/>
      <c r="AI9" s="352"/>
      <c r="AJ9" s="352"/>
      <c r="AK9" s="352"/>
      <c r="AL9" s="353"/>
      <c r="AM9" s="423" t="s">
        <v>117</v>
      </c>
      <c r="AN9" s="424"/>
      <c r="AO9" s="424"/>
      <c r="AP9" s="424"/>
      <c r="AQ9" s="424"/>
      <c r="AR9" s="424"/>
      <c r="AS9" s="424"/>
      <c r="AT9" s="425"/>
      <c r="AU9" s="426" t="s">
        <v>118</v>
      </c>
      <c r="AV9" s="427"/>
      <c r="AW9" s="427"/>
      <c r="AX9" s="427"/>
      <c r="AY9" s="428" t="s">
        <v>119</v>
      </c>
      <c r="AZ9" s="429"/>
      <c r="BA9" s="429"/>
      <c r="BB9" s="429"/>
      <c r="BC9" s="429"/>
      <c r="BD9" s="429"/>
      <c r="BE9" s="429"/>
      <c r="BF9" s="429"/>
      <c r="BG9" s="429"/>
      <c r="BH9" s="429"/>
      <c r="BI9" s="429"/>
      <c r="BJ9" s="429"/>
      <c r="BK9" s="429"/>
      <c r="BL9" s="429"/>
      <c r="BM9" s="430"/>
      <c r="BN9" s="394">
        <v>-71053</v>
      </c>
      <c r="BO9" s="395"/>
      <c r="BP9" s="395"/>
      <c r="BQ9" s="395"/>
      <c r="BR9" s="395"/>
      <c r="BS9" s="395"/>
      <c r="BT9" s="395"/>
      <c r="BU9" s="396"/>
      <c r="BV9" s="394">
        <v>198875</v>
      </c>
      <c r="BW9" s="395"/>
      <c r="BX9" s="395"/>
      <c r="BY9" s="395"/>
      <c r="BZ9" s="395"/>
      <c r="CA9" s="395"/>
      <c r="CB9" s="395"/>
      <c r="CC9" s="396"/>
      <c r="CD9" s="397" t="s">
        <v>120</v>
      </c>
      <c r="CE9" s="398"/>
      <c r="CF9" s="398"/>
      <c r="CG9" s="398"/>
      <c r="CH9" s="398"/>
      <c r="CI9" s="398"/>
      <c r="CJ9" s="398"/>
      <c r="CK9" s="398"/>
      <c r="CL9" s="398"/>
      <c r="CM9" s="398"/>
      <c r="CN9" s="398"/>
      <c r="CO9" s="398"/>
      <c r="CP9" s="398"/>
      <c r="CQ9" s="398"/>
      <c r="CR9" s="398"/>
      <c r="CS9" s="399"/>
      <c r="CT9" s="391">
        <v>12.3</v>
      </c>
      <c r="CU9" s="392"/>
      <c r="CV9" s="392"/>
      <c r="CW9" s="392"/>
      <c r="CX9" s="392"/>
      <c r="CY9" s="392"/>
      <c r="CZ9" s="392"/>
      <c r="DA9" s="393"/>
      <c r="DB9" s="391">
        <v>14.7</v>
      </c>
      <c r="DC9" s="392"/>
      <c r="DD9" s="392"/>
      <c r="DE9" s="392"/>
      <c r="DF9" s="392"/>
      <c r="DG9" s="392"/>
      <c r="DH9" s="392"/>
      <c r="DI9" s="393"/>
    </row>
    <row r="10" spans="1:119" ht="18.75" customHeight="1" thickBot="1" x14ac:dyDescent="0.25">
      <c r="A10" s="175"/>
      <c r="B10" s="388"/>
      <c r="C10" s="389"/>
      <c r="D10" s="389"/>
      <c r="E10" s="389"/>
      <c r="F10" s="389"/>
      <c r="G10" s="389"/>
      <c r="H10" s="389"/>
      <c r="I10" s="389"/>
      <c r="J10" s="389"/>
      <c r="K10" s="437"/>
      <c r="L10" s="444" t="s">
        <v>121</v>
      </c>
      <c r="M10" s="424"/>
      <c r="N10" s="424"/>
      <c r="O10" s="424"/>
      <c r="P10" s="424"/>
      <c r="Q10" s="425"/>
      <c r="R10" s="445">
        <v>62616</v>
      </c>
      <c r="S10" s="446"/>
      <c r="T10" s="446"/>
      <c r="U10" s="446"/>
      <c r="V10" s="447"/>
      <c r="W10" s="382"/>
      <c r="X10" s="383"/>
      <c r="Y10" s="383"/>
      <c r="Z10" s="383"/>
      <c r="AA10" s="383"/>
      <c r="AB10" s="383"/>
      <c r="AC10" s="383"/>
      <c r="AD10" s="383"/>
      <c r="AE10" s="383"/>
      <c r="AF10" s="383"/>
      <c r="AG10" s="383"/>
      <c r="AH10" s="383"/>
      <c r="AI10" s="383"/>
      <c r="AJ10" s="383"/>
      <c r="AK10" s="383"/>
      <c r="AL10" s="386"/>
      <c r="AM10" s="423" t="s">
        <v>122</v>
      </c>
      <c r="AN10" s="424"/>
      <c r="AO10" s="424"/>
      <c r="AP10" s="424"/>
      <c r="AQ10" s="424"/>
      <c r="AR10" s="424"/>
      <c r="AS10" s="424"/>
      <c r="AT10" s="425"/>
      <c r="AU10" s="426" t="s">
        <v>123</v>
      </c>
      <c r="AV10" s="427"/>
      <c r="AW10" s="427"/>
      <c r="AX10" s="427"/>
      <c r="AY10" s="428" t="s">
        <v>124</v>
      </c>
      <c r="AZ10" s="429"/>
      <c r="BA10" s="429"/>
      <c r="BB10" s="429"/>
      <c r="BC10" s="429"/>
      <c r="BD10" s="429"/>
      <c r="BE10" s="429"/>
      <c r="BF10" s="429"/>
      <c r="BG10" s="429"/>
      <c r="BH10" s="429"/>
      <c r="BI10" s="429"/>
      <c r="BJ10" s="429"/>
      <c r="BK10" s="429"/>
      <c r="BL10" s="429"/>
      <c r="BM10" s="430"/>
      <c r="BN10" s="394">
        <v>557563</v>
      </c>
      <c r="BO10" s="395"/>
      <c r="BP10" s="395"/>
      <c r="BQ10" s="395"/>
      <c r="BR10" s="395"/>
      <c r="BS10" s="395"/>
      <c r="BT10" s="395"/>
      <c r="BU10" s="396"/>
      <c r="BV10" s="394">
        <v>9069</v>
      </c>
      <c r="BW10" s="395"/>
      <c r="BX10" s="395"/>
      <c r="BY10" s="395"/>
      <c r="BZ10" s="395"/>
      <c r="CA10" s="395"/>
      <c r="CB10" s="395"/>
      <c r="CC10" s="396"/>
      <c r="CD10" s="178" t="s">
        <v>125</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388"/>
      <c r="C11" s="389"/>
      <c r="D11" s="389"/>
      <c r="E11" s="389"/>
      <c r="F11" s="389"/>
      <c r="G11" s="389"/>
      <c r="H11" s="389"/>
      <c r="I11" s="389"/>
      <c r="J11" s="389"/>
      <c r="K11" s="437"/>
      <c r="L11" s="448" t="s">
        <v>126</v>
      </c>
      <c r="M11" s="449"/>
      <c r="N11" s="449"/>
      <c r="O11" s="449"/>
      <c r="P11" s="449"/>
      <c r="Q11" s="450"/>
      <c r="R11" s="451" t="s">
        <v>127</v>
      </c>
      <c r="S11" s="452"/>
      <c r="T11" s="452"/>
      <c r="U11" s="452"/>
      <c r="V11" s="453"/>
      <c r="W11" s="382"/>
      <c r="X11" s="383"/>
      <c r="Y11" s="383"/>
      <c r="Z11" s="383"/>
      <c r="AA11" s="383"/>
      <c r="AB11" s="383"/>
      <c r="AC11" s="383"/>
      <c r="AD11" s="383"/>
      <c r="AE11" s="383"/>
      <c r="AF11" s="383"/>
      <c r="AG11" s="383"/>
      <c r="AH11" s="383"/>
      <c r="AI11" s="383"/>
      <c r="AJ11" s="383"/>
      <c r="AK11" s="383"/>
      <c r="AL11" s="386"/>
      <c r="AM11" s="423" t="s">
        <v>128</v>
      </c>
      <c r="AN11" s="424"/>
      <c r="AO11" s="424"/>
      <c r="AP11" s="424"/>
      <c r="AQ11" s="424"/>
      <c r="AR11" s="424"/>
      <c r="AS11" s="424"/>
      <c r="AT11" s="425"/>
      <c r="AU11" s="426" t="s">
        <v>123</v>
      </c>
      <c r="AV11" s="427"/>
      <c r="AW11" s="427"/>
      <c r="AX11" s="427"/>
      <c r="AY11" s="428" t="s">
        <v>129</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130</v>
      </c>
      <c r="CE11" s="398"/>
      <c r="CF11" s="398"/>
      <c r="CG11" s="398"/>
      <c r="CH11" s="398"/>
      <c r="CI11" s="398"/>
      <c r="CJ11" s="398"/>
      <c r="CK11" s="398"/>
      <c r="CL11" s="398"/>
      <c r="CM11" s="398"/>
      <c r="CN11" s="398"/>
      <c r="CO11" s="398"/>
      <c r="CP11" s="398"/>
      <c r="CQ11" s="398"/>
      <c r="CR11" s="398"/>
      <c r="CS11" s="399"/>
      <c r="CT11" s="434" t="s">
        <v>131</v>
      </c>
      <c r="CU11" s="435"/>
      <c r="CV11" s="435"/>
      <c r="CW11" s="435"/>
      <c r="CX11" s="435"/>
      <c r="CY11" s="435"/>
      <c r="CZ11" s="435"/>
      <c r="DA11" s="436"/>
      <c r="DB11" s="434" t="s">
        <v>132</v>
      </c>
      <c r="DC11" s="435"/>
      <c r="DD11" s="435"/>
      <c r="DE11" s="435"/>
      <c r="DF11" s="435"/>
      <c r="DG11" s="435"/>
      <c r="DH11" s="435"/>
      <c r="DI11" s="436"/>
    </row>
    <row r="12" spans="1:119" ht="18.75" customHeight="1" x14ac:dyDescent="0.2">
      <c r="A12" s="175"/>
      <c r="B12" s="454" t="s">
        <v>133</v>
      </c>
      <c r="C12" s="455"/>
      <c r="D12" s="455"/>
      <c r="E12" s="455"/>
      <c r="F12" s="455"/>
      <c r="G12" s="455"/>
      <c r="H12" s="455"/>
      <c r="I12" s="455"/>
      <c r="J12" s="455"/>
      <c r="K12" s="456"/>
      <c r="L12" s="463" t="s">
        <v>134</v>
      </c>
      <c r="M12" s="464"/>
      <c r="N12" s="464"/>
      <c r="O12" s="464"/>
      <c r="P12" s="464"/>
      <c r="Q12" s="465"/>
      <c r="R12" s="466">
        <v>59981</v>
      </c>
      <c r="S12" s="467"/>
      <c r="T12" s="467"/>
      <c r="U12" s="467"/>
      <c r="V12" s="468"/>
      <c r="W12" s="469" t="s">
        <v>1</v>
      </c>
      <c r="X12" s="427"/>
      <c r="Y12" s="427"/>
      <c r="Z12" s="427"/>
      <c r="AA12" s="427"/>
      <c r="AB12" s="470"/>
      <c r="AC12" s="471" t="s">
        <v>135</v>
      </c>
      <c r="AD12" s="472"/>
      <c r="AE12" s="472"/>
      <c r="AF12" s="472"/>
      <c r="AG12" s="473"/>
      <c r="AH12" s="471" t="s">
        <v>136</v>
      </c>
      <c r="AI12" s="472"/>
      <c r="AJ12" s="472"/>
      <c r="AK12" s="472"/>
      <c r="AL12" s="474"/>
      <c r="AM12" s="423" t="s">
        <v>137</v>
      </c>
      <c r="AN12" s="424"/>
      <c r="AO12" s="424"/>
      <c r="AP12" s="424"/>
      <c r="AQ12" s="424"/>
      <c r="AR12" s="424"/>
      <c r="AS12" s="424"/>
      <c r="AT12" s="425"/>
      <c r="AU12" s="426" t="s">
        <v>96</v>
      </c>
      <c r="AV12" s="427"/>
      <c r="AW12" s="427"/>
      <c r="AX12" s="427"/>
      <c r="AY12" s="428" t="s">
        <v>138</v>
      </c>
      <c r="AZ12" s="429"/>
      <c r="BA12" s="429"/>
      <c r="BB12" s="429"/>
      <c r="BC12" s="429"/>
      <c r="BD12" s="429"/>
      <c r="BE12" s="429"/>
      <c r="BF12" s="429"/>
      <c r="BG12" s="429"/>
      <c r="BH12" s="429"/>
      <c r="BI12" s="429"/>
      <c r="BJ12" s="429"/>
      <c r="BK12" s="429"/>
      <c r="BL12" s="429"/>
      <c r="BM12" s="430"/>
      <c r="BN12" s="394">
        <v>0</v>
      </c>
      <c r="BO12" s="395"/>
      <c r="BP12" s="395"/>
      <c r="BQ12" s="395"/>
      <c r="BR12" s="395"/>
      <c r="BS12" s="395"/>
      <c r="BT12" s="395"/>
      <c r="BU12" s="396"/>
      <c r="BV12" s="394">
        <v>113756</v>
      </c>
      <c r="BW12" s="395"/>
      <c r="BX12" s="395"/>
      <c r="BY12" s="395"/>
      <c r="BZ12" s="395"/>
      <c r="CA12" s="395"/>
      <c r="CB12" s="395"/>
      <c r="CC12" s="396"/>
      <c r="CD12" s="397" t="s">
        <v>139</v>
      </c>
      <c r="CE12" s="398"/>
      <c r="CF12" s="398"/>
      <c r="CG12" s="398"/>
      <c r="CH12" s="398"/>
      <c r="CI12" s="398"/>
      <c r="CJ12" s="398"/>
      <c r="CK12" s="398"/>
      <c r="CL12" s="398"/>
      <c r="CM12" s="398"/>
      <c r="CN12" s="398"/>
      <c r="CO12" s="398"/>
      <c r="CP12" s="398"/>
      <c r="CQ12" s="398"/>
      <c r="CR12" s="398"/>
      <c r="CS12" s="399"/>
      <c r="CT12" s="434" t="s">
        <v>140</v>
      </c>
      <c r="CU12" s="435"/>
      <c r="CV12" s="435"/>
      <c r="CW12" s="435"/>
      <c r="CX12" s="435"/>
      <c r="CY12" s="435"/>
      <c r="CZ12" s="435"/>
      <c r="DA12" s="436"/>
      <c r="DB12" s="434" t="s">
        <v>131</v>
      </c>
      <c r="DC12" s="435"/>
      <c r="DD12" s="435"/>
      <c r="DE12" s="435"/>
      <c r="DF12" s="435"/>
      <c r="DG12" s="435"/>
      <c r="DH12" s="435"/>
      <c r="DI12" s="436"/>
    </row>
    <row r="13" spans="1:119" ht="18.75" customHeight="1" x14ac:dyDescent="0.2">
      <c r="A13" s="175"/>
      <c r="B13" s="457"/>
      <c r="C13" s="458"/>
      <c r="D13" s="458"/>
      <c r="E13" s="458"/>
      <c r="F13" s="458"/>
      <c r="G13" s="458"/>
      <c r="H13" s="458"/>
      <c r="I13" s="458"/>
      <c r="J13" s="458"/>
      <c r="K13" s="459"/>
      <c r="L13" s="184"/>
      <c r="M13" s="485" t="s">
        <v>141</v>
      </c>
      <c r="N13" s="486"/>
      <c r="O13" s="486"/>
      <c r="P13" s="486"/>
      <c r="Q13" s="487"/>
      <c r="R13" s="478">
        <v>59554</v>
      </c>
      <c r="S13" s="479"/>
      <c r="T13" s="479"/>
      <c r="U13" s="479"/>
      <c r="V13" s="480"/>
      <c r="W13" s="410" t="s">
        <v>142</v>
      </c>
      <c r="X13" s="411"/>
      <c r="Y13" s="411"/>
      <c r="Z13" s="411"/>
      <c r="AA13" s="411"/>
      <c r="AB13" s="401"/>
      <c r="AC13" s="445">
        <v>4886</v>
      </c>
      <c r="AD13" s="446"/>
      <c r="AE13" s="446"/>
      <c r="AF13" s="446"/>
      <c r="AG13" s="488"/>
      <c r="AH13" s="445">
        <v>5704</v>
      </c>
      <c r="AI13" s="446"/>
      <c r="AJ13" s="446"/>
      <c r="AK13" s="446"/>
      <c r="AL13" s="447"/>
      <c r="AM13" s="423" t="s">
        <v>143</v>
      </c>
      <c r="AN13" s="424"/>
      <c r="AO13" s="424"/>
      <c r="AP13" s="424"/>
      <c r="AQ13" s="424"/>
      <c r="AR13" s="424"/>
      <c r="AS13" s="424"/>
      <c r="AT13" s="425"/>
      <c r="AU13" s="426" t="s">
        <v>144</v>
      </c>
      <c r="AV13" s="427"/>
      <c r="AW13" s="427"/>
      <c r="AX13" s="427"/>
      <c r="AY13" s="428" t="s">
        <v>145</v>
      </c>
      <c r="AZ13" s="429"/>
      <c r="BA13" s="429"/>
      <c r="BB13" s="429"/>
      <c r="BC13" s="429"/>
      <c r="BD13" s="429"/>
      <c r="BE13" s="429"/>
      <c r="BF13" s="429"/>
      <c r="BG13" s="429"/>
      <c r="BH13" s="429"/>
      <c r="BI13" s="429"/>
      <c r="BJ13" s="429"/>
      <c r="BK13" s="429"/>
      <c r="BL13" s="429"/>
      <c r="BM13" s="430"/>
      <c r="BN13" s="394">
        <v>486510</v>
      </c>
      <c r="BO13" s="395"/>
      <c r="BP13" s="395"/>
      <c r="BQ13" s="395"/>
      <c r="BR13" s="395"/>
      <c r="BS13" s="395"/>
      <c r="BT13" s="395"/>
      <c r="BU13" s="396"/>
      <c r="BV13" s="394">
        <v>94188</v>
      </c>
      <c r="BW13" s="395"/>
      <c r="BX13" s="395"/>
      <c r="BY13" s="395"/>
      <c r="BZ13" s="395"/>
      <c r="CA13" s="395"/>
      <c r="CB13" s="395"/>
      <c r="CC13" s="396"/>
      <c r="CD13" s="397" t="s">
        <v>146</v>
      </c>
      <c r="CE13" s="398"/>
      <c r="CF13" s="398"/>
      <c r="CG13" s="398"/>
      <c r="CH13" s="398"/>
      <c r="CI13" s="398"/>
      <c r="CJ13" s="398"/>
      <c r="CK13" s="398"/>
      <c r="CL13" s="398"/>
      <c r="CM13" s="398"/>
      <c r="CN13" s="398"/>
      <c r="CO13" s="398"/>
      <c r="CP13" s="398"/>
      <c r="CQ13" s="398"/>
      <c r="CR13" s="398"/>
      <c r="CS13" s="399"/>
      <c r="CT13" s="391">
        <v>4.2</v>
      </c>
      <c r="CU13" s="392"/>
      <c r="CV13" s="392"/>
      <c r="CW13" s="392"/>
      <c r="CX13" s="392"/>
      <c r="CY13" s="392"/>
      <c r="CZ13" s="392"/>
      <c r="DA13" s="393"/>
      <c r="DB13" s="391">
        <v>5</v>
      </c>
      <c r="DC13" s="392"/>
      <c r="DD13" s="392"/>
      <c r="DE13" s="392"/>
      <c r="DF13" s="392"/>
      <c r="DG13" s="392"/>
      <c r="DH13" s="392"/>
      <c r="DI13" s="393"/>
    </row>
    <row r="14" spans="1:119" ht="18.75" customHeight="1" thickBot="1" x14ac:dyDescent="0.25">
      <c r="A14" s="175"/>
      <c r="B14" s="457"/>
      <c r="C14" s="458"/>
      <c r="D14" s="458"/>
      <c r="E14" s="458"/>
      <c r="F14" s="458"/>
      <c r="G14" s="458"/>
      <c r="H14" s="458"/>
      <c r="I14" s="458"/>
      <c r="J14" s="458"/>
      <c r="K14" s="459"/>
      <c r="L14" s="475" t="s">
        <v>147</v>
      </c>
      <c r="M14" s="476"/>
      <c r="N14" s="476"/>
      <c r="O14" s="476"/>
      <c r="P14" s="476"/>
      <c r="Q14" s="477"/>
      <c r="R14" s="478">
        <v>60559</v>
      </c>
      <c r="S14" s="479"/>
      <c r="T14" s="479"/>
      <c r="U14" s="479"/>
      <c r="V14" s="480"/>
      <c r="W14" s="384"/>
      <c r="X14" s="385"/>
      <c r="Y14" s="385"/>
      <c r="Z14" s="385"/>
      <c r="AA14" s="385"/>
      <c r="AB14" s="374"/>
      <c r="AC14" s="481">
        <v>17.399999999999999</v>
      </c>
      <c r="AD14" s="482"/>
      <c r="AE14" s="482"/>
      <c r="AF14" s="482"/>
      <c r="AG14" s="483"/>
      <c r="AH14" s="481">
        <v>18.8</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148</v>
      </c>
      <c r="CE14" s="490"/>
      <c r="CF14" s="490"/>
      <c r="CG14" s="490"/>
      <c r="CH14" s="490"/>
      <c r="CI14" s="490"/>
      <c r="CJ14" s="490"/>
      <c r="CK14" s="490"/>
      <c r="CL14" s="490"/>
      <c r="CM14" s="490"/>
      <c r="CN14" s="490"/>
      <c r="CO14" s="490"/>
      <c r="CP14" s="490"/>
      <c r="CQ14" s="490"/>
      <c r="CR14" s="490"/>
      <c r="CS14" s="491"/>
      <c r="CT14" s="492" t="s">
        <v>149</v>
      </c>
      <c r="CU14" s="493"/>
      <c r="CV14" s="493"/>
      <c r="CW14" s="493"/>
      <c r="CX14" s="493"/>
      <c r="CY14" s="493"/>
      <c r="CZ14" s="493"/>
      <c r="DA14" s="494"/>
      <c r="DB14" s="492" t="s">
        <v>131</v>
      </c>
      <c r="DC14" s="493"/>
      <c r="DD14" s="493"/>
      <c r="DE14" s="493"/>
      <c r="DF14" s="493"/>
      <c r="DG14" s="493"/>
      <c r="DH14" s="493"/>
      <c r="DI14" s="494"/>
    </row>
    <row r="15" spans="1:119" ht="18.75" customHeight="1" x14ac:dyDescent="0.2">
      <c r="A15" s="175"/>
      <c r="B15" s="457"/>
      <c r="C15" s="458"/>
      <c r="D15" s="458"/>
      <c r="E15" s="458"/>
      <c r="F15" s="458"/>
      <c r="G15" s="458"/>
      <c r="H15" s="458"/>
      <c r="I15" s="458"/>
      <c r="J15" s="458"/>
      <c r="K15" s="459"/>
      <c r="L15" s="184"/>
      <c r="M15" s="485" t="s">
        <v>150</v>
      </c>
      <c r="N15" s="486"/>
      <c r="O15" s="486"/>
      <c r="P15" s="486"/>
      <c r="Q15" s="487"/>
      <c r="R15" s="478">
        <v>60165</v>
      </c>
      <c r="S15" s="479"/>
      <c r="T15" s="479"/>
      <c r="U15" s="479"/>
      <c r="V15" s="480"/>
      <c r="W15" s="410" t="s">
        <v>151</v>
      </c>
      <c r="X15" s="411"/>
      <c r="Y15" s="411"/>
      <c r="Z15" s="411"/>
      <c r="AA15" s="411"/>
      <c r="AB15" s="401"/>
      <c r="AC15" s="445">
        <v>6255</v>
      </c>
      <c r="AD15" s="446"/>
      <c r="AE15" s="446"/>
      <c r="AF15" s="446"/>
      <c r="AG15" s="488"/>
      <c r="AH15" s="445">
        <v>6624</v>
      </c>
      <c r="AI15" s="446"/>
      <c r="AJ15" s="446"/>
      <c r="AK15" s="446"/>
      <c r="AL15" s="447"/>
      <c r="AM15" s="423"/>
      <c r="AN15" s="424"/>
      <c r="AO15" s="424"/>
      <c r="AP15" s="424"/>
      <c r="AQ15" s="424"/>
      <c r="AR15" s="424"/>
      <c r="AS15" s="424"/>
      <c r="AT15" s="425"/>
      <c r="AU15" s="426"/>
      <c r="AV15" s="427"/>
      <c r="AW15" s="427"/>
      <c r="AX15" s="427"/>
      <c r="AY15" s="354" t="s">
        <v>152</v>
      </c>
      <c r="AZ15" s="355"/>
      <c r="BA15" s="355"/>
      <c r="BB15" s="355"/>
      <c r="BC15" s="355"/>
      <c r="BD15" s="355"/>
      <c r="BE15" s="355"/>
      <c r="BF15" s="355"/>
      <c r="BG15" s="355"/>
      <c r="BH15" s="355"/>
      <c r="BI15" s="355"/>
      <c r="BJ15" s="355"/>
      <c r="BK15" s="355"/>
      <c r="BL15" s="355"/>
      <c r="BM15" s="356"/>
      <c r="BN15" s="357">
        <v>6662221</v>
      </c>
      <c r="BO15" s="358"/>
      <c r="BP15" s="358"/>
      <c r="BQ15" s="358"/>
      <c r="BR15" s="358"/>
      <c r="BS15" s="358"/>
      <c r="BT15" s="358"/>
      <c r="BU15" s="359"/>
      <c r="BV15" s="357">
        <v>6291635</v>
      </c>
      <c r="BW15" s="358"/>
      <c r="BX15" s="358"/>
      <c r="BY15" s="358"/>
      <c r="BZ15" s="358"/>
      <c r="CA15" s="358"/>
      <c r="CB15" s="358"/>
      <c r="CC15" s="359"/>
      <c r="CD15" s="495" t="s">
        <v>153</v>
      </c>
      <c r="CE15" s="496"/>
      <c r="CF15" s="496"/>
      <c r="CG15" s="496"/>
      <c r="CH15" s="496"/>
      <c r="CI15" s="496"/>
      <c r="CJ15" s="496"/>
      <c r="CK15" s="496"/>
      <c r="CL15" s="496"/>
      <c r="CM15" s="496"/>
      <c r="CN15" s="496"/>
      <c r="CO15" s="496"/>
      <c r="CP15" s="496"/>
      <c r="CQ15" s="496"/>
      <c r="CR15" s="496"/>
      <c r="CS15" s="497"/>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457"/>
      <c r="C16" s="458"/>
      <c r="D16" s="458"/>
      <c r="E16" s="458"/>
      <c r="F16" s="458"/>
      <c r="G16" s="458"/>
      <c r="H16" s="458"/>
      <c r="I16" s="458"/>
      <c r="J16" s="458"/>
      <c r="K16" s="459"/>
      <c r="L16" s="475" t="s">
        <v>154</v>
      </c>
      <c r="M16" s="498"/>
      <c r="N16" s="498"/>
      <c r="O16" s="498"/>
      <c r="P16" s="498"/>
      <c r="Q16" s="499"/>
      <c r="R16" s="500" t="s">
        <v>155</v>
      </c>
      <c r="S16" s="501"/>
      <c r="T16" s="501"/>
      <c r="U16" s="501"/>
      <c r="V16" s="502"/>
      <c r="W16" s="384"/>
      <c r="X16" s="385"/>
      <c r="Y16" s="385"/>
      <c r="Z16" s="385"/>
      <c r="AA16" s="385"/>
      <c r="AB16" s="374"/>
      <c r="AC16" s="481">
        <v>22.2</v>
      </c>
      <c r="AD16" s="482"/>
      <c r="AE16" s="482"/>
      <c r="AF16" s="482"/>
      <c r="AG16" s="483"/>
      <c r="AH16" s="481">
        <v>21.8</v>
      </c>
      <c r="AI16" s="482"/>
      <c r="AJ16" s="482"/>
      <c r="AK16" s="482"/>
      <c r="AL16" s="484"/>
      <c r="AM16" s="423"/>
      <c r="AN16" s="424"/>
      <c r="AO16" s="424"/>
      <c r="AP16" s="424"/>
      <c r="AQ16" s="424"/>
      <c r="AR16" s="424"/>
      <c r="AS16" s="424"/>
      <c r="AT16" s="425"/>
      <c r="AU16" s="426"/>
      <c r="AV16" s="427"/>
      <c r="AW16" s="427"/>
      <c r="AX16" s="427"/>
      <c r="AY16" s="428" t="s">
        <v>156</v>
      </c>
      <c r="AZ16" s="429"/>
      <c r="BA16" s="429"/>
      <c r="BB16" s="429"/>
      <c r="BC16" s="429"/>
      <c r="BD16" s="429"/>
      <c r="BE16" s="429"/>
      <c r="BF16" s="429"/>
      <c r="BG16" s="429"/>
      <c r="BH16" s="429"/>
      <c r="BI16" s="429"/>
      <c r="BJ16" s="429"/>
      <c r="BK16" s="429"/>
      <c r="BL16" s="429"/>
      <c r="BM16" s="430"/>
      <c r="BN16" s="394">
        <v>15978905</v>
      </c>
      <c r="BO16" s="395"/>
      <c r="BP16" s="395"/>
      <c r="BQ16" s="395"/>
      <c r="BR16" s="395"/>
      <c r="BS16" s="395"/>
      <c r="BT16" s="395"/>
      <c r="BU16" s="396"/>
      <c r="BV16" s="394">
        <v>16249527</v>
      </c>
      <c r="BW16" s="395"/>
      <c r="BX16" s="395"/>
      <c r="BY16" s="395"/>
      <c r="BZ16" s="395"/>
      <c r="CA16" s="395"/>
      <c r="CB16" s="395"/>
      <c r="CC16" s="396"/>
      <c r="CD16" s="188"/>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75"/>
      <c r="B17" s="460"/>
      <c r="C17" s="461"/>
      <c r="D17" s="461"/>
      <c r="E17" s="461"/>
      <c r="F17" s="461"/>
      <c r="G17" s="461"/>
      <c r="H17" s="461"/>
      <c r="I17" s="461"/>
      <c r="J17" s="461"/>
      <c r="K17" s="462"/>
      <c r="L17" s="189"/>
      <c r="M17" s="505" t="s">
        <v>157</v>
      </c>
      <c r="N17" s="506"/>
      <c r="O17" s="506"/>
      <c r="P17" s="506"/>
      <c r="Q17" s="507"/>
      <c r="R17" s="500" t="s">
        <v>158</v>
      </c>
      <c r="S17" s="501"/>
      <c r="T17" s="501"/>
      <c r="U17" s="501"/>
      <c r="V17" s="502"/>
      <c r="W17" s="410" t="s">
        <v>159</v>
      </c>
      <c r="X17" s="411"/>
      <c r="Y17" s="411"/>
      <c r="Z17" s="411"/>
      <c r="AA17" s="411"/>
      <c r="AB17" s="401"/>
      <c r="AC17" s="445">
        <v>16985</v>
      </c>
      <c r="AD17" s="446"/>
      <c r="AE17" s="446"/>
      <c r="AF17" s="446"/>
      <c r="AG17" s="488"/>
      <c r="AH17" s="445">
        <v>18052</v>
      </c>
      <c r="AI17" s="446"/>
      <c r="AJ17" s="446"/>
      <c r="AK17" s="446"/>
      <c r="AL17" s="447"/>
      <c r="AM17" s="423"/>
      <c r="AN17" s="424"/>
      <c r="AO17" s="424"/>
      <c r="AP17" s="424"/>
      <c r="AQ17" s="424"/>
      <c r="AR17" s="424"/>
      <c r="AS17" s="424"/>
      <c r="AT17" s="425"/>
      <c r="AU17" s="426"/>
      <c r="AV17" s="427"/>
      <c r="AW17" s="427"/>
      <c r="AX17" s="427"/>
      <c r="AY17" s="428" t="s">
        <v>160</v>
      </c>
      <c r="AZ17" s="429"/>
      <c r="BA17" s="429"/>
      <c r="BB17" s="429"/>
      <c r="BC17" s="429"/>
      <c r="BD17" s="429"/>
      <c r="BE17" s="429"/>
      <c r="BF17" s="429"/>
      <c r="BG17" s="429"/>
      <c r="BH17" s="429"/>
      <c r="BI17" s="429"/>
      <c r="BJ17" s="429"/>
      <c r="BK17" s="429"/>
      <c r="BL17" s="429"/>
      <c r="BM17" s="430"/>
      <c r="BN17" s="394">
        <v>8366064</v>
      </c>
      <c r="BO17" s="395"/>
      <c r="BP17" s="395"/>
      <c r="BQ17" s="395"/>
      <c r="BR17" s="395"/>
      <c r="BS17" s="395"/>
      <c r="BT17" s="395"/>
      <c r="BU17" s="396"/>
      <c r="BV17" s="394">
        <v>7868490</v>
      </c>
      <c r="BW17" s="395"/>
      <c r="BX17" s="395"/>
      <c r="BY17" s="395"/>
      <c r="BZ17" s="395"/>
      <c r="CA17" s="395"/>
      <c r="CB17" s="395"/>
      <c r="CC17" s="396"/>
      <c r="CD17" s="188"/>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75"/>
      <c r="B18" s="516" t="s">
        <v>161</v>
      </c>
      <c r="C18" s="437"/>
      <c r="D18" s="437"/>
      <c r="E18" s="517"/>
      <c r="F18" s="517"/>
      <c r="G18" s="517"/>
      <c r="H18" s="517"/>
      <c r="I18" s="517"/>
      <c r="J18" s="517"/>
      <c r="K18" s="517"/>
      <c r="L18" s="518">
        <v>228.21</v>
      </c>
      <c r="M18" s="518"/>
      <c r="N18" s="518"/>
      <c r="O18" s="518"/>
      <c r="P18" s="518"/>
      <c r="Q18" s="518"/>
      <c r="R18" s="519"/>
      <c r="S18" s="519"/>
      <c r="T18" s="519"/>
      <c r="U18" s="519"/>
      <c r="V18" s="520"/>
      <c r="W18" s="412"/>
      <c r="X18" s="413"/>
      <c r="Y18" s="413"/>
      <c r="Z18" s="413"/>
      <c r="AA18" s="413"/>
      <c r="AB18" s="404"/>
      <c r="AC18" s="521">
        <v>60.4</v>
      </c>
      <c r="AD18" s="522"/>
      <c r="AE18" s="522"/>
      <c r="AF18" s="522"/>
      <c r="AG18" s="523"/>
      <c r="AH18" s="521">
        <v>59.4</v>
      </c>
      <c r="AI18" s="522"/>
      <c r="AJ18" s="522"/>
      <c r="AK18" s="522"/>
      <c r="AL18" s="524"/>
      <c r="AM18" s="423"/>
      <c r="AN18" s="424"/>
      <c r="AO18" s="424"/>
      <c r="AP18" s="424"/>
      <c r="AQ18" s="424"/>
      <c r="AR18" s="424"/>
      <c r="AS18" s="424"/>
      <c r="AT18" s="425"/>
      <c r="AU18" s="426"/>
      <c r="AV18" s="427"/>
      <c r="AW18" s="427"/>
      <c r="AX18" s="427"/>
      <c r="AY18" s="428" t="s">
        <v>162</v>
      </c>
      <c r="AZ18" s="429"/>
      <c r="BA18" s="429"/>
      <c r="BB18" s="429"/>
      <c r="BC18" s="429"/>
      <c r="BD18" s="429"/>
      <c r="BE18" s="429"/>
      <c r="BF18" s="429"/>
      <c r="BG18" s="429"/>
      <c r="BH18" s="429"/>
      <c r="BI18" s="429"/>
      <c r="BJ18" s="429"/>
      <c r="BK18" s="429"/>
      <c r="BL18" s="429"/>
      <c r="BM18" s="430"/>
      <c r="BN18" s="394">
        <v>16865234</v>
      </c>
      <c r="BO18" s="395"/>
      <c r="BP18" s="395"/>
      <c r="BQ18" s="395"/>
      <c r="BR18" s="395"/>
      <c r="BS18" s="395"/>
      <c r="BT18" s="395"/>
      <c r="BU18" s="396"/>
      <c r="BV18" s="394">
        <v>16817885</v>
      </c>
      <c r="BW18" s="395"/>
      <c r="BX18" s="395"/>
      <c r="BY18" s="395"/>
      <c r="BZ18" s="395"/>
      <c r="CA18" s="395"/>
      <c r="CB18" s="395"/>
      <c r="CC18" s="396"/>
      <c r="CD18" s="188"/>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75"/>
      <c r="B19" s="516" t="s">
        <v>163</v>
      </c>
      <c r="C19" s="437"/>
      <c r="D19" s="437"/>
      <c r="E19" s="517"/>
      <c r="F19" s="517"/>
      <c r="G19" s="517"/>
      <c r="H19" s="517"/>
      <c r="I19" s="517"/>
      <c r="J19" s="517"/>
      <c r="K19" s="517"/>
      <c r="L19" s="525">
        <v>258</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164</v>
      </c>
      <c r="AZ19" s="429"/>
      <c r="BA19" s="429"/>
      <c r="BB19" s="429"/>
      <c r="BC19" s="429"/>
      <c r="BD19" s="429"/>
      <c r="BE19" s="429"/>
      <c r="BF19" s="429"/>
      <c r="BG19" s="429"/>
      <c r="BH19" s="429"/>
      <c r="BI19" s="429"/>
      <c r="BJ19" s="429"/>
      <c r="BK19" s="429"/>
      <c r="BL19" s="429"/>
      <c r="BM19" s="430"/>
      <c r="BN19" s="394">
        <v>23526403</v>
      </c>
      <c r="BO19" s="395"/>
      <c r="BP19" s="395"/>
      <c r="BQ19" s="395"/>
      <c r="BR19" s="395"/>
      <c r="BS19" s="395"/>
      <c r="BT19" s="395"/>
      <c r="BU19" s="396"/>
      <c r="BV19" s="394">
        <v>22603687</v>
      </c>
      <c r="BW19" s="395"/>
      <c r="BX19" s="395"/>
      <c r="BY19" s="395"/>
      <c r="BZ19" s="395"/>
      <c r="CA19" s="395"/>
      <c r="CB19" s="395"/>
      <c r="CC19" s="396"/>
      <c r="CD19" s="188"/>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75"/>
      <c r="B20" s="516" t="s">
        <v>165</v>
      </c>
      <c r="C20" s="437"/>
      <c r="D20" s="437"/>
      <c r="E20" s="517"/>
      <c r="F20" s="517"/>
      <c r="G20" s="517"/>
      <c r="H20" s="517"/>
      <c r="I20" s="517"/>
      <c r="J20" s="517"/>
      <c r="K20" s="517"/>
      <c r="L20" s="525">
        <v>23351</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88"/>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75"/>
      <c r="B21" s="534" t="s">
        <v>166</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88"/>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75"/>
      <c r="B22" s="564" t="s">
        <v>167</v>
      </c>
      <c r="C22" s="538"/>
      <c r="D22" s="539"/>
      <c r="E22" s="406" t="s">
        <v>1</v>
      </c>
      <c r="F22" s="411"/>
      <c r="G22" s="411"/>
      <c r="H22" s="411"/>
      <c r="I22" s="411"/>
      <c r="J22" s="411"/>
      <c r="K22" s="401"/>
      <c r="L22" s="406" t="s">
        <v>168</v>
      </c>
      <c r="M22" s="411"/>
      <c r="N22" s="411"/>
      <c r="O22" s="411"/>
      <c r="P22" s="401"/>
      <c r="Q22" s="569" t="s">
        <v>169</v>
      </c>
      <c r="R22" s="570"/>
      <c r="S22" s="570"/>
      <c r="T22" s="570"/>
      <c r="U22" s="570"/>
      <c r="V22" s="571"/>
      <c r="W22" s="537" t="s">
        <v>170</v>
      </c>
      <c r="X22" s="538"/>
      <c r="Y22" s="539"/>
      <c r="Z22" s="406" t="s">
        <v>1</v>
      </c>
      <c r="AA22" s="411"/>
      <c r="AB22" s="411"/>
      <c r="AC22" s="411"/>
      <c r="AD22" s="411"/>
      <c r="AE22" s="411"/>
      <c r="AF22" s="411"/>
      <c r="AG22" s="401"/>
      <c r="AH22" s="575" t="s">
        <v>171</v>
      </c>
      <c r="AI22" s="411"/>
      <c r="AJ22" s="411"/>
      <c r="AK22" s="411"/>
      <c r="AL22" s="401"/>
      <c r="AM22" s="575" t="s">
        <v>172</v>
      </c>
      <c r="AN22" s="576"/>
      <c r="AO22" s="576"/>
      <c r="AP22" s="576"/>
      <c r="AQ22" s="576"/>
      <c r="AR22" s="577"/>
      <c r="AS22" s="569" t="s">
        <v>169</v>
      </c>
      <c r="AT22" s="570"/>
      <c r="AU22" s="570"/>
      <c r="AV22" s="570"/>
      <c r="AW22" s="570"/>
      <c r="AX22" s="581"/>
      <c r="AY22" s="354" t="s">
        <v>173</v>
      </c>
      <c r="AZ22" s="355"/>
      <c r="BA22" s="355"/>
      <c r="BB22" s="355"/>
      <c r="BC22" s="355"/>
      <c r="BD22" s="355"/>
      <c r="BE22" s="355"/>
      <c r="BF22" s="355"/>
      <c r="BG22" s="355"/>
      <c r="BH22" s="355"/>
      <c r="BI22" s="355"/>
      <c r="BJ22" s="355"/>
      <c r="BK22" s="355"/>
      <c r="BL22" s="355"/>
      <c r="BM22" s="356"/>
      <c r="BN22" s="357">
        <v>23797102</v>
      </c>
      <c r="BO22" s="358"/>
      <c r="BP22" s="358"/>
      <c r="BQ22" s="358"/>
      <c r="BR22" s="358"/>
      <c r="BS22" s="358"/>
      <c r="BT22" s="358"/>
      <c r="BU22" s="359"/>
      <c r="BV22" s="357">
        <v>24298772</v>
      </c>
      <c r="BW22" s="358"/>
      <c r="BX22" s="358"/>
      <c r="BY22" s="358"/>
      <c r="BZ22" s="358"/>
      <c r="CA22" s="358"/>
      <c r="CB22" s="358"/>
      <c r="CC22" s="359"/>
      <c r="CD22" s="188"/>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75"/>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174</v>
      </c>
      <c r="AZ23" s="429"/>
      <c r="BA23" s="429"/>
      <c r="BB23" s="429"/>
      <c r="BC23" s="429"/>
      <c r="BD23" s="429"/>
      <c r="BE23" s="429"/>
      <c r="BF23" s="429"/>
      <c r="BG23" s="429"/>
      <c r="BH23" s="429"/>
      <c r="BI23" s="429"/>
      <c r="BJ23" s="429"/>
      <c r="BK23" s="429"/>
      <c r="BL23" s="429"/>
      <c r="BM23" s="430"/>
      <c r="BN23" s="394">
        <v>11245987</v>
      </c>
      <c r="BO23" s="395"/>
      <c r="BP23" s="395"/>
      <c r="BQ23" s="395"/>
      <c r="BR23" s="395"/>
      <c r="BS23" s="395"/>
      <c r="BT23" s="395"/>
      <c r="BU23" s="396"/>
      <c r="BV23" s="394">
        <v>10953897</v>
      </c>
      <c r="BW23" s="395"/>
      <c r="BX23" s="395"/>
      <c r="BY23" s="395"/>
      <c r="BZ23" s="395"/>
      <c r="CA23" s="395"/>
      <c r="CB23" s="395"/>
      <c r="CC23" s="396"/>
      <c r="CD23" s="188"/>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75"/>
      <c r="B24" s="565"/>
      <c r="C24" s="541"/>
      <c r="D24" s="542"/>
      <c r="E24" s="444" t="s">
        <v>175</v>
      </c>
      <c r="F24" s="424"/>
      <c r="G24" s="424"/>
      <c r="H24" s="424"/>
      <c r="I24" s="424"/>
      <c r="J24" s="424"/>
      <c r="K24" s="425"/>
      <c r="L24" s="445">
        <v>1</v>
      </c>
      <c r="M24" s="446"/>
      <c r="N24" s="446"/>
      <c r="O24" s="446"/>
      <c r="P24" s="488"/>
      <c r="Q24" s="445">
        <v>8051</v>
      </c>
      <c r="R24" s="446"/>
      <c r="S24" s="446"/>
      <c r="T24" s="446"/>
      <c r="U24" s="446"/>
      <c r="V24" s="488"/>
      <c r="W24" s="540"/>
      <c r="X24" s="541"/>
      <c r="Y24" s="542"/>
      <c r="Z24" s="444" t="s">
        <v>176</v>
      </c>
      <c r="AA24" s="424"/>
      <c r="AB24" s="424"/>
      <c r="AC24" s="424"/>
      <c r="AD24" s="424"/>
      <c r="AE24" s="424"/>
      <c r="AF24" s="424"/>
      <c r="AG24" s="425"/>
      <c r="AH24" s="445">
        <v>461</v>
      </c>
      <c r="AI24" s="446"/>
      <c r="AJ24" s="446"/>
      <c r="AK24" s="446"/>
      <c r="AL24" s="488"/>
      <c r="AM24" s="445">
        <v>1506548</v>
      </c>
      <c r="AN24" s="446"/>
      <c r="AO24" s="446"/>
      <c r="AP24" s="446"/>
      <c r="AQ24" s="446"/>
      <c r="AR24" s="488"/>
      <c r="AS24" s="445">
        <v>3268</v>
      </c>
      <c r="AT24" s="446"/>
      <c r="AU24" s="446"/>
      <c r="AV24" s="446"/>
      <c r="AW24" s="446"/>
      <c r="AX24" s="447"/>
      <c r="AY24" s="510" t="s">
        <v>177</v>
      </c>
      <c r="AZ24" s="511"/>
      <c r="BA24" s="511"/>
      <c r="BB24" s="511"/>
      <c r="BC24" s="511"/>
      <c r="BD24" s="511"/>
      <c r="BE24" s="511"/>
      <c r="BF24" s="511"/>
      <c r="BG24" s="511"/>
      <c r="BH24" s="511"/>
      <c r="BI24" s="511"/>
      <c r="BJ24" s="511"/>
      <c r="BK24" s="511"/>
      <c r="BL24" s="511"/>
      <c r="BM24" s="512"/>
      <c r="BN24" s="394">
        <v>17576149</v>
      </c>
      <c r="BO24" s="395"/>
      <c r="BP24" s="395"/>
      <c r="BQ24" s="395"/>
      <c r="BR24" s="395"/>
      <c r="BS24" s="395"/>
      <c r="BT24" s="395"/>
      <c r="BU24" s="396"/>
      <c r="BV24" s="394">
        <v>17458781</v>
      </c>
      <c r="BW24" s="395"/>
      <c r="BX24" s="395"/>
      <c r="BY24" s="395"/>
      <c r="BZ24" s="395"/>
      <c r="CA24" s="395"/>
      <c r="CB24" s="395"/>
      <c r="CC24" s="396"/>
      <c r="CD24" s="188"/>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75"/>
      <c r="B25" s="565"/>
      <c r="C25" s="541"/>
      <c r="D25" s="542"/>
      <c r="E25" s="444" t="s">
        <v>178</v>
      </c>
      <c r="F25" s="424"/>
      <c r="G25" s="424"/>
      <c r="H25" s="424"/>
      <c r="I25" s="424"/>
      <c r="J25" s="424"/>
      <c r="K25" s="425"/>
      <c r="L25" s="445">
        <v>2</v>
      </c>
      <c r="M25" s="446"/>
      <c r="N25" s="446"/>
      <c r="O25" s="446"/>
      <c r="P25" s="488"/>
      <c r="Q25" s="445">
        <v>6790</v>
      </c>
      <c r="R25" s="446"/>
      <c r="S25" s="446"/>
      <c r="T25" s="446"/>
      <c r="U25" s="446"/>
      <c r="V25" s="488"/>
      <c r="W25" s="540"/>
      <c r="X25" s="541"/>
      <c r="Y25" s="542"/>
      <c r="Z25" s="444" t="s">
        <v>179</v>
      </c>
      <c r="AA25" s="424"/>
      <c r="AB25" s="424"/>
      <c r="AC25" s="424"/>
      <c r="AD25" s="424"/>
      <c r="AE25" s="424"/>
      <c r="AF25" s="424"/>
      <c r="AG25" s="425"/>
      <c r="AH25" s="445" t="s">
        <v>131</v>
      </c>
      <c r="AI25" s="446"/>
      <c r="AJ25" s="446"/>
      <c r="AK25" s="446"/>
      <c r="AL25" s="488"/>
      <c r="AM25" s="445" t="s">
        <v>180</v>
      </c>
      <c r="AN25" s="446"/>
      <c r="AO25" s="446"/>
      <c r="AP25" s="446"/>
      <c r="AQ25" s="446"/>
      <c r="AR25" s="488"/>
      <c r="AS25" s="445" t="s">
        <v>140</v>
      </c>
      <c r="AT25" s="446"/>
      <c r="AU25" s="446"/>
      <c r="AV25" s="446"/>
      <c r="AW25" s="446"/>
      <c r="AX25" s="447"/>
      <c r="AY25" s="354" t="s">
        <v>181</v>
      </c>
      <c r="AZ25" s="355"/>
      <c r="BA25" s="355"/>
      <c r="BB25" s="355"/>
      <c r="BC25" s="355"/>
      <c r="BD25" s="355"/>
      <c r="BE25" s="355"/>
      <c r="BF25" s="355"/>
      <c r="BG25" s="355"/>
      <c r="BH25" s="355"/>
      <c r="BI25" s="355"/>
      <c r="BJ25" s="355"/>
      <c r="BK25" s="355"/>
      <c r="BL25" s="355"/>
      <c r="BM25" s="356"/>
      <c r="BN25" s="357">
        <v>2468513</v>
      </c>
      <c r="BO25" s="358"/>
      <c r="BP25" s="358"/>
      <c r="BQ25" s="358"/>
      <c r="BR25" s="358"/>
      <c r="BS25" s="358"/>
      <c r="BT25" s="358"/>
      <c r="BU25" s="359"/>
      <c r="BV25" s="357">
        <v>2203330</v>
      </c>
      <c r="BW25" s="358"/>
      <c r="BX25" s="358"/>
      <c r="BY25" s="358"/>
      <c r="BZ25" s="358"/>
      <c r="CA25" s="358"/>
      <c r="CB25" s="358"/>
      <c r="CC25" s="359"/>
      <c r="CD25" s="188"/>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75"/>
      <c r="B26" s="565"/>
      <c r="C26" s="541"/>
      <c r="D26" s="542"/>
      <c r="E26" s="444" t="s">
        <v>182</v>
      </c>
      <c r="F26" s="424"/>
      <c r="G26" s="424"/>
      <c r="H26" s="424"/>
      <c r="I26" s="424"/>
      <c r="J26" s="424"/>
      <c r="K26" s="425"/>
      <c r="L26" s="445">
        <v>1</v>
      </c>
      <c r="M26" s="446"/>
      <c r="N26" s="446"/>
      <c r="O26" s="446"/>
      <c r="P26" s="488"/>
      <c r="Q26" s="445">
        <v>6111</v>
      </c>
      <c r="R26" s="446"/>
      <c r="S26" s="446"/>
      <c r="T26" s="446"/>
      <c r="U26" s="446"/>
      <c r="V26" s="488"/>
      <c r="W26" s="540"/>
      <c r="X26" s="541"/>
      <c r="Y26" s="542"/>
      <c r="Z26" s="444" t="s">
        <v>183</v>
      </c>
      <c r="AA26" s="546"/>
      <c r="AB26" s="546"/>
      <c r="AC26" s="546"/>
      <c r="AD26" s="546"/>
      <c r="AE26" s="546"/>
      <c r="AF26" s="546"/>
      <c r="AG26" s="547"/>
      <c r="AH26" s="445">
        <v>22</v>
      </c>
      <c r="AI26" s="446"/>
      <c r="AJ26" s="446"/>
      <c r="AK26" s="446"/>
      <c r="AL26" s="488"/>
      <c r="AM26" s="445">
        <v>78804</v>
      </c>
      <c r="AN26" s="446"/>
      <c r="AO26" s="446"/>
      <c r="AP26" s="446"/>
      <c r="AQ26" s="446"/>
      <c r="AR26" s="488"/>
      <c r="AS26" s="445">
        <v>3582</v>
      </c>
      <c r="AT26" s="446"/>
      <c r="AU26" s="446"/>
      <c r="AV26" s="446"/>
      <c r="AW26" s="446"/>
      <c r="AX26" s="447"/>
      <c r="AY26" s="397" t="s">
        <v>184</v>
      </c>
      <c r="AZ26" s="398"/>
      <c r="BA26" s="398"/>
      <c r="BB26" s="398"/>
      <c r="BC26" s="398"/>
      <c r="BD26" s="398"/>
      <c r="BE26" s="398"/>
      <c r="BF26" s="398"/>
      <c r="BG26" s="398"/>
      <c r="BH26" s="398"/>
      <c r="BI26" s="398"/>
      <c r="BJ26" s="398"/>
      <c r="BK26" s="398"/>
      <c r="BL26" s="398"/>
      <c r="BM26" s="399"/>
      <c r="BN26" s="394" t="s">
        <v>131</v>
      </c>
      <c r="BO26" s="395"/>
      <c r="BP26" s="395"/>
      <c r="BQ26" s="395"/>
      <c r="BR26" s="395"/>
      <c r="BS26" s="395"/>
      <c r="BT26" s="395"/>
      <c r="BU26" s="396"/>
      <c r="BV26" s="394" t="s">
        <v>140</v>
      </c>
      <c r="BW26" s="395"/>
      <c r="BX26" s="395"/>
      <c r="BY26" s="395"/>
      <c r="BZ26" s="395"/>
      <c r="CA26" s="395"/>
      <c r="CB26" s="395"/>
      <c r="CC26" s="396"/>
      <c r="CD26" s="188"/>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75"/>
      <c r="B27" s="565"/>
      <c r="C27" s="541"/>
      <c r="D27" s="542"/>
      <c r="E27" s="444" t="s">
        <v>185</v>
      </c>
      <c r="F27" s="424"/>
      <c r="G27" s="424"/>
      <c r="H27" s="424"/>
      <c r="I27" s="424"/>
      <c r="J27" s="424"/>
      <c r="K27" s="425"/>
      <c r="L27" s="445">
        <v>1</v>
      </c>
      <c r="M27" s="446"/>
      <c r="N27" s="446"/>
      <c r="O27" s="446"/>
      <c r="P27" s="488"/>
      <c r="Q27" s="445">
        <v>4600</v>
      </c>
      <c r="R27" s="446"/>
      <c r="S27" s="446"/>
      <c r="T27" s="446"/>
      <c r="U27" s="446"/>
      <c r="V27" s="488"/>
      <c r="W27" s="540"/>
      <c r="X27" s="541"/>
      <c r="Y27" s="542"/>
      <c r="Z27" s="444" t="s">
        <v>186</v>
      </c>
      <c r="AA27" s="424"/>
      <c r="AB27" s="424"/>
      <c r="AC27" s="424"/>
      <c r="AD27" s="424"/>
      <c r="AE27" s="424"/>
      <c r="AF27" s="424"/>
      <c r="AG27" s="425"/>
      <c r="AH27" s="445">
        <v>5</v>
      </c>
      <c r="AI27" s="446"/>
      <c r="AJ27" s="446"/>
      <c r="AK27" s="446"/>
      <c r="AL27" s="488"/>
      <c r="AM27" s="445">
        <v>20225</v>
      </c>
      <c r="AN27" s="446"/>
      <c r="AO27" s="446"/>
      <c r="AP27" s="446"/>
      <c r="AQ27" s="446"/>
      <c r="AR27" s="488"/>
      <c r="AS27" s="445">
        <v>4045</v>
      </c>
      <c r="AT27" s="446"/>
      <c r="AU27" s="446"/>
      <c r="AV27" s="446"/>
      <c r="AW27" s="446"/>
      <c r="AX27" s="447"/>
      <c r="AY27" s="489" t="s">
        <v>187</v>
      </c>
      <c r="AZ27" s="490"/>
      <c r="BA27" s="490"/>
      <c r="BB27" s="490"/>
      <c r="BC27" s="490"/>
      <c r="BD27" s="490"/>
      <c r="BE27" s="490"/>
      <c r="BF27" s="490"/>
      <c r="BG27" s="490"/>
      <c r="BH27" s="490"/>
      <c r="BI27" s="490"/>
      <c r="BJ27" s="490"/>
      <c r="BK27" s="490"/>
      <c r="BL27" s="490"/>
      <c r="BM27" s="491"/>
      <c r="BN27" s="513">
        <v>741559</v>
      </c>
      <c r="BO27" s="514"/>
      <c r="BP27" s="514"/>
      <c r="BQ27" s="514"/>
      <c r="BR27" s="514"/>
      <c r="BS27" s="514"/>
      <c r="BT27" s="514"/>
      <c r="BU27" s="515"/>
      <c r="BV27" s="513">
        <v>741387</v>
      </c>
      <c r="BW27" s="514"/>
      <c r="BX27" s="514"/>
      <c r="BY27" s="514"/>
      <c r="BZ27" s="514"/>
      <c r="CA27" s="514"/>
      <c r="CB27" s="514"/>
      <c r="CC27" s="515"/>
      <c r="CD27" s="190"/>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75"/>
      <c r="B28" s="565"/>
      <c r="C28" s="541"/>
      <c r="D28" s="542"/>
      <c r="E28" s="444" t="s">
        <v>188</v>
      </c>
      <c r="F28" s="424"/>
      <c r="G28" s="424"/>
      <c r="H28" s="424"/>
      <c r="I28" s="424"/>
      <c r="J28" s="424"/>
      <c r="K28" s="425"/>
      <c r="L28" s="445">
        <v>1</v>
      </c>
      <c r="M28" s="446"/>
      <c r="N28" s="446"/>
      <c r="O28" s="446"/>
      <c r="P28" s="488"/>
      <c r="Q28" s="445">
        <v>4100</v>
      </c>
      <c r="R28" s="446"/>
      <c r="S28" s="446"/>
      <c r="T28" s="446"/>
      <c r="U28" s="446"/>
      <c r="V28" s="488"/>
      <c r="W28" s="540"/>
      <c r="X28" s="541"/>
      <c r="Y28" s="542"/>
      <c r="Z28" s="444" t="s">
        <v>189</v>
      </c>
      <c r="AA28" s="424"/>
      <c r="AB28" s="424"/>
      <c r="AC28" s="424"/>
      <c r="AD28" s="424"/>
      <c r="AE28" s="424"/>
      <c r="AF28" s="424"/>
      <c r="AG28" s="425"/>
      <c r="AH28" s="445" t="s">
        <v>180</v>
      </c>
      <c r="AI28" s="446"/>
      <c r="AJ28" s="446"/>
      <c r="AK28" s="446"/>
      <c r="AL28" s="488"/>
      <c r="AM28" s="445" t="s">
        <v>132</v>
      </c>
      <c r="AN28" s="446"/>
      <c r="AO28" s="446"/>
      <c r="AP28" s="446"/>
      <c r="AQ28" s="446"/>
      <c r="AR28" s="488"/>
      <c r="AS28" s="445" t="s">
        <v>140</v>
      </c>
      <c r="AT28" s="446"/>
      <c r="AU28" s="446"/>
      <c r="AV28" s="446"/>
      <c r="AW28" s="446"/>
      <c r="AX28" s="447"/>
      <c r="AY28" s="548" t="s">
        <v>190</v>
      </c>
      <c r="AZ28" s="549"/>
      <c r="BA28" s="549"/>
      <c r="BB28" s="550"/>
      <c r="BC28" s="354" t="s">
        <v>50</v>
      </c>
      <c r="BD28" s="355"/>
      <c r="BE28" s="355"/>
      <c r="BF28" s="355"/>
      <c r="BG28" s="355"/>
      <c r="BH28" s="355"/>
      <c r="BI28" s="355"/>
      <c r="BJ28" s="355"/>
      <c r="BK28" s="355"/>
      <c r="BL28" s="355"/>
      <c r="BM28" s="356"/>
      <c r="BN28" s="357">
        <v>6122137</v>
      </c>
      <c r="BO28" s="358"/>
      <c r="BP28" s="358"/>
      <c r="BQ28" s="358"/>
      <c r="BR28" s="358"/>
      <c r="BS28" s="358"/>
      <c r="BT28" s="358"/>
      <c r="BU28" s="359"/>
      <c r="BV28" s="357">
        <v>5564574</v>
      </c>
      <c r="BW28" s="358"/>
      <c r="BX28" s="358"/>
      <c r="BY28" s="358"/>
      <c r="BZ28" s="358"/>
      <c r="CA28" s="358"/>
      <c r="CB28" s="358"/>
      <c r="CC28" s="359"/>
      <c r="CD28" s="188"/>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75"/>
      <c r="B29" s="565"/>
      <c r="C29" s="541"/>
      <c r="D29" s="542"/>
      <c r="E29" s="444" t="s">
        <v>191</v>
      </c>
      <c r="F29" s="424"/>
      <c r="G29" s="424"/>
      <c r="H29" s="424"/>
      <c r="I29" s="424"/>
      <c r="J29" s="424"/>
      <c r="K29" s="425"/>
      <c r="L29" s="445">
        <v>18</v>
      </c>
      <c r="M29" s="446"/>
      <c r="N29" s="446"/>
      <c r="O29" s="446"/>
      <c r="P29" s="488"/>
      <c r="Q29" s="445">
        <v>3700</v>
      </c>
      <c r="R29" s="446"/>
      <c r="S29" s="446"/>
      <c r="T29" s="446"/>
      <c r="U29" s="446"/>
      <c r="V29" s="488"/>
      <c r="W29" s="543"/>
      <c r="X29" s="544"/>
      <c r="Y29" s="545"/>
      <c r="Z29" s="444" t="s">
        <v>192</v>
      </c>
      <c r="AA29" s="424"/>
      <c r="AB29" s="424"/>
      <c r="AC29" s="424"/>
      <c r="AD29" s="424"/>
      <c r="AE29" s="424"/>
      <c r="AF29" s="424"/>
      <c r="AG29" s="425"/>
      <c r="AH29" s="445">
        <v>466</v>
      </c>
      <c r="AI29" s="446"/>
      <c r="AJ29" s="446"/>
      <c r="AK29" s="446"/>
      <c r="AL29" s="488"/>
      <c r="AM29" s="445">
        <v>1526773</v>
      </c>
      <c r="AN29" s="446"/>
      <c r="AO29" s="446"/>
      <c r="AP29" s="446"/>
      <c r="AQ29" s="446"/>
      <c r="AR29" s="488"/>
      <c r="AS29" s="445">
        <v>3276</v>
      </c>
      <c r="AT29" s="446"/>
      <c r="AU29" s="446"/>
      <c r="AV29" s="446"/>
      <c r="AW29" s="446"/>
      <c r="AX29" s="447"/>
      <c r="AY29" s="551"/>
      <c r="AZ29" s="552"/>
      <c r="BA29" s="552"/>
      <c r="BB29" s="553"/>
      <c r="BC29" s="428" t="s">
        <v>193</v>
      </c>
      <c r="BD29" s="429"/>
      <c r="BE29" s="429"/>
      <c r="BF29" s="429"/>
      <c r="BG29" s="429"/>
      <c r="BH29" s="429"/>
      <c r="BI29" s="429"/>
      <c r="BJ29" s="429"/>
      <c r="BK29" s="429"/>
      <c r="BL29" s="429"/>
      <c r="BM29" s="430"/>
      <c r="BN29" s="394">
        <v>2762126</v>
      </c>
      <c r="BO29" s="395"/>
      <c r="BP29" s="395"/>
      <c r="BQ29" s="395"/>
      <c r="BR29" s="395"/>
      <c r="BS29" s="395"/>
      <c r="BT29" s="395"/>
      <c r="BU29" s="396"/>
      <c r="BV29" s="394">
        <v>2502763</v>
      </c>
      <c r="BW29" s="395"/>
      <c r="BX29" s="395"/>
      <c r="BY29" s="395"/>
      <c r="BZ29" s="395"/>
      <c r="CA29" s="395"/>
      <c r="CB29" s="395"/>
      <c r="CC29" s="396"/>
      <c r="CD29" s="190"/>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75"/>
      <c r="B30" s="566"/>
      <c r="C30" s="567"/>
      <c r="D30" s="568"/>
      <c r="E30" s="448"/>
      <c r="F30" s="449"/>
      <c r="G30" s="449"/>
      <c r="H30" s="449"/>
      <c r="I30" s="449"/>
      <c r="J30" s="449"/>
      <c r="K30" s="450"/>
      <c r="L30" s="558"/>
      <c r="M30" s="559"/>
      <c r="N30" s="559"/>
      <c r="O30" s="559"/>
      <c r="P30" s="560"/>
      <c r="Q30" s="558"/>
      <c r="R30" s="559"/>
      <c r="S30" s="559"/>
      <c r="T30" s="559"/>
      <c r="U30" s="559"/>
      <c r="V30" s="560"/>
      <c r="W30" s="561" t="s">
        <v>194</v>
      </c>
      <c r="X30" s="562"/>
      <c r="Y30" s="562"/>
      <c r="Z30" s="562"/>
      <c r="AA30" s="562"/>
      <c r="AB30" s="562"/>
      <c r="AC30" s="562"/>
      <c r="AD30" s="562"/>
      <c r="AE30" s="562"/>
      <c r="AF30" s="562"/>
      <c r="AG30" s="563"/>
      <c r="AH30" s="521">
        <v>98</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52</v>
      </c>
      <c r="BD30" s="511"/>
      <c r="BE30" s="511"/>
      <c r="BF30" s="511"/>
      <c r="BG30" s="511"/>
      <c r="BH30" s="511"/>
      <c r="BI30" s="511"/>
      <c r="BJ30" s="511"/>
      <c r="BK30" s="511"/>
      <c r="BL30" s="511"/>
      <c r="BM30" s="512"/>
      <c r="BN30" s="513">
        <v>5048953</v>
      </c>
      <c r="BO30" s="514"/>
      <c r="BP30" s="514"/>
      <c r="BQ30" s="514"/>
      <c r="BR30" s="514"/>
      <c r="BS30" s="514"/>
      <c r="BT30" s="514"/>
      <c r="BU30" s="515"/>
      <c r="BV30" s="513">
        <v>4757752</v>
      </c>
      <c r="BW30" s="514"/>
      <c r="BX30" s="514"/>
      <c r="BY30" s="514"/>
      <c r="BZ30" s="514"/>
      <c r="CA30" s="514"/>
      <c r="CB30" s="514"/>
      <c r="CC30" s="515"/>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557" t="s">
        <v>195</v>
      </c>
      <c r="D32" s="557"/>
      <c r="E32" s="557"/>
      <c r="F32" s="557"/>
      <c r="G32" s="557"/>
      <c r="H32" s="557"/>
      <c r="I32" s="557"/>
      <c r="J32" s="557"/>
      <c r="K32" s="557"/>
      <c r="L32" s="557"/>
      <c r="M32" s="557"/>
      <c r="N32" s="557"/>
      <c r="O32" s="557"/>
      <c r="P32" s="557"/>
      <c r="Q32" s="557"/>
      <c r="R32" s="557"/>
      <c r="S32" s="557"/>
      <c r="U32" s="398" t="s">
        <v>196</v>
      </c>
      <c r="V32" s="398"/>
      <c r="W32" s="398"/>
      <c r="X32" s="398"/>
      <c r="Y32" s="398"/>
      <c r="Z32" s="398"/>
      <c r="AA32" s="398"/>
      <c r="AB32" s="398"/>
      <c r="AC32" s="398"/>
      <c r="AD32" s="398"/>
      <c r="AE32" s="398"/>
      <c r="AF32" s="398"/>
      <c r="AG32" s="398"/>
      <c r="AH32" s="398"/>
      <c r="AI32" s="398"/>
      <c r="AJ32" s="398"/>
      <c r="AK32" s="398"/>
      <c r="AM32" s="398" t="s">
        <v>197</v>
      </c>
      <c r="AN32" s="398"/>
      <c r="AO32" s="398"/>
      <c r="AP32" s="398"/>
      <c r="AQ32" s="398"/>
      <c r="AR32" s="398"/>
      <c r="AS32" s="398"/>
      <c r="AT32" s="398"/>
      <c r="AU32" s="398"/>
      <c r="AV32" s="398"/>
      <c r="AW32" s="398"/>
      <c r="AX32" s="398"/>
      <c r="AY32" s="398"/>
      <c r="AZ32" s="398"/>
      <c r="BA32" s="398"/>
      <c r="BB32" s="398"/>
      <c r="BC32" s="398"/>
      <c r="BE32" s="398" t="s">
        <v>198</v>
      </c>
      <c r="BF32" s="398"/>
      <c r="BG32" s="398"/>
      <c r="BH32" s="398"/>
      <c r="BI32" s="398"/>
      <c r="BJ32" s="398"/>
      <c r="BK32" s="398"/>
      <c r="BL32" s="398"/>
      <c r="BM32" s="398"/>
      <c r="BN32" s="398"/>
      <c r="BO32" s="398"/>
      <c r="BP32" s="398"/>
      <c r="BQ32" s="398"/>
      <c r="BR32" s="398"/>
      <c r="BS32" s="398"/>
      <c r="BT32" s="398"/>
      <c r="BU32" s="398"/>
      <c r="BW32" s="398" t="s">
        <v>199</v>
      </c>
      <c r="BX32" s="398"/>
      <c r="BY32" s="398"/>
      <c r="BZ32" s="398"/>
      <c r="CA32" s="398"/>
      <c r="CB32" s="398"/>
      <c r="CC32" s="398"/>
      <c r="CD32" s="398"/>
      <c r="CE32" s="398"/>
      <c r="CF32" s="398"/>
      <c r="CG32" s="398"/>
      <c r="CH32" s="398"/>
      <c r="CI32" s="398"/>
      <c r="CJ32" s="398"/>
      <c r="CK32" s="398"/>
      <c r="CL32" s="398"/>
      <c r="CM32" s="398"/>
      <c r="CO32" s="398" t="s">
        <v>200</v>
      </c>
      <c r="CP32" s="398"/>
      <c r="CQ32" s="398"/>
      <c r="CR32" s="398"/>
      <c r="CS32" s="398"/>
      <c r="CT32" s="398"/>
      <c r="CU32" s="398"/>
      <c r="CV32" s="398"/>
      <c r="CW32" s="398"/>
      <c r="CX32" s="398"/>
      <c r="CY32" s="398"/>
      <c r="CZ32" s="398"/>
      <c r="DA32" s="398"/>
      <c r="DB32" s="398"/>
      <c r="DC32" s="398"/>
      <c r="DD32" s="398"/>
      <c r="DE32" s="398"/>
      <c r="DI32" s="198"/>
    </row>
    <row r="33" spans="1:113" ht="13.5" customHeight="1" x14ac:dyDescent="0.2">
      <c r="A33" s="175"/>
      <c r="B33" s="199"/>
      <c r="C33" s="418" t="s">
        <v>201</v>
      </c>
      <c r="D33" s="418"/>
      <c r="E33" s="383" t="s">
        <v>202</v>
      </c>
      <c r="F33" s="383"/>
      <c r="G33" s="383"/>
      <c r="H33" s="383"/>
      <c r="I33" s="383"/>
      <c r="J33" s="383"/>
      <c r="K33" s="383"/>
      <c r="L33" s="383"/>
      <c r="M33" s="383"/>
      <c r="N33" s="383"/>
      <c r="O33" s="383"/>
      <c r="P33" s="383"/>
      <c r="Q33" s="383"/>
      <c r="R33" s="383"/>
      <c r="S33" s="383"/>
      <c r="T33" s="200"/>
      <c r="U33" s="418" t="s">
        <v>201</v>
      </c>
      <c r="V33" s="418"/>
      <c r="W33" s="383" t="s">
        <v>203</v>
      </c>
      <c r="X33" s="383"/>
      <c r="Y33" s="383"/>
      <c r="Z33" s="383"/>
      <c r="AA33" s="383"/>
      <c r="AB33" s="383"/>
      <c r="AC33" s="383"/>
      <c r="AD33" s="383"/>
      <c r="AE33" s="383"/>
      <c r="AF33" s="383"/>
      <c r="AG33" s="383"/>
      <c r="AH33" s="383"/>
      <c r="AI33" s="383"/>
      <c r="AJ33" s="383"/>
      <c r="AK33" s="383"/>
      <c r="AL33" s="200"/>
      <c r="AM33" s="418" t="s">
        <v>204</v>
      </c>
      <c r="AN33" s="418"/>
      <c r="AO33" s="383" t="s">
        <v>205</v>
      </c>
      <c r="AP33" s="383"/>
      <c r="AQ33" s="383"/>
      <c r="AR33" s="383"/>
      <c r="AS33" s="383"/>
      <c r="AT33" s="383"/>
      <c r="AU33" s="383"/>
      <c r="AV33" s="383"/>
      <c r="AW33" s="383"/>
      <c r="AX33" s="383"/>
      <c r="AY33" s="383"/>
      <c r="AZ33" s="383"/>
      <c r="BA33" s="383"/>
      <c r="BB33" s="383"/>
      <c r="BC33" s="383"/>
      <c r="BD33" s="201"/>
      <c r="BE33" s="383" t="s">
        <v>206</v>
      </c>
      <c r="BF33" s="383"/>
      <c r="BG33" s="383" t="s">
        <v>207</v>
      </c>
      <c r="BH33" s="383"/>
      <c r="BI33" s="383"/>
      <c r="BJ33" s="383"/>
      <c r="BK33" s="383"/>
      <c r="BL33" s="383"/>
      <c r="BM33" s="383"/>
      <c r="BN33" s="383"/>
      <c r="BO33" s="383"/>
      <c r="BP33" s="383"/>
      <c r="BQ33" s="383"/>
      <c r="BR33" s="383"/>
      <c r="BS33" s="383"/>
      <c r="BT33" s="383"/>
      <c r="BU33" s="383"/>
      <c r="BV33" s="201"/>
      <c r="BW33" s="418" t="s">
        <v>206</v>
      </c>
      <c r="BX33" s="418"/>
      <c r="BY33" s="383" t="s">
        <v>208</v>
      </c>
      <c r="BZ33" s="383"/>
      <c r="CA33" s="383"/>
      <c r="CB33" s="383"/>
      <c r="CC33" s="383"/>
      <c r="CD33" s="383"/>
      <c r="CE33" s="383"/>
      <c r="CF33" s="383"/>
      <c r="CG33" s="383"/>
      <c r="CH33" s="383"/>
      <c r="CI33" s="383"/>
      <c r="CJ33" s="383"/>
      <c r="CK33" s="383"/>
      <c r="CL33" s="383"/>
      <c r="CM33" s="383"/>
      <c r="CN33" s="200"/>
      <c r="CO33" s="418" t="s">
        <v>204</v>
      </c>
      <c r="CP33" s="418"/>
      <c r="CQ33" s="383" t="s">
        <v>209</v>
      </c>
      <c r="CR33" s="383"/>
      <c r="CS33" s="383"/>
      <c r="CT33" s="383"/>
      <c r="CU33" s="383"/>
      <c r="CV33" s="383"/>
      <c r="CW33" s="383"/>
      <c r="CX33" s="383"/>
      <c r="CY33" s="383"/>
      <c r="CZ33" s="383"/>
      <c r="DA33" s="383"/>
      <c r="DB33" s="383"/>
      <c r="DC33" s="383"/>
      <c r="DD33" s="383"/>
      <c r="DE33" s="383"/>
      <c r="DF33" s="200"/>
      <c r="DG33" s="583" t="s">
        <v>210</v>
      </c>
      <c r="DH33" s="583"/>
      <c r="DI33" s="202"/>
    </row>
    <row r="34" spans="1:113" ht="32.25" customHeight="1" x14ac:dyDescent="0.2">
      <c r="A34" s="175"/>
      <c r="B34" s="199"/>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75"/>
      <c r="U34" s="584">
        <f>IF(W34="","",MAX(C34:D43)+1)</f>
        <v>3</v>
      </c>
      <c r="V34" s="584"/>
      <c r="W34" s="585" t="str">
        <f>IF('各会計、関係団体の財政状況及び健全化判断比率'!B28="","",'各会計、関係団体の財政状況及び健全化判断比率'!B28)</f>
        <v>国民健康保険事業勘定特別会計</v>
      </c>
      <c r="X34" s="585"/>
      <c r="Y34" s="585"/>
      <c r="Z34" s="585"/>
      <c r="AA34" s="585"/>
      <c r="AB34" s="585"/>
      <c r="AC34" s="585"/>
      <c r="AD34" s="585"/>
      <c r="AE34" s="585"/>
      <c r="AF34" s="585"/>
      <c r="AG34" s="585"/>
      <c r="AH34" s="585"/>
      <c r="AI34" s="585"/>
      <c r="AJ34" s="585"/>
      <c r="AK34" s="585"/>
      <c r="AL34" s="175"/>
      <c r="AM34" s="584">
        <f>IF(AO34="","",MAX(C34:D43,U34:V43)+1)</f>
        <v>7</v>
      </c>
      <c r="AN34" s="584"/>
      <c r="AO34" s="585" t="str">
        <f>IF('各会計、関係団体の財政状況及び健全化判断比率'!B32="","",'各会計、関係団体の財政状況及び健全化判断比率'!B32)</f>
        <v>水道事業会計</v>
      </c>
      <c r="AP34" s="585"/>
      <c r="AQ34" s="585"/>
      <c r="AR34" s="585"/>
      <c r="AS34" s="585"/>
      <c r="AT34" s="585"/>
      <c r="AU34" s="585"/>
      <c r="AV34" s="585"/>
      <c r="AW34" s="585"/>
      <c r="AX34" s="585"/>
      <c r="AY34" s="585"/>
      <c r="AZ34" s="585"/>
      <c r="BA34" s="585"/>
      <c r="BB34" s="585"/>
      <c r="BC34" s="585"/>
      <c r="BD34" s="175"/>
      <c r="BE34" s="584" t="str">
        <f>IF(BG34="","",MAX(C34:D43,U34:V43,AM34:AN43)+1)</f>
        <v/>
      </c>
      <c r="BF34" s="584"/>
      <c r="BG34" s="585"/>
      <c r="BH34" s="585"/>
      <c r="BI34" s="585"/>
      <c r="BJ34" s="585"/>
      <c r="BK34" s="585"/>
      <c r="BL34" s="585"/>
      <c r="BM34" s="585"/>
      <c r="BN34" s="585"/>
      <c r="BO34" s="585"/>
      <c r="BP34" s="585"/>
      <c r="BQ34" s="585"/>
      <c r="BR34" s="585"/>
      <c r="BS34" s="585"/>
      <c r="BT34" s="585"/>
      <c r="BU34" s="585"/>
      <c r="BV34" s="175"/>
      <c r="BW34" s="584">
        <f>IF(BY34="","",MAX(C34:D43,U34:V43,AM34:AN43,BE34:BF43)+1)</f>
        <v>10</v>
      </c>
      <c r="BX34" s="584"/>
      <c r="BY34" s="585" t="str">
        <f>IF('各会計、関係団体の財政状況及び健全化判断比率'!B68="","",'各会計、関係団体の財政状況及び健全化判断比率'!B68)</f>
        <v>公立那賀病院経営事務組合</v>
      </c>
      <c r="BZ34" s="585"/>
      <c r="CA34" s="585"/>
      <c r="CB34" s="585"/>
      <c r="CC34" s="585"/>
      <c r="CD34" s="585"/>
      <c r="CE34" s="585"/>
      <c r="CF34" s="585"/>
      <c r="CG34" s="585"/>
      <c r="CH34" s="585"/>
      <c r="CI34" s="585"/>
      <c r="CJ34" s="585"/>
      <c r="CK34" s="585"/>
      <c r="CL34" s="585"/>
      <c r="CM34" s="585"/>
      <c r="CN34" s="175"/>
      <c r="CO34" s="584">
        <f>IF(CQ34="","",MAX(C34:D43,U34:V43,AM34:AN43,BE34:BF43,BW34:BX43)+1)</f>
        <v>20</v>
      </c>
      <c r="CP34" s="584"/>
      <c r="CQ34" s="585" t="str">
        <f>IF('各会計、関係団体の財政状況及び健全化判断比率'!BS7="","",'各会計、関係団体の財政状況及び健全化判断比率'!BS7)</f>
        <v>青洲の里</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202"/>
    </row>
    <row r="35" spans="1:113" ht="32.25" customHeight="1" x14ac:dyDescent="0.2">
      <c r="A35" s="175"/>
      <c r="B35" s="199"/>
      <c r="C35" s="584">
        <f>IF(E35="","",C34+1)</f>
        <v>2</v>
      </c>
      <c r="D35" s="584"/>
      <c r="E35" s="585" t="str">
        <f>IF('各会計、関係団体の財政状況及び健全化判断比率'!B8="","",'各会計、関係団体の財政状況及び健全化判断比率'!B8)</f>
        <v>土地取得事業特別会計</v>
      </c>
      <c r="F35" s="585"/>
      <c r="G35" s="585"/>
      <c r="H35" s="585"/>
      <c r="I35" s="585"/>
      <c r="J35" s="585"/>
      <c r="K35" s="585"/>
      <c r="L35" s="585"/>
      <c r="M35" s="585"/>
      <c r="N35" s="585"/>
      <c r="O35" s="585"/>
      <c r="P35" s="585"/>
      <c r="Q35" s="585"/>
      <c r="R35" s="585"/>
      <c r="S35" s="585"/>
      <c r="T35" s="175"/>
      <c r="U35" s="584">
        <f>IF(W35="","",U34+1)</f>
        <v>4</v>
      </c>
      <c r="V35" s="584"/>
      <c r="W35" s="585" t="str">
        <f>IF('各会計、関係団体の財政状況及び健全化判断比率'!B29="","",'各会計、関係団体の財政状況及び健全化判断比率'!B29)</f>
        <v>国民健康保険直営診療施設勘定特別会計</v>
      </c>
      <c r="X35" s="585"/>
      <c r="Y35" s="585"/>
      <c r="Z35" s="585"/>
      <c r="AA35" s="585"/>
      <c r="AB35" s="585"/>
      <c r="AC35" s="585"/>
      <c r="AD35" s="585"/>
      <c r="AE35" s="585"/>
      <c r="AF35" s="585"/>
      <c r="AG35" s="585"/>
      <c r="AH35" s="585"/>
      <c r="AI35" s="585"/>
      <c r="AJ35" s="585"/>
      <c r="AK35" s="585"/>
      <c r="AL35" s="175"/>
      <c r="AM35" s="584">
        <f t="shared" ref="AM35:AM43" si="0">IF(AO35="","",AM34+1)</f>
        <v>8</v>
      </c>
      <c r="AN35" s="584"/>
      <c r="AO35" s="585" t="str">
        <f>IF('各会計、関係団体の財政状況及び健全化判断比率'!B33="","",'各会計、関係団体の財政状況及び健全化判断比率'!B33)</f>
        <v>工業用水道事業会計</v>
      </c>
      <c r="AP35" s="585"/>
      <c r="AQ35" s="585"/>
      <c r="AR35" s="585"/>
      <c r="AS35" s="585"/>
      <c r="AT35" s="585"/>
      <c r="AU35" s="585"/>
      <c r="AV35" s="585"/>
      <c r="AW35" s="585"/>
      <c r="AX35" s="585"/>
      <c r="AY35" s="585"/>
      <c r="AZ35" s="585"/>
      <c r="BA35" s="585"/>
      <c r="BB35" s="585"/>
      <c r="BC35" s="585"/>
      <c r="BD35" s="175"/>
      <c r="BE35" s="584" t="str">
        <f t="shared" ref="BE35:BE43" si="1">IF(BG35="","",BE34+1)</f>
        <v/>
      </c>
      <c r="BF35" s="584"/>
      <c r="BG35" s="585"/>
      <c r="BH35" s="585"/>
      <c r="BI35" s="585"/>
      <c r="BJ35" s="585"/>
      <c r="BK35" s="585"/>
      <c r="BL35" s="585"/>
      <c r="BM35" s="585"/>
      <c r="BN35" s="585"/>
      <c r="BO35" s="585"/>
      <c r="BP35" s="585"/>
      <c r="BQ35" s="585"/>
      <c r="BR35" s="585"/>
      <c r="BS35" s="585"/>
      <c r="BT35" s="585"/>
      <c r="BU35" s="585"/>
      <c r="BV35" s="175"/>
      <c r="BW35" s="584">
        <f t="shared" ref="BW35:BW43" si="2">IF(BY35="","",BW34+1)</f>
        <v>11</v>
      </c>
      <c r="BX35" s="584"/>
      <c r="BY35" s="585" t="str">
        <f>IF('各会計、関係団体の財政状況及び健全化判断比率'!B69="","",'各会計、関係団体の財政状況及び健全化判断比率'!B69)</f>
        <v>和歌山県後期高齢者医療広域連合（特別会計）</v>
      </c>
      <c r="BZ35" s="585"/>
      <c r="CA35" s="585"/>
      <c r="CB35" s="585"/>
      <c r="CC35" s="585"/>
      <c r="CD35" s="585"/>
      <c r="CE35" s="585"/>
      <c r="CF35" s="585"/>
      <c r="CG35" s="585"/>
      <c r="CH35" s="585"/>
      <c r="CI35" s="585"/>
      <c r="CJ35" s="585"/>
      <c r="CK35" s="585"/>
      <c r="CL35" s="585"/>
      <c r="CM35" s="585"/>
      <c r="CN35" s="175"/>
      <c r="CO35" s="584" t="str">
        <f t="shared" ref="CO35:CO43" si="3">IF(CQ35="","",CO34+1)</f>
        <v/>
      </c>
      <c r="CP35" s="584"/>
      <c r="CQ35" s="585" t="str">
        <f>IF('各会計、関係団体の財政状況及び健全化判断比率'!BS8="","",'各会計、関係団体の財政状況及び健全化判断比率'!BS8)</f>
        <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202"/>
    </row>
    <row r="36" spans="1:113" ht="32.25" customHeight="1" x14ac:dyDescent="0.2">
      <c r="A36" s="175"/>
      <c r="B36" s="199"/>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75"/>
      <c r="U36" s="584">
        <f t="shared" ref="U36:U43" si="4">IF(W36="","",U35+1)</f>
        <v>5</v>
      </c>
      <c r="V36" s="584"/>
      <c r="W36" s="585" t="str">
        <f>IF('各会計、関係団体の財政状況及び健全化判断比率'!B30="","",'各会計、関係団体の財政状況及び健全化判断比率'!B30)</f>
        <v>後期高齢者医療特別会計</v>
      </c>
      <c r="X36" s="585"/>
      <c r="Y36" s="585"/>
      <c r="Z36" s="585"/>
      <c r="AA36" s="585"/>
      <c r="AB36" s="585"/>
      <c r="AC36" s="585"/>
      <c r="AD36" s="585"/>
      <c r="AE36" s="585"/>
      <c r="AF36" s="585"/>
      <c r="AG36" s="585"/>
      <c r="AH36" s="585"/>
      <c r="AI36" s="585"/>
      <c r="AJ36" s="585"/>
      <c r="AK36" s="585"/>
      <c r="AL36" s="175"/>
      <c r="AM36" s="584">
        <f t="shared" si="0"/>
        <v>9</v>
      </c>
      <c r="AN36" s="584"/>
      <c r="AO36" s="585" t="str">
        <f>IF('各会計、関係団体の財政状況及び健全化判断比率'!B34="","",'各会計、関係団体の財政状況及び健全化判断比率'!B34)</f>
        <v>下水道事業会計</v>
      </c>
      <c r="AP36" s="585"/>
      <c r="AQ36" s="585"/>
      <c r="AR36" s="585"/>
      <c r="AS36" s="585"/>
      <c r="AT36" s="585"/>
      <c r="AU36" s="585"/>
      <c r="AV36" s="585"/>
      <c r="AW36" s="585"/>
      <c r="AX36" s="585"/>
      <c r="AY36" s="585"/>
      <c r="AZ36" s="585"/>
      <c r="BA36" s="585"/>
      <c r="BB36" s="585"/>
      <c r="BC36" s="585"/>
      <c r="BD36" s="175"/>
      <c r="BE36" s="584" t="str">
        <f t="shared" si="1"/>
        <v/>
      </c>
      <c r="BF36" s="584"/>
      <c r="BG36" s="585"/>
      <c r="BH36" s="585"/>
      <c r="BI36" s="585"/>
      <c r="BJ36" s="585"/>
      <c r="BK36" s="585"/>
      <c r="BL36" s="585"/>
      <c r="BM36" s="585"/>
      <c r="BN36" s="585"/>
      <c r="BO36" s="585"/>
      <c r="BP36" s="585"/>
      <c r="BQ36" s="585"/>
      <c r="BR36" s="585"/>
      <c r="BS36" s="585"/>
      <c r="BT36" s="585"/>
      <c r="BU36" s="585"/>
      <c r="BV36" s="175"/>
      <c r="BW36" s="584">
        <f t="shared" si="2"/>
        <v>12</v>
      </c>
      <c r="BX36" s="584"/>
      <c r="BY36" s="585" t="str">
        <f>IF('各会計、関係団体の財政状況及び健全化判断比率'!B70="","",'各会計、関係団体の財政状況及び健全化判断比率'!B70)</f>
        <v>和歌山県市町村総合事務組合</v>
      </c>
      <c r="BZ36" s="585"/>
      <c r="CA36" s="585"/>
      <c r="CB36" s="585"/>
      <c r="CC36" s="585"/>
      <c r="CD36" s="585"/>
      <c r="CE36" s="585"/>
      <c r="CF36" s="585"/>
      <c r="CG36" s="585"/>
      <c r="CH36" s="585"/>
      <c r="CI36" s="585"/>
      <c r="CJ36" s="585"/>
      <c r="CK36" s="585"/>
      <c r="CL36" s="585"/>
      <c r="CM36" s="585"/>
      <c r="CN36" s="175"/>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202"/>
    </row>
    <row r="37" spans="1:113" ht="32.25" customHeight="1" x14ac:dyDescent="0.2">
      <c r="A37" s="175"/>
      <c r="B37" s="199"/>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75"/>
      <c r="U37" s="584">
        <f t="shared" si="4"/>
        <v>6</v>
      </c>
      <c r="V37" s="584"/>
      <c r="W37" s="585" t="str">
        <f>IF('各会計、関係団体の財政状況及び健全化判断比率'!B31="","",'各会計、関係団体の財政状況及び健全化判断比率'!B31)</f>
        <v>介護保険事業勘定特別会計</v>
      </c>
      <c r="X37" s="585"/>
      <c r="Y37" s="585"/>
      <c r="Z37" s="585"/>
      <c r="AA37" s="585"/>
      <c r="AB37" s="585"/>
      <c r="AC37" s="585"/>
      <c r="AD37" s="585"/>
      <c r="AE37" s="585"/>
      <c r="AF37" s="585"/>
      <c r="AG37" s="585"/>
      <c r="AH37" s="585"/>
      <c r="AI37" s="585"/>
      <c r="AJ37" s="585"/>
      <c r="AK37" s="585"/>
      <c r="AL37" s="175"/>
      <c r="AM37" s="584" t="str">
        <f t="shared" si="0"/>
        <v/>
      </c>
      <c r="AN37" s="584"/>
      <c r="AO37" s="585"/>
      <c r="AP37" s="585"/>
      <c r="AQ37" s="585"/>
      <c r="AR37" s="585"/>
      <c r="AS37" s="585"/>
      <c r="AT37" s="585"/>
      <c r="AU37" s="585"/>
      <c r="AV37" s="585"/>
      <c r="AW37" s="585"/>
      <c r="AX37" s="585"/>
      <c r="AY37" s="585"/>
      <c r="AZ37" s="585"/>
      <c r="BA37" s="585"/>
      <c r="BB37" s="585"/>
      <c r="BC37" s="585"/>
      <c r="BD37" s="175"/>
      <c r="BE37" s="584" t="str">
        <f t="shared" si="1"/>
        <v/>
      </c>
      <c r="BF37" s="584"/>
      <c r="BG37" s="585"/>
      <c r="BH37" s="585"/>
      <c r="BI37" s="585"/>
      <c r="BJ37" s="585"/>
      <c r="BK37" s="585"/>
      <c r="BL37" s="585"/>
      <c r="BM37" s="585"/>
      <c r="BN37" s="585"/>
      <c r="BO37" s="585"/>
      <c r="BP37" s="585"/>
      <c r="BQ37" s="585"/>
      <c r="BR37" s="585"/>
      <c r="BS37" s="585"/>
      <c r="BT37" s="585"/>
      <c r="BU37" s="585"/>
      <c r="BV37" s="175"/>
      <c r="BW37" s="584">
        <f t="shared" si="2"/>
        <v>13</v>
      </c>
      <c r="BX37" s="584"/>
      <c r="BY37" s="585" t="str">
        <f>IF('各会計、関係団体の財政状況及び健全化判断比率'!B71="","",'各会計、関係団体の財政状況及び健全化判断比率'!B71)</f>
        <v>那賀児童福祉施設組合</v>
      </c>
      <c r="BZ37" s="585"/>
      <c r="CA37" s="585"/>
      <c r="CB37" s="585"/>
      <c r="CC37" s="585"/>
      <c r="CD37" s="585"/>
      <c r="CE37" s="585"/>
      <c r="CF37" s="585"/>
      <c r="CG37" s="585"/>
      <c r="CH37" s="585"/>
      <c r="CI37" s="585"/>
      <c r="CJ37" s="585"/>
      <c r="CK37" s="585"/>
      <c r="CL37" s="585"/>
      <c r="CM37" s="585"/>
      <c r="CN37" s="175"/>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202"/>
    </row>
    <row r="38" spans="1:113" ht="32.25" customHeight="1" x14ac:dyDescent="0.2">
      <c r="A38" s="175"/>
      <c r="B38" s="199"/>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75"/>
      <c r="U38" s="584" t="str">
        <f t="shared" si="4"/>
        <v/>
      </c>
      <c r="V38" s="584"/>
      <c r="W38" s="585"/>
      <c r="X38" s="585"/>
      <c r="Y38" s="585"/>
      <c r="Z38" s="585"/>
      <c r="AA38" s="585"/>
      <c r="AB38" s="585"/>
      <c r="AC38" s="585"/>
      <c r="AD38" s="585"/>
      <c r="AE38" s="585"/>
      <c r="AF38" s="585"/>
      <c r="AG38" s="585"/>
      <c r="AH38" s="585"/>
      <c r="AI38" s="585"/>
      <c r="AJ38" s="585"/>
      <c r="AK38" s="585"/>
      <c r="AL38" s="175"/>
      <c r="AM38" s="584" t="str">
        <f t="shared" si="0"/>
        <v/>
      </c>
      <c r="AN38" s="584"/>
      <c r="AO38" s="585"/>
      <c r="AP38" s="585"/>
      <c r="AQ38" s="585"/>
      <c r="AR38" s="585"/>
      <c r="AS38" s="585"/>
      <c r="AT38" s="585"/>
      <c r="AU38" s="585"/>
      <c r="AV38" s="585"/>
      <c r="AW38" s="585"/>
      <c r="AX38" s="585"/>
      <c r="AY38" s="585"/>
      <c r="AZ38" s="585"/>
      <c r="BA38" s="585"/>
      <c r="BB38" s="585"/>
      <c r="BC38" s="585"/>
      <c r="BD38" s="175"/>
      <c r="BE38" s="584" t="str">
        <f t="shared" si="1"/>
        <v/>
      </c>
      <c r="BF38" s="584"/>
      <c r="BG38" s="585"/>
      <c r="BH38" s="585"/>
      <c r="BI38" s="585"/>
      <c r="BJ38" s="585"/>
      <c r="BK38" s="585"/>
      <c r="BL38" s="585"/>
      <c r="BM38" s="585"/>
      <c r="BN38" s="585"/>
      <c r="BO38" s="585"/>
      <c r="BP38" s="585"/>
      <c r="BQ38" s="585"/>
      <c r="BR38" s="585"/>
      <c r="BS38" s="585"/>
      <c r="BT38" s="585"/>
      <c r="BU38" s="585"/>
      <c r="BV38" s="175"/>
      <c r="BW38" s="584">
        <f t="shared" si="2"/>
        <v>14</v>
      </c>
      <c r="BX38" s="584"/>
      <c r="BY38" s="585" t="str">
        <f>IF('各会計、関係団体の財政状況及び健全化判断比率'!B72="","",'各会計、関係団体の財政状況及び健全化判断比率'!B72)</f>
        <v>那賀広域事務組合</v>
      </c>
      <c r="BZ38" s="585"/>
      <c r="CA38" s="585"/>
      <c r="CB38" s="585"/>
      <c r="CC38" s="585"/>
      <c r="CD38" s="585"/>
      <c r="CE38" s="585"/>
      <c r="CF38" s="585"/>
      <c r="CG38" s="585"/>
      <c r="CH38" s="585"/>
      <c r="CI38" s="585"/>
      <c r="CJ38" s="585"/>
      <c r="CK38" s="585"/>
      <c r="CL38" s="585"/>
      <c r="CM38" s="585"/>
      <c r="CN38" s="175"/>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202"/>
    </row>
    <row r="39" spans="1:113" ht="32.25" customHeight="1" x14ac:dyDescent="0.2">
      <c r="A39" s="175"/>
      <c r="B39" s="199"/>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75"/>
      <c r="U39" s="584" t="str">
        <f t="shared" si="4"/>
        <v/>
      </c>
      <c r="V39" s="584"/>
      <c r="W39" s="585"/>
      <c r="X39" s="585"/>
      <c r="Y39" s="585"/>
      <c r="Z39" s="585"/>
      <c r="AA39" s="585"/>
      <c r="AB39" s="585"/>
      <c r="AC39" s="585"/>
      <c r="AD39" s="585"/>
      <c r="AE39" s="585"/>
      <c r="AF39" s="585"/>
      <c r="AG39" s="585"/>
      <c r="AH39" s="585"/>
      <c r="AI39" s="585"/>
      <c r="AJ39" s="585"/>
      <c r="AK39" s="585"/>
      <c r="AL39" s="175"/>
      <c r="AM39" s="584" t="str">
        <f t="shared" si="0"/>
        <v/>
      </c>
      <c r="AN39" s="584"/>
      <c r="AO39" s="585"/>
      <c r="AP39" s="585"/>
      <c r="AQ39" s="585"/>
      <c r="AR39" s="585"/>
      <c r="AS39" s="585"/>
      <c r="AT39" s="585"/>
      <c r="AU39" s="585"/>
      <c r="AV39" s="585"/>
      <c r="AW39" s="585"/>
      <c r="AX39" s="585"/>
      <c r="AY39" s="585"/>
      <c r="AZ39" s="585"/>
      <c r="BA39" s="585"/>
      <c r="BB39" s="585"/>
      <c r="BC39" s="585"/>
      <c r="BD39" s="175"/>
      <c r="BE39" s="584" t="str">
        <f t="shared" si="1"/>
        <v/>
      </c>
      <c r="BF39" s="584"/>
      <c r="BG39" s="585"/>
      <c r="BH39" s="585"/>
      <c r="BI39" s="585"/>
      <c r="BJ39" s="585"/>
      <c r="BK39" s="585"/>
      <c r="BL39" s="585"/>
      <c r="BM39" s="585"/>
      <c r="BN39" s="585"/>
      <c r="BO39" s="585"/>
      <c r="BP39" s="585"/>
      <c r="BQ39" s="585"/>
      <c r="BR39" s="585"/>
      <c r="BS39" s="585"/>
      <c r="BT39" s="585"/>
      <c r="BU39" s="585"/>
      <c r="BV39" s="175"/>
      <c r="BW39" s="584">
        <f t="shared" si="2"/>
        <v>15</v>
      </c>
      <c r="BX39" s="584"/>
      <c r="BY39" s="585" t="str">
        <f>IF('各会計、関係団体の財政状況及び健全化判断比率'!B73="","",'各会計、関係団体の財政状況及び健全化判断比率'!B73)</f>
        <v>那賀衛生環境整備組合</v>
      </c>
      <c r="BZ39" s="585"/>
      <c r="CA39" s="585"/>
      <c r="CB39" s="585"/>
      <c r="CC39" s="585"/>
      <c r="CD39" s="585"/>
      <c r="CE39" s="585"/>
      <c r="CF39" s="585"/>
      <c r="CG39" s="585"/>
      <c r="CH39" s="585"/>
      <c r="CI39" s="585"/>
      <c r="CJ39" s="585"/>
      <c r="CK39" s="585"/>
      <c r="CL39" s="585"/>
      <c r="CM39" s="585"/>
      <c r="CN39" s="175"/>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202"/>
    </row>
    <row r="40" spans="1:113" ht="32.25" customHeight="1" x14ac:dyDescent="0.2">
      <c r="A40" s="175"/>
      <c r="B40" s="199"/>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75"/>
      <c r="U40" s="584" t="str">
        <f t="shared" si="4"/>
        <v/>
      </c>
      <c r="V40" s="584"/>
      <c r="W40" s="585"/>
      <c r="X40" s="585"/>
      <c r="Y40" s="585"/>
      <c r="Z40" s="585"/>
      <c r="AA40" s="585"/>
      <c r="AB40" s="585"/>
      <c r="AC40" s="585"/>
      <c r="AD40" s="585"/>
      <c r="AE40" s="585"/>
      <c r="AF40" s="585"/>
      <c r="AG40" s="585"/>
      <c r="AH40" s="585"/>
      <c r="AI40" s="585"/>
      <c r="AJ40" s="585"/>
      <c r="AK40" s="585"/>
      <c r="AL40" s="175"/>
      <c r="AM40" s="584" t="str">
        <f t="shared" si="0"/>
        <v/>
      </c>
      <c r="AN40" s="584"/>
      <c r="AO40" s="585"/>
      <c r="AP40" s="585"/>
      <c r="AQ40" s="585"/>
      <c r="AR40" s="585"/>
      <c r="AS40" s="585"/>
      <c r="AT40" s="585"/>
      <c r="AU40" s="585"/>
      <c r="AV40" s="585"/>
      <c r="AW40" s="585"/>
      <c r="AX40" s="585"/>
      <c r="AY40" s="585"/>
      <c r="AZ40" s="585"/>
      <c r="BA40" s="585"/>
      <c r="BB40" s="585"/>
      <c r="BC40" s="585"/>
      <c r="BD40" s="175"/>
      <c r="BE40" s="584" t="str">
        <f t="shared" si="1"/>
        <v/>
      </c>
      <c r="BF40" s="584"/>
      <c r="BG40" s="585"/>
      <c r="BH40" s="585"/>
      <c r="BI40" s="585"/>
      <c r="BJ40" s="585"/>
      <c r="BK40" s="585"/>
      <c r="BL40" s="585"/>
      <c r="BM40" s="585"/>
      <c r="BN40" s="585"/>
      <c r="BO40" s="585"/>
      <c r="BP40" s="585"/>
      <c r="BQ40" s="585"/>
      <c r="BR40" s="585"/>
      <c r="BS40" s="585"/>
      <c r="BT40" s="585"/>
      <c r="BU40" s="585"/>
      <c r="BV40" s="175"/>
      <c r="BW40" s="584">
        <f t="shared" si="2"/>
        <v>16</v>
      </c>
      <c r="BX40" s="584"/>
      <c r="BY40" s="585" t="str">
        <f>IF('各会計、関係団体の財政状況及び健全化判断比率'!B74="","",'各会計、関係団体の財政状況及び健全化判断比率'!B74)</f>
        <v>那賀消防組合</v>
      </c>
      <c r="BZ40" s="585"/>
      <c r="CA40" s="585"/>
      <c r="CB40" s="585"/>
      <c r="CC40" s="585"/>
      <c r="CD40" s="585"/>
      <c r="CE40" s="585"/>
      <c r="CF40" s="585"/>
      <c r="CG40" s="585"/>
      <c r="CH40" s="585"/>
      <c r="CI40" s="585"/>
      <c r="CJ40" s="585"/>
      <c r="CK40" s="585"/>
      <c r="CL40" s="585"/>
      <c r="CM40" s="585"/>
      <c r="CN40" s="175"/>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202"/>
    </row>
    <row r="41" spans="1:113" ht="32.25" customHeight="1" x14ac:dyDescent="0.2">
      <c r="A41" s="175"/>
      <c r="B41" s="199"/>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75"/>
      <c r="U41" s="584" t="str">
        <f t="shared" si="4"/>
        <v/>
      </c>
      <c r="V41" s="584"/>
      <c r="W41" s="585"/>
      <c r="X41" s="585"/>
      <c r="Y41" s="585"/>
      <c r="Z41" s="585"/>
      <c r="AA41" s="585"/>
      <c r="AB41" s="585"/>
      <c r="AC41" s="585"/>
      <c r="AD41" s="585"/>
      <c r="AE41" s="585"/>
      <c r="AF41" s="585"/>
      <c r="AG41" s="585"/>
      <c r="AH41" s="585"/>
      <c r="AI41" s="585"/>
      <c r="AJ41" s="585"/>
      <c r="AK41" s="585"/>
      <c r="AL41" s="175"/>
      <c r="AM41" s="584" t="str">
        <f t="shared" si="0"/>
        <v/>
      </c>
      <c r="AN41" s="584"/>
      <c r="AO41" s="585"/>
      <c r="AP41" s="585"/>
      <c r="AQ41" s="585"/>
      <c r="AR41" s="585"/>
      <c r="AS41" s="585"/>
      <c r="AT41" s="585"/>
      <c r="AU41" s="585"/>
      <c r="AV41" s="585"/>
      <c r="AW41" s="585"/>
      <c r="AX41" s="585"/>
      <c r="AY41" s="585"/>
      <c r="AZ41" s="585"/>
      <c r="BA41" s="585"/>
      <c r="BB41" s="585"/>
      <c r="BC41" s="585"/>
      <c r="BD41" s="175"/>
      <c r="BE41" s="584" t="str">
        <f t="shared" si="1"/>
        <v/>
      </c>
      <c r="BF41" s="584"/>
      <c r="BG41" s="585"/>
      <c r="BH41" s="585"/>
      <c r="BI41" s="585"/>
      <c r="BJ41" s="585"/>
      <c r="BK41" s="585"/>
      <c r="BL41" s="585"/>
      <c r="BM41" s="585"/>
      <c r="BN41" s="585"/>
      <c r="BO41" s="585"/>
      <c r="BP41" s="585"/>
      <c r="BQ41" s="585"/>
      <c r="BR41" s="585"/>
      <c r="BS41" s="585"/>
      <c r="BT41" s="585"/>
      <c r="BU41" s="585"/>
      <c r="BV41" s="175"/>
      <c r="BW41" s="584">
        <f t="shared" si="2"/>
        <v>17</v>
      </c>
      <c r="BX41" s="584"/>
      <c r="BY41" s="585" t="str">
        <f>IF('各会計、関係団体の財政状況及び健全化判断比率'!B75="","",'各会計、関係団体の財政状況及び健全化判断比率'!B75)</f>
        <v>那賀休日急患診療所経営事務組合</v>
      </c>
      <c r="BZ41" s="585"/>
      <c r="CA41" s="585"/>
      <c r="CB41" s="585"/>
      <c r="CC41" s="585"/>
      <c r="CD41" s="585"/>
      <c r="CE41" s="585"/>
      <c r="CF41" s="585"/>
      <c r="CG41" s="585"/>
      <c r="CH41" s="585"/>
      <c r="CI41" s="585"/>
      <c r="CJ41" s="585"/>
      <c r="CK41" s="585"/>
      <c r="CL41" s="585"/>
      <c r="CM41" s="585"/>
      <c r="CN41" s="175"/>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202"/>
    </row>
    <row r="42" spans="1:113" ht="32.25" customHeight="1" x14ac:dyDescent="0.2">
      <c r="B42" s="199"/>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75"/>
      <c r="U42" s="584" t="str">
        <f t="shared" si="4"/>
        <v/>
      </c>
      <c r="V42" s="584"/>
      <c r="W42" s="585"/>
      <c r="X42" s="585"/>
      <c r="Y42" s="585"/>
      <c r="Z42" s="585"/>
      <c r="AA42" s="585"/>
      <c r="AB42" s="585"/>
      <c r="AC42" s="585"/>
      <c r="AD42" s="585"/>
      <c r="AE42" s="585"/>
      <c r="AF42" s="585"/>
      <c r="AG42" s="585"/>
      <c r="AH42" s="585"/>
      <c r="AI42" s="585"/>
      <c r="AJ42" s="585"/>
      <c r="AK42" s="585"/>
      <c r="AL42" s="175"/>
      <c r="AM42" s="584" t="str">
        <f t="shared" si="0"/>
        <v/>
      </c>
      <c r="AN42" s="584"/>
      <c r="AO42" s="585"/>
      <c r="AP42" s="585"/>
      <c r="AQ42" s="585"/>
      <c r="AR42" s="585"/>
      <c r="AS42" s="585"/>
      <c r="AT42" s="585"/>
      <c r="AU42" s="585"/>
      <c r="AV42" s="585"/>
      <c r="AW42" s="585"/>
      <c r="AX42" s="585"/>
      <c r="AY42" s="585"/>
      <c r="AZ42" s="585"/>
      <c r="BA42" s="585"/>
      <c r="BB42" s="585"/>
      <c r="BC42" s="585"/>
      <c r="BD42" s="175"/>
      <c r="BE42" s="584" t="str">
        <f t="shared" si="1"/>
        <v/>
      </c>
      <c r="BF42" s="584"/>
      <c r="BG42" s="585"/>
      <c r="BH42" s="585"/>
      <c r="BI42" s="585"/>
      <c r="BJ42" s="585"/>
      <c r="BK42" s="585"/>
      <c r="BL42" s="585"/>
      <c r="BM42" s="585"/>
      <c r="BN42" s="585"/>
      <c r="BO42" s="585"/>
      <c r="BP42" s="585"/>
      <c r="BQ42" s="585"/>
      <c r="BR42" s="585"/>
      <c r="BS42" s="585"/>
      <c r="BT42" s="585"/>
      <c r="BU42" s="585"/>
      <c r="BV42" s="175"/>
      <c r="BW42" s="584">
        <f t="shared" si="2"/>
        <v>18</v>
      </c>
      <c r="BX42" s="584"/>
      <c r="BY42" s="585" t="str">
        <f>IF('各会計、関係団体の財政状況及び健全化判断比率'!B76="","",'各会計、関係団体の財政状況及び健全化判断比率'!B76)</f>
        <v>五色台広域施設組合</v>
      </c>
      <c r="BZ42" s="585"/>
      <c r="CA42" s="585"/>
      <c r="CB42" s="585"/>
      <c r="CC42" s="585"/>
      <c r="CD42" s="585"/>
      <c r="CE42" s="585"/>
      <c r="CF42" s="585"/>
      <c r="CG42" s="585"/>
      <c r="CH42" s="585"/>
      <c r="CI42" s="585"/>
      <c r="CJ42" s="585"/>
      <c r="CK42" s="585"/>
      <c r="CL42" s="585"/>
      <c r="CM42" s="585"/>
      <c r="CN42" s="175"/>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202"/>
    </row>
    <row r="43" spans="1:113" ht="32.25" customHeight="1" x14ac:dyDescent="0.2">
      <c r="B43" s="199"/>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75"/>
      <c r="U43" s="584" t="str">
        <f t="shared" si="4"/>
        <v/>
      </c>
      <c r="V43" s="584"/>
      <c r="W43" s="585"/>
      <c r="X43" s="585"/>
      <c r="Y43" s="585"/>
      <c r="Z43" s="585"/>
      <c r="AA43" s="585"/>
      <c r="AB43" s="585"/>
      <c r="AC43" s="585"/>
      <c r="AD43" s="585"/>
      <c r="AE43" s="585"/>
      <c r="AF43" s="585"/>
      <c r="AG43" s="585"/>
      <c r="AH43" s="585"/>
      <c r="AI43" s="585"/>
      <c r="AJ43" s="585"/>
      <c r="AK43" s="585"/>
      <c r="AL43" s="175"/>
      <c r="AM43" s="584" t="str">
        <f t="shared" si="0"/>
        <v/>
      </c>
      <c r="AN43" s="584"/>
      <c r="AO43" s="585"/>
      <c r="AP43" s="585"/>
      <c r="AQ43" s="585"/>
      <c r="AR43" s="585"/>
      <c r="AS43" s="585"/>
      <c r="AT43" s="585"/>
      <c r="AU43" s="585"/>
      <c r="AV43" s="585"/>
      <c r="AW43" s="585"/>
      <c r="AX43" s="585"/>
      <c r="AY43" s="585"/>
      <c r="AZ43" s="585"/>
      <c r="BA43" s="585"/>
      <c r="BB43" s="585"/>
      <c r="BC43" s="585"/>
      <c r="BD43" s="175"/>
      <c r="BE43" s="584" t="str">
        <f t="shared" si="1"/>
        <v/>
      </c>
      <c r="BF43" s="584"/>
      <c r="BG43" s="585"/>
      <c r="BH43" s="585"/>
      <c r="BI43" s="585"/>
      <c r="BJ43" s="585"/>
      <c r="BK43" s="585"/>
      <c r="BL43" s="585"/>
      <c r="BM43" s="585"/>
      <c r="BN43" s="585"/>
      <c r="BO43" s="585"/>
      <c r="BP43" s="585"/>
      <c r="BQ43" s="585"/>
      <c r="BR43" s="585"/>
      <c r="BS43" s="585"/>
      <c r="BT43" s="585"/>
      <c r="BU43" s="585"/>
      <c r="BV43" s="175"/>
      <c r="BW43" s="584">
        <f t="shared" si="2"/>
        <v>19</v>
      </c>
      <c r="BX43" s="584"/>
      <c r="BY43" s="585" t="str">
        <f>IF('各会計、関係団体の財政状況及び健全化判断比率'!B77="","",'各会計、関係団体の財政状況及び健全化判断比率'!B77)</f>
        <v>和歌山地方税回収機構</v>
      </c>
      <c r="BZ43" s="585"/>
      <c r="CA43" s="585"/>
      <c r="CB43" s="585"/>
      <c r="CC43" s="585"/>
      <c r="CD43" s="585"/>
      <c r="CE43" s="585"/>
      <c r="CF43" s="585"/>
      <c r="CG43" s="585"/>
      <c r="CH43" s="585"/>
      <c r="CI43" s="585"/>
      <c r="CJ43" s="585"/>
      <c r="CK43" s="585"/>
      <c r="CL43" s="585"/>
      <c r="CM43" s="585"/>
      <c r="CN43" s="175"/>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211</v>
      </c>
      <c r="E46" s="587" t="s">
        <v>212</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213</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214</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215</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216</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217</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218</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219</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q+uSnI6ArhlFI5tuiF3G63vm2SgLFZMb1KxMLBzV5o9xWZNa3Vbclvn9oAN2nPg5ao7SfohTLkHbutgOtTYckA==" saltValue="EVfXVSYKfhw4690Fu9uJi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E28" zoomScale="85" zoomScaleNormal="85" zoomScaleSheetLayoutView="100" workbookViewId="0">
      <selection activeCell="K45" sqref="K45"/>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561</v>
      </c>
      <c r="G33" s="29" t="s">
        <v>562</v>
      </c>
      <c r="H33" s="29" t="s">
        <v>563</v>
      </c>
      <c r="I33" s="29" t="s">
        <v>564</v>
      </c>
      <c r="J33" s="30" t="s">
        <v>565</v>
      </c>
      <c r="K33" s="22"/>
      <c r="L33" s="22"/>
      <c r="M33" s="22"/>
      <c r="N33" s="22"/>
      <c r="O33" s="22"/>
      <c r="P33" s="22"/>
    </row>
    <row r="34" spans="1:16" ht="39" customHeight="1" x14ac:dyDescent="0.2">
      <c r="A34" s="22"/>
      <c r="B34" s="31"/>
      <c r="C34" s="1136" t="s">
        <v>567</v>
      </c>
      <c r="D34" s="1136"/>
      <c r="E34" s="1137"/>
      <c r="F34" s="32">
        <v>11.28</v>
      </c>
      <c r="G34" s="33">
        <v>10.58</v>
      </c>
      <c r="H34" s="33">
        <v>10.02</v>
      </c>
      <c r="I34" s="33">
        <v>9.85</v>
      </c>
      <c r="J34" s="34">
        <v>9.89</v>
      </c>
      <c r="K34" s="22"/>
      <c r="L34" s="22"/>
      <c r="M34" s="22"/>
      <c r="N34" s="22"/>
      <c r="O34" s="22"/>
      <c r="P34" s="22"/>
    </row>
    <row r="35" spans="1:16" ht="39" customHeight="1" x14ac:dyDescent="0.2">
      <c r="A35" s="22"/>
      <c r="B35" s="35"/>
      <c r="C35" s="1132" t="s">
        <v>568</v>
      </c>
      <c r="D35" s="1132"/>
      <c r="E35" s="1133"/>
      <c r="F35" s="36">
        <v>4.3600000000000003</v>
      </c>
      <c r="G35" s="37">
        <v>6.42</v>
      </c>
      <c r="H35" s="37">
        <v>5</v>
      </c>
      <c r="I35" s="37">
        <v>5.98</v>
      </c>
      <c r="J35" s="38">
        <v>5.83</v>
      </c>
      <c r="K35" s="22"/>
      <c r="L35" s="22"/>
      <c r="M35" s="22"/>
      <c r="N35" s="22"/>
      <c r="O35" s="22"/>
      <c r="P35" s="22"/>
    </row>
    <row r="36" spans="1:16" ht="39" customHeight="1" x14ac:dyDescent="0.2">
      <c r="A36" s="22"/>
      <c r="B36" s="35"/>
      <c r="C36" s="1132" t="s">
        <v>569</v>
      </c>
      <c r="D36" s="1132"/>
      <c r="E36" s="1133"/>
      <c r="F36" s="36">
        <v>0.72</v>
      </c>
      <c r="G36" s="37">
        <v>1.23</v>
      </c>
      <c r="H36" s="37">
        <v>0.81</v>
      </c>
      <c r="I36" s="37">
        <v>1.06</v>
      </c>
      <c r="J36" s="38">
        <v>1.08</v>
      </c>
      <c r="K36" s="22"/>
      <c r="L36" s="22"/>
      <c r="M36" s="22"/>
      <c r="N36" s="22"/>
      <c r="O36" s="22"/>
      <c r="P36" s="22"/>
    </row>
    <row r="37" spans="1:16" ht="39" customHeight="1" x14ac:dyDescent="0.2">
      <c r="A37" s="22"/>
      <c r="B37" s="35"/>
      <c r="C37" s="1132" t="s">
        <v>570</v>
      </c>
      <c r="D37" s="1132"/>
      <c r="E37" s="1133"/>
      <c r="F37" s="36">
        <v>0.71</v>
      </c>
      <c r="G37" s="37">
        <v>0.76</v>
      </c>
      <c r="H37" s="37">
        <v>0.81</v>
      </c>
      <c r="I37" s="37">
        <v>0.87</v>
      </c>
      <c r="J37" s="38">
        <v>0.92</v>
      </c>
      <c r="K37" s="22"/>
      <c r="L37" s="22"/>
      <c r="M37" s="22"/>
      <c r="N37" s="22"/>
      <c r="O37" s="22"/>
      <c r="P37" s="22"/>
    </row>
    <row r="38" spans="1:16" ht="39" customHeight="1" x14ac:dyDescent="0.2">
      <c r="A38" s="22"/>
      <c r="B38" s="35"/>
      <c r="C38" s="1132" t="s">
        <v>571</v>
      </c>
      <c r="D38" s="1132"/>
      <c r="E38" s="1133"/>
      <c r="F38" s="36">
        <v>0.26</v>
      </c>
      <c r="G38" s="37">
        <v>0.17</v>
      </c>
      <c r="H38" s="37">
        <v>0.63</v>
      </c>
      <c r="I38" s="37">
        <v>0.26</v>
      </c>
      <c r="J38" s="38">
        <v>0.27</v>
      </c>
      <c r="K38" s="22"/>
      <c r="L38" s="22"/>
      <c r="M38" s="22"/>
      <c r="N38" s="22"/>
      <c r="O38" s="22"/>
      <c r="P38" s="22"/>
    </row>
    <row r="39" spans="1:16" ht="39" customHeight="1" x14ac:dyDescent="0.2">
      <c r="A39" s="22"/>
      <c r="B39" s="35"/>
      <c r="C39" s="1132" t="s">
        <v>572</v>
      </c>
      <c r="D39" s="1132"/>
      <c r="E39" s="1133"/>
      <c r="F39" s="36" t="s">
        <v>520</v>
      </c>
      <c r="G39" s="37" t="s">
        <v>520</v>
      </c>
      <c r="H39" s="37">
        <v>0.3</v>
      </c>
      <c r="I39" s="37">
        <v>0.53</v>
      </c>
      <c r="J39" s="38">
        <v>0.25</v>
      </c>
      <c r="K39" s="22"/>
      <c r="L39" s="22"/>
      <c r="M39" s="22"/>
      <c r="N39" s="22"/>
      <c r="O39" s="22"/>
      <c r="P39" s="22"/>
    </row>
    <row r="40" spans="1:16" ht="39" customHeight="1" x14ac:dyDescent="0.2">
      <c r="A40" s="22"/>
      <c r="B40" s="35"/>
      <c r="C40" s="1132" t="s">
        <v>573</v>
      </c>
      <c r="D40" s="1132"/>
      <c r="E40" s="1133"/>
      <c r="F40" s="36">
        <v>0.01</v>
      </c>
      <c r="G40" s="37">
        <v>0.01</v>
      </c>
      <c r="H40" s="37">
        <v>0.01</v>
      </c>
      <c r="I40" s="37">
        <v>0.01</v>
      </c>
      <c r="J40" s="38">
        <v>0.02</v>
      </c>
      <c r="K40" s="22"/>
      <c r="L40" s="22"/>
      <c r="M40" s="22"/>
      <c r="N40" s="22"/>
      <c r="O40" s="22"/>
      <c r="P40" s="22"/>
    </row>
    <row r="41" spans="1:16" ht="39" customHeight="1" x14ac:dyDescent="0.2">
      <c r="A41" s="22"/>
      <c r="B41" s="35"/>
      <c r="C41" s="1132" t="s">
        <v>574</v>
      </c>
      <c r="D41" s="1132"/>
      <c r="E41" s="1133"/>
      <c r="F41" s="36">
        <v>0</v>
      </c>
      <c r="G41" s="37">
        <v>0</v>
      </c>
      <c r="H41" s="37">
        <v>0</v>
      </c>
      <c r="I41" s="37">
        <v>0</v>
      </c>
      <c r="J41" s="38">
        <v>0</v>
      </c>
      <c r="K41" s="22"/>
      <c r="L41" s="22"/>
      <c r="M41" s="22"/>
      <c r="N41" s="22"/>
      <c r="O41" s="22"/>
      <c r="P41" s="22"/>
    </row>
    <row r="42" spans="1:16" ht="39" customHeight="1" x14ac:dyDescent="0.2">
      <c r="A42" s="22"/>
      <c r="B42" s="39"/>
      <c r="C42" s="1132" t="s">
        <v>575</v>
      </c>
      <c r="D42" s="1132"/>
      <c r="E42" s="1133"/>
      <c r="F42" s="36" t="s">
        <v>520</v>
      </c>
      <c r="G42" s="37" t="s">
        <v>520</v>
      </c>
      <c r="H42" s="37" t="s">
        <v>520</v>
      </c>
      <c r="I42" s="37" t="s">
        <v>520</v>
      </c>
      <c r="J42" s="38" t="s">
        <v>520</v>
      </c>
      <c r="K42" s="22"/>
      <c r="L42" s="22"/>
      <c r="M42" s="22"/>
      <c r="N42" s="22"/>
      <c r="O42" s="22"/>
      <c r="P42" s="22"/>
    </row>
    <row r="43" spans="1:16" ht="39" customHeight="1" thickBot="1" x14ac:dyDescent="0.25">
      <c r="A43" s="22"/>
      <c r="B43" s="40"/>
      <c r="C43" s="1134" t="s">
        <v>576</v>
      </c>
      <c r="D43" s="1134"/>
      <c r="E43" s="1135"/>
      <c r="F43" s="41">
        <v>0.19</v>
      </c>
      <c r="G43" s="42">
        <v>0.54</v>
      </c>
      <c r="H43" s="42">
        <v>0.02</v>
      </c>
      <c r="I43" s="42">
        <v>0</v>
      </c>
      <c r="J43" s="43">
        <v>0</v>
      </c>
      <c r="K43" s="22"/>
      <c r="L43" s="22"/>
      <c r="M43" s="22"/>
      <c r="N43" s="22"/>
      <c r="O43" s="22"/>
      <c r="P43" s="22"/>
    </row>
    <row r="44" spans="1:16" ht="39" customHeight="1" x14ac:dyDescent="0.2">
      <c r="A44" s="22"/>
      <c r="B44" s="44" t="s">
        <v>8</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N/nLlfbKSY4y4zT2xouxcmgdeKvbz3q1Lol1wh0/So/m48Wk3vMYI5a0XRib4A8wuRULOTDfAfKzZaUIv40buw==" saltValue="PppVYHKJMZbT4nJha3tmL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F40" zoomScale="85" zoomScaleNormal="85" zoomScaleSheetLayoutView="55" workbookViewId="0">
      <selection activeCell="K45" sqref="K45"/>
    </sheetView>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5">
      <c r="A44" s="46"/>
      <c r="B44" s="49" t="s">
        <v>10</v>
      </c>
      <c r="C44" s="50"/>
      <c r="D44" s="50"/>
      <c r="E44" s="51"/>
      <c r="F44" s="51"/>
      <c r="G44" s="51"/>
      <c r="H44" s="51"/>
      <c r="I44" s="51"/>
      <c r="J44" s="52" t="s">
        <v>2</v>
      </c>
      <c r="K44" s="53" t="s">
        <v>561</v>
      </c>
      <c r="L44" s="54" t="s">
        <v>562</v>
      </c>
      <c r="M44" s="54" t="s">
        <v>563</v>
      </c>
      <c r="N44" s="54" t="s">
        <v>564</v>
      </c>
      <c r="O44" s="55" t="s">
        <v>565</v>
      </c>
      <c r="P44" s="46"/>
      <c r="Q44" s="46"/>
      <c r="R44" s="46"/>
      <c r="S44" s="46"/>
      <c r="T44" s="46"/>
      <c r="U44" s="46"/>
    </row>
    <row r="45" spans="1:21" ht="30.75" customHeight="1" x14ac:dyDescent="0.2">
      <c r="A45" s="46"/>
      <c r="B45" s="1138" t="s">
        <v>11</v>
      </c>
      <c r="C45" s="1139"/>
      <c r="D45" s="56"/>
      <c r="E45" s="1144" t="s">
        <v>12</v>
      </c>
      <c r="F45" s="1144"/>
      <c r="G45" s="1144"/>
      <c r="H45" s="1144"/>
      <c r="I45" s="1144"/>
      <c r="J45" s="1145"/>
      <c r="K45" s="57">
        <v>4248</v>
      </c>
      <c r="L45" s="58">
        <v>4080</v>
      </c>
      <c r="M45" s="58">
        <v>3698</v>
      </c>
      <c r="N45" s="58">
        <v>3345</v>
      </c>
      <c r="O45" s="59">
        <v>2909</v>
      </c>
      <c r="P45" s="46"/>
      <c r="Q45" s="46"/>
      <c r="R45" s="46"/>
      <c r="S45" s="46"/>
      <c r="T45" s="46"/>
      <c r="U45" s="46"/>
    </row>
    <row r="46" spans="1:21" ht="30.75" customHeight="1" x14ac:dyDescent="0.2">
      <c r="A46" s="46"/>
      <c r="B46" s="1140"/>
      <c r="C46" s="1141"/>
      <c r="D46" s="60"/>
      <c r="E46" s="1146" t="s">
        <v>13</v>
      </c>
      <c r="F46" s="1146"/>
      <c r="G46" s="1146"/>
      <c r="H46" s="1146"/>
      <c r="I46" s="1146"/>
      <c r="J46" s="1147"/>
      <c r="K46" s="61" t="s">
        <v>520</v>
      </c>
      <c r="L46" s="62" t="s">
        <v>520</v>
      </c>
      <c r="M46" s="62" t="s">
        <v>520</v>
      </c>
      <c r="N46" s="62" t="s">
        <v>520</v>
      </c>
      <c r="O46" s="63" t="s">
        <v>520</v>
      </c>
      <c r="P46" s="46"/>
      <c r="Q46" s="46"/>
      <c r="R46" s="46"/>
      <c r="S46" s="46"/>
      <c r="T46" s="46"/>
      <c r="U46" s="46"/>
    </row>
    <row r="47" spans="1:21" ht="30.75" customHeight="1" x14ac:dyDescent="0.2">
      <c r="A47" s="46"/>
      <c r="B47" s="1140"/>
      <c r="C47" s="1141"/>
      <c r="D47" s="60"/>
      <c r="E47" s="1146" t="s">
        <v>14</v>
      </c>
      <c r="F47" s="1146"/>
      <c r="G47" s="1146"/>
      <c r="H47" s="1146"/>
      <c r="I47" s="1146"/>
      <c r="J47" s="1147"/>
      <c r="K47" s="61" t="s">
        <v>520</v>
      </c>
      <c r="L47" s="62" t="s">
        <v>520</v>
      </c>
      <c r="M47" s="62" t="s">
        <v>520</v>
      </c>
      <c r="N47" s="62" t="s">
        <v>520</v>
      </c>
      <c r="O47" s="63" t="s">
        <v>520</v>
      </c>
      <c r="P47" s="46"/>
      <c r="Q47" s="46"/>
      <c r="R47" s="46"/>
      <c r="S47" s="46"/>
      <c r="T47" s="46"/>
      <c r="U47" s="46"/>
    </row>
    <row r="48" spans="1:21" ht="30.75" customHeight="1" x14ac:dyDescent="0.2">
      <c r="A48" s="46"/>
      <c r="B48" s="1140"/>
      <c r="C48" s="1141"/>
      <c r="D48" s="60"/>
      <c r="E48" s="1146" t="s">
        <v>15</v>
      </c>
      <c r="F48" s="1146"/>
      <c r="G48" s="1146"/>
      <c r="H48" s="1146"/>
      <c r="I48" s="1146"/>
      <c r="J48" s="1147"/>
      <c r="K48" s="61">
        <v>620</v>
      </c>
      <c r="L48" s="62">
        <v>632</v>
      </c>
      <c r="M48" s="62">
        <v>440</v>
      </c>
      <c r="N48" s="62">
        <v>467</v>
      </c>
      <c r="O48" s="63">
        <v>456</v>
      </c>
      <c r="P48" s="46"/>
      <c r="Q48" s="46"/>
      <c r="R48" s="46"/>
      <c r="S48" s="46"/>
      <c r="T48" s="46"/>
      <c r="U48" s="46"/>
    </row>
    <row r="49" spans="1:21" ht="30.75" customHeight="1" x14ac:dyDescent="0.2">
      <c r="A49" s="46"/>
      <c r="B49" s="1140"/>
      <c r="C49" s="1141"/>
      <c r="D49" s="60"/>
      <c r="E49" s="1146" t="s">
        <v>16</v>
      </c>
      <c r="F49" s="1146"/>
      <c r="G49" s="1146"/>
      <c r="H49" s="1146"/>
      <c r="I49" s="1146"/>
      <c r="J49" s="1147"/>
      <c r="K49" s="61">
        <v>348</v>
      </c>
      <c r="L49" s="62">
        <v>354</v>
      </c>
      <c r="M49" s="62">
        <v>393</v>
      </c>
      <c r="N49" s="62">
        <v>396</v>
      </c>
      <c r="O49" s="63">
        <v>371</v>
      </c>
      <c r="P49" s="46"/>
      <c r="Q49" s="46"/>
      <c r="R49" s="46"/>
      <c r="S49" s="46"/>
      <c r="T49" s="46"/>
      <c r="U49" s="46"/>
    </row>
    <row r="50" spans="1:21" ht="30.75" customHeight="1" x14ac:dyDescent="0.2">
      <c r="A50" s="46"/>
      <c r="B50" s="1140"/>
      <c r="C50" s="1141"/>
      <c r="D50" s="60"/>
      <c r="E50" s="1146" t="s">
        <v>17</v>
      </c>
      <c r="F50" s="1146"/>
      <c r="G50" s="1146"/>
      <c r="H50" s="1146"/>
      <c r="I50" s="1146"/>
      <c r="J50" s="1147"/>
      <c r="K50" s="61" t="s">
        <v>520</v>
      </c>
      <c r="L50" s="62" t="s">
        <v>520</v>
      </c>
      <c r="M50" s="62" t="s">
        <v>520</v>
      </c>
      <c r="N50" s="62" t="s">
        <v>520</v>
      </c>
      <c r="O50" s="63" t="s">
        <v>520</v>
      </c>
      <c r="P50" s="46"/>
      <c r="Q50" s="46"/>
      <c r="R50" s="46"/>
      <c r="S50" s="46"/>
      <c r="T50" s="46"/>
      <c r="U50" s="46"/>
    </row>
    <row r="51" spans="1:21" ht="30.75" customHeight="1" x14ac:dyDescent="0.2">
      <c r="A51" s="46"/>
      <c r="B51" s="1142"/>
      <c r="C51" s="1143"/>
      <c r="D51" s="64"/>
      <c r="E51" s="1146" t="s">
        <v>18</v>
      </c>
      <c r="F51" s="1146"/>
      <c r="G51" s="1146"/>
      <c r="H51" s="1146"/>
      <c r="I51" s="1146"/>
      <c r="J51" s="1147"/>
      <c r="K51" s="61" t="s">
        <v>520</v>
      </c>
      <c r="L51" s="62" t="s">
        <v>520</v>
      </c>
      <c r="M51" s="62" t="s">
        <v>520</v>
      </c>
      <c r="N51" s="62" t="s">
        <v>520</v>
      </c>
      <c r="O51" s="63" t="s">
        <v>520</v>
      </c>
      <c r="P51" s="46"/>
      <c r="Q51" s="46"/>
      <c r="R51" s="46"/>
      <c r="S51" s="46"/>
      <c r="T51" s="46"/>
      <c r="U51" s="46"/>
    </row>
    <row r="52" spans="1:21" ht="30.75" customHeight="1" x14ac:dyDescent="0.2">
      <c r="A52" s="46"/>
      <c r="B52" s="1148" t="s">
        <v>19</v>
      </c>
      <c r="C52" s="1149"/>
      <c r="D52" s="64"/>
      <c r="E52" s="1146" t="s">
        <v>20</v>
      </c>
      <c r="F52" s="1146"/>
      <c r="G52" s="1146"/>
      <c r="H52" s="1146"/>
      <c r="I52" s="1146"/>
      <c r="J52" s="1147"/>
      <c r="K52" s="61">
        <v>4230</v>
      </c>
      <c r="L52" s="62">
        <v>4112</v>
      </c>
      <c r="M52" s="62">
        <v>3826</v>
      </c>
      <c r="N52" s="62">
        <v>3619</v>
      </c>
      <c r="O52" s="63">
        <v>3123</v>
      </c>
      <c r="P52" s="46"/>
      <c r="Q52" s="46"/>
      <c r="R52" s="46"/>
      <c r="S52" s="46"/>
      <c r="T52" s="46"/>
      <c r="U52" s="46"/>
    </row>
    <row r="53" spans="1:21" ht="30.75" customHeight="1" thickBot="1" x14ac:dyDescent="0.25">
      <c r="A53" s="46"/>
      <c r="B53" s="1150" t="s">
        <v>21</v>
      </c>
      <c r="C53" s="1151"/>
      <c r="D53" s="65"/>
      <c r="E53" s="1152" t="s">
        <v>22</v>
      </c>
      <c r="F53" s="1152"/>
      <c r="G53" s="1152"/>
      <c r="H53" s="1152"/>
      <c r="I53" s="1152"/>
      <c r="J53" s="1153"/>
      <c r="K53" s="66">
        <v>986</v>
      </c>
      <c r="L53" s="67">
        <v>954</v>
      </c>
      <c r="M53" s="67">
        <v>705</v>
      </c>
      <c r="N53" s="67">
        <v>589</v>
      </c>
      <c r="O53" s="68">
        <v>613</v>
      </c>
      <c r="P53" s="46"/>
      <c r="Q53" s="46"/>
      <c r="R53" s="46"/>
      <c r="S53" s="46"/>
      <c r="T53" s="46"/>
      <c r="U53" s="46"/>
    </row>
    <row r="54" spans="1:21" ht="24" customHeight="1" x14ac:dyDescent="0.2">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24</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25</v>
      </c>
      <c r="C56" s="71"/>
      <c r="D56" s="71"/>
      <c r="E56" s="71"/>
      <c r="F56" s="71"/>
      <c r="G56" s="71"/>
      <c r="H56" s="71"/>
      <c r="I56" s="71"/>
      <c r="J56" s="71"/>
      <c r="K56" s="72"/>
      <c r="L56" s="72"/>
      <c r="M56" s="72"/>
      <c r="N56" s="72"/>
      <c r="O56" s="73" t="s">
        <v>577</v>
      </c>
      <c r="P56" s="46"/>
      <c r="Q56" s="46"/>
      <c r="R56" s="46"/>
      <c r="S56" s="46"/>
      <c r="T56" s="46"/>
      <c r="U56" s="46"/>
    </row>
    <row r="57" spans="1:21" ht="31.5" customHeight="1" thickBot="1" x14ac:dyDescent="0.25">
      <c r="A57" s="46"/>
      <c r="B57" s="74"/>
      <c r="C57" s="75"/>
      <c r="D57" s="75"/>
      <c r="E57" s="76"/>
      <c r="F57" s="76"/>
      <c r="G57" s="76"/>
      <c r="H57" s="76"/>
      <c r="I57" s="76"/>
      <c r="J57" s="77" t="s">
        <v>2</v>
      </c>
      <c r="K57" s="78" t="s">
        <v>578</v>
      </c>
      <c r="L57" s="79" t="s">
        <v>579</v>
      </c>
      <c r="M57" s="79" t="s">
        <v>580</v>
      </c>
      <c r="N57" s="79" t="s">
        <v>581</v>
      </c>
      <c r="O57" s="80" t="s">
        <v>582</v>
      </c>
      <c r="P57" s="46"/>
      <c r="Q57" s="46"/>
      <c r="R57" s="46"/>
      <c r="S57" s="46"/>
      <c r="T57" s="46"/>
      <c r="U57" s="46"/>
    </row>
    <row r="58" spans="1:21" ht="31.5" customHeight="1" x14ac:dyDescent="0.2">
      <c r="B58" s="1154" t="s">
        <v>26</v>
      </c>
      <c r="C58" s="1155"/>
      <c r="D58" s="1160" t="s">
        <v>27</v>
      </c>
      <c r="E58" s="1161"/>
      <c r="F58" s="1161"/>
      <c r="G58" s="1161"/>
      <c r="H58" s="1161"/>
      <c r="I58" s="1161"/>
      <c r="J58" s="1162"/>
      <c r="K58" s="81"/>
      <c r="L58" s="82"/>
      <c r="M58" s="82"/>
      <c r="N58" s="82"/>
      <c r="O58" s="83"/>
    </row>
    <row r="59" spans="1:21" ht="31.5" customHeight="1" x14ac:dyDescent="0.2">
      <c r="B59" s="1156"/>
      <c r="C59" s="1157"/>
      <c r="D59" s="1163" t="s">
        <v>28</v>
      </c>
      <c r="E59" s="1164"/>
      <c r="F59" s="1164"/>
      <c r="G59" s="1164"/>
      <c r="H59" s="1164"/>
      <c r="I59" s="1164"/>
      <c r="J59" s="1165"/>
      <c r="K59" s="84"/>
      <c r="L59" s="85"/>
      <c r="M59" s="85"/>
      <c r="N59" s="85"/>
      <c r="O59" s="86"/>
    </row>
    <row r="60" spans="1:21" ht="31.5" customHeight="1" thickBot="1" x14ac:dyDescent="0.25">
      <c r="B60" s="1158"/>
      <c r="C60" s="1159"/>
      <c r="D60" s="1166" t="s">
        <v>29</v>
      </c>
      <c r="E60" s="1167"/>
      <c r="F60" s="1167"/>
      <c r="G60" s="1167"/>
      <c r="H60" s="1167"/>
      <c r="I60" s="1167"/>
      <c r="J60" s="1168"/>
      <c r="K60" s="87"/>
      <c r="L60" s="88"/>
      <c r="M60" s="88"/>
      <c r="N60" s="88"/>
      <c r="O60" s="89"/>
    </row>
    <row r="61" spans="1:21" ht="24" customHeight="1" x14ac:dyDescent="0.2">
      <c r="B61" s="90"/>
      <c r="C61" s="90"/>
      <c r="D61" s="91" t="s">
        <v>30</v>
      </c>
      <c r="E61" s="92"/>
      <c r="F61" s="92"/>
      <c r="G61" s="92"/>
      <c r="H61" s="92"/>
      <c r="I61" s="92"/>
      <c r="J61" s="92"/>
      <c r="K61" s="92"/>
      <c r="L61" s="92"/>
      <c r="M61" s="92"/>
      <c r="N61" s="92"/>
      <c r="O61" s="92"/>
    </row>
    <row r="62" spans="1:21" ht="24" customHeight="1" x14ac:dyDescent="0.2">
      <c r="B62" s="93"/>
      <c r="C62" s="93"/>
      <c r="D62" s="91" t="s">
        <v>31</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cEZldoG07bAaFGItQfZcZITZIupTQkx5ryrlLyPPhOoMl23fKkQlI8UYvTYTB5hApmyTxPCVNlh5YBawTGz9Gw==" saltValue="33lnyGEv7fu0mxU6/wIvx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1048576" zoomScaleNormal="100" zoomScaleSheetLayoutView="100" workbookViewId="0">
      <selection activeCell="K45" sqref="K45"/>
    </sheetView>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9</v>
      </c>
    </row>
    <row r="40" spans="2:13" ht="27.75" customHeight="1" thickBot="1" x14ac:dyDescent="0.25">
      <c r="B40" s="96" t="s">
        <v>10</v>
      </c>
      <c r="C40" s="97"/>
      <c r="D40" s="97"/>
      <c r="E40" s="98"/>
      <c r="F40" s="98"/>
      <c r="G40" s="98"/>
      <c r="H40" s="99" t="s">
        <v>2</v>
      </c>
      <c r="I40" s="100" t="s">
        <v>561</v>
      </c>
      <c r="J40" s="101" t="s">
        <v>562</v>
      </c>
      <c r="K40" s="101" t="s">
        <v>563</v>
      </c>
      <c r="L40" s="101" t="s">
        <v>564</v>
      </c>
      <c r="M40" s="102" t="s">
        <v>565</v>
      </c>
    </row>
    <row r="41" spans="2:13" ht="27.75" customHeight="1" x14ac:dyDescent="0.2">
      <c r="B41" s="1169" t="s">
        <v>32</v>
      </c>
      <c r="C41" s="1170"/>
      <c r="D41" s="103"/>
      <c r="E41" s="1175" t="s">
        <v>33</v>
      </c>
      <c r="F41" s="1175"/>
      <c r="G41" s="1175"/>
      <c r="H41" s="1176"/>
      <c r="I41" s="342">
        <v>28340</v>
      </c>
      <c r="J41" s="343">
        <v>27564</v>
      </c>
      <c r="K41" s="343">
        <v>25913</v>
      </c>
      <c r="L41" s="343">
        <v>24299</v>
      </c>
      <c r="M41" s="344">
        <v>23797</v>
      </c>
    </row>
    <row r="42" spans="2:13" ht="27.75" customHeight="1" x14ac:dyDescent="0.2">
      <c r="B42" s="1171"/>
      <c r="C42" s="1172"/>
      <c r="D42" s="104"/>
      <c r="E42" s="1177" t="s">
        <v>34</v>
      </c>
      <c r="F42" s="1177"/>
      <c r="G42" s="1177"/>
      <c r="H42" s="1178"/>
      <c r="I42" s="345" t="s">
        <v>520</v>
      </c>
      <c r="J42" s="346" t="s">
        <v>520</v>
      </c>
      <c r="K42" s="346">
        <v>264</v>
      </c>
      <c r="L42" s="346">
        <v>264</v>
      </c>
      <c r="M42" s="347">
        <v>264</v>
      </c>
    </row>
    <row r="43" spans="2:13" ht="27.75" customHeight="1" x14ac:dyDescent="0.2">
      <c r="B43" s="1171"/>
      <c r="C43" s="1172"/>
      <c r="D43" s="104"/>
      <c r="E43" s="1177" t="s">
        <v>35</v>
      </c>
      <c r="F43" s="1177"/>
      <c r="G43" s="1177"/>
      <c r="H43" s="1178"/>
      <c r="I43" s="345">
        <v>10002</v>
      </c>
      <c r="J43" s="346">
        <v>9692</v>
      </c>
      <c r="K43" s="346">
        <v>8383</v>
      </c>
      <c r="L43" s="346">
        <v>7107</v>
      </c>
      <c r="M43" s="347">
        <v>6071</v>
      </c>
    </row>
    <row r="44" spans="2:13" ht="27.75" customHeight="1" x14ac:dyDescent="0.2">
      <c r="B44" s="1171"/>
      <c r="C44" s="1172"/>
      <c r="D44" s="104"/>
      <c r="E44" s="1177" t="s">
        <v>36</v>
      </c>
      <c r="F44" s="1177"/>
      <c r="G44" s="1177"/>
      <c r="H44" s="1178"/>
      <c r="I44" s="345">
        <v>2320</v>
      </c>
      <c r="J44" s="346">
        <v>2333</v>
      </c>
      <c r="K44" s="346">
        <v>2141</v>
      </c>
      <c r="L44" s="346">
        <v>1869</v>
      </c>
      <c r="M44" s="347">
        <v>1583</v>
      </c>
    </row>
    <row r="45" spans="2:13" ht="27.75" customHeight="1" x14ac:dyDescent="0.2">
      <c r="B45" s="1171"/>
      <c r="C45" s="1172"/>
      <c r="D45" s="104"/>
      <c r="E45" s="1177" t="s">
        <v>37</v>
      </c>
      <c r="F45" s="1177"/>
      <c r="G45" s="1177"/>
      <c r="H45" s="1178"/>
      <c r="I45" s="345">
        <v>4383</v>
      </c>
      <c r="J45" s="346">
        <v>4362</v>
      </c>
      <c r="K45" s="346">
        <v>4260</v>
      </c>
      <c r="L45" s="346">
        <v>4204</v>
      </c>
      <c r="M45" s="347">
        <v>4176</v>
      </c>
    </row>
    <row r="46" spans="2:13" ht="27.75" customHeight="1" x14ac:dyDescent="0.2">
      <c r="B46" s="1171"/>
      <c r="C46" s="1172"/>
      <c r="D46" s="105"/>
      <c r="E46" s="1177" t="s">
        <v>38</v>
      </c>
      <c r="F46" s="1177"/>
      <c r="G46" s="1177"/>
      <c r="H46" s="1178"/>
      <c r="I46" s="345" t="s">
        <v>520</v>
      </c>
      <c r="J46" s="346" t="s">
        <v>520</v>
      </c>
      <c r="K46" s="346" t="s">
        <v>520</v>
      </c>
      <c r="L46" s="346" t="s">
        <v>520</v>
      </c>
      <c r="M46" s="347" t="s">
        <v>520</v>
      </c>
    </row>
    <row r="47" spans="2:13" ht="27.75" customHeight="1" x14ac:dyDescent="0.2">
      <c r="B47" s="1171"/>
      <c r="C47" s="1172"/>
      <c r="D47" s="106"/>
      <c r="E47" s="1179" t="s">
        <v>39</v>
      </c>
      <c r="F47" s="1180"/>
      <c r="G47" s="1180"/>
      <c r="H47" s="1181"/>
      <c r="I47" s="345" t="s">
        <v>520</v>
      </c>
      <c r="J47" s="346" t="s">
        <v>520</v>
      </c>
      <c r="K47" s="346" t="s">
        <v>520</v>
      </c>
      <c r="L47" s="346" t="s">
        <v>520</v>
      </c>
      <c r="M47" s="347" t="s">
        <v>520</v>
      </c>
    </row>
    <row r="48" spans="2:13" ht="27.75" customHeight="1" x14ac:dyDescent="0.2">
      <c r="B48" s="1171"/>
      <c r="C48" s="1172"/>
      <c r="D48" s="104"/>
      <c r="E48" s="1177" t="s">
        <v>40</v>
      </c>
      <c r="F48" s="1177"/>
      <c r="G48" s="1177"/>
      <c r="H48" s="1178"/>
      <c r="I48" s="345" t="s">
        <v>520</v>
      </c>
      <c r="J48" s="346" t="s">
        <v>520</v>
      </c>
      <c r="K48" s="346" t="s">
        <v>520</v>
      </c>
      <c r="L48" s="346" t="s">
        <v>520</v>
      </c>
      <c r="M48" s="347" t="s">
        <v>520</v>
      </c>
    </row>
    <row r="49" spans="2:13" ht="27.75" customHeight="1" x14ac:dyDescent="0.2">
      <c r="B49" s="1173"/>
      <c r="C49" s="1174"/>
      <c r="D49" s="104"/>
      <c r="E49" s="1177" t="s">
        <v>41</v>
      </c>
      <c r="F49" s="1177"/>
      <c r="G49" s="1177"/>
      <c r="H49" s="1178"/>
      <c r="I49" s="345" t="s">
        <v>520</v>
      </c>
      <c r="J49" s="346" t="s">
        <v>520</v>
      </c>
      <c r="K49" s="346" t="s">
        <v>520</v>
      </c>
      <c r="L49" s="346" t="s">
        <v>520</v>
      </c>
      <c r="M49" s="347" t="s">
        <v>520</v>
      </c>
    </row>
    <row r="50" spans="2:13" ht="27.75" customHeight="1" x14ac:dyDescent="0.2">
      <c r="B50" s="1182" t="s">
        <v>42</v>
      </c>
      <c r="C50" s="1183"/>
      <c r="D50" s="107"/>
      <c r="E50" s="1177" t="s">
        <v>43</v>
      </c>
      <c r="F50" s="1177"/>
      <c r="G50" s="1177"/>
      <c r="H50" s="1178"/>
      <c r="I50" s="345">
        <v>9966</v>
      </c>
      <c r="J50" s="346">
        <v>10687</v>
      </c>
      <c r="K50" s="346">
        <v>11116</v>
      </c>
      <c r="L50" s="346">
        <v>11230</v>
      </c>
      <c r="M50" s="347">
        <v>12081</v>
      </c>
    </row>
    <row r="51" spans="2:13" ht="27.75" customHeight="1" x14ac:dyDescent="0.2">
      <c r="B51" s="1171"/>
      <c r="C51" s="1172"/>
      <c r="D51" s="104"/>
      <c r="E51" s="1177" t="s">
        <v>44</v>
      </c>
      <c r="F51" s="1177"/>
      <c r="G51" s="1177"/>
      <c r="H51" s="1178"/>
      <c r="I51" s="345">
        <v>3405</v>
      </c>
      <c r="J51" s="346">
        <v>3403</v>
      </c>
      <c r="K51" s="346">
        <v>3343</v>
      </c>
      <c r="L51" s="346">
        <v>3180</v>
      </c>
      <c r="M51" s="347">
        <v>3111</v>
      </c>
    </row>
    <row r="52" spans="2:13" ht="27.75" customHeight="1" x14ac:dyDescent="0.2">
      <c r="B52" s="1173"/>
      <c r="C52" s="1174"/>
      <c r="D52" s="104"/>
      <c r="E52" s="1177" t="s">
        <v>45</v>
      </c>
      <c r="F52" s="1177"/>
      <c r="G52" s="1177"/>
      <c r="H52" s="1178"/>
      <c r="I52" s="345">
        <v>33937</v>
      </c>
      <c r="J52" s="346">
        <v>32929</v>
      </c>
      <c r="K52" s="346">
        <v>31146</v>
      </c>
      <c r="L52" s="346">
        <v>29579</v>
      </c>
      <c r="M52" s="347">
        <v>28406</v>
      </c>
    </row>
    <row r="53" spans="2:13" ht="27.75" customHeight="1" thickBot="1" x14ac:dyDescent="0.25">
      <c r="B53" s="1184" t="s">
        <v>46</v>
      </c>
      <c r="C53" s="1185"/>
      <c r="D53" s="108"/>
      <c r="E53" s="1186" t="s">
        <v>47</v>
      </c>
      <c r="F53" s="1186"/>
      <c r="G53" s="1186"/>
      <c r="H53" s="1187"/>
      <c r="I53" s="348">
        <v>-2262</v>
      </c>
      <c r="J53" s="349">
        <v>-3068</v>
      </c>
      <c r="K53" s="349">
        <v>-4643</v>
      </c>
      <c r="L53" s="349">
        <v>-6247</v>
      </c>
      <c r="M53" s="350">
        <v>-7707</v>
      </c>
    </row>
    <row r="54" spans="2:13" ht="27.75" customHeight="1" x14ac:dyDescent="0.2">
      <c r="B54" s="109" t="s">
        <v>48</v>
      </c>
      <c r="C54" s="110"/>
      <c r="D54" s="110"/>
      <c r="E54" s="111"/>
      <c r="F54" s="111"/>
      <c r="G54" s="111"/>
      <c r="H54" s="111"/>
      <c r="I54" s="112"/>
      <c r="J54" s="112"/>
      <c r="K54" s="112"/>
      <c r="L54" s="112"/>
      <c r="M54" s="112"/>
    </row>
    <row r="55" spans="2:13" ht="13.2" x14ac:dyDescent="0.2"/>
  </sheetData>
  <sheetProtection algorithmName="SHA-512" hashValue="6lF+Am++oAxcI1cigrRsO53fGyT9zU9P/qfr223pxWjT0FBwK7hMwJPU7fd5qdwMgpudBs9+QgGyHWI/j83kgA==" saltValue="czlCvQfmJGodxC6r6ADSp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55" zoomScaleNormal="55" zoomScaleSheetLayoutView="100" workbookViewId="0">
      <selection activeCell="K45" sqref="K45"/>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49</v>
      </c>
    </row>
    <row r="54" spans="2:8" ht="29.25" customHeight="1" thickBot="1" x14ac:dyDescent="0.3">
      <c r="B54" s="114" t="s">
        <v>1</v>
      </c>
      <c r="C54" s="115"/>
      <c r="D54" s="115"/>
      <c r="E54" s="116" t="s">
        <v>2</v>
      </c>
      <c r="F54" s="117" t="s">
        <v>563</v>
      </c>
      <c r="G54" s="117" t="s">
        <v>564</v>
      </c>
      <c r="H54" s="118" t="s">
        <v>565</v>
      </c>
    </row>
    <row r="55" spans="2:8" ht="52.5" customHeight="1" x14ac:dyDescent="0.2">
      <c r="B55" s="119"/>
      <c r="C55" s="1196" t="s">
        <v>50</v>
      </c>
      <c r="D55" s="1196"/>
      <c r="E55" s="1197"/>
      <c r="F55" s="120">
        <v>5669</v>
      </c>
      <c r="G55" s="120">
        <v>5565</v>
      </c>
      <c r="H55" s="121">
        <v>6122</v>
      </c>
    </row>
    <row r="56" spans="2:8" ht="52.5" customHeight="1" x14ac:dyDescent="0.2">
      <c r="B56" s="122"/>
      <c r="C56" s="1198" t="s">
        <v>51</v>
      </c>
      <c r="D56" s="1198"/>
      <c r="E56" s="1199"/>
      <c r="F56" s="123">
        <v>2345</v>
      </c>
      <c r="G56" s="123">
        <v>2503</v>
      </c>
      <c r="H56" s="124">
        <v>2762</v>
      </c>
    </row>
    <row r="57" spans="2:8" ht="53.25" customHeight="1" x14ac:dyDescent="0.2">
      <c r="B57" s="122"/>
      <c r="C57" s="1200" t="s">
        <v>52</v>
      </c>
      <c r="D57" s="1200"/>
      <c r="E57" s="1201"/>
      <c r="F57" s="125">
        <v>4592</v>
      </c>
      <c r="G57" s="125">
        <v>4758</v>
      </c>
      <c r="H57" s="126">
        <v>5049</v>
      </c>
    </row>
    <row r="58" spans="2:8" ht="45.75" customHeight="1" x14ac:dyDescent="0.2">
      <c r="B58" s="127"/>
      <c r="C58" s="1188" t="s">
        <v>598</v>
      </c>
      <c r="D58" s="1189"/>
      <c r="E58" s="1190"/>
      <c r="F58" s="128">
        <v>2025</v>
      </c>
      <c r="G58" s="128">
        <v>2129</v>
      </c>
      <c r="H58" s="129">
        <v>2387</v>
      </c>
    </row>
    <row r="59" spans="2:8" ht="45.75" customHeight="1" x14ac:dyDescent="0.2">
      <c r="B59" s="127"/>
      <c r="C59" s="1188" t="s">
        <v>599</v>
      </c>
      <c r="D59" s="1189"/>
      <c r="E59" s="1190"/>
      <c r="F59" s="128">
        <v>1929</v>
      </c>
      <c r="G59" s="128">
        <v>2002</v>
      </c>
      <c r="H59" s="129">
        <v>2055</v>
      </c>
    </row>
    <row r="60" spans="2:8" ht="45.75" customHeight="1" x14ac:dyDescent="0.2">
      <c r="B60" s="127"/>
      <c r="C60" s="1188" t="s">
        <v>600</v>
      </c>
      <c r="D60" s="1189"/>
      <c r="E60" s="1190"/>
      <c r="F60" s="128">
        <v>527</v>
      </c>
      <c r="G60" s="128">
        <v>508</v>
      </c>
      <c r="H60" s="129">
        <v>485</v>
      </c>
    </row>
    <row r="61" spans="2:8" ht="45.75" customHeight="1" x14ac:dyDescent="0.2">
      <c r="B61" s="127"/>
      <c r="C61" s="1188" t="s">
        <v>601</v>
      </c>
      <c r="D61" s="1189"/>
      <c r="E61" s="1190"/>
      <c r="F61" s="128">
        <v>44</v>
      </c>
      <c r="G61" s="128">
        <v>44</v>
      </c>
      <c r="H61" s="129">
        <v>44</v>
      </c>
    </row>
    <row r="62" spans="2:8" ht="45.75" customHeight="1" thickBot="1" x14ac:dyDescent="0.25">
      <c r="B62" s="130"/>
      <c r="C62" s="1191" t="s">
        <v>602</v>
      </c>
      <c r="D62" s="1192"/>
      <c r="E62" s="1193"/>
      <c r="F62" s="131">
        <v>23</v>
      </c>
      <c r="G62" s="131">
        <v>35</v>
      </c>
      <c r="H62" s="132">
        <v>41</v>
      </c>
    </row>
    <row r="63" spans="2:8" ht="52.5" customHeight="1" thickBot="1" x14ac:dyDescent="0.25">
      <c r="B63" s="133"/>
      <c r="C63" s="1194" t="s">
        <v>53</v>
      </c>
      <c r="D63" s="1194"/>
      <c r="E63" s="1195"/>
      <c r="F63" s="134">
        <v>12606</v>
      </c>
      <c r="G63" s="134">
        <v>12825</v>
      </c>
      <c r="H63" s="135">
        <v>13933</v>
      </c>
    </row>
    <row r="64" spans="2:8" ht="13.2" x14ac:dyDescent="0.2"/>
  </sheetData>
  <sheetProtection algorithmName="SHA-512" hashValue="udYo2BJQS2p0A+l3IdQHU+o+tkag56Fcs+PRQDf6mDQEICRpqnMDQTm4EiPK+WQrKMD/gPnz+gyGzKLihHGhaQ==" saltValue="pOugitCSbuTqZIAH0NhCQ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D053C-B37C-45B3-ACF7-A104FDD5353D}">
  <sheetPr>
    <pageSetUpPr fitToPage="1"/>
  </sheetPr>
  <dimension ref="A1:DE85"/>
  <sheetViews>
    <sheetView showGridLines="0" zoomScale="85" zoomScaleNormal="85" zoomScaleSheetLayoutView="55" workbookViewId="0">
      <selection activeCell="CP63" sqref="CP63"/>
    </sheetView>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1202"/>
      <c r="B1" s="1203"/>
      <c r="DD1" s="255"/>
      <c r="DE1" s="255"/>
    </row>
    <row r="2" spans="1:109" ht="25.5" customHeight="1" x14ac:dyDescent="0.2">
      <c r="A2" s="1204"/>
      <c r="C2" s="1204"/>
      <c r="O2" s="1204"/>
      <c r="P2" s="1204"/>
      <c r="Q2" s="1204"/>
      <c r="R2" s="1204"/>
      <c r="S2" s="1204"/>
      <c r="T2" s="1204"/>
      <c r="U2" s="1204"/>
      <c r="V2" s="1204"/>
      <c r="W2" s="1204"/>
      <c r="X2" s="1204"/>
      <c r="Y2" s="1204"/>
      <c r="Z2" s="1204"/>
      <c r="AA2" s="1204"/>
      <c r="AB2" s="1204"/>
      <c r="AC2" s="1204"/>
      <c r="AD2" s="1204"/>
      <c r="AE2" s="1204"/>
      <c r="AF2" s="1204"/>
      <c r="AG2" s="1204"/>
      <c r="AH2" s="1204"/>
      <c r="AI2" s="1204"/>
      <c r="AU2" s="1204"/>
      <c r="BG2" s="1204"/>
      <c r="BS2" s="1204"/>
      <c r="CE2" s="1204"/>
      <c r="CQ2" s="1204"/>
      <c r="DD2" s="255"/>
      <c r="DE2" s="255"/>
    </row>
    <row r="3" spans="1:109" ht="25.5" customHeight="1" x14ac:dyDescent="0.2">
      <c r="A3" s="1204"/>
      <c r="C3" s="1204"/>
      <c r="O3" s="1204"/>
      <c r="P3" s="1204"/>
      <c r="Q3" s="1204"/>
      <c r="R3" s="1204"/>
      <c r="S3" s="1204"/>
      <c r="T3" s="1204"/>
      <c r="U3" s="1204"/>
      <c r="V3" s="1204"/>
      <c r="W3" s="1204"/>
      <c r="X3" s="1204"/>
      <c r="Y3" s="1204"/>
      <c r="Z3" s="1204"/>
      <c r="AA3" s="1204"/>
      <c r="AB3" s="1204"/>
      <c r="AC3" s="1204"/>
      <c r="AD3" s="1204"/>
      <c r="AE3" s="1204"/>
      <c r="AF3" s="1204"/>
      <c r="AG3" s="1204"/>
      <c r="AH3" s="1204"/>
      <c r="AI3" s="1204"/>
      <c r="AU3" s="1204"/>
      <c r="BG3" s="1204"/>
      <c r="BS3" s="1204"/>
      <c r="CE3" s="1204"/>
      <c r="CQ3" s="1204"/>
      <c r="DD3" s="255"/>
      <c r="DE3" s="255"/>
    </row>
    <row r="4" spans="1:109" s="253" customFormat="1" ht="13.2" x14ac:dyDescent="0.2">
      <c r="A4" s="1204"/>
      <c r="B4" s="1204"/>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1204"/>
      <c r="AJ4" s="1204"/>
      <c r="AK4" s="1204"/>
      <c r="AL4" s="1204"/>
      <c r="AM4" s="1204"/>
      <c r="AN4" s="1204"/>
      <c r="AO4" s="1204"/>
      <c r="AP4" s="1204"/>
      <c r="AQ4" s="1204"/>
      <c r="AR4" s="1204"/>
      <c r="AS4" s="1204"/>
      <c r="AT4" s="1204"/>
      <c r="AU4" s="1204"/>
      <c r="AV4" s="1204"/>
      <c r="AW4" s="1204"/>
      <c r="AX4" s="1204"/>
      <c r="AY4" s="1204"/>
      <c r="AZ4" s="1204"/>
      <c r="BA4" s="1204"/>
      <c r="BB4" s="1204"/>
      <c r="BC4" s="1204"/>
      <c r="BD4" s="1204"/>
      <c r="BE4" s="1204"/>
      <c r="BF4" s="1204"/>
      <c r="BG4" s="1204"/>
      <c r="BH4" s="1204"/>
      <c r="BI4" s="1204"/>
      <c r="BJ4" s="1204"/>
      <c r="BK4" s="1204"/>
      <c r="BL4" s="1204"/>
      <c r="BM4" s="1204"/>
      <c r="BN4" s="1204"/>
      <c r="BO4" s="1204"/>
      <c r="BP4" s="1204"/>
      <c r="BQ4" s="1204"/>
      <c r="BR4" s="1204"/>
      <c r="BS4" s="1204"/>
      <c r="BT4" s="1204"/>
      <c r="BU4" s="1204"/>
      <c r="BV4" s="1204"/>
      <c r="BW4" s="1204"/>
      <c r="BX4" s="1204"/>
      <c r="BY4" s="1204"/>
      <c r="BZ4" s="1204"/>
      <c r="CA4" s="1204"/>
      <c r="CB4" s="1204"/>
      <c r="CC4" s="1204"/>
      <c r="CD4" s="1204"/>
      <c r="CE4" s="1204"/>
      <c r="CF4" s="1204"/>
      <c r="CG4" s="1204"/>
      <c r="CH4" s="1204"/>
      <c r="CI4" s="1204"/>
      <c r="CJ4" s="1204"/>
      <c r="CK4" s="1204"/>
      <c r="CL4" s="1204"/>
      <c r="CM4" s="1204"/>
      <c r="CN4" s="1204"/>
      <c r="CO4" s="1204"/>
      <c r="CP4" s="1204"/>
      <c r="CQ4" s="1204"/>
      <c r="CR4" s="1204"/>
      <c r="CS4" s="1204"/>
      <c r="CT4" s="1204"/>
      <c r="CU4" s="1204"/>
      <c r="CV4" s="1204"/>
      <c r="CW4" s="1204"/>
      <c r="CX4" s="1204"/>
      <c r="CY4" s="1204"/>
      <c r="CZ4" s="1204"/>
      <c r="DA4" s="1204"/>
      <c r="DB4" s="1204"/>
      <c r="DC4" s="1204"/>
      <c r="DD4" s="1204"/>
      <c r="DE4" s="1204"/>
    </row>
    <row r="5" spans="1:109" s="253" customFormat="1" ht="13.2" x14ac:dyDescent="0.2">
      <c r="A5" s="120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1204"/>
      <c r="AJ5" s="1204"/>
      <c r="AK5" s="1204"/>
      <c r="AL5" s="1204"/>
      <c r="AM5" s="1204"/>
      <c r="AN5" s="1204"/>
      <c r="AO5" s="1204"/>
      <c r="AP5" s="1204"/>
      <c r="AQ5" s="1204"/>
      <c r="AR5" s="1204"/>
      <c r="AS5" s="1204"/>
      <c r="AT5" s="1204"/>
      <c r="AU5" s="1204"/>
      <c r="AV5" s="1204"/>
      <c r="AW5" s="1204"/>
      <c r="AX5" s="1204"/>
      <c r="AY5" s="1204"/>
      <c r="AZ5" s="1204"/>
      <c r="BA5" s="1204"/>
      <c r="BB5" s="1204"/>
      <c r="BC5" s="1204"/>
      <c r="BD5" s="1204"/>
      <c r="BE5" s="1204"/>
      <c r="BF5" s="1204"/>
      <c r="BG5" s="1204"/>
      <c r="BH5" s="1204"/>
      <c r="BI5" s="1204"/>
      <c r="BJ5" s="1204"/>
      <c r="BK5" s="1204"/>
      <c r="BL5" s="1204"/>
      <c r="BM5" s="1204"/>
      <c r="BN5" s="1204"/>
      <c r="BO5" s="1204"/>
      <c r="BP5" s="1204"/>
      <c r="BQ5" s="1204"/>
      <c r="BR5" s="1204"/>
      <c r="BS5" s="1204"/>
      <c r="BT5" s="1204"/>
      <c r="BU5" s="1204"/>
      <c r="BV5" s="1204"/>
      <c r="BW5" s="1204"/>
      <c r="BX5" s="1204"/>
      <c r="BY5" s="1204"/>
      <c r="BZ5" s="1204"/>
      <c r="CA5" s="1204"/>
      <c r="CB5" s="1204"/>
      <c r="CC5" s="1204"/>
      <c r="CD5" s="1204"/>
      <c r="CE5" s="1204"/>
      <c r="CF5" s="1204"/>
      <c r="CG5" s="1204"/>
      <c r="CH5" s="1204"/>
      <c r="CI5" s="1204"/>
      <c r="CJ5" s="1204"/>
      <c r="CK5" s="1204"/>
      <c r="CL5" s="1204"/>
      <c r="CM5" s="1204"/>
      <c r="CN5" s="1204"/>
      <c r="CO5" s="1204"/>
      <c r="CP5" s="1204"/>
      <c r="CQ5" s="1204"/>
      <c r="CR5" s="1204"/>
      <c r="CS5" s="1204"/>
      <c r="CT5" s="1204"/>
      <c r="CU5" s="1204"/>
      <c r="CV5" s="1204"/>
      <c r="CW5" s="1204"/>
      <c r="CX5" s="1204"/>
      <c r="CY5" s="1204"/>
      <c r="CZ5" s="1204"/>
      <c r="DA5" s="1204"/>
      <c r="DB5" s="1204"/>
      <c r="DC5" s="1204"/>
      <c r="DD5" s="1204"/>
      <c r="DE5" s="1204"/>
    </row>
    <row r="6" spans="1:109" s="253" customFormat="1" ht="13.2" x14ac:dyDescent="0.2">
      <c r="A6" s="1204"/>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1204"/>
      <c r="AJ6" s="1204"/>
      <c r="AK6" s="1204"/>
      <c r="AL6" s="1204"/>
      <c r="AM6" s="1204"/>
      <c r="AN6" s="1204"/>
      <c r="AO6" s="1204"/>
      <c r="AP6" s="1204"/>
      <c r="AQ6" s="1204"/>
      <c r="AR6" s="1204"/>
      <c r="AS6" s="1204"/>
      <c r="AT6" s="1204"/>
      <c r="AU6" s="1204"/>
      <c r="AV6" s="1204"/>
      <c r="AW6" s="1204"/>
      <c r="AX6" s="1204"/>
      <c r="AY6" s="1204"/>
      <c r="AZ6" s="1204"/>
      <c r="BA6" s="1204"/>
      <c r="BB6" s="1204"/>
      <c r="BC6" s="1204"/>
      <c r="BD6" s="1204"/>
      <c r="BE6" s="1204"/>
      <c r="BF6" s="1204"/>
      <c r="BG6" s="1204"/>
      <c r="BH6" s="1204"/>
      <c r="BI6" s="1204"/>
      <c r="BJ6" s="1204"/>
      <c r="BK6" s="1204"/>
      <c r="BL6" s="1204"/>
      <c r="BM6" s="1204"/>
      <c r="BN6" s="1204"/>
      <c r="BO6" s="1204"/>
      <c r="BP6" s="1204"/>
      <c r="BQ6" s="1204"/>
      <c r="BR6" s="1204"/>
      <c r="BS6" s="1204"/>
      <c r="BT6" s="1204"/>
      <c r="BU6" s="1204"/>
      <c r="BV6" s="1204"/>
      <c r="BW6" s="1204"/>
      <c r="BX6" s="1204"/>
      <c r="BY6" s="1204"/>
      <c r="BZ6" s="1204"/>
      <c r="CA6" s="1204"/>
      <c r="CB6" s="1204"/>
      <c r="CC6" s="1204"/>
      <c r="CD6" s="1204"/>
      <c r="CE6" s="1204"/>
      <c r="CF6" s="1204"/>
      <c r="CG6" s="1204"/>
      <c r="CH6" s="1204"/>
      <c r="CI6" s="1204"/>
      <c r="CJ6" s="1204"/>
      <c r="CK6" s="1204"/>
      <c r="CL6" s="1204"/>
      <c r="CM6" s="1204"/>
      <c r="CN6" s="1204"/>
      <c r="CO6" s="1204"/>
      <c r="CP6" s="1204"/>
      <c r="CQ6" s="1204"/>
      <c r="CR6" s="1204"/>
      <c r="CS6" s="1204"/>
      <c r="CT6" s="1204"/>
      <c r="CU6" s="1204"/>
      <c r="CV6" s="1204"/>
      <c r="CW6" s="1204"/>
      <c r="CX6" s="1204"/>
      <c r="CY6" s="1204"/>
      <c r="CZ6" s="1204"/>
      <c r="DA6" s="1204"/>
      <c r="DB6" s="1204"/>
      <c r="DC6" s="1204"/>
      <c r="DD6" s="1204"/>
      <c r="DE6" s="1204"/>
    </row>
    <row r="7" spans="1:109" s="253" customFormat="1" ht="13.2" x14ac:dyDescent="0.2">
      <c r="A7" s="120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1204"/>
      <c r="AJ7" s="1204"/>
      <c r="AK7" s="1204"/>
      <c r="AL7" s="1204"/>
      <c r="AM7" s="1204"/>
      <c r="AN7" s="1204"/>
      <c r="AO7" s="1204"/>
      <c r="AP7" s="1204"/>
      <c r="AQ7" s="1204"/>
      <c r="AR7" s="1204"/>
      <c r="AS7" s="1204"/>
      <c r="AT7" s="1204"/>
      <c r="AU7" s="1204"/>
      <c r="AV7" s="1204"/>
      <c r="AW7" s="1204"/>
      <c r="AX7" s="1204"/>
      <c r="AY7" s="1204"/>
      <c r="AZ7" s="1204"/>
      <c r="BA7" s="1204"/>
      <c r="BB7" s="1204"/>
      <c r="BC7" s="1204"/>
      <c r="BD7" s="1204"/>
      <c r="BE7" s="1204"/>
      <c r="BF7" s="1204"/>
      <c r="BG7" s="1204"/>
      <c r="BH7" s="1204"/>
      <c r="BI7" s="1204"/>
      <c r="BJ7" s="1204"/>
      <c r="BK7" s="1204"/>
      <c r="BL7" s="1204"/>
      <c r="BM7" s="1204"/>
      <c r="BN7" s="1204"/>
      <c r="BO7" s="1204"/>
      <c r="BP7" s="1204"/>
      <c r="BQ7" s="1204"/>
      <c r="BR7" s="1204"/>
      <c r="BS7" s="1204"/>
      <c r="BT7" s="1204"/>
      <c r="BU7" s="1204"/>
      <c r="BV7" s="1204"/>
      <c r="BW7" s="1204"/>
      <c r="BX7" s="1204"/>
      <c r="BY7" s="1204"/>
      <c r="BZ7" s="1204"/>
      <c r="CA7" s="1204"/>
      <c r="CB7" s="1204"/>
      <c r="CC7" s="1204"/>
      <c r="CD7" s="1204"/>
      <c r="CE7" s="1204"/>
      <c r="CF7" s="1204"/>
      <c r="CG7" s="1204"/>
      <c r="CH7" s="1204"/>
      <c r="CI7" s="1204"/>
      <c r="CJ7" s="1204"/>
      <c r="CK7" s="1204"/>
      <c r="CL7" s="1204"/>
      <c r="CM7" s="1204"/>
      <c r="CN7" s="1204"/>
      <c r="CO7" s="1204"/>
      <c r="CP7" s="1204"/>
      <c r="CQ7" s="1204"/>
      <c r="CR7" s="1204"/>
      <c r="CS7" s="1204"/>
      <c r="CT7" s="1204"/>
      <c r="CU7" s="1204"/>
      <c r="CV7" s="1204"/>
      <c r="CW7" s="1204"/>
      <c r="CX7" s="1204"/>
      <c r="CY7" s="1204"/>
      <c r="CZ7" s="1204"/>
      <c r="DA7" s="1204"/>
      <c r="DB7" s="1204"/>
      <c r="DC7" s="1204"/>
      <c r="DD7" s="1204"/>
      <c r="DE7" s="1204"/>
    </row>
    <row r="8" spans="1:109" s="253" customFormat="1" ht="13.2" x14ac:dyDescent="0.2">
      <c r="A8" s="1204"/>
      <c r="B8" s="1204"/>
      <c r="C8" s="1204"/>
      <c r="D8" s="1204"/>
      <c r="E8" s="1204"/>
      <c r="F8" s="1204"/>
      <c r="G8" s="1204"/>
      <c r="H8" s="1204"/>
      <c r="I8" s="1204"/>
      <c r="J8" s="1204"/>
      <c r="K8" s="1204"/>
      <c r="L8" s="1204"/>
      <c r="M8" s="1204"/>
      <c r="N8" s="1204"/>
      <c r="O8" s="1204"/>
      <c r="P8" s="1204"/>
      <c r="Q8" s="1204"/>
      <c r="R8" s="1204"/>
      <c r="S8" s="1204"/>
      <c r="T8" s="1204"/>
      <c r="U8" s="1204"/>
      <c r="V8" s="1204"/>
      <c r="W8" s="1204"/>
      <c r="X8" s="1204"/>
      <c r="Y8" s="1204"/>
      <c r="Z8" s="1204"/>
      <c r="AA8" s="1204"/>
      <c r="AB8" s="1204"/>
      <c r="AC8" s="1204"/>
      <c r="AD8" s="1204"/>
      <c r="AE8" s="1204"/>
      <c r="AF8" s="1204"/>
      <c r="AG8" s="1204"/>
      <c r="AH8" s="1204"/>
      <c r="AI8" s="1204"/>
      <c r="AJ8" s="1204"/>
      <c r="AK8" s="1204"/>
      <c r="AL8" s="1204"/>
      <c r="AM8" s="1204"/>
      <c r="AN8" s="1204"/>
      <c r="AO8" s="1204"/>
      <c r="AP8" s="1204"/>
      <c r="AQ8" s="1204"/>
      <c r="AR8" s="1204"/>
      <c r="AS8" s="1204"/>
      <c r="AT8" s="1204"/>
      <c r="AU8" s="1204"/>
      <c r="AV8" s="1204"/>
      <c r="AW8" s="1204"/>
      <c r="AX8" s="1204"/>
      <c r="AY8" s="1204"/>
      <c r="AZ8" s="1204"/>
      <c r="BA8" s="1204"/>
      <c r="BB8" s="1204"/>
      <c r="BC8" s="1204"/>
      <c r="BD8" s="1204"/>
      <c r="BE8" s="1204"/>
      <c r="BF8" s="1204"/>
      <c r="BG8" s="1204"/>
      <c r="BH8" s="1204"/>
      <c r="BI8" s="1204"/>
      <c r="BJ8" s="1204"/>
      <c r="BK8" s="1204"/>
      <c r="BL8" s="1204"/>
      <c r="BM8" s="1204"/>
      <c r="BN8" s="1204"/>
      <c r="BO8" s="1204"/>
      <c r="BP8" s="1204"/>
      <c r="BQ8" s="1204"/>
      <c r="BR8" s="1204"/>
      <c r="BS8" s="1204"/>
      <c r="BT8" s="1204"/>
      <c r="BU8" s="1204"/>
      <c r="BV8" s="1204"/>
      <c r="BW8" s="1204"/>
      <c r="BX8" s="1204"/>
      <c r="BY8" s="1204"/>
      <c r="BZ8" s="1204"/>
      <c r="CA8" s="1204"/>
      <c r="CB8" s="1204"/>
      <c r="CC8" s="1204"/>
      <c r="CD8" s="1204"/>
      <c r="CE8" s="1204"/>
      <c r="CF8" s="1204"/>
      <c r="CG8" s="1204"/>
      <c r="CH8" s="1204"/>
      <c r="CI8" s="1204"/>
      <c r="CJ8" s="1204"/>
      <c r="CK8" s="1204"/>
      <c r="CL8" s="1204"/>
      <c r="CM8" s="1204"/>
      <c r="CN8" s="1204"/>
      <c r="CO8" s="1204"/>
      <c r="CP8" s="1204"/>
      <c r="CQ8" s="1204"/>
      <c r="CR8" s="1204"/>
      <c r="CS8" s="1204"/>
      <c r="CT8" s="1204"/>
      <c r="CU8" s="1204"/>
      <c r="CV8" s="1204"/>
      <c r="CW8" s="1204"/>
      <c r="CX8" s="1204"/>
      <c r="CY8" s="1204"/>
      <c r="CZ8" s="1204"/>
      <c r="DA8" s="1204"/>
      <c r="DB8" s="1204"/>
      <c r="DC8" s="1204"/>
      <c r="DD8" s="1204"/>
      <c r="DE8" s="1204"/>
    </row>
    <row r="9" spans="1:109" s="253" customFormat="1" ht="13.2" x14ac:dyDescent="0.2">
      <c r="A9" s="1204"/>
      <c r="B9" s="1204"/>
      <c r="C9" s="1204"/>
      <c r="D9" s="1204"/>
      <c r="E9" s="1204"/>
      <c r="F9" s="1204"/>
      <c r="G9" s="1204"/>
      <c r="H9" s="1204"/>
      <c r="I9" s="1204"/>
      <c r="J9" s="1204"/>
      <c r="K9" s="1204"/>
      <c r="L9" s="1204"/>
      <c r="M9" s="1204"/>
      <c r="N9" s="1204"/>
      <c r="O9" s="1204"/>
      <c r="P9" s="1204"/>
      <c r="Q9" s="1204"/>
      <c r="R9" s="1204"/>
      <c r="S9" s="1204"/>
      <c r="T9" s="1204"/>
      <c r="U9" s="1204"/>
      <c r="V9" s="1204"/>
      <c r="W9" s="1204"/>
      <c r="X9" s="1204"/>
      <c r="Y9" s="1204"/>
      <c r="Z9" s="1204"/>
      <c r="AA9" s="1204"/>
      <c r="AB9" s="1204"/>
      <c r="AC9" s="1204"/>
      <c r="AD9" s="1204"/>
      <c r="AE9" s="1204"/>
      <c r="AF9" s="1204"/>
      <c r="AG9" s="1204"/>
      <c r="AH9" s="1204"/>
      <c r="AI9" s="1204"/>
      <c r="AJ9" s="1204"/>
      <c r="AK9" s="1204"/>
      <c r="AL9" s="1204"/>
      <c r="AM9" s="1204"/>
      <c r="AN9" s="1204"/>
      <c r="AO9" s="1204"/>
      <c r="AP9" s="1204"/>
      <c r="AQ9" s="1204"/>
      <c r="AR9" s="1204"/>
      <c r="AS9" s="1204"/>
      <c r="AT9" s="1204"/>
      <c r="AU9" s="1204"/>
      <c r="AV9" s="1204"/>
      <c r="AW9" s="1204"/>
      <c r="AX9" s="1204"/>
      <c r="AY9" s="1204"/>
      <c r="AZ9" s="1204"/>
      <c r="BA9" s="1204"/>
      <c r="BB9" s="1204"/>
      <c r="BC9" s="1204"/>
      <c r="BD9" s="1204"/>
      <c r="BE9" s="1204"/>
      <c r="BF9" s="1204"/>
      <c r="BG9" s="1204"/>
      <c r="BH9" s="1204"/>
      <c r="BI9" s="1204"/>
      <c r="BJ9" s="1204"/>
      <c r="BK9" s="1204"/>
      <c r="BL9" s="1204"/>
      <c r="BM9" s="1204"/>
      <c r="BN9" s="1204"/>
      <c r="BO9" s="1204"/>
      <c r="BP9" s="1204"/>
      <c r="BQ9" s="1204"/>
      <c r="BR9" s="1204"/>
      <c r="BS9" s="1204"/>
      <c r="BT9" s="1204"/>
      <c r="BU9" s="1204"/>
      <c r="BV9" s="1204"/>
      <c r="BW9" s="1204"/>
      <c r="BX9" s="1204"/>
      <c r="BY9" s="1204"/>
      <c r="BZ9" s="1204"/>
      <c r="CA9" s="1204"/>
      <c r="CB9" s="1204"/>
      <c r="CC9" s="1204"/>
      <c r="CD9" s="1204"/>
      <c r="CE9" s="1204"/>
      <c r="CF9" s="1204"/>
      <c r="CG9" s="1204"/>
      <c r="CH9" s="1204"/>
      <c r="CI9" s="1204"/>
      <c r="CJ9" s="1204"/>
      <c r="CK9" s="1204"/>
      <c r="CL9" s="1204"/>
      <c r="CM9" s="1204"/>
      <c r="CN9" s="1204"/>
      <c r="CO9" s="1204"/>
      <c r="CP9" s="1204"/>
      <c r="CQ9" s="1204"/>
      <c r="CR9" s="1204"/>
      <c r="CS9" s="1204"/>
      <c r="CT9" s="1204"/>
      <c r="CU9" s="1204"/>
      <c r="CV9" s="1204"/>
      <c r="CW9" s="1204"/>
      <c r="CX9" s="1204"/>
      <c r="CY9" s="1204"/>
      <c r="CZ9" s="1204"/>
      <c r="DA9" s="1204"/>
      <c r="DB9" s="1204"/>
      <c r="DC9" s="1204"/>
      <c r="DD9" s="1204"/>
      <c r="DE9" s="1204"/>
    </row>
    <row r="10" spans="1:109" s="253" customFormat="1" ht="13.2" x14ac:dyDescent="0.2">
      <c r="A10" s="1204"/>
      <c r="B10" s="1204"/>
      <c r="C10" s="1204"/>
      <c r="D10" s="1204"/>
      <c r="E10" s="1204"/>
      <c r="F10" s="1204"/>
      <c r="G10" s="1204"/>
      <c r="H10" s="1204"/>
      <c r="I10" s="1204"/>
      <c r="J10" s="1204"/>
      <c r="K10" s="1204"/>
      <c r="L10" s="1204"/>
      <c r="M10" s="1204"/>
      <c r="N10" s="1204"/>
      <c r="O10" s="1204"/>
      <c r="P10" s="1204"/>
      <c r="Q10" s="1204"/>
      <c r="R10" s="1204"/>
      <c r="S10" s="1204"/>
      <c r="T10" s="1204"/>
      <c r="U10" s="1204"/>
      <c r="V10" s="1204"/>
      <c r="W10" s="1204"/>
      <c r="X10" s="1204"/>
      <c r="Y10" s="1204"/>
      <c r="Z10" s="1204"/>
      <c r="AA10" s="1204"/>
      <c r="AB10" s="1204"/>
      <c r="AC10" s="1204"/>
      <c r="AD10" s="1204"/>
      <c r="AE10" s="1204"/>
      <c r="AF10" s="1204"/>
      <c r="AG10" s="1204"/>
      <c r="AH10" s="1204"/>
      <c r="AI10" s="1204"/>
      <c r="AJ10" s="1204"/>
      <c r="AK10" s="1204"/>
      <c r="AL10" s="1204"/>
      <c r="AM10" s="1204"/>
      <c r="AN10" s="1204"/>
      <c r="AO10" s="1204"/>
      <c r="AP10" s="1204"/>
      <c r="AQ10" s="1204"/>
      <c r="AR10" s="1204"/>
      <c r="AS10" s="1204"/>
      <c r="AT10" s="1204"/>
      <c r="AU10" s="1204"/>
      <c r="AV10" s="1204"/>
      <c r="AW10" s="1204"/>
      <c r="AX10" s="1204"/>
      <c r="AY10" s="1204"/>
      <c r="AZ10" s="1204"/>
      <c r="BA10" s="1204"/>
      <c r="BB10" s="1204"/>
      <c r="BC10" s="1204"/>
      <c r="BD10" s="1204"/>
      <c r="BE10" s="1204"/>
      <c r="BF10" s="1204"/>
      <c r="BG10" s="1204"/>
      <c r="BH10" s="1204"/>
      <c r="BI10" s="1204"/>
      <c r="BJ10" s="1204"/>
      <c r="BK10" s="1204"/>
      <c r="BL10" s="1204"/>
      <c r="BM10" s="1204"/>
      <c r="BN10" s="1204"/>
      <c r="BO10" s="1204"/>
      <c r="BP10" s="1204"/>
      <c r="BQ10" s="1204"/>
      <c r="BR10" s="1204"/>
      <c r="BS10" s="1204"/>
      <c r="BT10" s="1204"/>
      <c r="BU10" s="1204"/>
      <c r="BV10" s="1204"/>
      <c r="BW10" s="1204"/>
      <c r="BX10" s="1204"/>
      <c r="BY10" s="1204"/>
      <c r="BZ10" s="1204"/>
      <c r="CA10" s="1204"/>
      <c r="CB10" s="1204"/>
      <c r="CC10" s="1204"/>
      <c r="CD10" s="1204"/>
      <c r="CE10" s="1204"/>
      <c r="CF10" s="1204"/>
      <c r="CG10" s="1204"/>
      <c r="CH10" s="1204"/>
      <c r="CI10" s="1204"/>
      <c r="CJ10" s="1204"/>
      <c r="CK10" s="1204"/>
      <c r="CL10" s="1204"/>
      <c r="CM10" s="1204"/>
      <c r="CN10" s="1204"/>
      <c r="CO10" s="1204"/>
      <c r="CP10" s="1204"/>
      <c r="CQ10" s="1204"/>
      <c r="CR10" s="1204"/>
      <c r="CS10" s="1204"/>
      <c r="CT10" s="1204"/>
      <c r="CU10" s="1204"/>
      <c r="CV10" s="1204"/>
      <c r="CW10" s="1204"/>
      <c r="CX10" s="1204"/>
      <c r="CY10" s="1204"/>
      <c r="CZ10" s="1204"/>
      <c r="DA10" s="1204"/>
      <c r="DB10" s="1204"/>
      <c r="DC10" s="1204"/>
      <c r="DD10" s="1204"/>
      <c r="DE10" s="1204"/>
    </row>
    <row r="11" spans="1:109" s="253" customFormat="1" ht="13.2" x14ac:dyDescent="0.2">
      <c r="A11" s="1204"/>
      <c r="B11" s="1204"/>
      <c r="C11" s="1204"/>
      <c r="D11" s="1204"/>
      <c r="E11" s="1204"/>
      <c r="F11" s="1204"/>
      <c r="G11" s="1204"/>
      <c r="H11" s="1204"/>
      <c r="I11" s="1204"/>
      <c r="J11" s="1204"/>
      <c r="K11" s="1204"/>
      <c r="L11" s="1204"/>
      <c r="M11" s="1204"/>
      <c r="N11" s="1204"/>
      <c r="O11" s="1204"/>
      <c r="P11" s="1204"/>
      <c r="Q11" s="1204"/>
      <c r="R11" s="1204"/>
      <c r="S11" s="1204"/>
      <c r="T11" s="1204"/>
      <c r="U11" s="1204"/>
      <c r="V11" s="1204"/>
      <c r="W11" s="1204"/>
      <c r="X11" s="1204"/>
      <c r="Y11" s="1204"/>
      <c r="Z11" s="1204"/>
      <c r="AA11" s="1204"/>
      <c r="AB11" s="1204"/>
      <c r="AC11" s="1204"/>
      <c r="AD11" s="1204"/>
      <c r="AE11" s="1204"/>
      <c r="AF11" s="1204"/>
      <c r="AG11" s="1204"/>
      <c r="AH11" s="1204"/>
      <c r="AI11" s="1204"/>
      <c r="AJ11" s="1204"/>
      <c r="AK11" s="1204"/>
      <c r="AL11" s="1204"/>
      <c r="AM11" s="1204"/>
      <c r="AN11" s="1204"/>
      <c r="AO11" s="1204"/>
      <c r="AP11" s="1204"/>
      <c r="AQ11" s="1204"/>
      <c r="AR11" s="1204"/>
      <c r="AS11" s="1204"/>
      <c r="AT11" s="1204"/>
      <c r="AU11" s="1204"/>
      <c r="AV11" s="1204"/>
      <c r="AW11" s="1204"/>
      <c r="AX11" s="1204"/>
      <c r="AY11" s="1204"/>
      <c r="AZ11" s="1204"/>
      <c r="BA11" s="1204"/>
      <c r="BB11" s="1204"/>
      <c r="BC11" s="1204"/>
      <c r="BD11" s="1204"/>
      <c r="BE11" s="1204"/>
      <c r="BF11" s="1204"/>
      <c r="BG11" s="1204"/>
      <c r="BH11" s="1204"/>
      <c r="BI11" s="1204"/>
      <c r="BJ11" s="1204"/>
      <c r="BK11" s="1204"/>
      <c r="BL11" s="1204"/>
      <c r="BM11" s="1204"/>
      <c r="BN11" s="1204"/>
      <c r="BO11" s="1204"/>
      <c r="BP11" s="1204"/>
      <c r="BQ11" s="1204"/>
      <c r="BR11" s="1204"/>
      <c r="BS11" s="1204"/>
      <c r="BT11" s="1204"/>
      <c r="BU11" s="1204"/>
      <c r="BV11" s="1204"/>
      <c r="BW11" s="1204"/>
      <c r="BX11" s="1204"/>
      <c r="BY11" s="1204"/>
      <c r="BZ11" s="1204"/>
      <c r="CA11" s="1204"/>
      <c r="CB11" s="1204"/>
      <c r="CC11" s="1204"/>
      <c r="CD11" s="1204"/>
      <c r="CE11" s="1204"/>
      <c r="CF11" s="1204"/>
      <c r="CG11" s="1204"/>
      <c r="CH11" s="1204"/>
      <c r="CI11" s="1204"/>
      <c r="CJ11" s="1204"/>
      <c r="CK11" s="1204"/>
      <c r="CL11" s="1204"/>
      <c r="CM11" s="1204"/>
      <c r="CN11" s="1204"/>
      <c r="CO11" s="1204"/>
      <c r="CP11" s="1204"/>
      <c r="CQ11" s="1204"/>
      <c r="CR11" s="1204"/>
      <c r="CS11" s="1204"/>
      <c r="CT11" s="1204"/>
      <c r="CU11" s="1204"/>
      <c r="CV11" s="1204"/>
      <c r="CW11" s="1204"/>
      <c r="CX11" s="1204"/>
      <c r="CY11" s="1204"/>
      <c r="CZ11" s="1204"/>
      <c r="DA11" s="1204"/>
      <c r="DB11" s="1204"/>
      <c r="DC11" s="1204"/>
      <c r="DD11" s="1204"/>
      <c r="DE11" s="1204"/>
    </row>
    <row r="12" spans="1:109" s="253" customFormat="1" ht="13.2" x14ac:dyDescent="0.2">
      <c r="A12" s="1204"/>
      <c r="B12" s="1204"/>
      <c r="C12" s="1204"/>
      <c r="D12" s="1204"/>
      <c r="E12" s="1204"/>
      <c r="F12" s="1204"/>
      <c r="G12" s="1204"/>
      <c r="H12" s="1204"/>
      <c r="I12" s="1204"/>
      <c r="J12" s="1204"/>
      <c r="K12" s="1204"/>
      <c r="L12" s="1204"/>
      <c r="M12" s="1204"/>
      <c r="N12" s="1204"/>
      <c r="O12" s="1204"/>
      <c r="P12" s="1204"/>
      <c r="Q12" s="1204"/>
      <c r="R12" s="1204"/>
      <c r="S12" s="1204"/>
      <c r="T12" s="1204"/>
      <c r="U12" s="1204"/>
      <c r="V12" s="1204"/>
      <c r="W12" s="1204"/>
      <c r="X12" s="1204"/>
      <c r="Y12" s="1204"/>
      <c r="Z12" s="1204"/>
      <c r="AA12" s="1204"/>
      <c r="AB12" s="1204"/>
      <c r="AC12" s="1204"/>
      <c r="AD12" s="1204"/>
      <c r="AE12" s="1204"/>
      <c r="AF12" s="1204"/>
      <c r="AG12" s="1204"/>
      <c r="AH12" s="1204"/>
      <c r="AI12" s="1204"/>
      <c r="AJ12" s="1204"/>
      <c r="AK12" s="1204"/>
      <c r="AL12" s="1204"/>
      <c r="AM12" s="1204"/>
      <c r="AN12" s="1204"/>
      <c r="AO12" s="1204"/>
      <c r="AP12" s="1204"/>
      <c r="AQ12" s="1204"/>
      <c r="AR12" s="1204"/>
      <c r="AS12" s="1204"/>
      <c r="AT12" s="1204"/>
      <c r="AU12" s="1204"/>
      <c r="AV12" s="1204"/>
      <c r="AW12" s="1204"/>
      <c r="AX12" s="1204"/>
      <c r="AY12" s="1204"/>
      <c r="AZ12" s="1204"/>
      <c r="BA12" s="1204"/>
      <c r="BB12" s="1204"/>
      <c r="BC12" s="1204"/>
      <c r="BD12" s="1204"/>
      <c r="BE12" s="1204"/>
      <c r="BF12" s="1204"/>
      <c r="BG12" s="1204"/>
      <c r="BH12" s="1204"/>
      <c r="BI12" s="1204"/>
      <c r="BJ12" s="1204"/>
      <c r="BK12" s="1204"/>
      <c r="BL12" s="1204"/>
      <c r="BM12" s="1204"/>
      <c r="BN12" s="1204"/>
      <c r="BO12" s="1204"/>
      <c r="BP12" s="1204"/>
      <c r="BQ12" s="1204"/>
      <c r="BR12" s="1204"/>
      <c r="BS12" s="1204"/>
      <c r="BT12" s="1204"/>
      <c r="BU12" s="1204"/>
      <c r="BV12" s="1204"/>
      <c r="BW12" s="1204"/>
      <c r="BX12" s="1204"/>
      <c r="BY12" s="1204"/>
      <c r="BZ12" s="1204"/>
      <c r="CA12" s="1204"/>
      <c r="CB12" s="1204"/>
      <c r="CC12" s="1204"/>
      <c r="CD12" s="1204"/>
      <c r="CE12" s="1204"/>
      <c r="CF12" s="1204"/>
      <c r="CG12" s="1204"/>
      <c r="CH12" s="1204"/>
      <c r="CI12" s="1204"/>
      <c r="CJ12" s="1204"/>
      <c r="CK12" s="1204"/>
      <c r="CL12" s="1204"/>
      <c r="CM12" s="1204"/>
      <c r="CN12" s="1204"/>
      <c r="CO12" s="1204"/>
      <c r="CP12" s="1204"/>
      <c r="CQ12" s="1204"/>
      <c r="CR12" s="1204"/>
      <c r="CS12" s="1204"/>
      <c r="CT12" s="1204"/>
      <c r="CU12" s="1204"/>
      <c r="CV12" s="1204"/>
      <c r="CW12" s="1204"/>
      <c r="CX12" s="1204"/>
      <c r="CY12" s="1204"/>
      <c r="CZ12" s="1204"/>
      <c r="DA12" s="1204"/>
      <c r="DB12" s="1204"/>
      <c r="DC12" s="1204"/>
      <c r="DD12" s="1204"/>
      <c r="DE12" s="1204"/>
    </row>
    <row r="13" spans="1:109" s="253" customFormat="1" ht="13.2" x14ac:dyDescent="0.2">
      <c r="A13" s="1204"/>
      <c r="B13" s="1204"/>
      <c r="C13" s="1204"/>
      <c r="D13" s="1204"/>
      <c r="E13" s="1204"/>
      <c r="F13" s="1204"/>
      <c r="G13" s="1204"/>
      <c r="H13" s="1204"/>
      <c r="I13" s="1204"/>
      <c r="J13" s="1204"/>
      <c r="K13" s="1204"/>
      <c r="L13" s="1204"/>
      <c r="M13" s="1204"/>
      <c r="N13" s="1204"/>
      <c r="O13" s="1204"/>
      <c r="P13" s="1204"/>
      <c r="Q13" s="1204"/>
      <c r="R13" s="1204"/>
      <c r="S13" s="1204"/>
      <c r="T13" s="1204"/>
      <c r="U13" s="1204"/>
      <c r="V13" s="1204"/>
      <c r="W13" s="1204"/>
      <c r="X13" s="1204"/>
      <c r="Y13" s="1204"/>
      <c r="Z13" s="1204"/>
      <c r="AA13" s="1204"/>
      <c r="AB13" s="1204"/>
      <c r="AC13" s="1204"/>
      <c r="AD13" s="1204"/>
      <c r="AE13" s="1204"/>
      <c r="AF13" s="1204"/>
      <c r="AG13" s="1204"/>
      <c r="AH13" s="1204"/>
      <c r="AI13" s="1204"/>
      <c r="AJ13" s="1204"/>
      <c r="AK13" s="1204"/>
      <c r="AL13" s="1204"/>
      <c r="AM13" s="1204"/>
      <c r="AN13" s="1204"/>
      <c r="AO13" s="1204"/>
      <c r="AP13" s="1204"/>
      <c r="AQ13" s="1204"/>
      <c r="AR13" s="1204"/>
      <c r="AS13" s="1204"/>
      <c r="AT13" s="1204"/>
      <c r="AU13" s="1204"/>
      <c r="AV13" s="1204"/>
      <c r="AW13" s="1204"/>
      <c r="AX13" s="1204"/>
      <c r="AY13" s="1204"/>
      <c r="AZ13" s="1204"/>
      <c r="BA13" s="1204"/>
      <c r="BB13" s="1204"/>
      <c r="BC13" s="1204"/>
      <c r="BD13" s="1204"/>
      <c r="BE13" s="1204"/>
      <c r="BF13" s="1204"/>
      <c r="BG13" s="1204"/>
      <c r="BH13" s="1204"/>
      <c r="BI13" s="1204"/>
      <c r="BJ13" s="1204"/>
      <c r="BK13" s="1204"/>
      <c r="BL13" s="1204"/>
      <c r="BM13" s="1204"/>
      <c r="BN13" s="1204"/>
      <c r="BO13" s="1204"/>
      <c r="BP13" s="1204"/>
      <c r="BQ13" s="1204"/>
      <c r="BR13" s="1204"/>
      <c r="BS13" s="1204"/>
      <c r="BT13" s="1204"/>
      <c r="BU13" s="1204"/>
      <c r="BV13" s="1204"/>
      <c r="BW13" s="1204"/>
      <c r="BX13" s="1204"/>
      <c r="BY13" s="1204"/>
      <c r="BZ13" s="1204"/>
      <c r="CA13" s="1204"/>
      <c r="CB13" s="1204"/>
      <c r="CC13" s="1204"/>
      <c r="CD13" s="1204"/>
      <c r="CE13" s="1204"/>
      <c r="CF13" s="1204"/>
      <c r="CG13" s="1204"/>
      <c r="CH13" s="1204"/>
      <c r="CI13" s="1204"/>
      <c r="CJ13" s="1204"/>
      <c r="CK13" s="1204"/>
      <c r="CL13" s="1204"/>
      <c r="CM13" s="1204"/>
      <c r="CN13" s="1204"/>
      <c r="CO13" s="1204"/>
      <c r="CP13" s="1204"/>
      <c r="CQ13" s="1204"/>
      <c r="CR13" s="1204"/>
      <c r="CS13" s="1204"/>
      <c r="CT13" s="1204"/>
      <c r="CU13" s="1204"/>
      <c r="CV13" s="1204"/>
      <c r="CW13" s="1204"/>
      <c r="CX13" s="1204"/>
      <c r="CY13" s="1204"/>
      <c r="CZ13" s="1204"/>
      <c r="DA13" s="1204"/>
      <c r="DB13" s="1204"/>
      <c r="DC13" s="1204"/>
      <c r="DD13" s="1204"/>
      <c r="DE13" s="1204"/>
    </row>
    <row r="14" spans="1:109" s="253" customFormat="1" ht="13.2" x14ac:dyDescent="0.2">
      <c r="A14" s="1204"/>
      <c r="B14" s="1204"/>
      <c r="C14" s="1204"/>
      <c r="D14" s="1204"/>
      <c r="E14" s="1204"/>
      <c r="F14" s="1204"/>
      <c r="G14" s="1204"/>
      <c r="H14" s="1204"/>
      <c r="I14" s="1204"/>
      <c r="J14" s="1204"/>
      <c r="K14" s="1204"/>
      <c r="L14" s="1204"/>
      <c r="M14" s="1204"/>
      <c r="N14" s="1204"/>
      <c r="O14" s="1204"/>
      <c r="P14" s="1204"/>
      <c r="Q14" s="1204"/>
      <c r="R14" s="1204"/>
      <c r="S14" s="1204"/>
      <c r="T14" s="1204"/>
      <c r="U14" s="1204"/>
      <c r="V14" s="1204"/>
      <c r="W14" s="1204"/>
      <c r="X14" s="1204"/>
      <c r="Y14" s="1204"/>
      <c r="Z14" s="1204"/>
      <c r="AA14" s="1204"/>
      <c r="AB14" s="1204"/>
      <c r="AC14" s="1204"/>
      <c r="AD14" s="1204"/>
      <c r="AE14" s="1204"/>
      <c r="AF14" s="1204"/>
      <c r="AG14" s="1204"/>
      <c r="AH14" s="1204"/>
      <c r="AI14" s="1204"/>
      <c r="AJ14" s="1204"/>
      <c r="AK14" s="1204"/>
      <c r="AL14" s="1204"/>
      <c r="AM14" s="1204"/>
      <c r="AN14" s="1204"/>
      <c r="AO14" s="1204"/>
      <c r="AP14" s="1204"/>
      <c r="AQ14" s="1204"/>
      <c r="AR14" s="1204"/>
      <c r="AS14" s="1204"/>
      <c r="AT14" s="1204"/>
      <c r="AU14" s="1204"/>
      <c r="AV14" s="1204"/>
      <c r="AW14" s="1204"/>
      <c r="AX14" s="1204"/>
      <c r="AY14" s="1204"/>
      <c r="AZ14" s="1204"/>
      <c r="BA14" s="1204"/>
      <c r="BB14" s="1204"/>
      <c r="BC14" s="1204"/>
      <c r="BD14" s="1204"/>
      <c r="BE14" s="1204"/>
      <c r="BF14" s="1204"/>
      <c r="BG14" s="1204"/>
      <c r="BH14" s="1204"/>
      <c r="BI14" s="1204"/>
      <c r="BJ14" s="1204"/>
      <c r="BK14" s="1204"/>
      <c r="BL14" s="1204"/>
      <c r="BM14" s="1204"/>
      <c r="BN14" s="1204"/>
      <c r="BO14" s="1204"/>
      <c r="BP14" s="1204"/>
      <c r="BQ14" s="1204"/>
      <c r="BR14" s="1204"/>
      <c r="BS14" s="1204"/>
      <c r="BT14" s="1204"/>
      <c r="BU14" s="1204"/>
      <c r="BV14" s="1204"/>
      <c r="BW14" s="1204"/>
      <c r="BX14" s="1204"/>
      <c r="BY14" s="1204"/>
      <c r="BZ14" s="1204"/>
      <c r="CA14" s="1204"/>
      <c r="CB14" s="1204"/>
      <c r="CC14" s="1204"/>
      <c r="CD14" s="1204"/>
      <c r="CE14" s="1204"/>
      <c r="CF14" s="1204"/>
      <c r="CG14" s="1204"/>
      <c r="CH14" s="1204"/>
      <c r="CI14" s="1204"/>
      <c r="CJ14" s="1204"/>
      <c r="CK14" s="1204"/>
      <c r="CL14" s="1204"/>
      <c r="CM14" s="1204"/>
      <c r="CN14" s="1204"/>
      <c r="CO14" s="1204"/>
      <c r="CP14" s="1204"/>
      <c r="CQ14" s="1204"/>
      <c r="CR14" s="1204"/>
      <c r="CS14" s="1204"/>
      <c r="CT14" s="1204"/>
      <c r="CU14" s="1204"/>
      <c r="CV14" s="1204"/>
      <c r="CW14" s="1204"/>
      <c r="CX14" s="1204"/>
      <c r="CY14" s="1204"/>
      <c r="CZ14" s="1204"/>
      <c r="DA14" s="1204"/>
      <c r="DB14" s="1204"/>
      <c r="DC14" s="1204"/>
      <c r="DD14" s="1204"/>
      <c r="DE14" s="1204"/>
    </row>
    <row r="15" spans="1:109" s="253" customFormat="1" ht="13.2" x14ac:dyDescent="0.2">
      <c r="A15" s="255"/>
      <c r="B15" s="1204"/>
      <c r="C15" s="1204"/>
      <c r="D15" s="1204"/>
      <c r="E15" s="1204"/>
      <c r="F15" s="1204"/>
      <c r="G15" s="1204"/>
      <c r="H15" s="1204"/>
      <c r="I15" s="1204"/>
      <c r="J15" s="1204"/>
      <c r="K15" s="1204"/>
      <c r="L15" s="1204"/>
      <c r="M15" s="1204"/>
      <c r="N15" s="1204"/>
      <c r="O15" s="1204"/>
      <c r="P15" s="1204"/>
      <c r="Q15" s="1204"/>
      <c r="R15" s="1204"/>
      <c r="S15" s="1204"/>
      <c r="T15" s="1204"/>
      <c r="U15" s="1204"/>
      <c r="V15" s="1204"/>
      <c r="W15" s="1204"/>
      <c r="X15" s="1204"/>
      <c r="Y15" s="1204"/>
      <c r="Z15" s="1204"/>
      <c r="AA15" s="1204"/>
      <c r="AB15" s="1204"/>
      <c r="AC15" s="1204"/>
      <c r="AD15" s="1204"/>
      <c r="AE15" s="1204"/>
      <c r="AF15" s="1204"/>
      <c r="AG15" s="1204"/>
      <c r="AH15" s="1204"/>
      <c r="AI15" s="1204"/>
      <c r="AJ15" s="1204"/>
      <c r="AK15" s="1204"/>
      <c r="AL15" s="1204"/>
      <c r="AM15" s="1204"/>
      <c r="AN15" s="1204"/>
      <c r="AO15" s="1204"/>
      <c r="AP15" s="1204"/>
      <c r="AQ15" s="1204"/>
      <c r="AR15" s="1204"/>
      <c r="AS15" s="1204"/>
      <c r="AT15" s="1204"/>
      <c r="AU15" s="1204"/>
      <c r="AV15" s="1204"/>
      <c r="AW15" s="1204"/>
      <c r="AX15" s="1204"/>
      <c r="AY15" s="1204"/>
      <c r="AZ15" s="1204"/>
      <c r="BA15" s="1204"/>
      <c r="BB15" s="1204"/>
      <c r="BC15" s="1204"/>
      <c r="BD15" s="1204"/>
      <c r="BE15" s="1204"/>
      <c r="BF15" s="1204"/>
      <c r="BG15" s="1204"/>
      <c r="BH15" s="1204"/>
      <c r="BI15" s="1204"/>
      <c r="BJ15" s="1204"/>
      <c r="BK15" s="1204"/>
      <c r="BL15" s="1204"/>
      <c r="BM15" s="1204"/>
      <c r="BN15" s="1204"/>
      <c r="BO15" s="1204"/>
      <c r="BP15" s="1204"/>
      <c r="BQ15" s="1204"/>
      <c r="BR15" s="1204"/>
      <c r="BS15" s="1204"/>
      <c r="BT15" s="1204"/>
      <c r="BU15" s="1204"/>
      <c r="BV15" s="1204"/>
      <c r="BW15" s="1204"/>
      <c r="BX15" s="1204"/>
      <c r="BY15" s="1204"/>
      <c r="BZ15" s="1204"/>
      <c r="CA15" s="1204"/>
      <c r="CB15" s="1204"/>
      <c r="CC15" s="1204"/>
      <c r="CD15" s="1204"/>
      <c r="CE15" s="1204"/>
      <c r="CF15" s="1204"/>
      <c r="CG15" s="1204"/>
      <c r="CH15" s="1204"/>
      <c r="CI15" s="1204"/>
      <c r="CJ15" s="1204"/>
      <c r="CK15" s="1204"/>
      <c r="CL15" s="1204"/>
      <c r="CM15" s="1204"/>
      <c r="CN15" s="1204"/>
      <c r="CO15" s="1204"/>
      <c r="CP15" s="1204"/>
      <c r="CQ15" s="1204"/>
      <c r="CR15" s="1204"/>
      <c r="CS15" s="1204"/>
      <c r="CT15" s="1204"/>
      <c r="CU15" s="1204"/>
      <c r="CV15" s="1204"/>
      <c r="CW15" s="1204"/>
      <c r="CX15" s="1204"/>
      <c r="CY15" s="1204"/>
      <c r="CZ15" s="1204"/>
      <c r="DA15" s="1204"/>
      <c r="DB15" s="1204"/>
      <c r="DC15" s="1204"/>
      <c r="DD15" s="1204"/>
      <c r="DE15" s="1204"/>
    </row>
    <row r="16" spans="1:109" s="253" customFormat="1" ht="13.2" x14ac:dyDescent="0.2">
      <c r="A16" s="255"/>
      <c r="B16" s="1204"/>
      <c r="C16" s="1204"/>
      <c r="D16" s="1204"/>
      <c r="E16" s="1204"/>
      <c r="F16" s="1204"/>
      <c r="G16" s="1204"/>
      <c r="H16" s="1204"/>
      <c r="I16" s="1204"/>
      <c r="J16" s="1204"/>
      <c r="K16" s="1204"/>
      <c r="L16" s="1204"/>
      <c r="M16" s="1204"/>
      <c r="N16" s="1204"/>
      <c r="O16" s="1204"/>
      <c r="P16" s="1204"/>
      <c r="Q16" s="1204"/>
      <c r="R16" s="1204"/>
      <c r="S16" s="1204"/>
      <c r="T16" s="1204"/>
      <c r="U16" s="1204"/>
      <c r="V16" s="1204"/>
      <c r="W16" s="1204"/>
      <c r="X16" s="1204"/>
      <c r="Y16" s="1204"/>
      <c r="Z16" s="1204"/>
      <c r="AA16" s="1204"/>
      <c r="AB16" s="1204"/>
      <c r="AC16" s="1204"/>
      <c r="AD16" s="1204"/>
      <c r="AE16" s="1204"/>
      <c r="AF16" s="1204"/>
      <c r="AG16" s="1204"/>
      <c r="AH16" s="1204"/>
      <c r="AI16" s="1204"/>
      <c r="AJ16" s="1204"/>
      <c r="AK16" s="1204"/>
      <c r="AL16" s="1204"/>
      <c r="AM16" s="1204"/>
      <c r="AN16" s="1204"/>
      <c r="AO16" s="1204"/>
      <c r="AP16" s="1204"/>
      <c r="AQ16" s="1204"/>
      <c r="AR16" s="1204"/>
      <c r="AS16" s="1204"/>
      <c r="AT16" s="1204"/>
      <c r="AU16" s="1204"/>
      <c r="AV16" s="1204"/>
      <c r="AW16" s="1204"/>
      <c r="AX16" s="1204"/>
      <c r="AY16" s="1204"/>
      <c r="AZ16" s="1204"/>
      <c r="BA16" s="1204"/>
      <c r="BB16" s="1204"/>
      <c r="BC16" s="1204"/>
      <c r="BD16" s="1204"/>
      <c r="BE16" s="1204"/>
      <c r="BF16" s="1204"/>
      <c r="BG16" s="1204"/>
      <c r="BH16" s="1204"/>
      <c r="BI16" s="1204"/>
      <c r="BJ16" s="1204"/>
      <c r="BK16" s="1204"/>
      <c r="BL16" s="1204"/>
      <c r="BM16" s="1204"/>
      <c r="BN16" s="1204"/>
      <c r="BO16" s="1204"/>
      <c r="BP16" s="1204"/>
      <c r="BQ16" s="1204"/>
      <c r="BR16" s="1204"/>
      <c r="BS16" s="1204"/>
      <c r="BT16" s="1204"/>
      <c r="BU16" s="1204"/>
      <c r="BV16" s="1204"/>
      <c r="BW16" s="1204"/>
      <c r="BX16" s="1204"/>
      <c r="BY16" s="1204"/>
      <c r="BZ16" s="1204"/>
      <c r="CA16" s="1204"/>
      <c r="CB16" s="1204"/>
      <c r="CC16" s="1204"/>
      <c r="CD16" s="1204"/>
      <c r="CE16" s="1204"/>
      <c r="CF16" s="1204"/>
      <c r="CG16" s="1204"/>
      <c r="CH16" s="1204"/>
      <c r="CI16" s="1204"/>
      <c r="CJ16" s="1204"/>
      <c r="CK16" s="1204"/>
      <c r="CL16" s="1204"/>
      <c r="CM16" s="1204"/>
      <c r="CN16" s="1204"/>
      <c r="CO16" s="1204"/>
      <c r="CP16" s="1204"/>
      <c r="CQ16" s="1204"/>
      <c r="CR16" s="1204"/>
      <c r="CS16" s="1204"/>
      <c r="CT16" s="1204"/>
      <c r="CU16" s="1204"/>
      <c r="CV16" s="1204"/>
      <c r="CW16" s="1204"/>
      <c r="CX16" s="1204"/>
      <c r="CY16" s="1204"/>
      <c r="CZ16" s="1204"/>
      <c r="DA16" s="1204"/>
      <c r="DB16" s="1204"/>
      <c r="DC16" s="1204"/>
      <c r="DD16" s="1204"/>
      <c r="DE16" s="1204"/>
    </row>
    <row r="17" spans="1:109" s="253" customFormat="1" ht="13.2" x14ac:dyDescent="0.2">
      <c r="A17" s="255"/>
      <c r="B17" s="1204"/>
      <c r="C17" s="1204"/>
      <c r="D17" s="1204"/>
      <c r="E17" s="1204"/>
      <c r="F17" s="1204"/>
      <c r="G17" s="1204"/>
      <c r="H17" s="1204"/>
      <c r="I17" s="1204"/>
      <c r="J17" s="1204"/>
      <c r="K17" s="1204"/>
      <c r="L17" s="1204"/>
      <c r="M17" s="1204"/>
      <c r="N17" s="1204"/>
      <c r="O17" s="1204"/>
      <c r="P17" s="1204"/>
      <c r="Q17" s="1204"/>
      <c r="R17" s="1204"/>
      <c r="S17" s="1204"/>
      <c r="T17" s="1204"/>
      <c r="U17" s="1204"/>
      <c r="V17" s="1204"/>
      <c r="W17" s="1204"/>
      <c r="X17" s="1204"/>
      <c r="Y17" s="1204"/>
      <c r="Z17" s="1204"/>
      <c r="AA17" s="1204"/>
      <c r="AB17" s="1204"/>
      <c r="AC17" s="1204"/>
      <c r="AD17" s="1204"/>
      <c r="AE17" s="1204"/>
      <c r="AF17" s="1204"/>
      <c r="AG17" s="1204"/>
      <c r="AH17" s="1204"/>
      <c r="AI17" s="1204"/>
      <c r="AJ17" s="1204"/>
      <c r="AK17" s="1204"/>
      <c r="AL17" s="1204"/>
      <c r="AM17" s="1204"/>
      <c r="AN17" s="1204"/>
      <c r="AO17" s="1204"/>
      <c r="AP17" s="1204"/>
      <c r="AQ17" s="1204"/>
      <c r="AR17" s="1204"/>
      <c r="AS17" s="1204"/>
      <c r="AT17" s="1204"/>
      <c r="AU17" s="1204"/>
      <c r="AV17" s="1204"/>
      <c r="AW17" s="1204"/>
      <c r="AX17" s="1204"/>
      <c r="AY17" s="1204"/>
      <c r="AZ17" s="1204"/>
      <c r="BA17" s="1204"/>
      <c r="BB17" s="1204"/>
      <c r="BC17" s="1204"/>
      <c r="BD17" s="1204"/>
      <c r="BE17" s="1204"/>
      <c r="BF17" s="1204"/>
      <c r="BG17" s="1204"/>
      <c r="BH17" s="1204"/>
      <c r="BI17" s="1204"/>
      <c r="BJ17" s="1204"/>
      <c r="BK17" s="1204"/>
      <c r="BL17" s="1204"/>
      <c r="BM17" s="1204"/>
      <c r="BN17" s="1204"/>
      <c r="BO17" s="1204"/>
      <c r="BP17" s="1204"/>
      <c r="BQ17" s="1204"/>
      <c r="BR17" s="1204"/>
      <c r="BS17" s="1204"/>
      <c r="BT17" s="1204"/>
      <c r="BU17" s="1204"/>
      <c r="BV17" s="1204"/>
      <c r="BW17" s="1204"/>
      <c r="BX17" s="1204"/>
      <c r="BY17" s="1204"/>
      <c r="BZ17" s="1204"/>
      <c r="CA17" s="1204"/>
      <c r="CB17" s="1204"/>
      <c r="CC17" s="1204"/>
      <c r="CD17" s="1204"/>
      <c r="CE17" s="1204"/>
      <c r="CF17" s="1204"/>
      <c r="CG17" s="1204"/>
      <c r="CH17" s="1204"/>
      <c r="CI17" s="1204"/>
      <c r="CJ17" s="1204"/>
      <c r="CK17" s="1204"/>
      <c r="CL17" s="1204"/>
      <c r="CM17" s="1204"/>
      <c r="CN17" s="1204"/>
      <c r="CO17" s="1204"/>
      <c r="CP17" s="1204"/>
      <c r="CQ17" s="1204"/>
      <c r="CR17" s="1204"/>
      <c r="CS17" s="1204"/>
      <c r="CT17" s="1204"/>
      <c r="CU17" s="1204"/>
      <c r="CV17" s="1204"/>
      <c r="CW17" s="1204"/>
      <c r="CX17" s="1204"/>
      <c r="CY17" s="1204"/>
      <c r="CZ17" s="1204"/>
      <c r="DA17" s="1204"/>
      <c r="DB17" s="1204"/>
      <c r="DC17" s="1204"/>
      <c r="DD17" s="1204"/>
      <c r="DE17" s="1204"/>
    </row>
    <row r="18" spans="1:109" s="253" customFormat="1" ht="13.2" x14ac:dyDescent="0.2">
      <c r="A18" s="255"/>
      <c r="B18" s="1204"/>
      <c r="C18" s="1204"/>
      <c r="D18" s="1204"/>
      <c r="E18" s="1204"/>
      <c r="F18" s="1204"/>
      <c r="G18" s="1204"/>
      <c r="H18" s="1204"/>
      <c r="I18" s="1204"/>
      <c r="J18" s="1204"/>
      <c r="K18" s="1204"/>
      <c r="L18" s="1204"/>
      <c r="M18" s="1204"/>
      <c r="N18" s="1204"/>
      <c r="O18" s="1204"/>
      <c r="P18" s="1204"/>
      <c r="Q18" s="1204"/>
      <c r="R18" s="1204"/>
      <c r="S18" s="1204"/>
      <c r="T18" s="1204"/>
      <c r="U18" s="1204"/>
      <c r="V18" s="1204"/>
      <c r="W18" s="1204"/>
      <c r="X18" s="1204"/>
      <c r="Y18" s="1204"/>
      <c r="Z18" s="1204"/>
      <c r="AA18" s="1204"/>
      <c r="AB18" s="1204"/>
      <c r="AC18" s="1204"/>
      <c r="AD18" s="1204"/>
      <c r="AE18" s="1204"/>
      <c r="AF18" s="1204"/>
      <c r="AG18" s="1204"/>
      <c r="AH18" s="1204"/>
      <c r="AI18" s="1204"/>
      <c r="AJ18" s="1204"/>
      <c r="AK18" s="1204"/>
      <c r="AL18" s="1204"/>
      <c r="AM18" s="1204"/>
      <c r="AN18" s="1204"/>
      <c r="AO18" s="1204"/>
      <c r="AP18" s="1204"/>
      <c r="AQ18" s="1204"/>
      <c r="AR18" s="1204"/>
      <c r="AS18" s="1204"/>
      <c r="AT18" s="1204"/>
      <c r="AU18" s="1204"/>
      <c r="AV18" s="1204"/>
      <c r="AW18" s="1204"/>
      <c r="AX18" s="1204"/>
      <c r="AY18" s="1204"/>
      <c r="AZ18" s="1204"/>
      <c r="BA18" s="1204"/>
      <c r="BB18" s="1204"/>
      <c r="BC18" s="1204"/>
      <c r="BD18" s="1204"/>
      <c r="BE18" s="1204"/>
      <c r="BF18" s="1204"/>
      <c r="BG18" s="1204"/>
      <c r="BH18" s="1204"/>
      <c r="BI18" s="1204"/>
      <c r="BJ18" s="1204"/>
      <c r="BK18" s="1204"/>
      <c r="BL18" s="1204"/>
      <c r="BM18" s="1204"/>
      <c r="BN18" s="1204"/>
      <c r="BO18" s="1204"/>
      <c r="BP18" s="1204"/>
      <c r="BQ18" s="1204"/>
      <c r="BR18" s="1204"/>
      <c r="BS18" s="1204"/>
      <c r="BT18" s="1204"/>
      <c r="BU18" s="1204"/>
      <c r="BV18" s="1204"/>
      <c r="BW18" s="1204"/>
      <c r="BX18" s="1204"/>
      <c r="BY18" s="1204"/>
      <c r="BZ18" s="1204"/>
      <c r="CA18" s="1204"/>
      <c r="CB18" s="1204"/>
      <c r="CC18" s="1204"/>
      <c r="CD18" s="1204"/>
      <c r="CE18" s="1204"/>
      <c r="CF18" s="1204"/>
      <c r="CG18" s="1204"/>
      <c r="CH18" s="1204"/>
      <c r="CI18" s="1204"/>
      <c r="CJ18" s="1204"/>
      <c r="CK18" s="1204"/>
      <c r="CL18" s="1204"/>
      <c r="CM18" s="1204"/>
      <c r="CN18" s="1204"/>
      <c r="CO18" s="1204"/>
      <c r="CP18" s="1204"/>
      <c r="CQ18" s="1204"/>
      <c r="CR18" s="1204"/>
      <c r="CS18" s="1204"/>
      <c r="CT18" s="1204"/>
      <c r="CU18" s="1204"/>
      <c r="CV18" s="1204"/>
      <c r="CW18" s="1204"/>
      <c r="CX18" s="1204"/>
      <c r="CY18" s="1204"/>
      <c r="CZ18" s="1204"/>
      <c r="DA18" s="1204"/>
      <c r="DB18" s="1204"/>
      <c r="DC18" s="1204"/>
      <c r="DD18" s="1204"/>
      <c r="DE18" s="1204"/>
    </row>
    <row r="19" spans="1:109" ht="13.2" x14ac:dyDescent="0.2">
      <c r="DD19" s="255"/>
      <c r="DE19" s="255"/>
    </row>
    <row r="20" spans="1:109" ht="13.2" x14ac:dyDescent="0.2">
      <c r="DD20" s="255"/>
      <c r="DE20" s="255"/>
    </row>
    <row r="21" spans="1:109" ht="17.25" customHeight="1" x14ac:dyDescent="0.2">
      <c r="B21" s="1205"/>
      <c r="C21" s="257"/>
      <c r="D21" s="257"/>
      <c r="E21" s="257"/>
      <c r="F21" s="257"/>
      <c r="G21" s="257"/>
      <c r="H21" s="257"/>
      <c r="I21" s="257"/>
      <c r="J21" s="257"/>
      <c r="K21" s="257"/>
      <c r="L21" s="257"/>
      <c r="M21" s="257"/>
      <c r="N21" s="1206"/>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1206"/>
      <c r="AU21" s="257"/>
      <c r="AV21" s="257"/>
      <c r="AW21" s="257"/>
      <c r="AX21" s="257"/>
      <c r="AY21" s="257"/>
      <c r="AZ21" s="257"/>
      <c r="BA21" s="257"/>
      <c r="BB21" s="257"/>
      <c r="BC21" s="257"/>
      <c r="BD21" s="257"/>
      <c r="BE21" s="257"/>
      <c r="BF21" s="1206"/>
      <c r="BG21" s="257"/>
      <c r="BH21" s="257"/>
      <c r="BI21" s="257"/>
      <c r="BJ21" s="257"/>
      <c r="BK21" s="257"/>
      <c r="BL21" s="257"/>
      <c r="BM21" s="257"/>
      <c r="BN21" s="257"/>
      <c r="BO21" s="257"/>
      <c r="BP21" s="257"/>
      <c r="BQ21" s="257"/>
      <c r="BR21" s="1206"/>
      <c r="BS21" s="257"/>
      <c r="BT21" s="257"/>
      <c r="BU21" s="257"/>
      <c r="BV21" s="257"/>
      <c r="BW21" s="257"/>
      <c r="BX21" s="257"/>
      <c r="BY21" s="257"/>
      <c r="BZ21" s="257"/>
      <c r="CA21" s="257"/>
      <c r="CB21" s="257"/>
      <c r="CC21" s="257"/>
      <c r="CD21" s="1206"/>
      <c r="CE21" s="257"/>
      <c r="CF21" s="257"/>
      <c r="CG21" s="257"/>
      <c r="CH21" s="257"/>
      <c r="CI21" s="257"/>
      <c r="CJ21" s="257"/>
      <c r="CK21" s="257"/>
      <c r="CL21" s="257"/>
      <c r="CM21" s="257"/>
      <c r="CN21" s="257"/>
      <c r="CO21" s="257"/>
      <c r="CP21" s="1206"/>
      <c r="CQ21" s="257"/>
      <c r="CR21" s="257"/>
      <c r="CS21" s="257"/>
      <c r="CT21" s="257"/>
      <c r="CU21" s="257"/>
      <c r="CV21" s="257"/>
      <c r="CW21" s="257"/>
      <c r="CX21" s="257"/>
      <c r="CY21" s="257"/>
      <c r="CZ21" s="257"/>
      <c r="DA21" s="257"/>
      <c r="DB21" s="1206"/>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1207"/>
      <c r="DD40" s="1207"/>
      <c r="DE40" s="255"/>
    </row>
    <row r="41" spans="2:109" ht="16.2" x14ac:dyDescent="0.2">
      <c r="B41" s="256" t="s">
        <v>603</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1208"/>
      <c r="I42" s="1209"/>
      <c r="J42" s="1209"/>
      <c r="K42" s="1209"/>
      <c r="AM42" s="1208"/>
      <c r="AN42" s="1208" t="s">
        <v>604</v>
      </c>
      <c r="AP42" s="1209"/>
      <c r="AQ42" s="1209"/>
      <c r="AR42" s="1209"/>
      <c r="AY42" s="1208"/>
      <c r="BA42" s="1209"/>
      <c r="BB42" s="1209"/>
      <c r="BC42" s="1209"/>
      <c r="BK42" s="1208"/>
      <c r="BM42" s="1209"/>
      <c r="BN42" s="1209"/>
      <c r="BO42" s="1209"/>
      <c r="BW42" s="1208"/>
      <c r="BY42" s="1209"/>
      <c r="BZ42" s="1209"/>
      <c r="CA42" s="1209"/>
      <c r="CI42" s="1208"/>
      <c r="CK42" s="1209"/>
      <c r="CL42" s="1209"/>
      <c r="CM42" s="1209"/>
      <c r="CU42" s="1208"/>
      <c r="CW42" s="1209"/>
      <c r="CX42" s="1209"/>
      <c r="CY42" s="1209"/>
    </row>
    <row r="43" spans="2:109" ht="13.5" customHeight="1" x14ac:dyDescent="0.2">
      <c r="B43" s="259"/>
      <c r="AN43" s="1210" t="s">
        <v>605</v>
      </c>
      <c r="AO43" s="1211"/>
      <c r="AP43" s="1211"/>
      <c r="AQ43" s="1211"/>
      <c r="AR43" s="1211"/>
      <c r="AS43" s="1211"/>
      <c r="AT43" s="1211"/>
      <c r="AU43" s="1211"/>
      <c r="AV43" s="1211"/>
      <c r="AW43" s="1211"/>
      <c r="AX43" s="1211"/>
      <c r="AY43" s="1211"/>
      <c r="AZ43" s="1211"/>
      <c r="BA43" s="1211"/>
      <c r="BB43" s="1211"/>
      <c r="BC43" s="1211"/>
      <c r="BD43" s="1211"/>
      <c r="BE43" s="1211"/>
      <c r="BF43" s="1211"/>
      <c r="BG43" s="1211"/>
      <c r="BH43" s="1211"/>
      <c r="BI43" s="1211"/>
      <c r="BJ43" s="1211"/>
      <c r="BK43" s="1211"/>
      <c r="BL43" s="1211"/>
      <c r="BM43" s="1211"/>
      <c r="BN43" s="1211"/>
      <c r="BO43" s="1211"/>
      <c r="BP43" s="1211"/>
      <c r="BQ43" s="1211"/>
      <c r="BR43" s="1211"/>
      <c r="BS43" s="1211"/>
      <c r="BT43" s="1211"/>
      <c r="BU43" s="1211"/>
      <c r="BV43" s="1211"/>
      <c r="BW43" s="1211"/>
      <c r="BX43" s="1211"/>
      <c r="BY43" s="1211"/>
      <c r="BZ43" s="1211"/>
      <c r="CA43" s="1211"/>
      <c r="CB43" s="1211"/>
      <c r="CC43" s="1211"/>
      <c r="CD43" s="1211"/>
      <c r="CE43" s="1211"/>
      <c r="CF43" s="1211"/>
      <c r="CG43" s="1211"/>
      <c r="CH43" s="1211"/>
      <c r="CI43" s="1211"/>
      <c r="CJ43" s="1211"/>
      <c r="CK43" s="1211"/>
      <c r="CL43" s="1211"/>
      <c r="CM43" s="1211"/>
      <c r="CN43" s="1211"/>
      <c r="CO43" s="1211"/>
      <c r="CP43" s="1211"/>
      <c r="CQ43" s="1211"/>
      <c r="CR43" s="1211"/>
      <c r="CS43" s="1211"/>
      <c r="CT43" s="1211"/>
      <c r="CU43" s="1211"/>
      <c r="CV43" s="1211"/>
      <c r="CW43" s="1211"/>
      <c r="CX43" s="1211"/>
      <c r="CY43" s="1211"/>
      <c r="CZ43" s="1211"/>
      <c r="DA43" s="1211"/>
      <c r="DB43" s="1211"/>
      <c r="DC43" s="1212"/>
    </row>
    <row r="44" spans="2:109" ht="13.2" x14ac:dyDescent="0.2">
      <c r="B44" s="259"/>
      <c r="AN44" s="1213"/>
      <c r="AO44" s="1214"/>
      <c r="AP44" s="1214"/>
      <c r="AQ44" s="1214"/>
      <c r="AR44" s="1214"/>
      <c r="AS44" s="1214"/>
      <c r="AT44" s="1214"/>
      <c r="AU44" s="1214"/>
      <c r="AV44" s="1214"/>
      <c r="AW44" s="1214"/>
      <c r="AX44" s="1214"/>
      <c r="AY44" s="1214"/>
      <c r="AZ44" s="1214"/>
      <c r="BA44" s="1214"/>
      <c r="BB44" s="1214"/>
      <c r="BC44" s="1214"/>
      <c r="BD44" s="1214"/>
      <c r="BE44" s="1214"/>
      <c r="BF44" s="1214"/>
      <c r="BG44" s="1214"/>
      <c r="BH44" s="1214"/>
      <c r="BI44" s="1214"/>
      <c r="BJ44" s="1214"/>
      <c r="BK44" s="1214"/>
      <c r="BL44" s="1214"/>
      <c r="BM44" s="1214"/>
      <c r="BN44" s="1214"/>
      <c r="BO44" s="1214"/>
      <c r="BP44" s="1214"/>
      <c r="BQ44" s="1214"/>
      <c r="BR44" s="1214"/>
      <c r="BS44" s="1214"/>
      <c r="BT44" s="1214"/>
      <c r="BU44" s="1214"/>
      <c r="BV44" s="1214"/>
      <c r="BW44" s="1214"/>
      <c r="BX44" s="1214"/>
      <c r="BY44" s="1214"/>
      <c r="BZ44" s="1214"/>
      <c r="CA44" s="1214"/>
      <c r="CB44" s="1214"/>
      <c r="CC44" s="1214"/>
      <c r="CD44" s="1214"/>
      <c r="CE44" s="1214"/>
      <c r="CF44" s="1214"/>
      <c r="CG44" s="1214"/>
      <c r="CH44" s="1214"/>
      <c r="CI44" s="1214"/>
      <c r="CJ44" s="1214"/>
      <c r="CK44" s="1214"/>
      <c r="CL44" s="1214"/>
      <c r="CM44" s="1214"/>
      <c r="CN44" s="1214"/>
      <c r="CO44" s="1214"/>
      <c r="CP44" s="1214"/>
      <c r="CQ44" s="1214"/>
      <c r="CR44" s="1214"/>
      <c r="CS44" s="1214"/>
      <c r="CT44" s="1214"/>
      <c r="CU44" s="1214"/>
      <c r="CV44" s="1214"/>
      <c r="CW44" s="1214"/>
      <c r="CX44" s="1214"/>
      <c r="CY44" s="1214"/>
      <c r="CZ44" s="1214"/>
      <c r="DA44" s="1214"/>
      <c r="DB44" s="1214"/>
      <c r="DC44" s="1215"/>
    </row>
    <row r="45" spans="2:109" ht="13.2" x14ac:dyDescent="0.2">
      <c r="B45" s="259"/>
      <c r="AN45" s="1213"/>
      <c r="AO45" s="1214"/>
      <c r="AP45" s="1214"/>
      <c r="AQ45" s="1214"/>
      <c r="AR45" s="1214"/>
      <c r="AS45" s="1214"/>
      <c r="AT45" s="1214"/>
      <c r="AU45" s="1214"/>
      <c r="AV45" s="1214"/>
      <c r="AW45" s="1214"/>
      <c r="AX45" s="1214"/>
      <c r="AY45" s="1214"/>
      <c r="AZ45" s="1214"/>
      <c r="BA45" s="1214"/>
      <c r="BB45" s="1214"/>
      <c r="BC45" s="1214"/>
      <c r="BD45" s="1214"/>
      <c r="BE45" s="1214"/>
      <c r="BF45" s="1214"/>
      <c r="BG45" s="1214"/>
      <c r="BH45" s="1214"/>
      <c r="BI45" s="1214"/>
      <c r="BJ45" s="1214"/>
      <c r="BK45" s="1214"/>
      <c r="BL45" s="1214"/>
      <c r="BM45" s="1214"/>
      <c r="BN45" s="1214"/>
      <c r="BO45" s="1214"/>
      <c r="BP45" s="1214"/>
      <c r="BQ45" s="1214"/>
      <c r="BR45" s="1214"/>
      <c r="BS45" s="1214"/>
      <c r="BT45" s="1214"/>
      <c r="BU45" s="1214"/>
      <c r="BV45" s="1214"/>
      <c r="BW45" s="1214"/>
      <c r="BX45" s="1214"/>
      <c r="BY45" s="1214"/>
      <c r="BZ45" s="1214"/>
      <c r="CA45" s="1214"/>
      <c r="CB45" s="1214"/>
      <c r="CC45" s="1214"/>
      <c r="CD45" s="1214"/>
      <c r="CE45" s="1214"/>
      <c r="CF45" s="1214"/>
      <c r="CG45" s="1214"/>
      <c r="CH45" s="1214"/>
      <c r="CI45" s="1214"/>
      <c r="CJ45" s="1214"/>
      <c r="CK45" s="1214"/>
      <c r="CL45" s="1214"/>
      <c r="CM45" s="1214"/>
      <c r="CN45" s="1214"/>
      <c r="CO45" s="1214"/>
      <c r="CP45" s="1214"/>
      <c r="CQ45" s="1214"/>
      <c r="CR45" s="1214"/>
      <c r="CS45" s="1214"/>
      <c r="CT45" s="1214"/>
      <c r="CU45" s="1214"/>
      <c r="CV45" s="1214"/>
      <c r="CW45" s="1214"/>
      <c r="CX45" s="1214"/>
      <c r="CY45" s="1214"/>
      <c r="CZ45" s="1214"/>
      <c r="DA45" s="1214"/>
      <c r="DB45" s="1214"/>
      <c r="DC45" s="1215"/>
    </row>
    <row r="46" spans="2:109" ht="13.2" x14ac:dyDescent="0.2">
      <c r="B46" s="259"/>
      <c r="AN46" s="1213"/>
      <c r="AO46" s="1214"/>
      <c r="AP46" s="1214"/>
      <c r="AQ46" s="1214"/>
      <c r="AR46" s="1214"/>
      <c r="AS46" s="1214"/>
      <c r="AT46" s="1214"/>
      <c r="AU46" s="1214"/>
      <c r="AV46" s="1214"/>
      <c r="AW46" s="1214"/>
      <c r="AX46" s="1214"/>
      <c r="AY46" s="1214"/>
      <c r="AZ46" s="1214"/>
      <c r="BA46" s="1214"/>
      <c r="BB46" s="1214"/>
      <c r="BC46" s="1214"/>
      <c r="BD46" s="1214"/>
      <c r="BE46" s="1214"/>
      <c r="BF46" s="1214"/>
      <c r="BG46" s="1214"/>
      <c r="BH46" s="1214"/>
      <c r="BI46" s="1214"/>
      <c r="BJ46" s="1214"/>
      <c r="BK46" s="1214"/>
      <c r="BL46" s="1214"/>
      <c r="BM46" s="1214"/>
      <c r="BN46" s="1214"/>
      <c r="BO46" s="1214"/>
      <c r="BP46" s="1214"/>
      <c r="BQ46" s="1214"/>
      <c r="BR46" s="1214"/>
      <c r="BS46" s="1214"/>
      <c r="BT46" s="1214"/>
      <c r="BU46" s="1214"/>
      <c r="BV46" s="1214"/>
      <c r="BW46" s="1214"/>
      <c r="BX46" s="1214"/>
      <c r="BY46" s="1214"/>
      <c r="BZ46" s="1214"/>
      <c r="CA46" s="1214"/>
      <c r="CB46" s="1214"/>
      <c r="CC46" s="1214"/>
      <c r="CD46" s="1214"/>
      <c r="CE46" s="1214"/>
      <c r="CF46" s="1214"/>
      <c r="CG46" s="1214"/>
      <c r="CH46" s="1214"/>
      <c r="CI46" s="1214"/>
      <c r="CJ46" s="1214"/>
      <c r="CK46" s="1214"/>
      <c r="CL46" s="1214"/>
      <c r="CM46" s="1214"/>
      <c r="CN46" s="1214"/>
      <c r="CO46" s="1214"/>
      <c r="CP46" s="1214"/>
      <c r="CQ46" s="1214"/>
      <c r="CR46" s="1214"/>
      <c r="CS46" s="1214"/>
      <c r="CT46" s="1214"/>
      <c r="CU46" s="1214"/>
      <c r="CV46" s="1214"/>
      <c r="CW46" s="1214"/>
      <c r="CX46" s="1214"/>
      <c r="CY46" s="1214"/>
      <c r="CZ46" s="1214"/>
      <c r="DA46" s="1214"/>
      <c r="DB46" s="1214"/>
      <c r="DC46" s="1215"/>
    </row>
    <row r="47" spans="2:109" ht="13.2" x14ac:dyDescent="0.2">
      <c r="B47" s="259"/>
      <c r="AN47" s="1216"/>
      <c r="AO47" s="1217"/>
      <c r="AP47" s="1217"/>
      <c r="AQ47" s="1217"/>
      <c r="AR47" s="1217"/>
      <c r="AS47" s="1217"/>
      <c r="AT47" s="1217"/>
      <c r="AU47" s="1217"/>
      <c r="AV47" s="1217"/>
      <c r="AW47" s="1217"/>
      <c r="AX47" s="1217"/>
      <c r="AY47" s="1217"/>
      <c r="AZ47" s="1217"/>
      <c r="BA47" s="1217"/>
      <c r="BB47" s="1217"/>
      <c r="BC47" s="1217"/>
      <c r="BD47" s="1217"/>
      <c r="BE47" s="1217"/>
      <c r="BF47" s="1217"/>
      <c r="BG47" s="1217"/>
      <c r="BH47" s="1217"/>
      <c r="BI47" s="1217"/>
      <c r="BJ47" s="1217"/>
      <c r="BK47" s="1217"/>
      <c r="BL47" s="1217"/>
      <c r="BM47" s="1217"/>
      <c r="BN47" s="1217"/>
      <c r="BO47" s="1217"/>
      <c r="BP47" s="1217"/>
      <c r="BQ47" s="1217"/>
      <c r="BR47" s="1217"/>
      <c r="BS47" s="1217"/>
      <c r="BT47" s="1217"/>
      <c r="BU47" s="1217"/>
      <c r="BV47" s="1217"/>
      <c r="BW47" s="1217"/>
      <c r="BX47" s="1217"/>
      <c r="BY47" s="1217"/>
      <c r="BZ47" s="1217"/>
      <c r="CA47" s="1217"/>
      <c r="CB47" s="1217"/>
      <c r="CC47" s="1217"/>
      <c r="CD47" s="1217"/>
      <c r="CE47" s="1217"/>
      <c r="CF47" s="1217"/>
      <c r="CG47" s="1217"/>
      <c r="CH47" s="1217"/>
      <c r="CI47" s="1217"/>
      <c r="CJ47" s="1217"/>
      <c r="CK47" s="1217"/>
      <c r="CL47" s="1217"/>
      <c r="CM47" s="1217"/>
      <c r="CN47" s="1217"/>
      <c r="CO47" s="1217"/>
      <c r="CP47" s="1217"/>
      <c r="CQ47" s="1217"/>
      <c r="CR47" s="1217"/>
      <c r="CS47" s="1217"/>
      <c r="CT47" s="1217"/>
      <c r="CU47" s="1217"/>
      <c r="CV47" s="1217"/>
      <c r="CW47" s="1217"/>
      <c r="CX47" s="1217"/>
      <c r="CY47" s="1217"/>
      <c r="CZ47" s="1217"/>
      <c r="DA47" s="1217"/>
      <c r="DB47" s="1217"/>
      <c r="DC47" s="1218"/>
    </row>
    <row r="48" spans="2:109" ht="13.2" x14ac:dyDescent="0.2">
      <c r="B48" s="259"/>
      <c r="H48" s="1219"/>
      <c r="I48" s="1219"/>
      <c r="J48" s="1219"/>
      <c r="AN48" s="1219"/>
      <c r="AO48" s="1219"/>
      <c r="AP48" s="1219"/>
      <c r="AZ48" s="1219"/>
      <c r="BA48" s="1219"/>
      <c r="BB48" s="1219"/>
      <c r="BL48" s="1219"/>
      <c r="BM48" s="1219"/>
      <c r="BN48" s="1219"/>
      <c r="BX48" s="1219"/>
      <c r="BY48" s="1219"/>
      <c r="BZ48" s="1219"/>
      <c r="CJ48" s="1219"/>
      <c r="CK48" s="1219"/>
      <c r="CL48" s="1219"/>
      <c r="CV48" s="1219"/>
      <c r="CW48" s="1219"/>
      <c r="CX48" s="1219"/>
    </row>
    <row r="49" spans="1:109" ht="13.2" x14ac:dyDescent="0.2">
      <c r="B49" s="259"/>
      <c r="AN49" s="255" t="s">
        <v>606</v>
      </c>
    </row>
    <row r="50" spans="1:109" ht="13.2" x14ac:dyDescent="0.2">
      <c r="B50" s="259"/>
      <c r="G50" s="1220"/>
      <c r="H50" s="1220"/>
      <c r="I50" s="1220"/>
      <c r="J50" s="1220"/>
      <c r="K50" s="1221"/>
      <c r="L50" s="1221"/>
      <c r="M50" s="1222"/>
      <c r="N50" s="1222"/>
      <c r="AN50" s="1223"/>
      <c r="AO50" s="1224"/>
      <c r="AP50" s="1224"/>
      <c r="AQ50" s="1224"/>
      <c r="AR50" s="1224"/>
      <c r="AS50" s="1224"/>
      <c r="AT50" s="1224"/>
      <c r="AU50" s="1224"/>
      <c r="AV50" s="1224"/>
      <c r="AW50" s="1224"/>
      <c r="AX50" s="1224"/>
      <c r="AY50" s="1224"/>
      <c r="AZ50" s="1224"/>
      <c r="BA50" s="1224"/>
      <c r="BB50" s="1224"/>
      <c r="BC50" s="1224"/>
      <c r="BD50" s="1224"/>
      <c r="BE50" s="1224"/>
      <c r="BF50" s="1224"/>
      <c r="BG50" s="1224"/>
      <c r="BH50" s="1224"/>
      <c r="BI50" s="1224"/>
      <c r="BJ50" s="1224"/>
      <c r="BK50" s="1224"/>
      <c r="BL50" s="1224"/>
      <c r="BM50" s="1224"/>
      <c r="BN50" s="1224"/>
      <c r="BO50" s="1225"/>
      <c r="BP50" s="1226" t="s">
        <v>561</v>
      </c>
      <c r="BQ50" s="1226"/>
      <c r="BR50" s="1226"/>
      <c r="BS50" s="1226"/>
      <c r="BT50" s="1226"/>
      <c r="BU50" s="1226"/>
      <c r="BV50" s="1226"/>
      <c r="BW50" s="1226"/>
      <c r="BX50" s="1226" t="s">
        <v>562</v>
      </c>
      <c r="BY50" s="1226"/>
      <c r="BZ50" s="1226"/>
      <c r="CA50" s="1226"/>
      <c r="CB50" s="1226"/>
      <c r="CC50" s="1226"/>
      <c r="CD50" s="1226"/>
      <c r="CE50" s="1226"/>
      <c r="CF50" s="1226" t="s">
        <v>563</v>
      </c>
      <c r="CG50" s="1226"/>
      <c r="CH50" s="1226"/>
      <c r="CI50" s="1226"/>
      <c r="CJ50" s="1226"/>
      <c r="CK50" s="1226"/>
      <c r="CL50" s="1226"/>
      <c r="CM50" s="1226"/>
      <c r="CN50" s="1226" t="s">
        <v>564</v>
      </c>
      <c r="CO50" s="1226"/>
      <c r="CP50" s="1226"/>
      <c r="CQ50" s="1226"/>
      <c r="CR50" s="1226"/>
      <c r="CS50" s="1226"/>
      <c r="CT50" s="1226"/>
      <c r="CU50" s="1226"/>
      <c r="CV50" s="1226" t="s">
        <v>565</v>
      </c>
      <c r="CW50" s="1226"/>
      <c r="CX50" s="1226"/>
      <c r="CY50" s="1226"/>
      <c r="CZ50" s="1226"/>
      <c r="DA50" s="1226"/>
      <c r="DB50" s="1226"/>
      <c r="DC50" s="1226"/>
    </row>
    <row r="51" spans="1:109" ht="13.5" customHeight="1" x14ac:dyDescent="0.2">
      <c r="B51" s="259"/>
      <c r="G51" s="1227"/>
      <c r="H51" s="1227"/>
      <c r="I51" s="1228"/>
      <c r="J51" s="1228"/>
      <c r="K51" s="1229"/>
      <c r="L51" s="1229"/>
      <c r="M51" s="1229"/>
      <c r="N51" s="1229"/>
      <c r="AM51" s="1219"/>
      <c r="AN51" s="1230" t="s">
        <v>607</v>
      </c>
      <c r="AO51" s="1230"/>
      <c r="AP51" s="1230"/>
      <c r="AQ51" s="1230"/>
      <c r="AR51" s="1230"/>
      <c r="AS51" s="1230"/>
      <c r="AT51" s="1230"/>
      <c r="AU51" s="1230"/>
      <c r="AV51" s="1230"/>
      <c r="AW51" s="1230"/>
      <c r="AX51" s="1230"/>
      <c r="AY51" s="1230"/>
      <c r="AZ51" s="1230"/>
      <c r="BA51" s="1230"/>
      <c r="BB51" s="1230" t="s">
        <v>608</v>
      </c>
      <c r="BC51" s="1230"/>
      <c r="BD51" s="1230"/>
      <c r="BE51" s="1230"/>
      <c r="BF51" s="1230"/>
      <c r="BG51" s="1230"/>
      <c r="BH51" s="1230"/>
      <c r="BI51" s="1230"/>
      <c r="BJ51" s="1230"/>
      <c r="BK51" s="1230"/>
      <c r="BL51" s="1230"/>
      <c r="BM51" s="1230"/>
      <c r="BN51" s="1230"/>
      <c r="BO51" s="1230"/>
      <c r="BP51" s="1231"/>
      <c r="BQ51" s="1231"/>
      <c r="BR51" s="1231"/>
      <c r="BS51" s="1231"/>
      <c r="BT51" s="1231"/>
      <c r="BU51" s="1231"/>
      <c r="BV51" s="1231"/>
      <c r="BW51" s="1231"/>
      <c r="BX51" s="1231"/>
      <c r="BY51" s="1231"/>
      <c r="BZ51" s="1231"/>
      <c r="CA51" s="1231"/>
      <c r="CB51" s="1231"/>
      <c r="CC51" s="1231"/>
      <c r="CD51" s="1231"/>
      <c r="CE51" s="1231"/>
      <c r="CF51" s="1231"/>
      <c r="CG51" s="1231"/>
      <c r="CH51" s="1231"/>
      <c r="CI51" s="1231"/>
      <c r="CJ51" s="1231"/>
      <c r="CK51" s="1231"/>
      <c r="CL51" s="1231"/>
      <c r="CM51" s="1231"/>
      <c r="CN51" s="1231"/>
      <c r="CO51" s="1231"/>
      <c r="CP51" s="1231"/>
      <c r="CQ51" s="1231"/>
      <c r="CR51" s="1231"/>
      <c r="CS51" s="1231"/>
      <c r="CT51" s="1231"/>
      <c r="CU51" s="1231"/>
      <c r="CV51" s="1231"/>
      <c r="CW51" s="1231"/>
      <c r="CX51" s="1231"/>
      <c r="CY51" s="1231"/>
      <c r="CZ51" s="1231"/>
      <c r="DA51" s="1231"/>
      <c r="DB51" s="1231"/>
      <c r="DC51" s="1231"/>
    </row>
    <row r="52" spans="1:109" ht="13.2" x14ac:dyDescent="0.2">
      <c r="B52" s="259"/>
      <c r="G52" s="1227"/>
      <c r="H52" s="1227"/>
      <c r="I52" s="1228"/>
      <c r="J52" s="1228"/>
      <c r="K52" s="1229"/>
      <c r="L52" s="1229"/>
      <c r="M52" s="1229"/>
      <c r="N52" s="1229"/>
      <c r="AM52" s="1219"/>
      <c r="AN52" s="1230"/>
      <c r="AO52" s="1230"/>
      <c r="AP52" s="1230"/>
      <c r="AQ52" s="1230"/>
      <c r="AR52" s="1230"/>
      <c r="AS52" s="1230"/>
      <c r="AT52" s="1230"/>
      <c r="AU52" s="1230"/>
      <c r="AV52" s="1230"/>
      <c r="AW52" s="1230"/>
      <c r="AX52" s="1230"/>
      <c r="AY52" s="1230"/>
      <c r="AZ52" s="1230"/>
      <c r="BA52" s="1230"/>
      <c r="BB52" s="1230"/>
      <c r="BC52" s="1230"/>
      <c r="BD52" s="1230"/>
      <c r="BE52" s="1230"/>
      <c r="BF52" s="1230"/>
      <c r="BG52" s="1230"/>
      <c r="BH52" s="1230"/>
      <c r="BI52" s="1230"/>
      <c r="BJ52" s="1230"/>
      <c r="BK52" s="1230"/>
      <c r="BL52" s="1230"/>
      <c r="BM52" s="1230"/>
      <c r="BN52" s="1230"/>
      <c r="BO52" s="1230"/>
      <c r="BP52" s="1231"/>
      <c r="BQ52" s="1231"/>
      <c r="BR52" s="1231"/>
      <c r="BS52" s="1231"/>
      <c r="BT52" s="1231"/>
      <c r="BU52" s="1231"/>
      <c r="BV52" s="1231"/>
      <c r="BW52" s="1231"/>
      <c r="BX52" s="1231"/>
      <c r="BY52" s="1231"/>
      <c r="BZ52" s="1231"/>
      <c r="CA52" s="1231"/>
      <c r="CB52" s="1231"/>
      <c r="CC52" s="1231"/>
      <c r="CD52" s="1231"/>
      <c r="CE52" s="1231"/>
      <c r="CF52" s="1231"/>
      <c r="CG52" s="1231"/>
      <c r="CH52" s="1231"/>
      <c r="CI52" s="1231"/>
      <c r="CJ52" s="1231"/>
      <c r="CK52" s="1231"/>
      <c r="CL52" s="1231"/>
      <c r="CM52" s="1231"/>
      <c r="CN52" s="1231"/>
      <c r="CO52" s="1231"/>
      <c r="CP52" s="1231"/>
      <c r="CQ52" s="1231"/>
      <c r="CR52" s="1231"/>
      <c r="CS52" s="1231"/>
      <c r="CT52" s="1231"/>
      <c r="CU52" s="1231"/>
      <c r="CV52" s="1231"/>
      <c r="CW52" s="1231"/>
      <c r="CX52" s="1231"/>
      <c r="CY52" s="1231"/>
      <c r="CZ52" s="1231"/>
      <c r="DA52" s="1231"/>
      <c r="DB52" s="1231"/>
      <c r="DC52" s="1231"/>
    </row>
    <row r="53" spans="1:109" ht="13.2" x14ac:dyDescent="0.2">
      <c r="A53" s="1209"/>
      <c r="B53" s="259"/>
      <c r="G53" s="1227"/>
      <c r="H53" s="1227"/>
      <c r="I53" s="1220"/>
      <c r="J53" s="1220"/>
      <c r="K53" s="1229"/>
      <c r="L53" s="1229"/>
      <c r="M53" s="1229"/>
      <c r="N53" s="1229"/>
      <c r="AM53" s="1219"/>
      <c r="AN53" s="1230"/>
      <c r="AO53" s="1230"/>
      <c r="AP53" s="1230"/>
      <c r="AQ53" s="1230"/>
      <c r="AR53" s="1230"/>
      <c r="AS53" s="1230"/>
      <c r="AT53" s="1230"/>
      <c r="AU53" s="1230"/>
      <c r="AV53" s="1230"/>
      <c r="AW53" s="1230"/>
      <c r="AX53" s="1230"/>
      <c r="AY53" s="1230"/>
      <c r="AZ53" s="1230"/>
      <c r="BA53" s="1230"/>
      <c r="BB53" s="1230" t="s">
        <v>609</v>
      </c>
      <c r="BC53" s="1230"/>
      <c r="BD53" s="1230"/>
      <c r="BE53" s="1230"/>
      <c r="BF53" s="1230"/>
      <c r="BG53" s="1230"/>
      <c r="BH53" s="1230"/>
      <c r="BI53" s="1230"/>
      <c r="BJ53" s="1230"/>
      <c r="BK53" s="1230"/>
      <c r="BL53" s="1230"/>
      <c r="BM53" s="1230"/>
      <c r="BN53" s="1230"/>
      <c r="BO53" s="1230"/>
      <c r="BP53" s="1231">
        <v>64.400000000000006</v>
      </c>
      <c r="BQ53" s="1231"/>
      <c r="BR53" s="1231"/>
      <c r="BS53" s="1231"/>
      <c r="BT53" s="1231"/>
      <c r="BU53" s="1231"/>
      <c r="BV53" s="1231"/>
      <c r="BW53" s="1231"/>
      <c r="BX53" s="1231">
        <v>65.2</v>
      </c>
      <c r="BY53" s="1231"/>
      <c r="BZ53" s="1231"/>
      <c r="CA53" s="1231"/>
      <c r="CB53" s="1231"/>
      <c r="CC53" s="1231"/>
      <c r="CD53" s="1231"/>
      <c r="CE53" s="1231"/>
      <c r="CF53" s="1231">
        <v>66.2</v>
      </c>
      <c r="CG53" s="1231"/>
      <c r="CH53" s="1231"/>
      <c r="CI53" s="1231"/>
      <c r="CJ53" s="1231"/>
      <c r="CK53" s="1231"/>
      <c r="CL53" s="1231"/>
      <c r="CM53" s="1231"/>
      <c r="CN53" s="1231">
        <v>67.2</v>
      </c>
      <c r="CO53" s="1231"/>
      <c r="CP53" s="1231"/>
      <c r="CQ53" s="1231"/>
      <c r="CR53" s="1231"/>
      <c r="CS53" s="1231"/>
      <c r="CT53" s="1231"/>
      <c r="CU53" s="1231"/>
      <c r="CV53" s="1231">
        <v>68.3</v>
      </c>
      <c r="CW53" s="1231"/>
      <c r="CX53" s="1231"/>
      <c r="CY53" s="1231"/>
      <c r="CZ53" s="1231"/>
      <c r="DA53" s="1231"/>
      <c r="DB53" s="1231"/>
      <c r="DC53" s="1231"/>
    </row>
    <row r="54" spans="1:109" ht="13.2" x14ac:dyDescent="0.2">
      <c r="A54" s="1209"/>
      <c r="B54" s="259"/>
      <c r="G54" s="1227"/>
      <c r="H54" s="1227"/>
      <c r="I54" s="1220"/>
      <c r="J54" s="1220"/>
      <c r="K54" s="1229"/>
      <c r="L54" s="1229"/>
      <c r="M54" s="1229"/>
      <c r="N54" s="1229"/>
      <c r="AM54" s="1219"/>
      <c r="AN54" s="1230"/>
      <c r="AO54" s="1230"/>
      <c r="AP54" s="1230"/>
      <c r="AQ54" s="1230"/>
      <c r="AR54" s="1230"/>
      <c r="AS54" s="1230"/>
      <c r="AT54" s="1230"/>
      <c r="AU54" s="1230"/>
      <c r="AV54" s="1230"/>
      <c r="AW54" s="1230"/>
      <c r="AX54" s="1230"/>
      <c r="AY54" s="1230"/>
      <c r="AZ54" s="1230"/>
      <c r="BA54" s="1230"/>
      <c r="BB54" s="1230"/>
      <c r="BC54" s="1230"/>
      <c r="BD54" s="1230"/>
      <c r="BE54" s="1230"/>
      <c r="BF54" s="1230"/>
      <c r="BG54" s="1230"/>
      <c r="BH54" s="1230"/>
      <c r="BI54" s="1230"/>
      <c r="BJ54" s="1230"/>
      <c r="BK54" s="1230"/>
      <c r="BL54" s="1230"/>
      <c r="BM54" s="1230"/>
      <c r="BN54" s="1230"/>
      <c r="BO54" s="1230"/>
      <c r="BP54" s="1231"/>
      <c r="BQ54" s="1231"/>
      <c r="BR54" s="1231"/>
      <c r="BS54" s="1231"/>
      <c r="BT54" s="1231"/>
      <c r="BU54" s="1231"/>
      <c r="BV54" s="1231"/>
      <c r="BW54" s="1231"/>
      <c r="BX54" s="1231"/>
      <c r="BY54" s="1231"/>
      <c r="BZ54" s="1231"/>
      <c r="CA54" s="1231"/>
      <c r="CB54" s="1231"/>
      <c r="CC54" s="1231"/>
      <c r="CD54" s="1231"/>
      <c r="CE54" s="1231"/>
      <c r="CF54" s="1231"/>
      <c r="CG54" s="1231"/>
      <c r="CH54" s="1231"/>
      <c r="CI54" s="1231"/>
      <c r="CJ54" s="1231"/>
      <c r="CK54" s="1231"/>
      <c r="CL54" s="1231"/>
      <c r="CM54" s="1231"/>
      <c r="CN54" s="1231"/>
      <c r="CO54" s="1231"/>
      <c r="CP54" s="1231"/>
      <c r="CQ54" s="1231"/>
      <c r="CR54" s="1231"/>
      <c r="CS54" s="1231"/>
      <c r="CT54" s="1231"/>
      <c r="CU54" s="1231"/>
      <c r="CV54" s="1231"/>
      <c r="CW54" s="1231"/>
      <c r="CX54" s="1231"/>
      <c r="CY54" s="1231"/>
      <c r="CZ54" s="1231"/>
      <c r="DA54" s="1231"/>
      <c r="DB54" s="1231"/>
      <c r="DC54" s="1231"/>
    </row>
    <row r="55" spans="1:109" ht="13.2" x14ac:dyDescent="0.2">
      <c r="A55" s="1209"/>
      <c r="B55" s="259"/>
      <c r="G55" s="1220"/>
      <c r="H55" s="1220"/>
      <c r="I55" s="1220"/>
      <c r="J55" s="1220"/>
      <c r="K55" s="1229"/>
      <c r="L55" s="1229"/>
      <c r="M55" s="1229"/>
      <c r="N55" s="1229"/>
      <c r="AN55" s="1226" t="s">
        <v>610</v>
      </c>
      <c r="AO55" s="1226"/>
      <c r="AP55" s="1226"/>
      <c r="AQ55" s="1226"/>
      <c r="AR55" s="1226"/>
      <c r="AS55" s="1226"/>
      <c r="AT55" s="1226"/>
      <c r="AU55" s="1226"/>
      <c r="AV55" s="1226"/>
      <c r="AW55" s="1226"/>
      <c r="AX55" s="1226"/>
      <c r="AY55" s="1226"/>
      <c r="AZ55" s="1226"/>
      <c r="BA55" s="1226"/>
      <c r="BB55" s="1230" t="s">
        <v>608</v>
      </c>
      <c r="BC55" s="1230"/>
      <c r="BD55" s="1230"/>
      <c r="BE55" s="1230"/>
      <c r="BF55" s="1230"/>
      <c r="BG55" s="1230"/>
      <c r="BH55" s="1230"/>
      <c r="BI55" s="1230"/>
      <c r="BJ55" s="1230"/>
      <c r="BK55" s="1230"/>
      <c r="BL55" s="1230"/>
      <c r="BM55" s="1230"/>
      <c r="BN55" s="1230"/>
      <c r="BO55" s="1230"/>
      <c r="BP55" s="1231">
        <v>25.4</v>
      </c>
      <c r="BQ55" s="1231"/>
      <c r="BR55" s="1231"/>
      <c r="BS55" s="1231"/>
      <c r="BT55" s="1231"/>
      <c r="BU55" s="1231"/>
      <c r="BV55" s="1231"/>
      <c r="BW55" s="1231"/>
      <c r="BX55" s="1231">
        <v>23</v>
      </c>
      <c r="BY55" s="1231"/>
      <c r="BZ55" s="1231"/>
      <c r="CA55" s="1231"/>
      <c r="CB55" s="1231"/>
      <c r="CC55" s="1231"/>
      <c r="CD55" s="1231"/>
      <c r="CE55" s="1231"/>
      <c r="CF55" s="1231">
        <v>28</v>
      </c>
      <c r="CG55" s="1231"/>
      <c r="CH55" s="1231"/>
      <c r="CI55" s="1231"/>
      <c r="CJ55" s="1231"/>
      <c r="CK55" s="1231"/>
      <c r="CL55" s="1231"/>
      <c r="CM55" s="1231"/>
      <c r="CN55" s="1231">
        <v>19.2</v>
      </c>
      <c r="CO55" s="1231"/>
      <c r="CP55" s="1231"/>
      <c r="CQ55" s="1231"/>
      <c r="CR55" s="1231"/>
      <c r="CS55" s="1231"/>
      <c r="CT55" s="1231"/>
      <c r="CU55" s="1231"/>
      <c r="CV55" s="1231">
        <v>4</v>
      </c>
      <c r="CW55" s="1231"/>
      <c r="CX55" s="1231"/>
      <c r="CY55" s="1231"/>
      <c r="CZ55" s="1231"/>
      <c r="DA55" s="1231"/>
      <c r="DB55" s="1231"/>
      <c r="DC55" s="1231"/>
    </row>
    <row r="56" spans="1:109" ht="13.2" x14ac:dyDescent="0.2">
      <c r="A56" s="1209"/>
      <c r="B56" s="259"/>
      <c r="G56" s="1220"/>
      <c r="H56" s="1220"/>
      <c r="I56" s="1220"/>
      <c r="J56" s="1220"/>
      <c r="K56" s="1229"/>
      <c r="L56" s="1229"/>
      <c r="M56" s="1229"/>
      <c r="N56" s="1229"/>
      <c r="AN56" s="1226"/>
      <c r="AO56" s="1226"/>
      <c r="AP56" s="1226"/>
      <c r="AQ56" s="1226"/>
      <c r="AR56" s="1226"/>
      <c r="AS56" s="1226"/>
      <c r="AT56" s="1226"/>
      <c r="AU56" s="1226"/>
      <c r="AV56" s="1226"/>
      <c r="AW56" s="1226"/>
      <c r="AX56" s="1226"/>
      <c r="AY56" s="1226"/>
      <c r="AZ56" s="1226"/>
      <c r="BA56" s="1226"/>
      <c r="BB56" s="1230"/>
      <c r="BC56" s="1230"/>
      <c r="BD56" s="1230"/>
      <c r="BE56" s="1230"/>
      <c r="BF56" s="1230"/>
      <c r="BG56" s="1230"/>
      <c r="BH56" s="1230"/>
      <c r="BI56" s="1230"/>
      <c r="BJ56" s="1230"/>
      <c r="BK56" s="1230"/>
      <c r="BL56" s="1230"/>
      <c r="BM56" s="1230"/>
      <c r="BN56" s="1230"/>
      <c r="BO56" s="1230"/>
      <c r="BP56" s="1231"/>
      <c r="BQ56" s="1231"/>
      <c r="BR56" s="1231"/>
      <c r="BS56" s="1231"/>
      <c r="BT56" s="1231"/>
      <c r="BU56" s="1231"/>
      <c r="BV56" s="1231"/>
      <c r="BW56" s="1231"/>
      <c r="BX56" s="1231"/>
      <c r="BY56" s="1231"/>
      <c r="BZ56" s="1231"/>
      <c r="CA56" s="1231"/>
      <c r="CB56" s="1231"/>
      <c r="CC56" s="1231"/>
      <c r="CD56" s="1231"/>
      <c r="CE56" s="1231"/>
      <c r="CF56" s="1231"/>
      <c r="CG56" s="1231"/>
      <c r="CH56" s="1231"/>
      <c r="CI56" s="1231"/>
      <c r="CJ56" s="1231"/>
      <c r="CK56" s="1231"/>
      <c r="CL56" s="1231"/>
      <c r="CM56" s="1231"/>
      <c r="CN56" s="1231"/>
      <c r="CO56" s="1231"/>
      <c r="CP56" s="1231"/>
      <c r="CQ56" s="1231"/>
      <c r="CR56" s="1231"/>
      <c r="CS56" s="1231"/>
      <c r="CT56" s="1231"/>
      <c r="CU56" s="1231"/>
      <c r="CV56" s="1231"/>
      <c r="CW56" s="1231"/>
      <c r="CX56" s="1231"/>
      <c r="CY56" s="1231"/>
      <c r="CZ56" s="1231"/>
      <c r="DA56" s="1231"/>
      <c r="DB56" s="1231"/>
      <c r="DC56" s="1231"/>
    </row>
    <row r="57" spans="1:109" s="1209" customFormat="1" ht="13.2" x14ac:dyDescent="0.2">
      <c r="B57" s="1232"/>
      <c r="G57" s="1220"/>
      <c r="H57" s="1220"/>
      <c r="I57" s="1233"/>
      <c r="J57" s="1233"/>
      <c r="K57" s="1229"/>
      <c r="L57" s="1229"/>
      <c r="M57" s="1229"/>
      <c r="N57" s="1229"/>
      <c r="AM57" s="255"/>
      <c r="AN57" s="1226"/>
      <c r="AO57" s="1226"/>
      <c r="AP57" s="1226"/>
      <c r="AQ57" s="1226"/>
      <c r="AR57" s="1226"/>
      <c r="AS57" s="1226"/>
      <c r="AT57" s="1226"/>
      <c r="AU57" s="1226"/>
      <c r="AV57" s="1226"/>
      <c r="AW57" s="1226"/>
      <c r="AX57" s="1226"/>
      <c r="AY57" s="1226"/>
      <c r="AZ57" s="1226"/>
      <c r="BA57" s="1226"/>
      <c r="BB57" s="1230" t="s">
        <v>609</v>
      </c>
      <c r="BC57" s="1230"/>
      <c r="BD57" s="1230"/>
      <c r="BE57" s="1230"/>
      <c r="BF57" s="1230"/>
      <c r="BG57" s="1230"/>
      <c r="BH57" s="1230"/>
      <c r="BI57" s="1230"/>
      <c r="BJ57" s="1230"/>
      <c r="BK57" s="1230"/>
      <c r="BL57" s="1230"/>
      <c r="BM57" s="1230"/>
      <c r="BN57" s="1230"/>
      <c r="BO57" s="1230"/>
      <c r="BP57" s="1231">
        <v>60</v>
      </c>
      <c r="BQ57" s="1231"/>
      <c r="BR57" s="1231"/>
      <c r="BS57" s="1231"/>
      <c r="BT57" s="1231"/>
      <c r="BU57" s="1231"/>
      <c r="BV57" s="1231"/>
      <c r="BW57" s="1231"/>
      <c r="BX57" s="1231">
        <v>60.6</v>
      </c>
      <c r="BY57" s="1231"/>
      <c r="BZ57" s="1231"/>
      <c r="CA57" s="1231"/>
      <c r="CB57" s="1231"/>
      <c r="CC57" s="1231"/>
      <c r="CD57" s="1231"/>
      <c r="CE57" s="1231"/>
      <c r="CF57" s="1231">
        <v>62.3</v>
      </c>
      <c r="CG57" s="1231"/>
      <c r="CH57" s="1231"/>
      <c r="CI57" s="1231"/>
      <c r="CJ57" s="1231"/>
      <c r="CK57" s="1231"/>
      <c r="CL57" s="1231"/>
      <c r="CM57" s="1231"/>
      <c r="CN57" s="1231">
        <v>62.2</v>
      </c>
      <c r="CO57" s="1231"/>
      <c r="CP57" s="1231"/>
      <c r="CQ57" s="1231"/>
      <c r="CR57" s="1231"/>
      <c r="CS57" s="1231"/>
      <c r="CT57" s="1231"/>
      <c r="CU57" s="1231"/>
      <c r="CV57" s="1231">
        <v>63.5</v>
      </c>
      <c r="CW57" s="1231"/>
      <c r="CX57" s="1231"/>
      <c r="CY57" s="1231"/>
      <c r="CZ57" s="1231"/>
      <c r="DA57" s="1231"/>
      <c r="DB57" s="1231"/>
      <c r="DC57" s="1231"/>
      <c r="DD57" s="1234"/>
      <c r="DE57" s="1232"/>
    </row>
    <row r="58" spans="1:109" s="1209" customFormat="1" ht="13.2" x14ac:dyDescent="0.2">
      <c r="A58" s="255"/>
      <c r="B58" s="1232"/>
      <c r="G58" s="1220"/>
      <c r="H58" s="1220"/>
      <c r="I58" s="1233"/>
      <c r="J58" s="1233"/>
      <c r="K58" s="1229"/>
      <c r="L58" s="1229"/>
      <c r="M58" s="1229"/>
      <c r="N58" s="1229"/>
      <c r="AM58" s="255"/>
      <c r="AN58" s="1226"/>
      <c r="AO58" s="1226"/>
      <c r="AP58" s="1226"/>
      <c r="AQ58" s="1226"/>
      <c r="AR58" s="1226"/>
      <c r="AS58" s="1226"/>
      <c r="AT58" s="1226"/>
      <c r="AU58" s="1226"/>
      <c r="AV58" s="1226"/>
      <c r="AW58" s="1226"/>
      <c r="AX58" s="1226"/>
      <c r="AY58" s="1226"/>
      <c r="AZ58" s="1226"/>
      <c r="BA58" s="1226"/>
      <c r="BB58" s="1230"/>
      <c r="BC58" s="1230"/>
      <c r="BD58" s="1230"/>
      <c r="BE58" s="1230"/>
      <c r="BF58" s="1230"/>
      <c r="BG58" s="1230"/>
      <c r="BH58" s="1230"/>
      <c r="BI58" s="1230"/>
      <c r="BJ58" s="1230"/>
      <c r="BK58" s="1230"/>
      <c r="BL58" s="1230"/>
      <c r="BM58" s="1230"/>
      <c r="BN58" s="1230"/>
      <c r="BO58" s="1230"/>
      <c r="BP58" s="1231"/>
      <c r="BQ58" s="1231"/>
      <c r="BR58" s="1231"/>
      <c r="BS58" s="1231"/>
      <c r="BT58" s="1231"/>
      <c r="BU58" s="1231"/>
      <c r="BV58" s="1231"/>
      <c r="BW58" s="1231"/>
      <c r="BX58" s="1231"/>
      <c r="BY58" s="1231"/>
      <c r="BZ58" s="1231"/>
      <c r="CA58" s="1231"/>
      <c r="CB58" s="1231"/>
      <c r="CC58" s="1231"/>
      <c r="CD58" s="1231"/>
      <c r="CE58" s="1231"/>
      <c r="CF58" s="1231"/>
      <c r="CG58" s="1231"/>
      <c r="CH58" s="1231"/>
      <c r="CI58" s="1231"/>
      <c r="CJ58" s="1231"/>
      <c r="CK58" s="1231"/>
      <c r="CL58" s="1231"/>
      <c r="CM58" s="1231"/>
      <c r="CN58" s="1231"/>
      <c r="CO58" s="1231"/>
      <c r="CP58" s="1231"/>
      <c r="CQ58" s="1231"/>
      <c r="CR58" s="1231"/>
      <c r="CS58" s="1231"/>
      <c r="CT58" s="1231"/>
      <c r="CU58" s="1231"/>
      <c r="CV58" s="1231"/>
      <c r="CW58" s="1231"/>
      <c r="CX58" s="1231"/>
      <c r="CY58" s="1231"/>
      <c r="CZ58" s="1231"/>
      <c r="DA58" s="1231"/>
      <c r="DB58" s="1231"/>
      <c r="DC58" s="1231"/>
      <c r="DD58" s="1234"/>
      <c r="DE58" s="1232"/>
    </row>
    <row r="59" spans="1:109" s="1209" customFormat="1" ht="13.2" x14ac:dyDescent="0.2">
      <c r="A59" s="255"/>
      <c r="B59" s="1232"/>
      <c r="K59" s="1235"/>
      <c r="L59" s="1235"/>
      <c r="M59" s="1235"/>
      <c r="N59" s="1235"/>
      <c r="AQ59" s="1235"/>
      <c r="AR59" s="1235"/>
      <c r="AS59" s="1235"/>
      <c r="AT59" s="1235"/>
      <c r="BC59" s="1235"/>
      <c r="BD59" s="1235"/>
      <c r="BE59" s="1235"/>
      <c r="BF59" s="1235"/>
      <c r="BO59" s="1235"/>
      <c r="BP59" s="1235"/>
      <c r="BQ59" s="1235"/>
      <c r="BR59" s="1235"/>
      <c r="CA59" s="1235"/>
      <c r="CB59" s="1235"/>
      <c r="CC59" s="1235"/>
      <c r="CD59" s="1235"/>
      <c r="CM59" s="1235"/>
      <c r="CN59" s="1235"/>
      <c r="CO59" s="1235"/>
      <c r="CP59" s="1235"/>
      <c r="CY59" s="1235"/>
      <c r="CZ59" s="1235"/>
      <c r="DA59" s="1235"/>
      <c r="DB59" s="1235"/>
      <c r="DC59" s="1235"/>
      <c r="DD59" s="1234"/>
      <c r="DE59" s="1232"/>
    </row>
    <row r="60" spans="1:109" s="1209" customFormat="1" ht="13.2" x14ac:dyDescent="0.2">
      <c r="A60" s="255"/>
      <c r="B60" s="1232"/>
      <c r="K60" s="1235"/>
      <c r="L60" s="1235"/>
      <c r="M60" s="1235"/>
      <c r="N60" s="1235"/>
      <c r="AQ60" s="1235"/>
      <c r="AR60" s="1235"/>
      <c r="AS60" s="1235"/>
      <c r="AT60" s="1235"/>
      <c r="BC60" s="1235"/>
      <c r="BD60" s="1235"/>
      <c r="BE60" s="1235"/>
      <c r="BF60" s="1235"/>
      <c r="BO60" s="1235"/>
      <c r="BP60" s="1235"/>
      <c r="BQ60" s="1235"/>
      <c r="BR60" s="1235"/>
      <c r="CA60" s="1235"/>
      <c r="CB60" s="1235"/>
      <c r="CC60" s="1235"/>
      <c r="CD60" s="1235"/>
      <c r="CM60" s="1235"/>
      <c r="CN60" s="1235"/>
      <c r="CO60" s="1235"/>
      <c r="CP60" s="1235"/>
      <c r="CY60" s="1235"/>
      <c r="CZ60" s="1235"/>
      <c r="DA60" s="1235"/>
      <c r="DB60" s="1235"/>
      <c r="DC60" s="1235"/>
      <c r="DD60" s="1234"/>
      <c r="DE60" s="1232"/>
    </row>
    <row r="61" spans="1:109" s="1209" customFormat="1" ht="13.2" x14ac:dyDescent="0.2">
      <c r="A61" s="255"/>
      <c r="B61" s="1236"/>
      <c r="C61" s="1237"/>
      <c r="D61" s="1237"/>
      <c r="E61" s="1237"/>
      <c r="F61" s="1237"/>
      <c r="G61" s="1237"/>
      <c r="H61" s="1237"/>
      <c r="I61" s="1237"/>
      <c r="J61" s="1237"/>
      <c r="K61" s="1237"/>
      <c r="L61" s="1237"/>
      <c r="M61" s="1238"/>
      <c r="N61" s="1238"/>
      <c r="O61" s="1237"/>
      <c r="P61" s="1237"/>
      <c r="Q61" s="1237"/>
      <c r="R61" s="1237"/>
      <c r="S61" s="1237"/>
      <c r="T61" s="1237"/>
      <c r="U61" s="1237"/>
      <c r="V61" s="1237"/>
      <c r="W61" s="1237"/>
      <c r="X61" s="1237"/>
      <c r="Y61" s="1237"/>
      <c r="Z61" s="1237"/>
      <c r="AA61" s="1237"/>
      <c r="AB61" s="1237"/>
      <c r="AC61" s="1237"/>
      <c r="AD61" s="1237"/>
      <c r="AE61" s="1237"/>
      <c r="AF61" s="1237"/>
      <c r="AG61" s="1237"/>
      <c r="AH61" s="1237"/>
      <c r="AI61" s="1237"/>
      <c r="AJ61" s="1237"/>
      <c r="AK61" s="1237"/>
      <c r="AL61" s="1237"/>
      <c r="AM61" s="1237"/>
      <c r="AN61" s="1237"/>
      <c r="AO61" s="1237"/>
      <c r="AP61" s="1237"/>
      <c r="AQ61" s="1237"/>
      <c r="AR61" s="1237"/>
      <c r="AS61" s="1238"/>
      <c r="AT61" s="1238"/>
      <c r="AU61" s="1237"/>
      <c r="AV61" s="1237"/>
      <c r="AW61" s="1237"/>
      <c r="AX61" s="1237"/>
      <c r="AY61" s="1237"/>
      <c r="AZ61" s="1237"/>
      <c r="BA61" s="1237"/>
      <c r="BB61" s="1237"/>
      <c r="BC61" s="1237"/>
      <c r="BD61" s="1237"/>
      <c r="BE61" s="1238"/>
      <c r="BF61" s="1238"/>
      <c r="BG61" s="1237"/>
      <c r="BH61" s="1237"/>
      <c r="BI61" s="1237"/>
      <c r="BJ61" s="1237"/>
      <c r="BK61" s="1237"/>
      <c r="BL61" s="1237"/>
      <c r="BM61" s="1237"/>
      <c r="BN61" s="1237"/>
      <c r="BO61" s="1237"/>
      <c r="BP61" s="1237"/>
      <c r="BQ61" s="1238"/>
      <c r="BR61" s="1238"/>
      <c r="BS61" s="1237"/>
      <c r="BT61" s="1237"/>
      <c r="BU61" s="1237"/>
      <c r="BV61" s="1237"/>
      <c r="BW61" s="1237"/>
      <c r="BX61" s="1237"/>
      <c r="BY61" s="1237"/>
      <c r="BZ61" s="1237"/>
      <c r="CA61" s="1237"/>
      <c r="CB61" s="1237"/>
      <c r="CC61" s="1238"/>
      <c r="CD61" s="1238"/>
      <c r="CE61" s="1237"/>
      <c r="CF61" s="1237"/>
      <c r="CG61" s="1237"/>
      <c r="CH61" s="1237"/>
      <c r="CI61" s="1237"/>
      <c r="CJ61" s="1237"/>
      <c r="CK61" s="1237"/>
      <c r="CL61" s="1237"/>
      <c r="CM61" s="1237"/>
      <c r="CN61" s="1237"/>
      <c r="CO61" s="1238"/>
      <c r="CP61" s="1238"/>
      <c r="CQ61" s="1237"/>
      <c r="CR61" s="1237"/>
      <c r="CS61" s="1237"/>
      <c r="CT61" s="1237"/>
      <c r="CU61" s="1237"/>
      <c r="CV61" s="1237"/>
      <c r="CW61" s="1237"/>
      <c r="CX61" s="1237"/>
      <c r="CY61" s="1237"/>
      <c r="CZ61" s="1237"/>
      <c r="DA61" s="1238"/>
      <c r="DB61" s="1238"/>
      <c r="DC61" s="1238"/>
      <c r="DD61" s="1239"/>
      <c r="DE61" s="1232"/>
    </row>
    <row r="62" spans="1:109" ht="13.2" x14ac:dyDescent="0.2">
      <c r="B62" s="1207"/>
      <c r="C62" s="1207"/>
      <c r="D62" s="1207"/>
      <c r="E62" s="1207"/>
      <c r="F62" s="1207"/>
      <c r="G62" s="1207"/>
      <c r="H62" s="1207"/>
      <c r="I62" s="1207"/>
      <c r="J62" s="1207"/>
      <c r="K62" s="1207"/>
      <c r="L62" s="1207"/>
      <c r="M62" s="1207"/>
      <c r="N62" s="1207"/>
      <c r="O62" s="1207"/>
      <c r="P62" s="1207"/>
      <c r="Q62" s="1207"/>
      <c r="R62" s="1207"/>
      <c r="S62" s="1207"/>
      <c r="T62" s="1207"/>
      <c r="U62" s="1207"/>
      <c r="V62" s="1207"/>
      <c r="W62" s="1207"/>
      <c r="X62" s="1207"/>
      <c r="Y62" s="1207"/>
      <c r="Z62" s="1207"/>
      <c r="AA62" s="1207"/>
      <c r="AB62" s="1207"/>
      <c r="AC62" s="1207"/>
      <c r="AD62" s="1207"/>
      <c r="AE62" s="1207"/>
      <c r="AF62" s="1207"/>
      <c r="AG62" s="1207"/>
      <c r="AH62" s="1207"/>
      <c r="AI62" s="1207"/>
      <c r="AJ62" s="1207"/>
      <c r="AK62" s="1207"/>
      <c r="AL62" s="1207"/>
      <c r="AM62" s="1207"/>
      <c r="AN62" s="1207"/>
      <c r="AO62" s="1207"/>
      <c r="AP62" s="1207"/>
      <c r="AQ62" s="1207"/>
      <c r="AR62" s="1207"/>
      <c r="AS62" s="1207"/>
      <c r="AT62" s="1207"/>
      <c r="AU62" s="1207"/>
      <c r="AV62" s="1207"/>
      <c r="AW62" s="1207"/>
      <c r="AX62" s="1207"/>
      <c r="AY62" s="1207"/>
      <c r="AZ62" s="1207"/>
      <c r="BA62" s="1207"/>
      <c r="BB62" s="1207"/>
      <c r="BC62" s="1207"/>
      <c r="BD62" s="1207"/>
      <c r="BE62" s="1207"/>
      <c r="BF62" s="1207"/>
      <c r="BG62" s="1207"/>
      <c r="BH62" s="1207"/>
      <c r="BI62" s="1207"/>
      <c r="BJ62" s="1207"/>
      <c r="BK62" s="1207"/>
      <c r="BL62" s="1207"/>
      <c r="BM62" s="1207"/>
      <c r="BN62" s="1207"/>
      <c r="BO62" s="1207"/>
      <c r="BP62" s="1207"/>
      <c r="BQ62" s="1207"/>
      <c r="BR62" s="1207"/>
      <c r="BS62" s="1207"/>
      <c r="BT62" s="1207"/>
      <c r="BU62" s="1207"/>
      <c r="BV62" s="1207"/>
      <c r="BW62" s="1207"/>
      <c r="BX62" s="1207"/>
      <c r="BY62" s="1207"/>
      <c r="BZ62" s="1207"/>
      <c r="CA62" s="1207"/>
      <c r="CB62" s="1207"/>
      <c r="CC62" s="1207"/>
      <c r="CD62" s="1207"/>
      <c r="CE62" s="1207"/>
      <c r="CF62" s="1207"/>
      <c r="CG62" s="1207"/>
      <c r="CH62" s="1207"/>
      <c r="CI62" s="1207"/>
      <c r="CJ62" s="1207"/>
      <c r="CK62" s="1207"/>
      <c r="CL62" s="1207"/>
      <c r="CM62" s="1207"/>
      <c r="CN62" s="1207"/>
      <c r="CO62" s="1207"/>
      <c r="CP62" s="1207"/>
      <c r="CQ62" s="1207"/>
      <c r="CR62" s="1207"/>
      <c r="CS62" s="1207"/>
      <c r="CT62" s="1207"/>
      <c r="CU62" s="1207"/>
      <c r="CV62" s="1207"/>
      <c r="CW62" s="1207"/>
      <c r="CX62" s="1207"/>
      <c r="CY62" s="1207"/>
      <c r="CZ62" s="1207"/>
      <c r="DA62" s="1207"/>
      <c r="DB62" s="1207"/>
      <c r="DC62" s="1207"/>
      <c r="DD62" s="1207"/>
      <c r="DE62" s="255"/>
    </row>
    <row r="63" spans="1:109" ht="16.2" x14ac:dyDescent="0.2">
      <c r="B63" s="312" t="s">
        <v>611</v>
      </c>
    </row>
    <row r="64" spans="1:109" ht="13.2" x14ac:dyDescent="0.2">
      <c r="B64" s="259"/>
      <c r="G64" s="1208"/>
      <c r="I64" s="1240"/>
      <c r="J64" s="1240"/>
      <c r="K64" s="1240"/>
      <c r="L64" s="1240"/>
      <c r="M64" s="1240"/>
      <c r="N64" s="1241"/>
      <c r="AM64" s="1208"/>
      <c r="AN64" s="1208" t="s">
        <v>604</v>
      </c>
      <c r="AP64" s="1209"/>
      <c r="AQ64" s="1209"/>
      <c r="AR64" s="1209"/>
      <c r="AY64" s="1208"/>
      <c r="BA64" s="1209"/>
      <c r="BB64" s="1209"/>
      <c r="BC64" s="1209"/>
      <c r="BK64" s="1208"/>
      <c r="BM64" s="1209"/>
      <c r="BN64" s="1209"/>
      <c r="BO64" s="1209"/>
      <c r="BW64" s="1208"/>
      <c r="BY64" s="1209"/>
      <c r="BZ64" s="1209"/>
      <c r="CA64" s="1209"/>
      <c r="CI64" s="1208"/>
      <c r="CK64" s="1209"/>
      <c r="CL64" s="1209"/>
      <c r="CM64" s="1209"/>
      <c r="CU64" s="1208"/>
      <c r="CW64" s="1209"/>
      <c r="CX64" s="1209"/>
      <c r="CY64" s="1209"/>
    </row>
    <row r="65" spans="2:107" ht="13.2" x14ac:dyDescent="0.2">
      <c r="B65" s="259"/>
      <c r="AN65" s="1242" t="s">
        <v>612</v>
      </c>
      <c r="AO65" s="1243"/>
      <c r="AP65" s="1243"/>
      <c r="AQ65" s="1243"/>
      <c r="AR65" s="1243"/>
      <c r="AS65" s="1243"/>
      <c r="AT65" s="1243"/>
      <c r="AU65" s="1243"/>
      <c r="AV65" s="1243"/>
      <c r="AW65" s="1243"/>
      <c r="AX65" s="1243"/>
      <c r="AY65" s="1243"/>
      <c r="AZ65" s="1243"/>
      <c r="BA65" s="1243"/>
      <c r="BB65" s="1243"/>
      <c r="BC65" s="1243"/>
      <c r="BD65" s="1243"/>
      <c r="BE65" s="1243"/>
      <c r="BF65" s="1243"/>
      <c r="BG65" s="1243"/>
      <c r="BH65" s="1243"/>
      <c r="BI65" s="1243"/>
      <c r="BJ65" s="1243"/>
      <c r="BK65" s="1243"/>
      <c r="BL65" s="1243"/>
      <c r="BM65" s="1243"/>
      <c r="BN65" s="1243"/>
      <c r="BO65" s="1243"/>
      <c r="BP65" s="1243"/>
      <c r="BQ65" s="1243"/>
      <c r="BR65" s="1243"/>
      <c r="BS65" s="1243"/>
      <c r="BT65" s="1243"/>
      <c r="BU65" s="1243"/>
      <c r="BV65" s="1243"/>
      <c r="BW65" s="1243"/>
      <c r="BX65" s="1243"/>
      <c r="BY65" s="1243"/>
      <c r="BZ65" s="1243"/>
      <c r="CA65" s="1243"/>
      <c r="CB65" s="1243"/>
      <c r="CC65" s="1243"/>
      <c r="CD65" s="1243"/>
      <c r="CE65" s="1243"/>
      <c r="CF65" s="1243"/>
      <c r="CG65" s="1243"/>
      <c r="CH65" s="1243"/>
      <c r="CI65" s="1243"/>
      <c r="CJ65" s="1243"/>
      <c r="CK65" s="1243"/>
      <c r="CL65" s="1243"/>
      <c r="CM65" s="1243"/>
      <c r="CN65" s="1243"/>
      <c r="CO65" s="1243"/>
      <c r="CP65" s="1243"/>
      <c r="CQ65" s="1243"/>
      <c r="CR65" s="1243"/>
      <c r="CS65" s="1243"/>
      <c r="CT65" s="1243"/>
      <c r="CU65" s="1243"/>
      <c r="CV65" s="1243"/>
      <c r="CW65" s="1243"/>
      <c r="CX65" s="1243"/>
      <c r="CY65" s="1243"/>
      <c r="CZ65" s="1243"/>
      <c r="DA65" s="1243"/>
      <c r="DB65" s="1243"/>
      <c r="DC65" s="1244"/>
    </row>
    <row r="66" spans="2:107" ht="13.2" x14ac:dyDescent="0.2">
      <c r="B66" s="259"/>
      <c r="AN66" s="1245"/>
      <c r="AO66" s="1246"/>
      <c r="AP66" s="1246"/>
      <c r="AQ66" s="1246"/>
      <c r="AR66" s="1246"/>
      <c r="AS66" s="1246"/>
      <c r="AT66" s="1246"/>
      <c r="AU66" s="1246"/>
      <c r="AV66" s="1246"/>
      <c r="AW66" s="1246"/>
      <c r="AX66" s="1246"/>
      <c r="AY66" s="1246"/>
      <c r="AZ66" s="1246"/>
      <c r="BA66" s="1246"/>
      <c r="BB66" s="1246"/>
      <c r="BC66" s="1246"/>
      <c r="BD66" s="1246"/>
      <c r="BE66" s="1246"/>
      <c r="BF66" s="1246"/>
      <c r="BG66" s="1246"/>
      <c r="BH66" s="1246"/>
      <c r="BI66" s="1246"/>
      <c r="BJ66" s="1246"/>
      <c r="BK66" s="1246"/>
      <c r="BL66" s="1246"/>
      <c r="BM66" s="1246"/>
      <c r="BN66" s="1246"/>
      <c r="BO66" s="1246"/>
      <c r="BP66" s="1246"/>
      <c r="BQ66" s="1246"/>
      <c r="BR66" s="1246"/>
      <c r="BS66" s="1246"/>
      <c r="BT66" s="1246"/>
      <c r="BU66" s="1246"/>
      <c r="BV66" s="1246"/>
      <c r="BW66" s="1246"/>
      <c r="BX66" s="1246"/>
      <c r="BY66" s="1246"/>
      <c r="BZ66" s="1246"/>
      <c r="CA66" s="1246"/>
      <c r="CB66" s="1246"/>
      <c r="CC66" s="1246"/>
      <c r="CD66" s="1246"/>
      <c r="CE66" s="1246"/>
      <c r="CF66" s="1246"/>
      <c r="CG66" s="1246"/>
      <c r="CH66" s="1246"/>
      <c r="CI66" s="1246"/>
      <c r="CJ66" s="1246"/>
      <c r="CK66" s="1246"/>
      <c r="CL66" s="1246"/>
      <c r="CM66" s="1246"/>
      <c r="CN66" s="1246"/>
      <c r="CO66" s="1246"/>
      <c r="CP66" s="1246"/>
      <c r="CQ66" s="1246"/>
      <c r="CR66" s="1246"/>
      <c r="CS66" s="1246"/>
      <c r="CT66" s="1246"/>
      <c r="CU66" s="1246"/>
      <c r="CV66" s="1246"/>
      <c r="CW66" s="1246"/>
      <c r="CX66" s="1246"/>
      <c r="CY66" s="1246"/>
      <c r="CZ66" s="1246"/>
      <c r="DA66" s="1246"/>
      <c r="DB66" s="1246"/>
      <c r="DC66" s="1247"/>
    </row>
    <row r="67" spans="2:107" ht="13.2" x14ac:dyDescent="0.2">
      <c r="B67" s="259"/>
      <c r="AN67" s="1245"/>
      <c r="AO67" s="1246"/>
      <c r="AP67" s="1246"/>
      <c r="AQ67" s="1246"/>
      <c r="AR67" s="1246"/>
      <c r="AS67" s="1246"/>
      <c r="AT67" s="1246"/>
      <c r="AU67" s="1246"/>
      <c r="AV67" s="1246"/>
      <c r="AW67" s="1246"/>
      <c r="AX67" s="1246"/>
      <c r="AY67" s="1246"/>
      <c r="AZ67" s="1246"/>
      <c r="BA67" s="1246"/>
      <c r="BB67" s="1246"/>
      <c r="BC67" s="1246"/>
      <c r="BD67" s="1246"/>
      <c r="BE67" s="1246"/>
      <c r="BF67" s="1246"/>
      <c r="BG67" s="1246"/>
      <c r="BH67" s="1246"/>
      <c r="BI67" s="1246"/>
      <c r="BJ67" s="1246"/>
      <c r="BK67" s="1246"/>
      <c r="BL67" s="1246"/>
      <c r="BM67" s="1246"/>
      <c r="BN67" s="1246"/>
      <c r="BO67" s="1246"/>
      <c r="BP67" s="1246"/>
      <c r="BQ67" s="1246"/>
      <c r="BR67" s="1246"/>
      <c r="BS67" s="1246"/>
      <c r="BT67" s="1246"/>
      <c r="BU67" s="1246"/>
      <c r="BV67" s="1246"/>
      <c r="BW67" s="1246"/>
      <c r="BX67" s="1246"/>
      <c r="BY67" s="1246"/>
      <c r="BZ67" s="1246"/>
      <c r="CA67" s="1246"/>
      <c r="CB67" s="1246"/>
      <c r="CC67" s="1246"/>
      <c r="CD67" s="1246"/>
      <c r="CE67" s="1246"/>
      <c r="CF67" s="1246"/>
      <c r="CG67" s="1246"/>
      <c r="CH67" s="1246"/>
      <c r="CI67" s="1246"/>
      <c r="CJ67" s="1246"/>
      <c r="CK67" s="1246"/>
      <c r="CL67" s="1246"/>
      <c r="CM67" s="1246"/>
      <c r="CN67" s="1246"/>
      <c r="CO67" s="1246"/>
      <c r="CP67" s="1246"/>
      <c r="CQ67" s="1246"/>
      <c r="CR67" s="1246"/>
      <c r="CS67" s="1246"/>
      <c r="CT67" s="1246"/>
      <c r="CU67" s="1246"/>
      <c r="CV67" s="1246"/>
      <c r="CW67" s="1246"/>
      <c r="CX67" s="1246"/>
      <c r="CY67" s="1246"/>
      <c r="CZ67" s="1246"/>
      <c r="DA67" s="1246"/>
      <c r="DB67" s="1246"/>
      <c r="DC67" s="1247"/>
    </row>
    <row r="68" spans="2:107" ht="13.2" x14ac:dyDescent="0.2">
      <c r="B68" s="259"/>
      <c r="AN68" s="1245"/>
      <c r="AO68" s="1246"/>
      <c r="AP68" s="1246"/>
      <c r="AQ68" s="1246"/>
      <c r="AR68" s="1246"/>
      <c r="AS68" s="1246"/>
      <c r="AT68" s="1246"/>
      <c r="AU68" s="1246"/>
      <c r="AV68" s="1246"/>
      <c r="AW68" s="1246"/>
      <c r="AX68" s="1246"/>
      <c r="AY68" s="1246"/>
      <c r="AZ68" s="1246"/>
      <c r="BA68" s="1246"/>
      <c r="BB68" s="1246"/>
      <c r="BC68" s="1246"/>
      <c r="BD68" s="1246"/>
      <c r="BE68" s="1246"/>
      <c r="BF68" s="1246"/>
      <c r="BG68" s="1246"/>
      <c r="BH68" s="1246"/>
      <c r="BI68" s="1246"/>
      <c r="BJ68" s="1246"/>
      <c r="BK68" s="1246"/>
      <c r="BL68" s="1246"/>
      <c r="BM68" s="1246"/>
      <c r="BN68" s="1246"/>
      <c r="BO68" s="1246"/>
      <c r="BP68" s="1246"/>
      <c r="BQ68" s="1246"/>
      <c r="BR68" s="1246"/>
      <c r="BS68" s="1246"/>
      <c r="BT68" s="1246"/>
      <c r="BU68" s="1246"/>
      <c r="BV68" s="1246"/>
      <c r="BW68" s="1246"/>
      <c r="BX68" s="1246"/>
      <c r="BY68" s="1246"/>
      <c r="BZ68" s="1246"/>
      <c r="CA68" s="1246"/>
      <c r="CB68" s="1246"/>
      <c r="CC68" s="1246"/>
      <c r="CD68" s="1246"/>
      <c r="CE68" s="1246"/>
      <c r="CF68" s="1246"/>
      <c r="CG68" s="1246"/>
      <c r="CH68" s="1246"/>
      <c r="CI68" s="1246"/>
      <c r="CJ68" s="1246"/>
      <c r="CK68" s="1246"/>
      <c r="CL68" s="1246"/>
      <c r="CM68" s="1246"/>
      <c r="CN68" s="1246"/>
      <c r="CO68" s="1246"/>
      <c r="CP68" s="1246"/>
      <c r="CQ68" s="1246"/>
      <c r="CR68" s="1246"/>
      <c r="CS68" s="1246"/>
      <c r="CT68" s="1246"/>
      <c r="CU68" s="1246"/>
      <c r="CV68" s="1246"/>
      <c r="CW68" s="1246"/>
      <c r="CX68" s="1246"/>
      <c r="CY68" s="1246"/>
      <c r="CZ68" s="1246"/>
      <c r="DA68" s="1246"/>
      <c r="DB68" s="1246"/>
      <c r="DC68" s="1247"/>
    </row>
    <row r="69" spans="2:107" ht="13.2" x14ac:dyDescent="0.2">
      <c r="B69" s="259"/>
      <c r="AN69" s="1248"/>
      <c r="AO69" s="1249"/>
      <c r="AP69" s="1249"/>
      <c r="AQ69" s="1249"/>
      <c r="AR69" s="1249"/>
      <c r="AS69" s="1249"/>
      <c r="AT69" s="1249"/>
      <c r="AU69" s="1249"/>
      <c r="AV69" s="1249"/>
      <c r="AW69" s="1249"/>
      <c r="AX69" s="1249"/>
      <c r="AY69" s="1249"/>
      <c r="AZ69" s="1249"/>
      <c r="BA69" s="1249"/>
      <c r="BB69" s="1249"/>
      <c r="BC69" s="1249"/>
      <c r="BD69" s="1249"/>
      <c r="BE69" s="1249"/>
      <c r="BF69" s="1249"/>
      <c r="BG69" s="1249"/>
      <c r="BH69" s="1249"/>
      <c r="BI69" s="1249"/>
      <c r="BJ69" s="1249"/>
      <c r="BK69" s="1249"/>
      <c r="BL69" s="1249"/>
      <c r="BM69" s="1249"/>
      <c r="BN69" s="1249"/>
      <c r="BO69" s="1249"/>
      <c r="BP69" s="1249"/>
      <c r="BQ69" s="1249"/>
      <c r="BR69" s="1249"/>
      <c r="BS69" s="1249"/>
      <c r="BT69" s="1249"/>
      <c r="BU69" s="1249"/>
      <c r="BV69" s="1249"/>
      <c r="BW69" s="1249"/>
      <c r="BX69" s="1249"/>
      <c r="BY69" s="1249"/>
      <c r="BZ69" s="1249"/>
      <c r="CA69" s="1249"/>
      <c r="CB69" s="1249"/>
      <c r="CC69" s="1249"/>
      <c r="CD69" s="1249"/>
      <c r="CE69" s="1249"/>
      <c r="CF69" s="1249"/>
      <c r="CG69" s="1249"/>
      <c r="CH69" s="1249"/>
      <c r="CI69" s="1249"/>
      <c r="CJ69" s="1249"/>
      <c r="CK69" s="1249"/>
      <c r="CL69" s="1249"/>
      <c r="CM69" s="1249"/>
      <c r="CN69" s="1249"/>
      <c r="CO69" s="1249"/>
      <c r="CP69" s="1249"/>
      <c r="CQ69" s="1249"/>
      <c r="CR69" s="1249"/>
      <c r="CS69" s="1249"/>
      <c r="CT69" s="1249"/>
      <c r="CU69" s="1249"/>
      <c r="CV69" s="1249"/>
      <c r="CW69" s="1249"/>
      <c r="CX69" s="1249"/>
      <c r="CY69" s="1249"/>
      <c r="CZ69" s="1249"/>
      <c r="DA69" s="1249"/>
      <c r="DB69" s="1249"/>
      <c r="DC69" s="1250"/>
    </row>
    <row r="70" spans="2:107" ht="13.2" x14ac:dyDescent="0.2">
      <c r="B70" s="259"/>
      <c r="H70" s="1251"/>
      <c r="I70" s="1251"/>
      <c r="J70" s="1252"/>
      <c r="K70" s="1252"/>
      <c r="L70" s="1253"/>
      <c r="M70" s="1252"/>
      <c r="N70" s="1253"/>
      <c r="AN70" s="1219"/>
      <c r="AO70" s="1219"/>
      <c r="AP70" s="1219"/>
      <c r="AZ70" s="1219"/>
      <c r="BA70" s="1219"/>
      <c r="BB70" s="1219"/>
      <c r="BL70" s="1219"/>
      <c r="BM70" s="1219"/>
      <c r="BN70" s="1219"/>
      <c r="BX70" s="1219"/>
      <c r="BY70" s="1219"/>
      <c r="BZ70" s="1219"/>
      <c r="CJ70" s="1219"/>
      <c r="CK70" s="1219"/>
      <c r="CL70" s="1219"/>
      <c r="CV70" s="1219"/>
      <c r="CW70" s="1219"/>
      <c r="CX70" s="1219"/>
    </row>
    <row r="71" spans="2:107" ht="13.2" x14ac:dyDescent="0.2">
      <c r="B71" s="259"/>
      <c r="G71" s="1254"/>
      <c r="I71" s="1255"/>
      <c r="J71" s="1252"/>
      <c r="K71" s="1252"/>
      <c r="L71" s="1253"/>
      <c r="M71" s="1252"/>
      <c r="N71" s="1253"/>
      <c r="AM71" s="1254"/>
      <c r="AN71" s="255" t="s">
        <v>606</v>
      </c>
    </row>
    <row r="72" spans="2:107" ht="13.2" x14ac:dyDescent="0.2">
      <c r="B72" s="259"/>
      <c r="G72" s="1220"/>
      <c r="H72" s="1220"/>
      <c r="I72" s="1220"/>
      <c r="J72" s="1220"/>
      <c r="K72" s="1221"/>
      <c r="L72" s="1221"/>
      <c r="M72" s="1222"/>
      <c r="N72" s="1222"/>
      <c r="AN72" s="1223"/>
      <c r="AO72" s="1224"/>
      <c r="AP72" s="1224"/>
      <c r="AQ72" s="1224"/>
      <c r="AR72" s="1224"/>
      <c r="AS72" s="1224"/>
      <c r="AT72" s="1224"/>
      <c r="AU72" s="1224"/>
      <c r="AV72" s="1224"/>
      <c r="AW72" s="1224"/>
      <c r="AX72" s="1224"/>
      <c r="AY72" s="1224"/>
      <c r="AZ72" s="1224"/>
      <c r="BA72" s="1224"/>
      <c r="BB72" s="1224"/>
      <c r="BC72" s="1224"/>
      <c r="BD72" s="1224"/>
      <c r="BE72" s="1224"/>
      <c r="BF72" s="1224"/>
      <c r="BG72" s="1224"/>
      <c r="BH72" s="1224"/>
      <c r="BI72" s="1224"/>
      <c r="BJ72" s="1224"/>
      <c r="BK72" s="1224"/>
      <c r="BL72" s="1224"/>
      <c r="BM72" s="1224"/>
      <c r="BN72" s="1224"/>
      <c r="BO72" s="1225"/>
      <c r="BP72" s="1226" t="s">
        <v>561</v>
      </c>
      <c r="BQ72" s="1226"/>
      <c r="BR72" s="1226"/>
      <c r="BS72" s="1226"/>
      <c r="BT72" s="1226"/>
      <c r="BU72" s="1226"/>
      <c r="BV72" s="1226"/>
      <c r="BW72" s="1226"/>
      <c r="BX72" s="1226" t="s">
        <v>562</v>
      </c>
      <c r="BY72" s="1226"/>
      <c r="BZ72" s="1226"/>
      <c r="CA72" s="1226"/>
      <c r="CB72" s="1226"/>
      <c r="CC72" s="1226"/>
      <c r="CD72" s="1226"/>
      <c r="CE72" s="1226"/>
      <c r="CF72" s="1226" t="s">
        <v>563</v>
      </c>
      <c r="CG72" s="1226"/>
      <c r="CH72" s="1226"/>
      <c r="CI72" s="1226"/>
      <c r="CJ72" s="1226"/>
      <c r="CK72" s="1226"/>
      <c r="CL72" s="1226"/>
      <c r="CM72" s="1226"/>
      <c r="CN72" s="1226" t="s">
        <v>564</v>
      </c>
      <c r="CO72" s="1226"/>
      <c r="CP72" s="1226"/>
      <c r="CQ72" s="1226"/>
      <c r="CR72" s="1226"/>
      <c r="CS72" s="1226"/>
      <c r="CT72" s="1226"/>
      <c r="CU72" s="1226"/>
      <c r="CV72" s="1226" t="s">
        <v>565</v>
      </c>
      <c r="CW72" s="1226"/>
      <c r="CX72" s="1226"/>
      <c r="CY72" s="1226"/>
      <c r="CZ72" s="1226"/>
      <c r="DA72" s="1226"/>
      <c r="DB72" s="1226"/>
      <c r="DC72" s="1226"/>
    </row>
    <row r="73" spans="2:107" ht="13.2" x14ac:dyDescent="0.2">
      <c r="B73" s="259"/>
      <c r="G73" s="1227"/>
      <c r="H73" s="1227"/>
      <c r="I73" s="1227"/>
      <c r="J73" s="1227"/>
      <c r="K73" s="1256"/>
      <c r="L73" s="1256"/>
      <c r="M73" s="1256"/>
      <c r="N73" s="1256"/>
      <c r="AM73" s="1219"/>
      <c r="AN73" s="1230" t="s">
        <v>607</v>
      </c>
      <c r="AO73" s="1230"/>
      <c r="AP73" s="1230"/>
      <c r="AQ73" s="1230"/>
      <c r="AR73" s="1230"/>
      <c r="AS73" s="1230"/>
      <c r="AT73" s="1230"/>
      <c r="AU73" s="1230"/>
      <c r="AV73" s="1230"/>
      <c r="AW73" s="1230"/>
      <c r="AX73" s="1230"/>
      <c r="AY73" s="1230"/>
      <c r="AZ73" s="1230"/>
      <c r="BA73" s="1230"/>
      <c r="BB73" s="1230" t="s">
        <v>608</v>
      </c>
      <c r="BC73" s="1230"/>
      <c r="BD73" s="1230"/>
      <c r="BE73" s="1230"/>
      <c r="BF73" s="1230"/>
      <c r="BG73" s="1230"/>
      <c r="BH73" s="1230"/>
      <c r="BI73" s="1230"/>
      <c r="BJ73" s="1230"/>
      <c r="BK73" s="1230"/>
      <c r="BL73" s="1230"/>
      <c r="BM73" s="1230"/>
      <c r="BN73" s="1230"/>
      <c r="BO73" s="1230"/>
      <c r="BP73" s="1231"/>
      <c r="BQ73" s="1231"/>
      <c r="BR73" s="1231"/>
      <c r="BS73" s="1231"/>
      <c r="BT73" s="1231"/>
      <c r="BU73" s="1231"/>
      <c r="BV73" s="1231"/>
      <c r="BW73" s="1231"/>
      <c r="BX73" s="1231"/>
      <c r="BY73" s="1231"/>
      <c r="BZ73" s="1231"/>
      <c r="CA73" s="1231"/>
      <c r="CB73" s="1231"/>
      <c r="CC73" s="1231"/>
      <c r="CD73" s="1231"/>
      <c r="CE73" s="1231"/>
      <c r="CF73" s="1231"/>
      <c r="CG73" s="1231"/>
      <c r="CH73" s="1231"/>
      <c r="CI73" s="1231"/>
      <c r="CJ73" s="1231"/>
      <c r="CK73" s="1231"/>
      <c r="CL73" s="1231"/>
      <c r="CM73" s="1231"/>
      <c r="CN73" s="1231"/>
      <c r="CO73" s="1231"/>
      <c r="CP73" s="1231"/>
      <c r="CQ73" s="1231"/>
      <c r="CR73" s="1231"/>
      <c r="CS73" s="1231"/>
      <c r="CT73" s="1231"/>
      <c r="CU73" s="1231"/>
      <c r="CV73" s="1231"/>
      <c r="CW73" s="1231"/>
      <c r="CX73" s="1231"/>
      <c r="CY73" s="1231"/>
      <c r="CZ73" s="1231"/>
      <c r="DA73" s="1231"/>
      <c r="DB73" s="1231"/>
      <c r="DC73" s="1231"/>
    </row>
    <row r="74" spans="2:107" ht="13.2" x14ac:dyDescent="0.2">
      <c r="B74" s="259"/>
      <c r="G74" s="1227"/>
      <c r="H74" s="1227"/>
      <c r="I74" s="1227"/>
      <c r="J74" s="1227"/>
      <c r="K74" s="1256"/>
      <c r="L74" s="1256"/>
      <c r="M74" s="1256"/>
      <c r="N74" s="1256"/>
      <c r="AM74" s="1219"/>
      <c r="AN74" s="1230"/>
      <c r="AO74" s="1230"/>
      <c r="AP74" s="1230"/>
      <c r="AQ74" s="1230"/>
      <c r="AR74" s="1230"/>
      <c r="AS74" s="1230"/>
      <c r="AT74" s="1230"/>
      <c r="AU74" s="1230"/>
      <c r="AV74" s="1230"/>
      <c r="AW74" s="1230"/>
      <c r="AX74" s="1230"/>
      <c r="AY74" s="1230"/>
      <c r="AZ74" s="1230"/>
      <c r="BA74" s="1230"/>
      <c r="BB74" s="1230"/>
      <c r="BC74" s="1230"/>
      <c r="BD74" s="1230"/>
      <c r="BE74" s="1230"/>
      <c r="BF74" s="1230"/>
      <c r="BG74" s="1230"/>
      <c r="BH74" s="1230"/>
      <c r="BI74" s="1230"/>
      <c r="BJ74" s="1230"/>
      <c r="BK74" s="1230"/>
      <c r="BL74" s="1230"/>
      <c r="BM74" s="1230"/>
      <c r="BN74" s="1230"/>
      <c r="BO74" s="1230"/>
      <c r="BP74" s="1231"/>
      <c r="BQ74" s="1231"/>
      <c r="BR74" s="1231"/>
      <c r="BS74" s="1231"/>
      <c r="BT74" s="1231"/>
      <c r="BU74" s="1231"/>
      <c r="BV74" s="1231"/>
      <c r="BW74" s="1231"/>
      <c r="BX74" s="1231"/>
      <c r="BY74" s="1231"/>
      <c r="BZ74" s="1231"/>
      <c r="CA74" s="1231"/>
      <c r="CB74" s="1231"/>
      <c r="CC74" s="1231"/>
      <c r="CD74" s="1231"/>
      <c r="CE74" s="1231"/>
      <c r="CF74" s="1231"/>
      <c r="CG74" s="1231"/>
      <c r="CH74" s="1231"/>
      <c r="CI74" s="1231"/>
      <c r="CJ74" s="1231"/>
      <c r="CK74" s="1231"/>
      <c r="CL74" s="1231"/>
      <c r="CM74" s="1231"/>
      <c r="CN74" s="1231"/>
      <c r="CO74" s="1231"/>
      <c r="CP74" s="1231"/>
      <c r="CQ74" s="1231"/>
      <c r="CR74" s="1231"/>
      <c r="CS74" s="1231"/>
      <c r="CT74" s="1231"/>
      <c r="CU74" s="1231"/>
      <c r="CV74" s="1231"/>
      <c r="CW74" s="1231"/>
      <c r="CX74" s="1231"/>
      <c r="CY74" s="1231"/>
      <c r="CZ74" s="1231"/>
      <c r="DA74" s="1231"/>
      <c r="DB74" s="1231"/>
      <c r="DC74" s="1231"/>
    </row>
    <row r="75" spans="2:107" ht="13.2" x14ac:dyDescent="0.2">
      <c r="B75" s="259"/>
      <c r="G75" s="1227"/>
      <c r="H75" s="1227"/>
      <c r="I75" s="1220"/>
      <c r="J75" s="1220"/>
      <c r="K75" s="1229"/>
      <c r="L75" s="1229"/>
      <c r="M75" s="1229"/>
      <c r="N75" s="1229"/>
      <c r="AM75" s="1219"/>
      <c r="AN75" s="1230"/>
      <c r="AO75" s="1230"/>
      <c r="AP75" s="1230"/>
      <c r="AQ75" s="1230"/>
      <c r="AR75" s="1230"/>
      <c r="AS75" s="1230"/>
      <c r="AT75" s="1230"/>
      <c r="AU75" s="1230"/>
      <c r="AV75" s="1230"/>
      <c r="AW75" s="1230"/>
      <c r="AX75" s="1230"/>
      <c r="AY75" s="1230"/>
      <c r="AZ75" s="1230"/>
      <c r="BA75" s="1230"/>
      <c r="BB75" s="1230" t="s">
        <v>613</v>
      </c>
      <c r="BC75" s="1230"/>
      <c r="BD75" s="1230"/>
      <c r="BE75" s="1230"/>
      <c r="BF75" s="1230"/>
      <c r="BG75" s="1230"/>
      <c r="BH75" s="1230"/>
      <c r="BI75" s="1230"/>
      <c r="BJ75" s="1230"/>
      <c r="BK75" s="1230"/>
      <c r="BL75" s="1230"/>
      <c r="BM75" s="1230"/>
      <c r="BN75" s="1230"/>
      <c r="BO75" s="1230"/>
      <c r="BP75" s="1231">
        <v>8.5</v>
      </c>
      <c r="BQ75" s="1231"/>
      <c r="BR75" s="1231"/>
      <c r="BS75" s="1231"/>
      <c r="BT75" s="1231"/>
      <c r="BU75" s="1231"/>
      <c r="BV75" s="1231"/>
      <c r="BW75" s="1231"/>
      <c r="BX75" s="1231">
        <v>7.2</v>
      </c>
      <c r="BY75" s="1231"/>
      <c r="BZ75" s="1231"/>
      <c r="CA75" s="1231"/>
      <c r="CB75" s="1231"/>
      <c r="CC75" s="1231"/>
      <c r="CD75" s="1231"/>
      <c r="CE75" s="1231"/>
      <c r="CF75" s="1231">
        <v>6</v>
      </c>
      <c r="CG75" s="1231"/>
      <c r="CH75" s="1231"/>
      <c r="CI75" s="1231"/>
      <c r="CJ75" s="1231"/>
      <c r="CK75" s="1231"/>
      <c r="CL75" s="1231"/>
      <c r="CM75" s="1231"/>
      <c r="CN75" s="1231">
        <v>5</v>
      </c>
      <c r="CO75" s="1231"/>
      <c r="CP75" s="1231"/>
      <c r="CQ75" s="1231"/>
      <c r="CR75" s="1231"/>
      <c r="CS75" s="1231"/>
      <c r="CT75" s="1231"/>
      <c r="CU75" s="1231"/>
      <c r="CV75" s="1231">
        <v>4.2</v>
      </c>
      <c r="CW75" s="1231"/>
      <c r="CX75" s="1231"/>
      <c r="CY75" s="1231"/>
      <c r="CZ75" s="1231"/>
      <c r="DA75" s="1231"/>
      <c r="DB75" s="1231"/>
      <c r="DC75" s="1231"/>
    </row>
    <row r="76" spans="2:107" ht="13.2" x14ac:dyDescent="0.2">
      <c r="B76" s="259"/>
      <c r="G76" s="1227"/>
      <c r="H76" s="1227"/>
      <c r="I76" s="1220"/>
      <c r="J76" s="1220"/>
      <c r="K76" s="1229"/>
      <c r="L76" s="1229"/>
      <c r="M76" s="1229"/>
      <c r="N76" s="1229"/>
      <c r="AM76" s="1219"/>
      <c r="AN76" s="1230"/>
      <c r="AO76" s="1230"/>
      <c r="AP76" s="1230"/>
      <c r="AQ76" s="1230"/>
      <c r="AR76" s="1230"/>
      <c r="AS76" s="1230"/>
      <c r="AT76" s="1230"/>
      <c r="AU76" s="1230"/>
      <c r="AV76" s="1230"/>
      <c r="AW76" s="1230"/>
      <c r="AX76" s="1230"/>
      <c r="AY76" s="1230"/>
      <c r="AZ76" s="1230"/>
      <c r="BA76" s="1230"/>
      <c r="BB76" s="1230"/>
      <c r="BC76" s="1230"/>
      <c r="BD76" s="1230"/>
      <c r="BE76" s="1230"/>
      <c r="BF76" s="1230"/>
      <c r="BG76" s="1230"/>
      <c r="BH76" s="1230"/>
      <c r="BI76" s="1230"/>
      <c r="BJ76" s="1230"/>
      <c r="BK76" s="1230"/>
      <c r="BL76" s="1230"/>
      <c r="BM76" s="1230"/>
      <c r="BN76" s="1230"/>
      <c r="BO76" s="1230"/>
      <c r="BP76" s="1231"/>
      <c r="BQ76" s="1231"/>
      <c r="BR76" s="1231"/>
      <c r="BS76" s="1231"/>
      <c r="BT76" s="1231"/>
      <c r="BU76" s="1231"/>
      <c r="BV76" s="1231"/>
      <c r="BW76" s="1231"/>
      <c r="BX76" s="1231"/>
      <c r="BY76" s="1231"/>
      <c r="BZ76" s="1231"/>
      <c r="CA76" s="1231"/>
      <c r="CB76" s="1231"/>
      <c r="CC76" s="1231"/>
      <c r="CD76" s="1231"/>
      <c r="CE76" s="1231"/>
      <c r="CF76" s="1231"/>
      <c r="CG76" s="1231"/>
      <c r="CH76" s="1231"/>
      <c r="CI76" s="1231"/>
      <c r="CJ76" s="1231"/>
      <c r="CK76" s="1231"/>
      <c r="CL76" s="1231"/>
      <c r="CM76" s="1231"/>
      <c r="CN76" s="1231"/>
      <c r="CO76" s="1231"/>
      <c r="CP76" s="1231"/>
      <c r="CQ76" s="1231"/>
      <c r="CR76" s="1231"/>
      <c r="CS76" s="1231"/>
      <c r="CT76" s="1231"/>
      <c r="CU76" s="1231"/>
      <c r="CV76" s="1231"/>
      <c r="CW76" s="1231"/>
      <c r="CX76" s="1231"/>
      <c r="CY76" s="1231"/>
      <c r="CZ76" s="1231"/>
      <c r="DA76" s="1231"/>
      <c r="DB76" s="1231"/>
      <c r="DC76" s="1231"/>
    </row>
    <row r="77" spans="2:107" ht="13.2" x14ac:dyDescent="0.2">
      <c r="B77" s="259"/>
      <c r="G77" s="1220"/>
      <c r="H77" s="1220"/>
      <c r="I77" s="1220"/>
      <c r="J77" s="1220"/>
      <c r="K77" s="1256"/>
      <c r="L77" s="1256"/>
      <c r="M77" s="1256"/>
      <c r="N77" s="1256"/>
      <c r="AN77" s="1226" t="s">
        <v>610</v>
      </c>
      <c r="AO77" s="1226"/>
      <c r="AP77" s="1226"/>
      <c r="AQ77" s="1226"/>
      <c r="AR77" s="1226"/>
      <c r="AS77" s="1226"/>
      <c r="AT77" s="1226"/>
      <c r="AU77" s="1226"/>
      <c r="AV77" s="1226"/>
      <c r="AW77" s="1226"/>
      <c r="AX77" s="1226"/>
      <c r="AY77" s="1226"/>
      <c r="AZ77" s="1226"/>
      <c r="BA77" s="1226"/>
      <c r="BB77" s="1230" t="s">
        <v>608</v>
      </c>
      <c r="BC77" s="1230"/>
      <c r="BD77" s="1230"/>
      <c r="BE77" s="1230"/>
      <c r="BF77" s="1230"/>
      <c r="BG77" s="1230"/>
      <c r="BH77" s="1230"/>
      <c r="BI77" s="1230"/>
      <c r="BJ77" s="1230"/>
      <c r="BK77" s="1230"/>
      <c r="BL77" s="1230"/>
      <c r="BM77" s="1230"/>
      <c r="BN77" s="1230"/>
      <c r="BO77" s="1230"/>
      <c r="BP77" s="1231">
        <v>25.4</v>
      </c>
      <c r="BQ77" s="1231"/>
      <c r="BR77" s="1231"/>
      <c r="BS77" s="1231"/>
      <c r="BT77" s="1231"/>
      <c r="BU77" s="1231"/>
      <c r="BV77" s="1231"/>
      <c r="BW77" s="1231"/>
      <c r="BX77" s="1231">
        <v>23</v>
      </c>
      <c r="BY77" s="1231"/>
      <c r="BZ77" s="1231"/>
      <c r="CA77" s="1231"/>
      <c r="CB77" s="1231"/>
      <c r="CC77" s="1231"/>
      <c r="CD77" s="1231"/>
      <c r="CE77" s="1231"/>
      <c r="CF77" s="1231">
        <v>28</v>
      </c>
      <c r="CG77" s="1231"/>
      <c r="CH77" s="1231"/>
      <c r="CI77" s="1231"/>
      <c r="CJ77" s="1231"/>
      <c r="CK77" s="1231"/>
      <c r="CL77" s="1231"/>
      <c r="CM77" s="1231"/>
      <c r="CN77" s="1231">
        <v>19.2</v>
      </c>
      <c r="CO77" s="1231"/>
      <c r="CP77" s="1231"/>
      <c r="CQ77" s="1231"/>
      <c r="CR77" s="1231"/>
      <c r="CS77" s="1231"/>
      <c r="CT77" s="1231"/>
      <c r="CU77" s="1231"/>
      <c r="CV77" s="1231">
        <v>4</v>
      </c>
      <c r="CW77" s="1231"/>
      <c r="CX77" s="1231"/>
      <c r="CY77" s="1231"/>
      <c r="CZ77" s="1231"/>
      <c r="DA77" s="1231"/>
      <c r="DB77" s="1231"/>
      <c r="DC77" s="1231"/>
    </row>
    <row r="78" spans="2:107" ht="13.2" x14ac:dyDescent="0.2">
      <c r="B78" s="259"/>
      <c r="G78" s="1220"/>
      <c r="H78" s="1220"/>
      <c r="I78" s="1220"/>
      <c r="J78" s="1220"/>
      <c r="K78" s="1256"/>
      <c r="L78" s="1256"/>
      <c r="M78" s="1256"/>
      <c r="N78" s="1256"/>
      <c r="AN78" s="1226"/>
      <c r="AO78" s="1226"/>
      <c r="AP78" s="1226"/>
      <c r="AQ78" s="1226"/>
      <c r="AR78" s="1226"/>
      <c r="AS78" s="1226"/>
      <c r="AT78" s="1226"/>
      <c r="AU78" s="1226"/>
      <c r="AV78" s="1226"/>
      <c r="AW78" s="1226"/>
      <c r="AX78" s="1226"/>
      <c r="AY78" s="1226"/>
      <c r="AZ78" s="1226"/>
      <c r="BA78" s="1226"/>
      <c r="BB78" s="1230"/>
      <c r="BC78" s="1230"/>
      <c r="BD78" s="1230"/>
      <c r="BE78" s="1230"/>
      <c r="BF78" s="1230"/>
      <c r="BG78" s="1230"/>
      <c r="BH78" s="1230"/>
      <c r="BI78" s="1230"/>
      <c r="BJ78" s="1230"/>
      <c r="BK78" s="1230"/>
      <c r="BL78" s="1230"/>
      <c r="BM78" s="1230"/>
      <c r="BN78" s="1230"/>
      <c r="BO78" s="1230"/>
      <c r="BP78" s="1231"/>
      <c r="BQ78" s="1231"/>
      <c r="BR78" s="1231"/>
      <c r="BS78" s="1231"/>
      <c r="BT78" s="1231"/>
      <c r="BU78" s="1231"/>
      <c r="BV78" s="1231"/>
      <c r="BW78" s="1231"/>
      <c r="BX78" s="1231"/>
      <c r="BY78" s="1231"/>
      <c r="BZ78" s="1231"/>
      <c r="CA78" s="1231"/>
      <c r="CB78" s="1231"/>
      <c r="CC78" s="1231"/>
      <c r="CD78" s="1231"/>
      <c r="CE78" s="1231"/>
      <c r="CF78" s="1231"/>
      <c r="CG78" s="1231"/>
      <c r="CH78" s="1231"/>
      <c r="CI78" s="1231"/>
      <c r="CJ78" s="1231"/>
      <c r="CK78" s="1231"/>
      <c r="CL78" s="1231"/>
      <c r="CM78" s="1231"/>
      <c r="CN78" s="1231"/>
      <c r="CO78" s="1231"/>
      <c r="CP78" s="1231"/>
      <c r="CQ78" s="1231"/>
      <c r="CR78" s="1231"/>
      <c r="CS78" s="1231"/>
      <c r="CT78" s="1231"/>
      <c r="CU78" s="1231"/>
      <c r="CV78" s="1231"/>
      <c r="CW78" s="1231"/>
      <c r="CX78" s="1231"/>
      <c r="CY78" s="1231"/>
      <c r="CZ78" s="1231"/>
      <c r="DA78" s="1231"/>
      <c r="DB78" s="1231"/>
      <c r="DC78" s="1231"/>
    </row>
    <row r="79" spans="2:107" ht="13.2" x14ac:dyDescent="0.2">
      <c r="B79" s="259"/>
      <c r="G79" s="1220"/>
      <c r="H79" s="1220"/>
      <c r="I79" s="1233"/>
      <c r="J79" s="1233"/>
      <c r="K79" s="1257"/>
      <c r="L79" s="1257"/>
      <c r="M79" s="1257"/>
      <c r="N79" s="1257"/>
      <c r="AN79" s="1226"/>
      <c r="AO79" s="1226"/>
      <c r="AP79" s="1226"/>
      <c r="AQ79" s="1226"/>
      <c r="AR79" s="1226"/>
      <c r="AS79" s="1226"/>
      <c r="AT79" s="1226"/>
      <c r="AU79" s="1226"/>
      <c r="AV79" s="1226"/>
      <c r="AW79" s="1226"/>
      <c r="AX79" s="1226"/>
      <c r="AY79" s="1226"/>
      <c r="AZ79" s="1226"/>
      <c r="BA79" s="1226"/>
      <c r="BB79" s="1230" t="s">
        <v>613</v>
      </c>
      <c r="BC79" s="1230"/>
      <c r="BD79" s="1230"/>
      <c r="BE79" s="1230"/>
      <c r="BF79" s="1230"/>
      <c r="BG79" s="1230"/>
      <c r="BH79" s="1230"/>
      <c r="BI79" s="1230"/>
      <c r="BJ79" s="1230"/>
      <c r="BK79" s="1230"/>
      <c r="BL79" s="1230"/>
      <c r="BM79" s="1230"/>
      <c r="BN79" s="1230"/>
      <c r="BO79" s="1230"/>
      <c r="BP79" s="1231">
        <v>7.8</v>
      </c>
      <c r="BQ79" s="1231"/>
      <c r="BR79" s="1231"/>
      <c r="BS79" s="1231"/>
      <c r="BT79" s="1231"/>
      <c r="BU79" s="1231"/>
      <c r="BV79" s="1231"/>
      <c r="BW79" s="1231"/>
      <c r="BX79" s="1231">
        <v>7.7</v>
      </c>
      <c r="BY79" s="1231"/>
      <c r="BZ79" s="1231"/>
      <c r="CA79" s="1231"/>
      <c r="CB79" s="1231"/>
      <c r="CC79" s="1231"/>
      <c r="CD79" s="1231"/>
      <c r="CE79" s="1231"/>
      <c r="CF79" s="1231">
        <v>7.5</v>
      </c>
      <c r="CG79" s="1231"/>
      <c r="CH79" s="1231"/>
      <c r="CI79" s="1231"/>
      <c r="CJ79" s="1231"/>
      <c r="CK79" s="1231"/>
      <c r="CL79" s="1231"/>
      <c r="CM79" s="1231"/>
      <c r="CN79" s="1231">
        <v>8</v>
      </c>
      <c r="CO79" s="1231"/>
      <c r="CP79" s="1231"/>
      <c r="CQ79" s="1231"/>
      <c r="CR79" s="1231"/>
      <c r="CS79" s="1231"/>
      <c r="CT79" s="1231"/>
      <c r="CU79" s="1231"/>
      <c r="CV79" s="1231">
        <v>8</v>
      </c>
      <c r="CW79" s="1231"/>
      <c r="CX79" s="1231"/>
      <c r="CY79" s="1231"/>
      <c r="CZ79" s="1231"/>
      <c r="DA79" s="1231"/>
      <c r="DB79" s="1231"/>
      <c r="DC79" s="1231"/>
    </row>
    <row r="80" spans="2:107" ht="13.2" x14ac:dyDescent="0.2">
      <c r="B80" s="259"/>
      <c r="G80" s="1220"/>
      <c r="H80" s="1220"/>
      <c r="I80" s="1233"/>
      <c r="J80" s="1233"/>
      <c r="K80" s="1257"/>
      <c r="L80" s="1257"/>
      <c r="M80" s="1257"/>
      <c r="N80" s="1257"/>
      <c r="AN80" s="1226"/>
      <c r="AO80" s="1226"/>
      <c r="AP80" s="1226"/>
      <c r="AQ80" s="1226"/>
      <c r="AR80" s="1226"/>
      <c r="AS80" s="1226"/>
      <c r="AT80" s="1226"/>
      <c r="AU80" s="1226"/>
      <c r="AV80" s="1226"/>
      <c r="AW80" s="1226"/>
      <c r="AX80" s="1226"/>
      <c r="AY80" s="1226"/>
      <c r="AZ80" s="1226"/>
      <c r="BA80" s="1226"/>
      <c r="BB80" s="1230"/>
      <c r="BC80" s="1230"/>
      <c r="BD80" s="1230"/>
      <c r="BE80" s="1230"/>
      <c r="BF80" s="1230"/>
      <c r="BG80" s="1230"/>
      <c r="BH80" s="1230"/>
      <c r="BI80" s="1230"/>
      <c r="BJ80" s="1230"/>
      <c r="BK80" s="1230"/>
      <c r="BL80" s="1230"/>
      <c r="BM80" s="1230"/>
      <c r="BN80" s="1230"/>
      <c r="BO80" s="1230"/>
      <c r="BP80" s="1231"/>
      <c r="BQ80" s="1231"/>
      <c r="BR80" s="1231"/>
      <c r="BS80" s="1231"/>
      <c r="BT80" s="1231"/>
      <c r="BU80" s="1231"/>
      <c r="BV80" s="1231"/>
      <c r="BW80" s="1231"/>
      <c r="BX80" s="1231"/>
      <c r="BY80" s="1231"/>
      <c r="BZ80" s="1231"/>
      <c r="CA80" s="1231"/>
      <c r="CB80" s="1231"/>
      <c r="CC80" s="1231"/>
      <c r="CD80" s="1231"/>
      <c r="CE80" s="1231"/>
      <c r="CF80" s="1231"/>
      <c r="CG80" s="1231"/>
      <c r="CH80" s="1231"/>
      <c r="CI80" s="1231"/>
      <c r="CJ80" s="1231"/>
      <c r="CK80" s="1231"/>
      <c r="CL80" s="1231"/>
      <c r="CM80" s="1231"/>
      <c r="CN80" s="1231"/>
      <c r="CO80" s="1231"/>
      <c r="CP80" s="1231"/>
      <c r="CQ80" s="1231"/>
      <c r="CR80" s="1231"/>
      <c r="CS80" s="1231"/>
      <c r="CT80" s="1231"/>
      <c r="CU80" s="1231"/>
      <c r="CV80" s="1231"/>
      <c r="CW80" s="1231"/>
      <c r="CX80" s="1231"/>
      <c r="CY80" s="1231"/>
      <c r="CZ80" s="1231"/>
      <c r="DA80" s="1231"/>
      <c r="DB80" s="1231"/>
      <c r="DC80" s="1231"/>
    </row>
    <row r="81" spans="2:109" ht="13.2" x14ac:dyDescent="0.2">
      <c r="B81" s="259"/>
    </row>
    <row r="82" spans="2:109" ht="16.2" x14ac:dyDescent="0.2">
      <c r="B82" s="259"/>
      <c r="K82" s="1258"/>
      <c r="L82" s="1258"/>
      <c r="M82" s="1258"/>
      <c r="N82" s="1258"/>
      <c r="AQ82" s="1258"/>
      <c r="AR82" s="1258"/>
      <c r="AS82" s="1258"/>
      <c r="AT82" s="1258"/>
      <c r="BC82" s="1258"/>
      <c r="BD82" s="1258"/>
      <c r="BE82" s="1258"/>
      <c r="BF82" s="1258"/>
      <c r="BO82" s="1258"/>
      <c r="BP82" s="1258"/>
      <c r="BQ82" s="1258"/>
      <c r="BR82" s="1258"/>
      <c r="CA82" s="1258"/>
      <c r="CB82" s="1258"/>
      <c r="CC82" s="1258"/>
      <c r="CD82" s="1258"/>
      <c r="CM82" s="1258"/>
      <c r="CN82" s="1258"/>
      <c r="CO82" s="1258"/>
      <c r="CP82" s="1258"/>
      <c r="CY82" s="1258"/>
      <c r="CZ82" s="1258"/>
      <c r="DA82" s="1258"/>
      <c r="DB82" s="1258"/>
      <c r="DC82" s="1258"/>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jFQYy5tzbSLp7qebkb4whcpE1rhhazrIBcCEqKzPSKBDSVENtzkiKwxpbpQCyTS4QkIB91Ko8cOzEnqThPjpSQ==" saltValue="IaT8Nrsy084hKzLRi9aDeg=="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32269-7D6F-4D36-9788-20528EE559A5}">
  <sheetPr>
    <pageSetUpPr fitToPage="1"/>
  </sheetPr>
  <dimension ref="A1:DR125"/>
  <sheetViews>
    <sheetView showGridLines="0" topLeftCell="M81" zoomScale="85" zoomScaleNormal="85"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508</v>
      </c>
    </row>
  </sheetData>
  <sheetProtection algorithmName="SHA-512" hashValue="qWVRGbWioty3srnGXbEQmym0fw725xv8UrKB+KjgESZf3RqBt/T3jGOWaTbjg4xrMcFUvlVdE2pcHcV463UpMg==" saltValue="7hK65LxD9yH0myaVG9btI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B8B46-5FEA-41B8-83DF-C2B341C2458A}">
  <sheetPr>
    <pageSetUpPr fitToPage="1"/>
  </sheetPr>
  <dimension ref="A1:DR125"/>
  <sheetViews>
    <sheetView showGridLines="0" topLeftCell="C85" zoomScaleNormal="10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508</v>
      </c>
    </row>
  </sheetData>
  <sheetProtection algorithmName="SHA-512" hashValue="cZjVb0H3VzJx0R5aBpE2X/lqzVbDTcFYeYO65mbGhrtjKATCvtt27r1jpIb7nZa6fLuF2c0Aq2y7cUXmGXrtMA==" saltValue="7LQgOHY/uxvDw8fy0RUor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54</v>
      </c>
      <c r="E2" s="147"/>
      <c r="F2" s="148" t="s">
        <v>558</v>
      </c>
      <c r="G2" s="149"/>
      <c r="H2" s="150"/>
    </row>
    <row r="3" spans="1:8" x14ac:dyDescent="0.2">
      <c r="A3" s="146" t="s">
        <v>551</v>
      </c>
      <c r="B3" s="151"/>
      <c r="C3" s="152"/>
      <c r="D3" s="153">
        <v>53801</v>
      </c>
      <c r="E3" s="154"/>
      <c r="F3" s="155">
        <v>69185</v>
      </c>
      <c r="G3" s="156"/>
      <c r="H3" s="157"/>
    </row>
    <row r="4" spans="1:8" x14ac:dyDescent="0.2">
      <c r="A4" s="158"/>
      <c r="B4" s="159"/>
      <c r="C4" s="160"/>
      <c r="D4" s="161">
        <v>31023</v>
      </c>
      <c r="E4" s="162"/>
      <c r="F4" s="163">
        <v>38519</v>
      </c>
      <c r="G4" s="164"/>
      <c r="H4" s="165"/>
    </row>
    <row r="5" spans="1:8" x14ac:dyDescent="0.2">
      <c r="A5" s="146" t="s">
        <v>553</v>
      </c>
      <c r="B5" s="151"/>
      <c r="C5" s="152"/>
      <c r="D5" s="153">
        <v>61578</v>
      </c>
      <c r="E5" s="154"/>
      <c r="F5" s="155">
        <v>70166</v>
      </c>
      <c r="G5" s="156"/>
      <c r="H5" s="157"/>
    </row>
    <row r="6" spans="1:8" x14ac:dyDescent="0.2">
      <c r="A6" s="158"/>
      <c r="B6" s="159"/>
      <c r="C6" s="160"/>
      <c r="D6" s="161">
        <v>20459</v>
      </c>
      <c r="E6" s="162"/>
      <c r="F6" s="163">
        <v>36115</v>
      </c>
      <c r="G6" s="164"/>
      <c r="H6" s="165"/>
    </row>
    <row r="7" spans="1:8" x14ac:dyDescent="0.2">
      <c r="A7" s="146" t="s">
        <v>554</v>
      </c>
      <c r="B7" s="151"/>
      <c r="C7" s="152"/>
      <c r="D7" s="153">
        <v>40389</v>
      </c>
      <c r="E7" s="154"/>
      <c r="F7" s="155">
        <v>70329</v>
      </c>
      <c r="G7" s="156"/>
      <c r="H7" s="157"/>
    </row>
    <row r="8" spans="1:8" x14ac:dyDescent="0.2">
      <c r="A8" s="158"/>
      <c r="B8" s="159"/>
      <c r="C8" s="160"/>
      <c r="D8" s="161">
        <v>23066</v>
      </c>
      <c r="E8" s="162"/>
      <c r="F8" s="163">
        <v>39403</v>
      </c>
      <c r="G8" s="164"/>
      <c r="H8" s="165"/>
    </row>
    <row r="9" spans="1:8" x14ac:dyDescent="0.2">
      <c r="A9" s="146" t="s">
        <v>555</v>
      </c>
      <c r="B9" s="151"/>
      <c r="C9" s="152"/>
      <c r="D9" s="153">
        <v>46176</v>
      </c>
      <c r="E9" s="154"/>
      <c r="F9" s="155">
        <v>71871</v>
      </c>
      <c r="G9" s="156"/>
      <c r="H9" s="157"/>
    </row>
    <row r="10" spans="1:8" x14ac:dyDescent="0.2">
      <c r="A10" s="158"/>
      <c r="B10" s="159"/>
      <c r="C10" s="160"/>
      <c r="D10" s="161">
        <v>31276</v>
      </c>
      <c r="E10" s="162"/>
      <c r="F10" s="163">
        <v>38232</v>
      </c>
      <c r="G10" s="164"/>
      <c r="H10" s="165"/>
    </row>
    <row r="11" spans="1:8" x14ac:dyDescent="0.2">
      <c r="A11" s="146" t="s">
        <v>556</v>
      </c>
      <c r="B11" s="151"/>
      <c r="C11" s="152"/>
      <c r="D11" s="153">
        <v>48885</v>
      </c>
      <c r="E11" s="154"/>
      <c r="F11" s="155">
        <v>71807</v>
      </c>
      <c r="G11" s="156"/>
      <c r="H11" s="157"/>
    </row>
    <row r="12" spans="1:8" x14ac:dyDescent="0.2">
      <c r="A12" s="158"/>
      <c r="B12" s="159"/>
      <c r="C12" s="166"/>
      <c r="D12" s="161">
        <v>33118</v>
      </c>
      <c r="E12" s="162"/>
      <c r="F12" s="163">
        <v>37333</v>
      </c>
      <c r="G12" s="164"/>
      <c r="H12" s="165"/>
    </row>
    <row r="13" spans="1:8" x14ac:dyDescent="0.2">
      <c r="A13" s="146"/>
      <c r="B13" s="151"/>
      <c r="C13" s="152"/>
      <c r="D13" s="153">
        <v>50166</v>
      </c>
      <c r="E13" s="154"/>
      <c r="F13" s="155">
        <v>70672</v>
      </c>
      <c r="G13" s="167"/>
      <c r="H13" s="157"/>
    </row>
    <row r="14" spans="1:8" x14ac:dyDescent="0.2">
      <c r="A14" s="158"/>
      <c r="B14" s="159"/>
      <c r="C14" s="160"/>
      <c r="D14" s="161">
        <v>27788</v>
      </c>
      <c r="E14" s="162"/>
      <c r="F14" s="163">
        <v>37920</v>
      </c>
      <c r="G14" s="164"/>
      <c r="H14" s="165"/>
    </row>
    <row r="17" spans="1:11" x14ac:dyDescent="0.2">
      <c r="A17" s="142" t="s">
        <v>55</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56</v>
      </c>
      <c r="B19" s="168">
        <f>ROUND(VALUE(SUBSTITUTE(実質収支比率等に係る経年分析!F$48,"▲","-")),2)</f>
        <v>4.38</v>
      </c>
      <c r="C19" s="168">
        <f>ROUND(VALUE(SUBSTITUTE(実質収支比率等に係る経年分析!G$48,"▲","-")),2)</f>
        <v>6.44</v>
      </c>
      <c r="D19" s="168">
        <f>ROUND(VALUE(SUBSTITUTE(実質収支比率等に係る経年分析!H$48,"▲","-")),2)</f>
        <v>5.0199999999999996</v>
      </c>
      <c r="E19" s="168">
        <f>ROUND(VALUE(SUBSTITUTE(実質収支比率等に係る経年分析!I$48,"▲","-")),2)</f>
        <v>5.98</v>
      </c>
      <c r="F19" s="168">
        <f>ROUND(VALUE(SUBSTITUTE(実質収支比率等に係る経年分析!J$48,"▲","-")),2)</f>
        <v>5.84</v>
      </c>
    </row>
    <row r="20" spans="1:11" x14ac:dyDescent="0.2">
      <c r="A20" s="168" t="s">
        <v>57</v>
      </c>
      <c r="B20" s="168">
        <f>ROUND(VALUE(SUBSTITUTE(実質収支比率等に係る経年分析!F$47,"▲","-")),2)</f>
        <v>27.88</v>
      </c>
      <c r="C20" s="168">
        <f>ROUND(VALUE(SUBSTITUTE(実質収支比率等に係る経年分析!G$47,"▲","-")),2)</f>
        <v>30.41</v>
      </c>
      <c r="D20" s="168">
        <f>ROUND(VALUE(SUBSTITUTE(実質収支比率等に係る経年分析!H$47,"▲","-")),2)</f>
        <v>31.06</v>
      </c>
      <c r="E20" s="168">
        <f>ROUND(VALUE(SUBSTITUTE(実質収支比率等に係る経年分析!I$47,"▲","-")),2)</f>
        <v>29.83</v>
      </c>
      <c r="F20" s="168">
        <f>ROUND(VALUE(SUBSTITUTE(実質収支比率等に係る経年分析!J$47,"▲","-")),2)</f>
        <v>34.22</v>
      </c>
    </row>
    <row r="21" spans="1:11" x14ac:dyDescent="0.2">
      <c r="A21" s="168" t="s">
        <v>58</v>
      </c>
      <c r="B21" s="168">
        <f>IF(ISNUMBER(VALUE(SUBSTITUTE(実質収支比率等に係る経年分析!F$49,"▲","-"))),ROUND(VALUE(SUBSTITUTE(実質収支比率等に係る経年分析!F$49,"▲","-")),2),NA())</f>
        <v>2.09</v>
      </c>
      <c r="C21" s="168">
        <f>IF(ISNUMBER(VALUE(SUBSTITUTE(実質収支比率等に係る経年分析!G$49,"▲","-"))),ROUND(VALUE(SUBSTITUTE(実質収支比率等に係る経年分析!G$49,"▲","-")),2),NA())</f>
        <v>4.07</v>
      </c>
      <c r="D21" s="168">
        <f>IF(ISNUMBER(VALUE(SUBSTITUTE(実質収支比率等に係る経年分析!H$49,"▲","-"))),ROUND(VALUE(SUBSTITUTE(実質収支比率等に係る経年分析!H$49,"▲","-")),2),NA())</f>
        <v>-0.98</v>
      </c>
      <c r="E21" s="168">
        <f>IF(ISNUMBER(VALUE(SUBSTITUTE(実質収支比率等に係る経年分析!I$49,"▲","-"))),ROUND(VALUE(SUBSTITUTE(実質収支比率等に係る経年分析!I$49,"▲","-")),2),NA())</f>
        <v>0.5</v>
      </c>
      <c r="F21" s="168">
        <f>IF(ISNUMBER(VALUE(SUBSTITUTE(実質収支比率等に係る経年分析!J$49,"▲","-"))),ROUND(VALUE(SUBSTITUTE(実質収支比率等に係る経年分析!J$49,"▲","-")),2),NA())</f>
        <v>2.72</v>
      </c>
    </row>
    <row r="24" spans="1:11" x14ac:dyDescent="0.2">
      <c r="A24" s="142" t="s">
        <v>59</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60</v>
      </c>
      <c r="C26" s="169" t="s">
        <v>61</v>
      </c>
      <c r="D26" s="169" t="s">
        <v>60</v>
      </c>
      <c r="E26" s="169" t="s">
        <v>61</v>
      </c>
      <c r="F26" s="169" t="s">
        <v>60</v>
      </c>
      <c r="G26" s="169" t="s">
        <v>61</v>
      </c>
      <c r="H26" s="169" t="s">
        <v>60</v>
      </c>
      <c r="I26" s="169" t="s">
        <v>61</v>
      </c>
      <c r="J26" s="169" t="s">
        <v>60</v>
      </c>
      <c r="K26" s="169" t="s">
        <v>61</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0.19</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0.54</v>
      </c>
      <c r="F27" s="169" t="e">
        <f>IF(ROUND(VALUE(SUBSTITUTE(連結実質赤字比率に係る赤字・黒字の構成分析!H$43,"▲", "-")), 2) &lt; 0, ABS(ROUND(VALUE(SUBSTITUTE(連結実質赤字比率に係る赤字・黒字の構成分析!H$43,"▲", "-")), 2)), NA())</f>
        <v>#N/A</v>
      </c>
      <c r="G27" s="169">
        <f>IF(ROUND(VALUE(SUBSTITUTE(連結実質赤字比率に係る赤字・黒字の構成分析!H$43,"▲", "-")), 2) &gt;= 0, ABS(ROUND(VALUE(SUBSTITUTE(連結実質赤字比率に係る赤字・黒字の構成分析!H$43,"▲", "-")), 2)), NA())</f>
        <v>0.02</v>
      </c>
      <c r="H27" s="169" t="e">
        <f>IF(ROUND(VALUE(SUBSTITUTE(連結実質赤字比率に係る赤字・黒字の構成分析!I$43,"▲", "-")), 2) &lt; 0, ABS(ROUND(VALUE(SUBSTITUTE(連結実質赤字比率に係る赤字・黒字の構成分析!I$43,"▲", "-")), 2)), NA())</f>
        <v>#N/A</v>
      </c>
      <c r="I27" s="169">
        <f>IF(ROUND(VALUE(SUBSTITUTE(連結実質赤字比率に係る赤字・黒字の構成分析!I$43,"▲", "-")), 2) &gt;= 0, ABS(ROUND(VALUE(SUBSTITUTE(連結実質赤字比率に係る赤字・黒字の構成分析!I$43,"▲", "-")), 2)), NA())</f>
        <v>0</v>
      </c>
      <c r="J27" s="169" t="e">
        <f>IF(ROUND(VALUE(SUBSTITUTE(連結実質赤字比率に係る赤字・黒字の構成分析!J$43,"▲", "-")), 2) &lt; 0, ABS(ROUND(VALUE(SUBSTITUTE(連結実質赤字比率に係る赤字・黒字の構成分析!J$43,"▲", "-")), 2)), NA())</f>
        <v>#N/A</v>
      </c>
      <c r="K27" s="169">
        <f>IF(ROUND(VALUE(SUBSTITUTE(連結実質赤字比率に係る赤字・黒字の構成分析!J$43,"▲", "-")), 2) &gt;= 0, ABS(ROUND(VALUE(SUBSTITUTE(連結実質赤字比率に係る赤字・黒字の構成分析!J$43,"▲", "-")), 2)), NA())</f>
        <v>0</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str">
        <f>IF(連結実質赤字比率に係る赤字・黒字の構成分析!C$41="",NA(),連結実質赤字比率に係る赤字・黒字の構成分析!C$41)</f>
        <v>土地取得事業特別会計</v>
      </c>
      <c r="B29" s="169" t="e">
        <f>IF(ROUND(VALUE(SUBSTITUTE(連結実質赤字比率に係る赤字・黒字の構成分析!F$41,"▲", "-")), 2) &lt; 0, ABS(ROUND(VALUE(SUBSTITUTE(連結実質赤字比率に係る赤字・黒字の構成分析!F$41,"▲", "-")), 2)), NA())</f>
        <v>#N/A</v>
      </c>
      <c r="C29" s="169">
        <f>IF(ROUND(VALUE(SUBSTITUTE(連結実質赤字比率に係る赤字・黒字の構成分析!F$41,"▲", "-")), 2) &gt;= 0, ABS(ROUND(VALUE(SUBSTITUTE(連結実質赤字比率に係る赤字・黒字の構成分析!F$41,"▲", "-")), 2)), NA())</f>
        <v>0</v>
      </c>
      <c r="D29" s="169" t="e">
        <f>IF(ROUND(VALUE(SUBSTITUTE(連結実質赤字比率に係る赤字・黒字の構成分析!G$41,"▲", "-")), 2) &lt; 0, ABS(ROUND(VALUE(SUBSTITUTE(連結実質赤字比率に係る赤字・黒字の構成分析!G$41,"▲", "-")), 2)), NA())</f>
        <v>#N/A</v>
      </c>
      <c r="E29" s="169">
        <f>IF(ROUND(VALUE(SUBSTITUTE(連結実質赤字比率に係る赤字・黒字の構成分析!G$41,"▲", "-")), 2) &gt;= 0, ABS(ROUND(VALUE(SUBSTITUTE(連結実質赤字比率に係る赤字・黒字の構成分析!G$41,"▲", "-")), 2)), NA())</f>
        <v>0</v>
      </c>
      <c r="F29" s="169" t="e">
        <f>IF(ROUND(VALUE(SUBSTITUTE(連結実質赤字比率に係る赤字・黒字の構成分析!H$41,"▲", "-")), 2) &lt; 0, ABS(ROUND(VALUE(SUBSTITUTE(連結実質赤字比率に係る赤字・黒字の構成分析!H$41,"▲", "-")), 2)), NA())</f>
        <v>#N/A</v>
      </c>
      <c r="G29" s="169">
        <f>IF(ROUND(VALUE(SUBSTITUTE(連結実質赤字比率に係る赤字・黒字の構成分析!H$41,"▲", "-")), 2) &gt;= 0, ABS(ROUND(VALUE(SUBSTITUTE(連結実質赤字比率に係る赤字・黒字の構成分析!H$41,"▲", "-")), 2)), NA())</f>
        <v>0</v>
      </c>
      <c r="H29" s="169" t="e">
        <f>IF(ROUND(VALUE(SUBSTITUTE(連結実質赤字比率に係る赤字・黒字の構成分析!I$41,"▲", "-")), 2) &lt; 0, ABS(ROUND(VALUE(SUBSTITUTE(連結実質赤字比率に係る赤字・黒字の構成分析!I$41,"▲", "-")), 2)), NA())</f>
        <v>#N/A</v>
      </c>
      <c r="I29" s="169">
        <f>IF(ROUND(VALUE(SUBSTITUTE(連結実質赤字比率に係る赤字・黒字の構成分析!I$41,"▲", "-")), 2) &gt;= 0, ABS(ROUND(VALUE(SUBSTITUTE(連結実質赤字比率に係る赤字・黒字の構成分析!I$41,"▲", "-")), 2)), NA())</f>
        <v>0</v>
      </c>
      <c r="J29" s="169" t="e">
        <f>IF(ROUND(VALUE(SUBSTITUTE(連結実質赤字比率に係る赤字・黒字の構成分析!J$41,"▲", "-")), 2) &lt; 0, ABS(ROUND(VALUE(SUBSTITUTE(連結実質赤字比率に係る赤字・黒字の構成分析!J$41,"▲", "-")), 2)), NA())</f>
        <v>#N/A</v>
      </c>
      <c r="K29" s="169">
        <f>IF(ROUND(VALUE(SUBSTITUTE(連結実質赤字比率に係る赤字・黒字の構成分析!J$41,"▲", "-")), 2) &gt;= 0, ABS(ROUND(VALUE(SUBSTITUTE(連結実質赤字比率に係る赤字・黒字の構成分析!J$41,"▲", "-")), 2)), NA())</f>
        <v>0</v>
      </c>
    </row>
    <row r="30" spans="1:11" x14ac:dyDescent="0.2">
      <c r="A30" s="169" t="str">
        <f>IF(連結実質赤字比率に係る赤字・黒字の構成分析!C$40="",NA(),連結実質赤字比率に係る赤字・黒字の構成分析!C$40)</f>
        <v>後期高齢者医療特別会計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0.01</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0.01</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0.01</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0.01</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0.02</v>
      </c>
    </row>
    <row r="31" spans="1:11" x14ac:dyDescent="0.2">
      <c r="A31" s="169" t="str">
        <f>IF(連結実質赤字比率に係る赤字・黒字の構成分析!C$39="",NA(),連結実質赤字比率に係る赤字・黒字の構成分析!C$39)</f>
        <v>下水道事業会計</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0.3</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0.53</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0.25</v>
      </c>
    </row>
    <row r="32" spans="1:11" x14ac:dyDescent="0.2">
      <c r="A32" s="169" t="str">
        <f>IF(連結実質赤字比率に係る赤字・黒字の構成分析!C$38="",NA(),連結実質赤字比率に係る赤字・黒字の構成分析!C$38)</f>
        <v>国民健康保険事業勘定特別会計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0.26</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0.17</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0.63</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0.26</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0.27</v>
      </c>
    </row>
    <row r="33" spans="1:16" x14ac:dyDescent="0.2">
      <c r="A33" s="169" t="str">
        <f>IF(連結実質赤字比率に係る赤字・黒字の構成分析!C$37="",NA(),連結実質赤字比率に係る赤字・黒字の構成分析!C$37)</f>
        <v>工業用水道事業会計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0.71</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0.76</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0.81</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0.87</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0.92</v>
      </c>
    </row>
    <row r="34" spans="1:16" x14ac:dyDescent="0.2">
      <c r="A34" s="169" t="str">
        <f>IF(連結実質赤字比率に係る赤字・黒字の構成分析!C$36="",NA(),連結実質赤字比率に係る赤字・黒字の構成分析!C$36)</f>
        <v>介護保険事業勘定特別会計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0.72</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1.23</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0.81</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1.06</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1.08</v>
      </c>
    </row>
    <row r="35" spans="1:16" x14ac:dyDescent="0.2">
      <c r="A35" s="169" t="str">
        <f>IF(連結実質赤字比率に係る赤字・黒字の構成分析!C$35="",NA(),連結実質赤字比率に係る赤字・黒字の構成分析!C$35)</f>
        <v>一般会計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4.3600000000000003</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6.42</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5</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5.98</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5.83</v>
      </c>
    </row>
    <row r="36" spans="1:16" x14ac:dyDescent="0.2">
      <c r="A36" s="169" t="str">
        <f>IF(連結実質赤字比率に係る赤字・黒字の構成分析!C$34="",NA(),連結実質赤字比率に係る赤字・黒字の構成分析!C$34)</f>
        <v>水道事業会計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11.28</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10.58</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10.02</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9.85</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9.89</v>
      </c>
    </row>
    <row r="39" spans="1:16" x14ac:dyDescent="0.2">
      <c r="A39" s="142" t="s">
        <v>62</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63</v>
      </c>
      <c r="C41" s="170"/>
      <c r="D41" s="170" t="s">
        <v>64</v>
      </c>
      <c r="E41" s="170" t="s">
        <v>63</v>
      </c>
      <c r="F41" s="170"/>
      <c r="G41" s="170" t="s">
        <v>64</v>
      </c>
      <c r="H41" s="170" t="s">
        <v>63</v>
      </c>
      <c r="I41" s="170"/>
      <c r="J41" s="170" t="s">
        <v>64</v>
      </c>
      <c r="K41" s="170" t="s">
        <v>63</v>
      </c>
      <c r="L41" s="170"/>
      <c r="M41" s="170" t="s">
        <v>64</v>
      </c>
      <c r="N41" s="170" t="s">
        <v>63</v>
      </c>
      <c r="O41" s="170"/>
      <c r="P41" s="170" t="s">
        <v>64</v>
      </c>
    </row>
    <row r="42" spans="1:16" x14ac:dyDescent="0.2">
      <c r="A42" s="170" t="s">
        <v>65</v>
      </c>
      <c r="B42" s="170"/>
      <c r="C42" s="170"/>
      <c r="D42" s="170">
        <f>'実質公債費比率（分子）の構造'!K$52</f>
        <v>4230</v>
      </c>
      <c r="E42" s="170"/>
      <c r="F42" s="170"/>
      <c r="G42" s="170">
        <f>'実質公債費比率（分子）の構造'!L$52</f>
        <v>4112</v>
      </c>
      <c r="H42" s="170"/>
      <c r="I42" s="170"/>
      <c r="J42" s="170">
        <f>'実質公債費比率（分子）の構造'!M$52</f>
        <v>3826</v>
      </c>
      <c r="K42" s="170"/>
      <c r="L42" s="170"/>
      <c r="M42" s="170">
        <f>'実質公債費比率（分子）の構造'!N$52</f>
        <v>3619</v>
      </c>
      <c r="N42" s="170"/>
      <c r="O42" s="170"/>
      <c r="P42" s="170">
        <f>'実質公債費比率（分子）の構造'!O$52</f>
        <v>3123</v>
      </c>
    </row>
    <row r="43" spans="1:16" x14ac:dyDescent="0.2">
      <c r="A43" s="170" t="s">
        <v>66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67</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68</v>
      </c>
      <c r="B45" s="170">
        <f>'実質公債費比率（分子）の構造'!K$49</f>
        <v>348</v>
      </c>
      <c r="C45" s="170"/>
      <c r="D45" s="170"/>
      <c r="E45" s="170">
        <f>'実質公債費比率（分子）の構造'!L$49</f>
        <v>354</v>
      </c>
      <c r="F45" s="170"/>
      <c r="G45" s="170"/>
      <c r="H45" s="170">
        <f>'実質公債費比率（分子）の構造'!M$49</f>
        <v>393</v>
      </c>
      <c r="I45" s="170"/>
      <c r="J45" s="170"/>
      <c r="K45" s="170">
        <f>'実質公債費比率（分子）の構造'!N$49</f>
        <v>396</v>
      </c>
      <c r="L45" s="170"/>
      <c r="M45" s="170"/>
      <c r="N45" s="170">
        <f>'実質公債費比率（分子）の構造'!O$49</f>
        <v>371</v>
      </c>
      <c r="O45" s="170"/>
      <c r="P45" s="170"/>
    </row>
    <row r="46" spans="1:16" x14ac:dyDescent="0.2">
      <c r="A46" s="170" t="s">
        <v>69</v>
      </c>
      <c r="B46" s="170">
        <f>'実質公債費比率（分子）の構造'!K$48</f>
        <v>620</v>
      </c>
      <c r="C46" s="170"/>
      <c r="D46" s="170"/>
      <c r="E46" s="170">
        <f>'実質公債費比率（分子）の構造'!L$48</f>
        <v>632</v>
      </c>
      <c r="F46" s="170"/>
      <c r="G46" s="170"/>
      <c r="H46" s="170">
        <f>'実質公債費比率（分子）の構造'!M$48</f>
        <v>440</v>
      </c>
      <c r="I46" s="170"/>
      <c r="J46" s="170"/>
      <c r="K46" s="170">
        <f>'実質公債費比率（分子）の構造'!N$48</f>
        <v>467</v>
      </c>
      <c r="L46" s="170"/>
      <c r="M46" s="170"/>
      <c r="N46" s="170">
        <f>'実質公債費比率（分子）の構造'!O$48</f>
        <v>456</v>
      </c>
      <c r="O46" s="170"/>
      <c r="P46" s="170"/>
    </row>
    <row r="47" spans="1:16" x14ac:dyDescent="0.2">
      <c r="A47" s="170" t="s">
        <v>70</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71</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72</v>
      </c>
      <c r="B49" s="170">
        <f>'実質公債費比率（分子）の構造'!K$45</f>
        <v>4248</v>
      </c>
      <c r="C49" s="170"/>
      <c r="D49" s="170"/>
      <c r="E49" s="170">
        <f>'実質公債費比率（分子）の構造'!L$45</f>
        <v>4080</v>
      </c>
      <c r="F49" s="170"/>
      <c r="G49" s="170"/>
      <c r="H49" s="170">
        <f>'実質公債費比率（分子）の構造'!M$45</f>
        <v>3698</v>
      </c>
      <c r="I49" s="170"/>
      <c r="J49" s="170"/>
      <c r="K49" s="170">
        <f>'実質公債費比率（分子）の構造'!N$45</f>
        <v>3345</v>
      </c>
      <c r="L49" s="170"/>
      <c r="M49" s="170"/>
      <c r="N49" s="170">
        <f>'実質公債費比率（分子）の構造'!O$45</f>
        <v>2909</v>
      </c>
      <c r="O49" s="170"/>
      <c r="P49" s="170"/>
    </row>
    <row r="50" spans="1:16" x14ac:dyDescent="0.2">
      <c r="A50" s="170" t="s">
        <v>73</v>
      </c>
      <c r="B50" s="170" t="e">
        <f>NA()</f>
        <v>#N/A</v>
      </c>
      <c r="C50" s="170">
        <f>IF(ISNUMBER('実質公債費比率（分子）の構造'!K$53),'実質公債費比率（分子）の構造'!K$53,NA())</f>
        <v>986</v>
      </c>
      <c r="D50" s="170" t="e">
        <f>NA()</f>
        <v>#N/A</v>
      </c>
      <c r="E50" s="170" t="e">
        <f>NA()</f>
        <v>#N/A</v>
      </c>
      <c r="F50" s="170">
        <f>IF(ISNUMBER('実質公債費比率（分子）の構造'!L$53),'実質公債費比率（分子）の構造'!L$53,NA())</f>
        <v>954</v>
      </c>
      <c r="G50" s="170" t="e">
        <f>NA()</f>
        <v>#N/A</v>
      </c>
      <c r="H50" s="170" t="e">
        <f>NA()</f>
        <v>#N/A</v>
      </c>
      <c r="I50" s="170">
        <f>IF(ISNUMBER('実質公債費比率（分子）の構造'!M$53),'実質公債費比率（分子）の構造'!M$53,NA())</f>
        <v>705</v>
      </c>
      <c r="J50" s="170" t="e">
        <f>NA()</f>
        <v>#N/A</v>
      </c>
      <c r="K50" s="170" t="e">
        <f>NA()</f>
        <v>#N/A</v>
      </c>
      <c r="L50" s="170">
        <f>IF(ISNUMBER('実質公債費比率（分子）の構造'!N$53),'実質公債費比率（分子）の構造'!N$53,NA())</f>
        <v>589</v>
      </c>
      <c r="M50" s="170" t="e">
        <f>NA()</f>
        <v>#N/A</v>
      </c>
      <c r="N50" s="170" t="e">
        <f>NA()</f>
        <v>#N/A</v>
      </c>
      <c r="O50" s="170">
        <f>IF(ISNUMBER('実質公債費比率（分子）の構造'!O$53),'実質公債費比率（分子）の構造'!O$53,NA())</f>
        <v>613</v>
      </c>
      <c r="P50" s="170" t="e">
        <f>NA()</f>
        <v>#N/A</v>
      </c>
    </row>
    <row r="53" spans="1:16" x14ac:dyDescent="0.2">
      <c r="A53" s="142" t="s">
        <v>74</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75</v>
      </c>
      <c r="C55" s="169"/>
      <c r="D55" s="169" t="s">
        <v>76</v>
      </c>
      <c r="E55" s="169" t="s">
        <v>75</v>
      </c>
      <c r="F55" s="169"/>
      <c r="G55" s="169" t="s">
        <v>76</v>
      </c>
      <c r="H55" s="169" t="s">
        <v>75</v>
      </c>
      <c r="I55" s="169"/>
      <c r="J55" s="169" t="s">
        <v>76</v>
      </c>
      <c r="K55" s="169" t="s">
        <v>75</v>
      </c>
      <c r="L55" s="169"/>
      <c r="M55" s="169" t="s">
        <v>76</v>
      </c>
      <c r="N55" s="169" t="s">
        <v>75</v>
      </c>
      <c r="O55" s="169"/>
      <c r="P55" s="169" t="s">
        <v>76</v>
      </c>
    </row>
    <row r="56" spans="1:16" x14ac:dyDescent="0.2">
      <c r="A56" s="169" t="s">
        <v>45</v>
      </c>
      <c r="B56" s="169"/>
      <c r="C56" s="169"/>
      <c r="D56" s="169">
        <f>'将来負担比率（分子）の構造'!I$52</f>
        <v>33937</v>
      </c>
      <c r="E56" s="169"/>
      <c r="F56" s="169"/>
      <c r="G56" s="169">
        <f>'将来負担比率（分子）の構造'!J$52</f>
        <v>32929</v>
      </c>
      <c r="H56" s="169"/>
      <c r="I56" s="169"/>
      <c r="J56" s="169">
        <f>'将来負担比率（分子）の構造'!K$52</f>
        <v>31146</v>
      </c>
      <c r="K56" s="169"/>
      <c r="L56" s="169"/>
      <c r="M56" s="169">
        <f>'将来負担比率（分子）の構造'!L$52</f>
        <v>29579</v>
      </c>
      <c r="N56" s="169"/>
      <c r="O56" s="169"/>
      <c r="P56" s="169">
        <f>'将来負担比率（分子）の構造'!M$52</f>
        <v>28406</v>
      </c>
    </row>
    <row r="57" spans="1:16" x14ac:dyDescent="0.2">
      <c r="A57" s="169" t="s">
        <v>44</v>
      </c>
      <c r="B57" s="169"/>
      <c r="C57" s="169"/>
      <c r="D57" s="169">
        <f>'将来負担比率（分子）の構造'!I$51</f>
        <v>3405</v>
      </c>
      <c r="E57" s="169"/>
      <c r="F57" s="169"/>
      <c r="G57" s="169">
        <f>'将来負担比率（分子）の構造'!J$51</f>
        <v>3403</v>
      </c>
      <c r="H57" s="169"/>
      <c r="I57" s="169"/>
      <c r="J57" s="169">
        <f>'将来負担比率（分子）の構造'!K$51</f>
        <v>3343</v>
      </c>
      <c r="K57" s="169"/>
      <c r="L57" s="169"/>
      <c r="M57" s="169">
        <f>'将来負担比率（分子）の構造'!L$51</f>
        <v>3180</v>
      </c>
      <c r="N57" s="169"/>
      <c r="O57" s="169"/>
      <c r="P57" s="169">
        <f>'将来負担比率（分子）の構造'!M$51</f>
        <v>3111</v>
      </c>
    </row>
    <row r="58" spans="1:16" x14ac:dyDescent="0.2">
      <c r="A58" s="169" t="s">
        <v>43</v>
      </c>
      <c r="B58" s="169"/>
      <c r="C58" s="169"/>
      <c r="D58" s="169">
        <f>'将来負担比率（分子）の構造'!I$50</f>
        <v>9966</v>
      </c>
      <c r="E58" s="169"/>
      <c r="F58" s="169"/>
      <c r="G58" s="169">
        <f>'将来負担比率（分子）の構造'!J$50</f>
        <v>10687</v>
      </c>
      <c r="H58" s="169"/>
      <c r="I58" s="169"/>
      <c r="J58" s="169">
        <f>'将来負担比率（分子）の構造'!K$50</f>
        <v>11116</v>
      </c>
      <c r="K58" s="169"/>
      <c r="L58" s="169"/>
      <c r="M58" s="169">
        <f>'将来負担比率（分子）の構造'!L$50</f>
        <v>11230</v>
      </c>
      <c r="N58" s="169"/>
      <c r="O58" s="169"/>
      <c r="P58" s="169">
        <f>'将来負担比率（分子）の構造'!M$50</f>
        <v>12081</v>
      </c>
    </row>
    <row r="59" spans="1:16" x14ac:dyDescent="0.2">
      <c r="A59" s="169" t="s">
        <v>41</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40</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38</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37</v>
      </c>
      <c r="B62" s="169">
        <f>'将来負担比率（分子）の構造'!I$45</f>
        <v>4383</v>
      </c>
      <c r="C62" s="169"/>
      <c r="D62" s="169"/>
      <c r="E62" s="169">
        <f>'将来負担比率（分子）の構造'!J$45</f>
        <v>4362</v>
      </c>
      <c r="F62" s="169"/>
      <c r="G62" s="169"/>
      <c r="H62" s="169">
        <f>'将来負担比率（分子）の構造'!K$45</f>
        <v>4260</v>
      </c>
      <c r="I62" s="169"/>
      <c r="J62" s="169"/>
      <c r="K62" s="169">
        <f>'将来負担比率（分子）の構造'!L$45</f>
        <v>4204</v>
      </c>
      <c r="L62" s="169"/>
      <c r="M62" s="169"/>
      <c r="N62" s="169">
        <f>'将来負担比率（分子）の構造'!M$45</f>
        <v>4176</v>
      </c>
      <c r="O62" s="169"/>
      <c r="P62" s="169"/>
    </row>
    <row r="63" spans="1:16" x14ac:dyDescent="0.2">
      <c r="A63" s="169" t="s">
        <v>36</v>
      </c>
      <c r="B63" s="169">
        <f>'将来負担比率（分子）の構造'!I$44</f>
        <v>2320</v>
      </c>
      <c r="C63" s="169"/>
      <c r="D63" s="169"/>
      <c r="E63" s="169">
        <f>'将来負担比率（分子）の構造'!J$44</f>
        <v>2333</v>
      </c>
      <c r="F63" s="169"/>
      <c r="G63" s="169"/>
      <c r="H63" s="169">
        <f>'将来負担比率（分子）の構造'!K$44</f>
        <v>2141</v>
      </c>
      <c r="I63" s="169"/>
      <c r="J63" s="169"/>
      <c r="K63" s="169">
        <f>'将来負担比率（分子）の構造'!L$44</f>
        <v>1869</v>
      </c>
      <c r="L63" s="169"/>
      <c r="M63" s="169"/>
      <c r="N63" s="169">
        <f>'将来負担比率（分子）の構造'!M$44</f>
        <v>1583</v>
      </c>
      <c r="O63" s="169"/>
      <c r="P63" s="169"/>
    </row>
    <row r="64" spans="1:16" x14ac:dyDescent="0.2">
      <c r="A64" s="169" t="s">
        <v>35</v>
      </c>
      <c r="B64" s="169">
        <f>'将来負担比率（分子）の構造'!I$43</f>
        <v>10002</v>
      </c>
      <c r="C64" s="169"/>
      <c r="D64" s="169"/>
      <c r="E64" s="169">
        <f>'将来負担比率（分子）の構造'!J$43</f>
        <v>9692</v>
      </c>
      <c r="F64" s="169"/>
      <c r="G64" s="169"/>
      <c r="H64" s="169">
        <f>'将来負担比率（分子）の構造'!K$43</f>
        <v>8383</v>
      </c>
      <c r="I64" s="169"/>
      <c r="J64" s="169"/>
      <c r="K64" s="169">
        <f>'将来負担比率（分子）の構造'!L$43</f>
        <v>7107</v>
      </c>
      <c r="L64" s="169"/>
      <c r="M64" s="169"/>
      <c r="N64" s="169">
        <f>'将来負担比率（分子）の構造'!M$43</f>
        <v>6071</v>
      </c>
      <c r="O64" s="169"/>
      <c r="P64" s="169"/>
    </row>
    <row r="65" spans="1:16" x14ac:dyDescent="0.2">
      <c r="A65" s="169" t="s">
        <v>34</v>
      </c>
      <c r="B65" s="169" t="str">
        <f>'将来負担比率（分子）の構造'!I$42</f>
        <v>-</v>
      </c>
      <c r="C65" s="169"/>
      <c r="D65" s="169"/>
      <c r="E65" s="169" t="str">
        <f>'将来負担比率（分子）の構造'!J$42</f>
        <v>-</v>
      </c>
      <c r="F65" s="169"/>
      <c r="G65" s="169"/>
      <c r="H65" s="169">
        <f>'将来負担比率（分子）の構造'!K$42</f>
        <v>264</v>
      </c>
      <c r="I65" s="169"/>
      <c r="J65" s="169"/>
      <c r="K65" s="169">
        <f>'将来負担比率（分子）の構造'!L$42</f>
        <v>264</v>
      </c>
      <c r="L65" s="169"/>
      <c r="M65" s="169"/>
      <c r="N65" s="169">
        <f>'将来負担比率（分子）の構造'!M$42</f>
        <v>264</v>
      </c>
      <c r="O65" s="169"/>
      <c r="P65" s="169"/>
    </row>
    <row r="66" spans="1:16" x14ac:dyDescent="0.2">
      <c r="A66" s="169" t="s">
        <v>33</v>
      </c>
      <c r="B66" s="169">
        <f>'将来負担比率（分子）の構造'!I$41</f>
        <v>28340</v>
      </c>
      <c r="C66" s="169"/>
      <c r="D66" s="169"/>
      <c r="E66" s="169">
        <f>'将来負担比率（分子）の構造'!J$41</f>
        <v>27564</v>
      </c>
      <c r="F66" s="169"/>
      <c r="G66" s="169"/>
      <c r="H66" s="169">
        <f>'将来負担比率（分子）の構造'!K$41</f>
        <v>25913</v>
      </c>
      <c r="I66" s="169"/>
      <c r="J66" s="169"/>
      <c r="K66" s="169">
        <f>'将来負担比率（分子）の構造'!L$41</f>
        <v>24299</v>
      </c>
      <c r="L66" s="169"/>
      <c r="M66" s="169"/>
      <c r="N66" s="169">
        <f>'将来負担比率（分子）の構造'!M$41</f>
        <v>23797</v>
      </c>
      <c r="O66" s="169"/>
      <c r="P66" s="169"/>
    </row>
    <row r="67" spans="1:16" x14ac:dyDescent="0.2">
      <c r="A67" s="169" t="s">
        <v>77</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78</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79</v>
      </c>
      <c r="B72" s="173">
        <f>基金残高に係る経年分析!F55</f>
        <v>5669</v>
      </c>
      <c r="C72" s="173">
        <f>基金残高に係る経年分析!G55</f>
        <v>5565</v>
      </c>
      <c r="D72" s="173">
        <f>基金残高に係る経年分析!H55</f>
        <v>6122</v>
      </c>
    </row>
    <row r="73" spans="1:16" x14ac:dyDescent="0.2">
      <c r="A73" s="172" t="s">
        <v>80</v>
      </c>
      <c r="B73" s="173">
        <f>基金残高に係る経年分析!F56</f>
        <v>2345</v>
      </c>
      <c r="C73" s="173">
        <f>基金残高に係る経年分析!G56</f>
        <v>2503</v>
      </c>
      <c r="D73" s="173">
        <f>基金残高に係る経年分析!H56</f>
        <v>2762</v>
      </c>
    </row>
    <row r="74" spans="1:16" x14ac:dyDescent="0.2">
      <c r="A74" s="172" t="s">
        <v>81</v>
      </c>
      <c r="B74" s="173">
        <f>基金残高に係る経年分析!F57</f>
        <v>4592</v>
      </c>
      <c r="C74" s="173">
        <f>基金残高に係る経年分析!G57</f>
        <v>4758</v>
      </c>
      <c r="D74" s="173">
        <f>基金残高に係る経年分析!H57</f>
        <v>5049</v>
      </c>
    </row>
  </sheetData>
  <sheetProtection algorithmName="SHA-512" hashValue="x9k3g9SvVSYQ/GJ7E3eFjXaU8ohjSjZ+rTgECmXIN6NsB2Y9KHdtbakrA7R4CsHIf7yGW2KpjQYT+ygzPUWNvw==" saltValue="B+oIF2anzphq+1CETdvXzw=="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589" t="s">
        <v>220</v>
      </c>
      <c r="DI1" s="590"/>
      <c r="DJ1" s="590"/>
      <c r="DK1" s="590"/>
      <c r="DL1" s="590"/>
      <c r="DM1" s="590"/>
      <c r="DN1" s="591"/>
      <c r="DO1" s="208"/>
      <c r="DP1" s="589" t="s">
        <v>221</v>
      </c>
      <c r="DQ1" s="590"/>
      <c r="DR1" s="590"/>
      <c r="DS1" s="590"/>
      <c r="DT1" s="590"/>
      <c r="DU1" s="590"/>
      <c r="DV1" s="590"/>
      <c r="DW1" s="590"/>
      <c r="DX1" s="590"/>
      <c r="DY1" s="590"/>
      <c r="DZ1" s="590"/>
      <c r="EA1" s="590"/>
      <c r="EB1" s="590"/>
      <c r="EC1" s="591"/>
      <c r="ED1" s="207"/>
      <c r="EE1" s="207"/>
      <c r="EF1" s="207"/>
      <c r="EG1" s="207"/>
      <c r="EH1" s="207"/>
      <c r="EI1" s="207"/>
      <c r="EJ1" s="207"/>
      <c r="EK1" s="207"/>
      <c r="EL1" s="207"/>
      <c r="EM1" s="207"/>
    </row>
    <row r="2" spans="2:143" ht="22.5" customHeight="1" x14ac:dyDescent="0.2">
      <c r="B2" s="209" t="s">
        <v>222</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592" t="s">
        <v>223</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224</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225</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226</v>
      </c>
      <c r="S4" s="593"/>
      <c r="T4" s="593"/>
      <c r="U4" s="593"/>
      <c r="V4" s="593"/>
      <c r="W4" s="593"/>
      <c r="X4" s="593"/>
      <c r="Y4" s="594"/>
      <c r="Z4" s="592" t="s">
        <v>227</v>
      </c>
      <c r="AA4" s="593"/>
      <c r="AB4" s="593"/>
      <c r="AC4" s="594"/>
      <c r="AD4" s="592" t="s">
        <v>228</v>
      </c>
      <c r="AE4" s="593"/>
      <c r="AF4" s="593"/>
      <c r="AG4" s="593"/>
      <c r="AH4" s="593"/>
      <c r="AI4" s="593"/>
      <c r="AJ4" s="593"/>
      <c r="AK4" s="594"/>
      <c r="AL4" s="592" t="s">
        <v>227</v>
      </c>
      <c r="AM4" s="593"/>
      <c r="AN4" s="593"/>
      <c r="AO4" s="594"/>
      <c r="AP4" s="595" t="s">
        <v>229</v>
      </c>
      <c r="AQ4" s="595"/>
      <c r="AR4" s="595"/>
      <c r="AS4" s="595"/>
      <c r="AT4" s="595"/>
      <c r="AU4" s="595"/>
      <c r="AV4" s="595"/>
      <c r="AW4" s="595"/>
      <c r="AX4" s="595"/>
      <c r="AY4" s="595"/>
      <c r="AZ4" s="595"/>
      <c r="BA4" s="595"/>
      <c r="BB4" s="595"/>
      <c r="BC4" s="595"/>
      <c r="BD4" s="595"/>
      <c r="BE4" s="595"/>
      <c r="BF4" s="595"/>
      <c r="BG4" s="595" t="s">
        <v>230</v>
      </c>
      <c r="BH4" s="595"/>
      <c r="BI4" s="595"/>
      <c r="BJ4" s="595"/>
      <c r="BK4" s="595"/>
      <c r="BL4" s="595"/>
      <c r="BM4" s="595"/>
      <c r="BN4" s="595"/>
      <c r="BO4" s="595" t="s">
        <v>227</v>
      </c>
      <c r="BP4" s="595"/>
      <c r="BQ4" s="595"/>
      <c r="BR4" s="595"/>
      <c r="BS4" s="595" t="s">
        <v>231</v>
      </c>
      <c r="BT4" s="595"/>
      <c r="BU4" s="595"/>
      <c r="BV4" s="595"/>
      <c r="BW4" s="595"/>
      <c r="BX4" s="595"/>
      <c r="BY4" s="595"/>
      <c r="BZ4" s="595"/>
      <c r="CA4" s="595"/>
      <c r="CB4" s="595"/>
      <c r="CD4" s="592" t="s">
        <v>232</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233</v>
      </c>
      <c r="C5" s="597"/>
      <c r="D5" s="597"/>
      <c r="E5" s="597"/>
      <c r="F5" s="597"/>
      <c r="G5" s="597"/>
      <c r="H5" s="597"/>
      <c r="I5" s="597"/>
      <c r="J5" s="597"/>
      <c r="K5" s="597"/>
      <c r="L5" s="597"/>
      <c r="M5" s="597"/>
      <c r="N5" s="597"/>
      <c r="O5" s="597"/>
      <c r="P5" s="597"/>
      <c r="Q5" s="598"/>
      <c r="R5" s="599">
        <v>6944372</v>
      </c>
      <c r="S5" s="600"/>
      <c r="T5" s="600"/>
      <c r="U5" s="600"/>
      <c r="V5" s="600"/>
      <c r="W5" s="600"/>
      <c r="X5" s="600"/>
      <c r="Y5" s="601"/>
      <c r="Z5" s="602">
        <v>20.8</v>
      </c>
      <c r="AA5" s="602"/>
      <c r="AB5" s="602"/>
      <c r="AC5" s="602"/>
      <c r="AD5" s="603">
        <v>6596655</v>
      </c>
      <c r="AE5" s="603"/>
      <c r="AF5" s="603"/>
      <c r="AG5" s="603"/>
      <c r="AH5" s="603"/>
      <c r="AI5" s="603"/>
      <c r="AJ5" s="603"/>
      <c r="AK5" s="603"/>
      <c r="AL5" s="604">
        <v>36.700000000000003</v>
      </c>
      <c r="AM5" s="605"/>
      <c r="AN5" s="605"/>
      <c r="AO5" s="606"/>
      <c r="AP5" s="596" t="s">
        <v>234</v>
      </c>
      <c r="AQ5" s="597"/>
      <c r="AR5" s="597"/>
      <c r="AS5" s="597"/>
      <c r="AT5" s="597"/>
      <c r="AU5" s="597"/>
      <c r="AV5" s="597"/>
      <c r="AW5" s="597"/>
      <c r="AX5" s="597"/>
      <c r="AY5" s="597"/>
      <c r="AZ5" s="597"/>
      <c r="BA5" s="597"/>
      <c r="BB5" s="597"/>
      <c r="BC5" s="597"/>
      <c r="BD5" s="597"/>
      <c r="BE5" s="597"/>
      <c r="BF5" s="598"/>
      <c r="BG5" s="610">
        <v>6596399</v>
      </c>
      <c r="BH5" s="611"/>
      <c r="BI5" s="611"/>
      <c r="BJ5" s="611"/>
      <c r="BK5" s="611"/>
      <c r="BL5" s="611"/>
      <c r="BM5" s="611"/>
      <c r="BN5" s="612"/>
      <c r="BO5" s="613">
        <v>95</v>
      </c>
      <c r="BP5" s="613"/>
      <c r="BQ5" s="613"/>
      <c r="BR5" s="613"/>
      <c r="BS5" s="614">
        <v>63561</v>
      </c>
      <c r="BT5" s="614"/>
      <c r="BU5" s="614"/>
      <c r="BV5" s="614"/>
      <c r="BW5" s="614"/>
      <c r="BX5" s="614"/>
      <c r="BY5" s="614"/>
      <c r="BZ5" s="614"/>
      <c r="CA5" s="614"/>
      <c r="CB5" s="618"/>
      <c r="CD5" s="592" t="s">
        <v>229</v>
      </c>
      <c r="CE5" s="593"/>
      <c r="CF5" s="593"/>
      <c r="CG5" s="593"/>
      <c r="CH5" s="593"/>
      <c r="CI5" s="593"/>
      <c r="CJ5" s="593"/>
      <c r="CK5" s="593"/>
      <c r="CL5" s="593"/>
      <c r="CM5" s="593"/>
      <c r="CN5" s="593"/>
      <c r="CO5" s="593"/>
      <c r="CP5" s="593"/>
      <c r="CQ5" s="594"/>
      <c r="CR5" s="592" t="s">
        <v>235</v>
      </c>
      <c r="CS5" s="593"/>
      <c r="CT5" s="593"/>
      <c r="CU5" s="593"/>
      <c r="CV5" s="593"/>
      <c r="CW5" s="593"/>
      <c r="CX5" s="593"/>
      <c r="CY5" s="594"/>
      <c r="CZ5" s="592" t="s">
        <v>227</v>
      </c>
      <c r="DA5" s="593"/>
      <c r="DB5" s="593"/>
      <c r="DC5" s="594"/>
      <c r="DD5" s="592" t="s">
        <v>236</v>
      </c>
      <c r="DE5" s="593"/>
      <c r="DF5" s="593"/>
      <c r="DG5" s="593"/>
      <c r="DH5" s="593"/>
      <c r="DI5" s="593"/>
      <c r="DJ5" s="593"/>
      <c r="DK5" s="593"/>
      <c r="DL5" s="593"/>
      <c r="DM5" s="593"/>
      <c r="DN5" s="593"/>
      <c r="DO5" s="593"/>
      <c r="DP5" s="594"/>
      <c r="DQ5" s="592" t="s">
        <v>237</v>
      </c>
      <c r="DR5" s="593"/>
      <c r="DS5" s="593"/>
      <c r="DT5" s="593"/>
      <c r="DU5" s="593"/>
      <c r="DV5" s="593"/>
      <c r="DW5" s="593"/>
      <c r="DX5" s="593"/>
      <c r="DY5" s="593"/>
      <c r="DZ5" s="593"/>
      <c r="EA5" s="593"/>
      <c r="EB5" s="593"/>
      <c r="EC5" s="594"/>
    </row>
    <row r="6" spans="2:143" ht="11.25" customHeight="1" x14ac:dyDescent="0.2">
      <c r="B6" s="607" t="s">
        <v>238</v>
      </c>
      <c r="C6" s="608"/>
      <c r="D6" s="608"/>
      <c r="E6" s="608"/>
      <c r="F6" s="608"/>
      <c r="G6" s="608"/>
      <c r="H6" s="608"/>
      <c r="I6" s="608"/>
      <c r="J6" s="608"/>
      <c r="K6" s="608"/>
      <c r="L6" s="608"/>
      <c r="M6" s="608"/>
      <c r="N6" s="608"/>
      <c r="O6" s="608"/>
      <c r="P6" s="608"/>
      <c r="Q6" s="609"/>
      <c r="R6" s="610">
        <v>291326</v>
      </c>
      <c r="S6" s="611"/>
      <c r="T6" s="611"/>
      <c r="U6" s="611"/>
      <c r="V6" s="611"/>
      <c r="W6" s="611"/>
      <c r="X6" s="611"/>
      <c r="Y6" s="612"/>
      <c r="Z6" s="613">
        <v>0.9</v>
      </c>
      <c r="AA6" s="613"/>
      <c r="AB6" s="613"/>
      <c r="AC6" s="613"/>
      <c r="AD6" s="614">
        <v>291326</v>
      </c>
      <c r="AE6" s="614"/>
      <c r="AF6" s="614"/>
      <c r="AG6" s="614"/>
      <c r="AH6" s="614"/>
      <c r="AI6" s="614"/>
      <c r="AJ6" s="614"/>
      <c r="AK6" s="614"/>
      <c r="AL6" s="615">
        <v>1.6</v>
      </c>
      <c r="AM6" s="616"/>
      <c r="AN6" s="616"/>
      <c r="AO6" s="617"/>
      <c r="AP6" s="607" t="s">
        <v>239</v>
      </c>
      <c r="AQ6" s="608"/>
      <c r="AR6" s="608"/>
      <c r="AS6" s="608"/>
      <c r="AT6" s="608"/>
      <c r="AU6" s="608"/>
      <c r="AV6" s="608"/>
      <c r="AW6" s="608"/>
      <c r="AX6" s="608"/>
      <c r="AY6" s="608"/>
      <c r="AZ6" s="608"/>
      <c r="BA6" s="608"/>
      <c r="BB6" s="608"/>
      <c r="BC6" s="608"/>
      <c r="BD6" s="608"/>
      <c r="BE6" s="608"/>
      <c r="BF6" s="609"/>
      <c r="BG6" s="610">
        <v>6596399</v>
      </c>
      <c r="BH6" s="611"/>
      <c r="BI6" s="611"/>
      <c r="BJ6" s="611"/>
      <c r="BK6" s="611"/>
      <c r="BL6" s="611"/>
      <c r="BM6" s="611"/>
      <c r="BN6" s="612"/>
      <c r="BO6" s="613">
        <v>95</v>
      </c>
      <c r="BP6" s="613"/>
      <c r="BQ6" s="613"/>
      <c r="BR6" s="613"/>
      <c r="BS6" s="614">
        <v>63561</v>
      </c>
      <c r="BT6" s="614"/>
      <c r="BU6" s="614"/>
      <c r="BV6" s="614"/>
      <c r="BW6" s="614"/>
      <c r="BX6" s="614"/>
      <c r="BY6" s="614"/>
      <c r="BZ6" s="614"/>
      <c r="CA6" s="614"/>
      <c r="CB6" s="618"/>
      <c r="CD6" s="596" t="s">
        <v>240</v>
      </c>
      <c r="CE6" s="597"/>
      <c r="CF6" s="597"/>
      <c r="CG6" s="597"/>
      <c r="CH6" s="597"/>
      <c r="CI6" s="597"/>
      <c r="CJ6" s="597"/>
      <c r="CK6" s="597"/>
      <c r="CL6" s="597"/>
      <c r="CM6" s="597"/>
      <c r="CN6" s="597"/>
      <c r="CO6" s="597"/>
      <c r="CP6" s="597"/>
      <c r="CQ6" s="598"/>
      <c r="CR6" s="610">
        <v>213921</v>
      </c>
      <c r="CS6" s="611"/>
      <c r="CT6" s="611"/>
      <c r="CU6" s="611"/>
      <c r="CV6" s="611"/>
      <c r="CW6" s="611"/>
      <c r="CX6" s="611"/>
      <c r="CY6" s="612"/>
      <c r="CZ6" s="604">
        <v>0.7</v>
      </c>
      <c r="DA6" s="605"/>
      <c r="DB6" s="605"/>
      <c r="DC6" s="621"/>
      <c r="DD6" s="619" t="s">
        <v>131</v>
      </c>
      <c r="DE6" s="611"/>
      <c r="DF6" s="611"/>
      <c r="DG6" s="611"/>
      <c r="DH6" s="611"/>
      <c r="DI6" s="611"/>
      <c r="DJ6" s="611"/>
      <c r="DK6" s="611"/>
      <c r="DL6" s="611"/>
      <c r="DM6" s="611"/>
      <c r="DN6" s="611"/>
      <c r="DO6" s="611"/>
      <c r="DP6" s="612"/>
      <c r="DQ6" s="619">
        <v>213921</v>
      </c>
      <c r="DR6" s="611"/>
      <c r="DS6" s="611"/>
      <c r="DT6" s="611"/>
      <c r="DU6" s="611"/>
      <c r="DV6" s="611"/>
      <c r="DW6" s="611"/>
      <c r="DX6" s="611"/>
      <c r="DY6" s="611"/>
      <c r="DZ6" s="611"/>
      <c r="EA6" s="611"/>
      <c r="EB6" s="611"/>
      <c r="EC6" s="620"/>
    </row>
    <row r="7" spans="2:143" ht="11.25" customHeight="1" x14ac:dyDescent="0.2">
      <c r="B7" s="607" t="s">
        <v>241</v>
      </c>
      <c r="C7" s="608"/>
      <c r="D7" s="608"/>
      <c r="E7" s="608"/>
      <c r="F7" s="608"/>
      <c r="G7" s="608"/>
      <c r="H7" s="608"/>
      <c r="I7" s="608"/>
      <c r="J7" s="608"/>
      <c r="K7" s="608"/>
      <c r="L7" s="608"/>
      <c r="M7" s="608"/>
      <c r="N7" s="608"/>
      <c r="O7" s="608"/>
      <c r="P7" s="608"/>
      <c r="Q7" s="609"/>
      <c r="R7" s="610">
        <v>3599</v>
      </c>
      <c r="S7" s="611"/>
      <c r="T7" s="611"/>
      <c r="U7" s="611"/>
      <c r="V7" s="611"/>
      <c r="W7" s="611"/>
      <c r="X7" s="611"/>
      <c r="Y7" s="612"/>
      <c r="Z7" s="613">
        <v>0</v>
      </c>
      <c r="AA7" s="613"/>
      <c r="AB7" s="613"/>
      <c r="AC7" s="613"/>
      <c r="AD7" s="614">
        <v>3599</v>
      </c>
      <c r="AE7" s="614"/>
      <c r="AF7" s="614"/>
      <c r="AG7" s="614"/>
      <c r="AH7" s="614"/>
      <c r="AI7" s="614"/>
      <c r="AJ7" s="614"/>
      <c r="AK7" s="614"/>
      <c r="AL7" s="615">
        <v>0</v>
      </c>
      <c r="AM7" s="616"/>
      <c r="AN7" s="616"/>
      <c r="AO7" s="617"/>
      <c r="AP7" s="607" t="s">
        <v>242</v>
      </c>
      <c r="AQ7" s="608"/>
      <c r="AR7" s="608"/>
      <c r="AS7" s="608"/>
      <c r="AT7" s="608"/>
      <c r="AU7" s="608"/>
      <c r="AV7" s="608"/>
      <c r="AW7" s="608"/>
      <c r="AX7" s="608"/>
      <c r="AY7" s="608"/>
      <c r="AZ7" s="608"/>
      <c r="BA7" s="608"/>
      <c r="BB7" s="608"/>
      <c r="BC7" s="608"/>
      <c r="BD7" s="608"/>
      <c r="BE7" s="608"/>
      <c r="BF7" s="609"/>
      <c r="BG7" s="610">
        <v>2926573</v>
      </c>
      <c r="BH7" s="611"/>
      <c r="BI7" s="611"/>
      <c r="BJ7" s="611"/>
      <c r="BK7" s="611"/>
      <c r="BL7" s="611"/>
      <c r="BM7" s="611"/>
      <c r="BN7" s="612"/>
      <c r="BO7" s="613">
        <v>42.1</v>
      </c>
      <c r="BP7" s="613"/>
      <c r="BQ7" s="613"/>
      <c r="BR7" s="613"/>
      <c r="BS7" s="614">
        <v>63561</v>
      </c>
      <c r="BT7" s="614"/>
      <c r="BU7" s="614"/>
      <c r="BV7" s="614"/>
      <c r="BW7" s="614"/>
      <c r="BX7" s="614"/>
      <c r="BY7" s="614"/>
      <c r="BZ7" s="614"/>
      <c r="CA7" s="614"/>
      <c r="CB7" s="618"/>
      <c r="CD7" s="607" t="s">
        <v>243</v>
      </c>
      <c r="CE7" s="608"/>
      <c r="CF7" s="608"/>
      <c r="CG7" s="608"/>
      <c r="CH7" s="608"/>
      <c r="CI7" s="608"/>
      <c r="CJ7" s="608"/>
      <c r="CK7" s="608"/>
      <c r="CL7" s="608"/>
      <c r="CM7" s="608"/>
      <c r="CN7" s="608"/>
      <c r="CO7" s="608"/>
      <c r="CP7" s="608"/>
      <c r="CQ7" s="609"/>
      <c r="CR7" s="610">
        <v>5393312</v>
      </c>
      <c r="CS7" s="611"/>
      <c r="CT7" s="611"/>
      <c r="CU7" s="611"/>
      <c r="CV7" s="611"/>
      <c r="CW7" s="611"/>
      <c r="CX7" s="611"/>
      <c r="CY7" s="612"/>
      <c r="CZ7" s="613">
        <v>16.899999999999999</v>
      </c>
      <c r="DA7" s="613"/>
      <c r="DB7" s="613"/>
      <c r="DC7" s="613"/>
      <c r="DD7" s="619">
        <v>222450</v>
      </c>
      <c r="DE7" s="611"/>
      <c r="DF7" s="611"/>
      <c r="DG7" s="611"/>
      <c r="DH7" s="611"/>
      <c r="DI7" s="611"/>
      <c r="DJ7" s="611"/>
      <c r="DK7" s="611"/>
      <c r="DL7" s="611"/>
      <c r="DM7" s="611"/>
      <c r="DN7" s="611"/>
      <c r="DO7" s="611"/>
      <c r="DP7" s="612"/>
      <c r="DQ7" s="619">
        <v>4789361</v>
      </c>
      <c r="DR7" s="611"/>
      <c r="DS7" s="611"/>
      <c r="DT7" s="611"/>
      <c r="DU7" s="611"/>
      <c r="DV7" s="611"/>
      <c r="DW7" s="611"/>
      <c r="DX7" s="611"/>
      <c r="DY7" s="611"/>
      <c r="DZ7" s="611"/>
      <c r="EA7" s="611"/>
      <c r="EB7" s="611"/>
      <c r="EC7" s="620"/>
    </row>
    <row r="8" spans="2:143" ht="11.25" customHeight="1" x14ac:dyDescent="0.2">
      <c r="B8" s="607" t="s">
        <v>244</v>
      </c>
      <c r="C8" s="608"/>
      <c r="D8" s="608"/>
      <c r="E8" s="608"/>
      <c r="F8" s="608"/>
      <c r="G8" s="608"/>
      <c r="H8" s="608"/>
      <c r="I8" s="608"/>
      <c r="J8" s="608"/>
      <c r="K8" s="608"/>
      <c r="L8" s="608"/>
      <c r="M8" s="608"/>
      <c r="N8" s="608"/>
      <c r="O8" s="608"/>
      <c r="P8" s="608"/>
      <c r="Q8" s="609"/>
      <c r="R8" s="610">
        <v>51402</v>
      </c>
      <c r="S8" s="611"/>
      <c r="T8" s="611"/>
      <c r="U8" s="611"/>
      <c r="V8" s="611"/>
      <c r="W8" s="611"/>
      <c r="X8" s="611"/>
      <c r="Y8" s="612"/>
      <c r="Z8" s="613">
        <v>0.2</v>
      </c>
      <c r="AA8" s="613"/>
      <c r="AB8" s="613"/>
      <c r="AC8" s="613"/>
      <c r="AD8" s="614">
        <v>51402</v>
      </c>
      <c r="AE8" s="614"/>
      <c r="AF8" s="614"/>
      <c r="AG8" s="614"/>
      <c r="AH8" s="614"/>
      <c r="AI8" s="614"/>
      <c r="AJ8" s="614"/>
      <c r="AK8" s="614"/>
      <c r="AL8" s="615">
        <v>0.3</v>
      </c>
      <c r="AM8" s="616"/>
      <c r="AN8" s="616"/>
      <c r="AO8" s="617"/>
      <c r="AP8" s="607" t="s">
        <v>245</v>
      </c>
      <c r="AQ8" s="608"/>
      <c r="AR8" s="608"/>
      <c r="AS8" s="608"/>
      <c r="AT8" s="608"/>
      <c r="AU8" s="608"/>
      <c r="AV8" s="608"/>
      <c r="AW8" s="608"/>
      <c r="AX8" s="608"/>
      <c r="AY8" s="608"/>
      <c r="AZ8" s="608"/>
      <c r="BA8" s="608"/>
      <c r="BB8" s="608"/>
      <c r="BC8" s="608"/>
      <c r="BD8" s="608"/>
      <c r="BE8" s="608"/>
      <c r="BF8" s="609"/>
      <c r="BG8" s="610">
        <v>101993</v>
      </c>
      <c r="BH8" s="611"/>
      <c r="BI8" s="611"/>
      <c r="BJ8" s="611"/>
      <c r="BK8" s="611"/>
      <c r="BL8" s="611"/>
      <c r="BM8" s="611"/>
      <c r="BN8" s="612"/>
      <c r="BO8" s="613">
        <v>1.5</v>
      </c>
      <c r="BP8" s="613"/>
      <c r="BQ8" s="613"/>
      <c r="BR8" s="613"/>
      <c r="BS8" s="614" t="s">
        <v>131</v>
      </c>
      <c r="BT8" s="614"/>
      <c r="BU8" s="614"/>
      <c r="BV8" s="614"/>
      <c r="BW8" s="614"/>
      <c r="BX8" s="614"/>
      <c r="BY8" s="614"/>
      <c r="BZ8" s="614"/>
      <c r="CA8" s="614"/>
      <c r="CB8" s="618"/>
      <c r="CD8" s="607" t="s">
        <v>246</v>
      </c>
      <c r="CE8" s="608"/>
      <c r="CF8" s="608"/>
      <c r="CG8" s="608"/>
      <c r="CH8" s="608"/>
      <c r="CI8" s="608"/>
      <c r="CJ8" s="608"/>
      <c r="CK8" s="608"/>
      <c r="CL8" s="608"/>
      <c r="CM8" s="608"/>
      <c r="CN8" s="608"/>
      <c r="CO8" s="608"/>
      <c r="CP8" s="608"/>
      <c r="CQ8" s="609"/>
      <c r="CR8" s="610">
        <v>10659777</v>
      </c>
      <c r="CS8" s="611"/>
      <c r="CT8" s="611"/>
      <c r="CU8" s="611"/>
      <c r="CV8" s="611"/>
      <c r="CW8" s="611"/>
      <c r="CX8" s="611"/>
      <c r="CY8" s="612"/>
      <c r="CZ8" s="613">
        <v>33.4</v>
      </c>
      <c r="DA8" s="613"/>
      <c r="DB8" s="613"/>
      <c r="DC8" s="613"/>
      <c r="DD8" s="619">
        <v>28649</v>
      </c>
      <c r="DE8" s="611"/>
      <c r="DF8" s="611"/>
      <c r="DG8" s="611"/>
      <c r="DH8" s="611"/>
      <c r="DI8" s="611"/>
      <c r="DJ8" s="611"/>
      <c r="DK8" s="611"/>
      <c r="DL8" s="611"/>
      <c r="DM8" s="611"/>
      <c r="DN8" s="611"/>
      <c r="DO8" s="611"/>
      <c r="DP8" s="612"/>
      <c r="DQ8" s="619">
        <v>5386520</v>
      </c>
      <c r="DR8" s="611"/>
      <c r="DS8" s="611"/>
      <c r="DT8" s="611"/>
      <c r="DU8" s="611"/>
      <c r="DV8" s="611"/>
      <c r="DW8" s="611"/>
      <c r="DX8" s="611"/>
      <c r="DY8" s="611"/>
      <c r="DZ8" s="611"/>
      <c r="EA8" s="611"/>
      <c r="EB8" s="611"/>
      <c r="EC8" s="620"/>
    </row>
    <row r="9" spans="2:143" ht="11.25" customHeight="1" x14ac:dyDescent="0.2">
      <c r="B9" s="607" t="s">
        <v>247</v>
      </c>
      <c r="C9" s="608"/>
      <c r="D9" s="608"/>
      <c r="E9" s="608"/>
      <c r="F9" s="608"/>
      <c r="G9" s="608"/>
      <c r="H9" s="608"/>
      <c r="I9" s="608"/>
      <c r="J9" s="608"/>
      <c r="K9" s="608"/>
      <c r="L9" s="608"/>
      <c r="M9" s="608"/>
      <c r="N9" s="608"/>
      <c r="O9" s="608"/>
      <c r="P9" s="608"/>
      <c r="Q9" s="609"/>
      <c r="R9" s="610">
        <v>36670</v>
      </c>
      <c r="S9" s="611"/>
      <c r="T9" s="611"/>
      <c r="U9" s="611"/>
      <c r="V9" s="611"/>
      <c r="W9" s="611"/>
      <c r="X9" s="611"/>
      <c r="Y9" s="612"/>
      <c r="Z9" s="613">
        <v>0.1</v>
      </c>
      <c r="AA9" s="613"/>
      <c r="AB9" s="613"/>
      <c r="AC9" s="613"/>
      <c r="AD9" s="614">
        <v>36670</v>
      </c>
      <c r="AE9" s="614"/>
      <c r="AF9" s="614"/>
      <c r="AG9" s="614"/>
      <c r="AH9" s="614"/>
      <c r="AI9" s="614"/>
      <c r="AJ9" s="614"/>
      <c r="AK9" s="614"/>
      <c r="AL9" s="615">
        <v>0.2</v>
      </c>
      <c r="AM9" s="616"/>
      <c r="AN9" s="616"/>
      <c r="AO9" s="617"/>
      <c r="AP9" s="607" t="s">
        <v>248</v>
      </c>
      <c r="AQ9" s="608"/>
      <c r="AR9" s="608"/>
      <c r="AS9" s="608"/>
      <c r="AT9" s="608"/>
      <c r="AU9" s="608"/>
      <c r="AV9" s="608"/>
      <c r="AW9" s="608"/>
      <c r="AX9" s="608"/>
      <c r="AY9" s="608"/>
      <c r="AZ9" s="608"/>
      <c r="BA9" s="608"/>
      <c r="BB9" s="608"/>
      <c r="BC9" s="608"/>
      <c r="BD9" s="608"/>
      <c r="BE9" s="608"/>
      <c r="BF9" s="609"/>
      <c r="BG9" s="610">
        <v>2463898</v>
      </c>
      <c r="BH9" s="611"/>
      <c r="BI9" s="611"/>
      <c r="BJ9" s="611"/>
      <c r="BK9" s="611"/>
      <c r="BL9" s="611"/>
      <c r="BM9" s="611"/>
      <c r="BN9" s="612"/>
      <c r="BO9" s="613">
        <v>35.5</v>
      </c>
      <c r="BP9" s="613"/>
      <c r="BQ9" s="613"/>
      <c r="BR9" s="613"/>
      <c r="BS9" s="614" t="s">
        <v>249</v>
      </c>
      <c r="BT9" s="614"/>
      <c r="BU9" s="614"/>
      <c r="BV9" s="614"/>
      <c r="BW9" s="614"/>
      <c r="BX9" s="614"/>
      <c r="BY9" s="614"/>
      <c r="BZ9" s="614"/>
      <c r="CA9" s="614"/>
      <c r="CB9" s="618"/>
      <c r="CD9" s="607" t="s">
        <v>250</v>
      </c>
      <c r="CE9" s="608"/>
      <c r="CF9" s="608"/>
      <c r="CG9" s="608"/>
      <c r="CH9" s="608"/>
      <c r="CI9" s="608"/>
      <c r="CJ9" s="608"/>
      <c r="CK9" s="608"/>
      <c r="CL9" s="608"/>
      <c r="CM9" s="608"/>
      <c r="CN9" s="608"/>
      <c r="CO9" s="608"/>
      <c r="CP9" s="608"/>
      <c r="CQ9" s="609"/>
      <c r="CR9" s="610">
        <v>3295360</v>
      </c>
      <c r="CS9" s="611"/>
      <c r="CT9" s="611"/>
      <c r="CU9" s="611"/>
      <c r="CV9" s="611"/>
      <c r="CW9" s="611"/>
      <c r="CX9" s="611"/>
      <c r="CY9" s="612"/>
      <c r="CZ9" s="613">
        <v>10.3</v>
      </c>
      <c r="DA9" s="613"/>
      <c r="DB9" s="613"/>
      <c r="DC9" s="613"/>
      <c r="DD9" s="619">
        <v>200448</v>
      </c>
      <c r="DE9" s="611"/>
      <c r="DF9" s="611"/>
      <c r="DG9" s="611"/>
      <c r="DH9" s="611"/>
      <c r="DI9" s="611"/>
      <c r="DJ9" s="611"/>
      <c r="DK9" s="611"/>
      <c r="DL9" s="611"/>
      <c r="DM9" s="611"/>
      <c r="DN9" s="611"/>
      <c r="DO9" s="611"/>
      <c r="DP9" s="612"/>
      <c r="DQ9" s="619">
        <v>2490416</v>
      </c>
      <c r="DR9" s="611"/>
      <c r="DS9" s="611"/>
      <c r="DT9" s="611"/>
      <c r="DU9" s="611"/>
      <c r="DV9" s="611"/>
      <c r="DW9" s="611"/>
      <c r="DX9" s="611"/>
      <c r="DY9" s="611"/>
      <c r="DZ9" s="611"/>
      <c r="EA9" s="611"/>
      <c r="EB9" s="611"/>
      <c r="EC9" s="620"/>
    </row>
    <row r="10" spans="2:143" ht="11.25" customHeight="1" x14ac:dyDescent="0.2">
      <c r="B10" s="607" t="s">
        <v>251</v>
      </c>
      <c r="C10" s="608"/>
      <c r="D10" s="608"/>
      <c r="E10" s="608"/>
      <c r="F10" s="608"/>
      <c r="G10" s="608"/>
      <c r="H10" s="608"/>
      <c r="I10" s="608"/>
      <c r="J10" s="608"/>
      <c r="K10" s="608"/>
      <c r="L10" s="608"/>
      <c r="M10" s="608"/>
      <c r="N10" s="608"/>
      <c r="O10" s="608"/>
      <c r="P10" s="608"/>
      <c r="Q10" s="609"/>
      <c r="R10" s="610" t="s">
        <v>249</v>
      </c>
      <c r="S10" s="611"/>
      <c r="T10" s="611"/>
      <c r="U10" s="611"/>
      <c r="V10" s="611"/>
      <c r="W10" s="611"/>
      <c r="X10" s="611"/>
      <c r="Y10" s="612"/>
      <c r="Z10" s="613" t="s">
        <v>249</v>
      </c>
      <c r="AA10" s="613"/>
      <c r="AB10" s="613"/>
      <c r="AC10" s="613"/>
      <c r="AD10" s="614" t="s">
        <v>249</v>
      </c>
      <c r="AE10" s="614"/>
      <c r="AF10" s="614"/>
      <c r="AG10" s="614"/>
      <c r="AH10" s="614"/>
      <c r="AI10" s="614"/>
      <c r="AJ10" s="614"/>
      <c r="AK10" s="614"/>
      <c r="AL10" s="615" t="s">
        <v>249</v>
      </c>
      <c r="AM10" s="616"/>
      <c r="AN10" s="616"/>
      <c r="AO10" s="617"/>
      <c r="AP10" s="607" t="s">
        <v>252</v>
      </c>
      <c r="AQ10" s="608"/>
      <c r="AR10" s="608"/>
      <c r="AS10" s="608"/>
      <c r="AT10" s="608"/>
      <c r="AU10" s="608"/>
      <c r="AV10" s="608"/>
      <c r="AW10" s="608"/>
      <c r="AX10" s="608"/>
      <c r="AY10" s="608"/>
      <c r="AZ10" s="608"/>
      <c r="BA10" s="608"/>
      <c r="BB10" s="608"/>
      <c r="BC10" s="608"/>
      <c r="BD10" s="608"/>
      <c r="BE10" s="608"/>
      <c r="BF10" s="609"/>
      <c r="BG10" s="610">
        <v>127593</v>
      </c>
      <c r="BH10" s="611"/>
      <c r="BI10" s="611"/>
      <c r="BJ10" s="611"/>
      <c r="BK10" s="611"/>
      <c r="BL10" s="611"/>
      <c r="BM10" s="611"/>
      <c r="BN10" s="612"/>
      <c r="BO10" s="613">
        <v>1.8</v>
      </c>
      <c r="BP10" s="613"/>
      <c r="BQ10" s="613"/>
      <c r="BR10" s="613"/>
      <c r="BS10" s="614" t="s">
        <v>131</v>
      </c>
      <c r="BT10" s="614"/>
      <c r="BU10" s="614"/>
      <c r="BV10" s="614"/>
      <c r="BW10" s="614"/>
      <c r="BX10" s="614"/>
      <c r="BY10" s="614"/>
      <c r="BZ10" s="614"/>
      <c r="CA10" s="614"/>
      <c r="CB10" s="618"/>
      <c r="CD10" s="607" t="s">
        <v>253</v>
      </c>
      <c r="CE10" s="608"/>
      <c r="CF10" s="608"/>
      <c r="CG10" s="608"/>
      <c r="CH10" s="608"/>
      <c r="CI10" s="608"/>
      <c r="CJ10" s="608"/>
      <c r="CK10" s="608"/>
      <c r="CL10" s="608"/>
      <c r="CM10" s="608"/>
      <c r="CN10" s="608"/>
      <c r="CO10" s="608"/>
      <c r="CP10" s="608"/>
      <c r="CQ10" s="609"/>
      <c r="CR10" s="610">
        <v>1096</v>
      </c>
      <c r="CS10" s="611"/>
      <c r="CT10" s="611"/>
      <c r="CU10" s="611"/>
      <c r="CV10" s="611"/>
      <c r="CW10" s="611"/>
      <c r="CX10" s="611"/>
      <c r="CY10" s="612"/>
      <c r="CZ10" s="613">
        <v>0</v>
      </c>
      <c r="DA10" s="613"/>
      <c r="DB10" s="613"/>
      <c r="DC10" s="613"/>
      <c r="DD10" s="619" t="s">
        <v>249</v>
      </c>
      <c r="DE10" s="611"/>
      <c r="DF10" s="611"/>
      <c r="DG10" s="611"/>
      <c r="DH10" s="611"/>
      <c r="DI10" s="611"/>
      <c r="DJ10" s="611"/>
      <c r="DK10" s="611"/>
      <c r="DL10" s="611"/>
      <c r="DM10" s="611"/>
      <c r="DN10" s="611"/>
      <c r="DO10" s="611"/>
      <c r="DP10" s="612"/>
      <c r="DQ10" s="619">
        <v>1096</v>
      </c>
      <c r="DR10" s="611"/>
      <c r="DS10" s="611"/>
      <c r="DT10" s="611"/>
      <c r="DU10" s="611"/>
      <c r="DV10" s="611"/>
      <c r="DW10" s="611"/>
      <c r="DX10" s="611"/>
      <c r="DY10" s="611"/>
      <c r="DZ10" s="611"/>
      <c r="EA10" s="611"/>
      <c r="EB10" s="611"/>
      <c r="EC10" s="620"/>
    </row>
    <row r="11" spans="2:143" ht="11.25" customHeight="1" x14ac:dyDescent="0.2">
      <c r="B11" s="607" t="s">
        <v>254</v>
      </c>
      <c r="C11" s="608"/>
      <c r="D11" s="608"/>
      <c r="E11" s="608"/>
      <c r="F11" s="608"/>
      <c r="G11" s="608"/>
      <c r="H11" s="608"/>
      <c r="I11" s="608"/>
      <c r="J11" s="608"/>
      <c r="K11" s="608"/>
      <c r="L11" s="608"/>
      <c r="M11" s="608"/>
      <c r="N11" s="608"/>
      <c r="O11" s="608"/>
      <c r="P11" s="608"/>
      <c r="Q11" s="609"/>
      <c r="R11" s="610">
        <v>1370948</v>
      </c>
      <c r="S11" s="611"/>
      <c r="T11" s="611"/>
      <c r="U11" s="611"/>
      <c r="V11" s="611"/>
      <c r="W11" s="611"/>
      <c r="X11" s="611"/>
      <c r="Y11" s="612"/>
      <c r="Z11" s="615">
        <v>4.0999999999999996</v>
      </c>
      <c r="AA11" s="616"/>
      <c r="AB11" s="616"/>
      <c r="AC11" s="622"/>
      <c r="AD11" s="619">
        <v>1370948</v>
      </c>
      <c r="AE11" s="611"/>
      <c r="AF11" s="611"/>
      <c r="AG11" s="611"/>
      <c r="AH11" s="611"/>
      <c r="AI11" s="611"/>
      <c r="AJ11" s="611"/>
      <c r="AK11" s="612"/>
      <c r="AL11" s="615">
        <v>7.6</v>
      </c>
      <c r="AM11" s="616"/>
      <c r="AN11" s="616"/>
      <c r="AO11" s="617"/>
      <c r="AP11" s="607" t="s">
        <v>255</v>
      </c>
      <c r="AQ11" s="608"/>
      <c r="AR11" s="608"/>
      <c r="AS11" s="608"/>
      <c r="AT11" s="608"/>
      <c r="AU11" s="608"/>
      <c r="AV11" s="608"/>
      <c r="AW11" s="608"/>
      <c r="AX11" s="608"/>
      <c r="AY11" s="608"/>
      <c r="AZ11" s="608"/>
      <c r="BA11" s="608"/>
      <c r="BB11" s="608"/>
      <c r="BC11" s="608"/>
      <c r="BD11" s="608"/>
      <c r="BE11" s="608"/>
      <c r="BF11" s="609"/>
      <c r="BG11" s="610">
        <v>233089</v>
      </c>
      <c r="BH11" s="611"/>
      <c r="BI11" s="611"/>
      <c r="BJ11" s="611"/>
      <c r="BK11" s="611"/>
      <c r="BL11" s="611"/>
      <c r="BM11" s="611"/>
      <c r="BN11" s="612"/>
      <c r="BO11" s="613">
        <v>3.4</v>
      </c>
      <c r="BP11" s="613"/>
      <c r="BQ11" s="613"/>
      <c r="BR11" s="613"/>
      <c r="BS11" s="614">
        <v>63561</v>
      </c>
      <c r="BT11" s="614"/>
      <c r="BU11" s="614"/>
      <c r="BV11" s="614"/>
      <c r="BW11" s="614"/>
      <c r="BX11" s="614"/>
      <c r="BY11" s="614"/>
      <c r="BZ11" s="614"/>
      <c r="CA11" s="614"/>
      <c r="CB11" s="618"/>
      <c r="CD11" s="607" t="s">
        <v>256</v>
      </c>
      <c r="CE11" s="608"/>
      <c r="CF11" s="608"/>
      <c r="CG11" s="608"/>
      <c r="CH11" s="608"/>
      <c r="CI11" s="608"/>
      <c r="CJ11" s="608"/>
      <c r="CK11" s="608"/>
      <c r="CL11" s="608"/>
      <c r="CM11" s="608"/>
      <c r="CN11" s="608"/>
      <c r="CO11" s="608"/>
      <c r="CP11" s="608"/>
      <c r="CQ11" s="609"/>
      <c r="CR11" s="610">
        <v>1099137</v>
      </c>
      <c r="CS11" s="611"/>
      <c r="CT11" s="611"/>
      <c r="CU11" s="611"/>
      <c r="CV11" s="611"/>
      <c r="CW11" s="611"/>
      <c r="CX11" s="611"/>
      <c r="CY11" s="612"/>
      <c r="CZ11" s="613">
        <v>3.4</v>
      </c>
      <c r="DA11" s="613"/>
      <c r="DB11" s="613"/>
      <c r="DC11" s="613"/>
      <c r="DD11" s="619">
        <v>393968</v>
      </c>
      <c r="DE11" s="611"/>
      <c r="DF11" s="611"/>
      <c r="DG11" s="611"/>
      <c r="DH11" s="611"/>
      <c r="DI11" s="611"/>
      <c r="DJ11" s="611"/>
      <c r="DK11" s="611"/>
      <c r="DL11" s="611"/>
      <c r="DM11" s="611"/>
      <c r="DN11" s="611"/>
      <c r="DO11" s="611"/>
      <c r="DP11" s="612"/>
      <c r="DQ11" s="619">
        <v>494243</v>
      </c>
      <c r="DR11" s="611"/>
      <c r="DS11" s="611"/>
      <c r="DT11" s="611"/>
      <c r="DU11" s="611"/>
      <c r="DV11" s="611"/>
      <c r="DW11" s="611"/>
      <c r="DX11" s="611"/>
      <c r="DY11" s="611"/>
      <c r="DZ11" s="611"/>
      <c r="EA11" s="611"/>
      <c r="EB11" s="611"/>
      <c r="EC11" s="620"/>
    </row>
    <row r="12" spans="2:143" ht="11.25" customHeight="1" x14ac:dyDescent="0.2">
      <c r="B12" s="607" t="s">
        <v>257</v>
      </c>
      <c r="C12" s="608"/>
      <c r="D12" s="608"/>
      <c r="E12" s="608"/>
      <c r="F12" s="608"/>
      <c r="G12" s="608"/>
      <c r="H12" s="608"/>
      <c r="I12" s="608"/>
      <c r="J12" s="608"/>
      <c r="K12" s="608"/>
      <c r="L12" s="608"/>
      <c r="M12" s="608"/>
      <c r="N12" s="608"/>
      <c r="O12" s="608"/>
      <c r="P12" s="608"/>
      <c r="Q12" s="609"/>
      <c r="R12" s="610">
        <v>26563</v>
      </c>
      <c r="S12" s="611"/>
      <c r="T12" s="611"/>
      <c r="U12" s="611"/>
      <c r="V12" s="611"/>
      <c r="W12" s="611"/>
      <c r="X12" s="611"/>
      <c r="Y12" s="612"/>
      <c r="Z12" s="613">
        <v>0.1</v>
      </c>
      <c r="AA12" s="613"/>
      <c r="AB12" s="613"/>
      <c r="AC12" s="613"/>
      <c r="AD12" s="614">
        <v>26563</v>
      </c>
      <c r="AE12" s="614"/>
      <c r="AF12" s="614"/>
      <c r="AG12" s="614"/>
      <c r="AH12" s="614"/>
      <c r="AI12" s="614"/>
      <c r="AJ12" s="614"/>
      <c r="AK12" s="614"/>
      <c r="AL12" s="615">
        <v>0.1</v>
      </c>
      <c r="AM12" s="616"/>
      <c r="AN12" s="616"/>
      <c r="AO12" s="617"/>
      <c r="AP12" s="607" t="s">
        <v>258</v>
      </c>
      <c r="AQ12" s="608"/>
      <c r="AR12" s="608"/>
      <c r="AS12" s="608"/>
      <c r="AT12" s="608"/>
      <c r="AU12" s="608"/>
      <c r="AV12" s="608"/>
      <c r="AW12" s="608"/>
      <c r="AX12" s="608"/>
      <c r="AY12" s="608"/>
      <c r="AZ12" s="608"/>
      <c r="BA12" s="608"/>
      <c r="BB12" s="608"/>
      <c r="BC12" s="608"/>
      <c r="BD12" s="608"/>
      <c r="BE12" s="608"/>
      <c r="BF12" s="609"/>
      <c r="BG12" s="610">
        <v>3009720</v>
      </c>
      <c r="BH12" s="611"/>
      <c r="BI12" s="611"/>
      <c r="BJ12" s="611"/>
      <c r="BK12" s="611"/>
      <c r="BL12" s="611"/>
      <c r="BM12" s="611"/>
      <c r="BN12" s="612"/>
      <c r="BO12" s="613">
        <v>43.3</v>
      </c>
      <c r="BP12" s="613"/>
      <c r="BQ12" s="613"/>
      <c r="BR12" s="613"/>
      <c r="BS12" s="614" t="s">
        <v>249</v>
      </c>
      <c r="BT12" s="614"/>
      <c r="BU12" s="614"/>
      <c r="BV12" s="614"/>
      <c r="BW12" s="614"/>
      <c r="BX12" s="614"/>
      <c r="BY12" s="614"/>
      <c r="BZ12" s="614"/>
      <c r="CA12" s="614"/>
      <c r="CB12" s="618"/>
      <c r="CD12" s="607" t="s">
        <v>259</v>
      </c>
      <c r="CE12" s="608"/>
      <c r="CF12" s="608"/>
      <c r="CG12" s="608"/>
      <c r="CH12" s="608"/>
      <c r="CI12" s="608"/>
      <c r="CJ12" s="608"/>
      <c r="CK12" s="608"/>
      <c r="CL12" s="608"/>
      <c r="CM12" s="608"/>
      <c r="CN12" s="608"/>
      <c r="CO12" s="608"/>
      <c r="CP12" s="608"/>
      <c r="CQ12" s="609"/>
      <c r="CR12" s="610">
        <v>1302780</v>
      </c>
      <c r="CS12" s="611"/>
      <c r="CT12" s="611"/>
      <c r="CU12" s="611"/>
      <c r="CV12" s="611"/>
      <c r="CW12" s="611"/>
      <c r="CX12" s="611"/>
      <c r="CY12" s="612"/>
      <c r="CZ12" s="613">
        <v>4.0999999999999996</v>
      </c>
      <c r="DA12" s="613"/>
      <c r="DB12" s="613"/>
      <c r="DC12" s="613"/>
      <c r="DD12" s="619">
        <v>79681</v>
      </c>
      <c r="DE12" s="611"/>
      <c r="DF12" s="611"/>
      <c r="DG12" s="611"/>
      <c r="DH12" s="611"/>
      <c r="DI12" s="611"/>
      <c r="DJ12" s="611"/>
      <c r="DK12" s="611"/>
      <c r="DL12" s="611"/>
      <c r="DM12" s="611"/>
      <c r="DN12" s="611"/>
      <c r="DO12" s="611"/>
      <c r="DP12" s="612"/>
      <c r="DQ12" s="619">
        <v>917672</v>
      </c>
      <c r="DR12" s="611"/>
      <c r="DS12" s="611"/>
      <c r="DT12" s="611"/>
      <c r="DU12" s="611"/>
      <c r="DV12" s="611"/>
      <c r="DW12" s="611"/>
      <c r="DX12" s="611"/>
      <c r="DY12" s="611"/>
      <c r="DZ12" s="611"/>
      <c r="EA12" s="611"/>
      <c r="EB12" s="611"/>
      <c r="EC12" s="620"/>
    </row>
    <row r="13" spans="2:143" ht="11.25" customHeight="1" x14ac:dyDescent="0.2">
      <c r="B13" s="607" t="s">
        <v>260</v>
      </c>
      <c r="C13" s="608"/>
      <c r="D13" s="608"/>
      <c r="E13" s="608"/>
      <c r="F13" s="608"/>
      <c r="G13" s="608"/>
      <c r="H13" s="608"/>
      <c r="I13" s="608"/>
      <c r="J13" s="608"/>
      <c r="K13" s="608"/>
      <c r="L13" s="608"/>
      <c r="M13" s="608"/>
      <c r="N13" s="608"/>
      <c r="O13" s="608"/>
      <c r="P13" s="608"/>
      <c r="Q13" s="609"/>
      <c r="R13" s="610" t="s">
        <v>131</v>
      </c>
      <c r="S13" s="611"/>
      <c r="T13" s="611"/>
      <c r="U13" s="611"/>
      <c r="V13" s="611"/>
      <c r="W13" s="611"/>
      <c r="X13" s="611"/>
      <c r="Y13" s="612"/>
      <c r="Z13" s="613" t="s">
        <v>131</v>
      </c>
      <c r="AA13" s="613"/>
      <c r="AB13" s="613"/>
      <c r="AC13" s="613"/>
      <c r="AD13" s="614" t="s">
        <v>131</v>
      </c>
      <c r="AE13" s="614"/>
      <c r="AF13" s="614"/>
      <c r="AG13" s="614"/>
      <c r="AH13" s="614"/>
      <c r="AI13" s="614"/>
      <c r="AJ13" s="614"/>
      <c r="AK13" s="614"/>
      <c r="AL13" s="615" t="s">
        <v>249</v>
      </c>
      <c r="AM13" s="616"/>
      <c r="AN13" s="616"/>
      <c r="AO13" s="617"/>
      <c r="AP13" s="607" t="s">
        <v>261</v>
      </c>
      <c r="AQ13" s="608"/>
      <c r="AR13" s="608"/>
      <c r="AS13" s="608"/>
      <c r="AT13" s="608"/>
      <c r="AU13" s="608"/>
      <c r="AV13" s="608"/>
      <c r="AW13" s="608"/>
      <c r="AX13" s="608"/>
      <c r="AY13" s="608"/>
      <c r="AZ13" s="608"/>
      <c r="BA13" s="608"/>
      <c r="BB13" s="608"/>
      <c r="BC13" s="608"/>
      <c r="BD13" s="608"/>
      <c r="BE13" s="608"/>
      <c r="BF13" s="609"/>
      <c r="BG13" s="610">
        <v>3003862</v>
      </c>
      <c r="BH13" s="611"/>
      <c r="BI13" s="611"/>
      <c r="BJ13" s="611"/>
      <c r="BK13" s="611"/>
      <c r="BL13" s="611"/>
      <c r="BM13" s="611"/>
      <c r="BN13" s="612"/>
      <c r="BO13" s="613">
        <v>43.3</v>
      </c>
      <c r="BP13" s="613"/>
      <c r="BQ13" s="613"/>
      <c r="BR13" s="613"/>
      <c r="BS13" s="614" t="s">
        <v>249</v>
      </c>
      <c r="BT13" s="614"/>
      <c r="BU13" s="614"/>
      <c r="BV13" s="614"/>
      <c r="BW13" s="614"/>
      <c r="BX13" s="614"/>
      <c r="BY13" s="614"/>
      <c r="BZ13" s="614"/>
      <c r="CA13" s="614"/>
      <c r="CB13" s="618"/>
      <c r="CD13" s="607" t="s">
        <v>262</v>
      </c>
      <c r="CE13" s="608"/>
      <c r="CF13" s="608"/>
      <c r="CG13" s="608"/>
      <c r="CH13" s="608"/>
      <c r="CI13" s="608"/>
      <c r="CJ13" s="608"/>
      <c r="CK13" s="608"/>
      <c r="CL13" s="608"/>
      <c r="CM13" s="608"/>
      <c r="CN13" s="608"/>
      <c r="CO13" s="608"/>
      <c r="CP13" s="608"/>
      <c r="CQ13" s="609"/>
      <c r="CR13" s="610">
        <v>2485174</v>
      </c>
      <c r="CS13" s="611"/>
      <c r="CT13" s="611"/>
      <c r="CU13" s="611"/>
      <c r="CV13" s="611"/>
      <c r="CW13" s="611"/>
      <c r="CX13" s="611"/>
      <c r="CY13" s="612"/>
      <c r="CZ13" s="613">
        <v>7.8</v>
      </c>
      <c r="DA13" s="613"/>
      <c r="DB13" s="613"/>
      <c r="DC13" s="613"/>
      <c r="DD13" s="619">
        <v>859378</v>
      </c>
      <c r="DE13" s="611"/>
      <c r="DF13" s="611"/>
      <c r="DG13" s="611"/>
      <c r="DH13" s="611"/>
      <c r="DI13" s="611"/>
      <c r="DJ13" s="611"/>
      <c r="DK13" s="611"/>
      <c r="DL13" s="611"/>
      <c r="DM13" s="611"/>
      <c r="DN13" s="611"/>
      <c r="DO13" s="611"/>
      <c r="DP13" s="612"/>
      <c r="DQ13" s="619">
        <v>1510712</v>
      </c>
      <c r="DR13" s="611"/>
      <c r="DS13" s="611"/>
      <c r="DT13" s="611"/>
      <c r="DU13" s="611"/>
      <c r="DV13" s="611"/>
      <c r="DW13" s="611"/>
      <c r="DX13" s="611"/>
      <c r="DY13" s="611"/>
      <c r="DZ13" s="611"/>
      <c r="EA13" s="611"/>
      <c r="EB13" s="611"/>
      <c r="EC13" s="620"/>
    </row>
    <row r="14" spans="2:143" ht="11.25" customHeight="1" x14ac:dyDescent="0.2">
      <c r="B14" s="607" t="s">
        <v>263</v>
      </c>
      <c r="C14" s="608"/>
      <c r="D14" s="608"/>
      <c r="E14" s="608"/>
      <c r="F14" s="608"/>
      <c r="G14" s="608"/>
      <c r="H14" s="608"/>
      <c r="I14" s="608"/>
      <c r="J14" s="608"/>
      <c r="K14" s="608"/>
      <c r="L14" s="608"/>
      <c r="M14" s="608"/>
      <c r="N14" s="608"/>
      <c r="O14" s="608"/>
      <c r="P14" s="608"/>
      <c r="Q14" s="609"/>
      <c r="R14" s="610">
        <v>1011</v>
      </c>
      <c r="S14" s="611"/>
      <c r="T14" s="611"/>
      <c r="U14" s="611"/>
      <c r="V14" s="611"/>
      <c r="W14" s="611"/>
      <c r="X14" s="611"/>
      <c r="Y14" s="612"/>
      <c r="Z14" s="613">
        <v>0</v>
      </c>
      <c r="AA14" s="613"/>
      <c r="AB14" s="613"/>
      <c r="AC14" s="613"/>
      <c r="AD14" s="614">
        <v>1011</v>
      </c>
      <c r="AE14" s="614"/>
      <c r="AF14" s="614"/>
      <c r="AG14" s="614"/>
      <c r="AH14" s="614"/>
      <c r="AI14" s="614"/>
      <c r="AJ14" s="614"/>
      <c r="AK14" s="614"/>
      <c r="AL14" s="615">
        <v>0</v>
      </c>
      <c r="AM14" s="616"/>
      <c r="AN14" s="616"/>
      <c r="AO14" s="617"/>
      <c r="AP14" s="607" t="s">
        <v>264</v>
      </c>
      <c r="AQ14" s="608"/>
      <c r="AR14" s="608"/>
      <c r="AS14" s="608"/>
      <c r="AT14" s="608"/>
      <c r="AU14" s="608"/>
      <c r="AV14" s="608"/>
      <c r="AW14" s="608"/>
      <c r="AX14" s="608"/>
      <c r="AY14" s="608"/>
      <c r="AZ14" s="608"/>
      <c r="BA14" s="608"/>
      <c r="BB14" s="608"/>
      <c r="BC14" s="608"/>
      <c r="BD14" s="608"/>
      <c r="BE14" s="608"/>
      <c r="BF14" s="609"/>
      <c r="BG14" s="610">
        <v>291815</v>
      </c>
      <c r="BH14" s="611"/>
      <c r="BI14" s="611"/>
      <c r="BJ14" s="611"/>
      <c r="BK14" s="611"/>
      <c r="BL14" s="611"/>
      <c r="BM14" s="611"/>
      <c r="BN14" s="612"/>
      <c r="BO14" s="613">
        <v>4.2</v>
      </c>
      <c r="BP14" s="613"/>
      <c r="BQ14" s="613"/>
      <c r="BR14" s="613"/>
      <c r="BS14" s="614" t="s">
        <v>131</v>
      </c>
      <c r="BT14" s="614"/>
      <c r="BU14" s="614"/>
      <c r="BV14" s="614"/>
      <c r="BW14" s="614"/>
      <c r="BX14" s="614"/>
      <c r="BY14" s="614"/>
      <c r="BZ14" s="614"/>
      <c r="CA14" s="614"/>
      <c r="CB14" s="618"/>
      <c r="CD14" s="607" t="s">
        <v>265</v>
      </c>
      <c r="CE14" s="608"/>
      <c r="CF14" s="608"/>
      <c r="CG14" s="608"/>
      <c r="CH14" s="608"/>
      <c r="CI14" s="608"/>
      <c r="CJ14" s="608"/>
      <c r="CK14" s="608"/>
      <c r="CL14" s="608"/>
      <c r="CM14" s="608"/>
      <c r="CN14" s="608"/>
      <c r="CO14" s="608"/>
      <c r="CP14" s="608"/>
      <c r="CQ14" s="609"/>
      <c r="CR14" s="610">
        <v>1186438</v>
      </c>
      <c r="CS14" s="611"/>
      <c r="CT14" s="611"/>
      <c r="CU14" s="611"/>
      <c r="CV14" s="611"/>
      <c r="CW14" s="611"/>
      <c r="CX14" s="611"/>
      <c r="CY14" s="612"/>
      <c r="CZ14" s="613">
        <v>3.7</v>
      </c>
      <c r="DA14" s="613"/>
      <c r="DB14" s="613"/>
      <c r="DC14" s="613"/>
      <c r="DD14" s="619">
        <v>93763</v>
      </c>
      <c r="DE14" s="611"/>
      <c r="DF14" s="611"/>
      <c r="DG14" s="611"/>
      <c r="DH14" s="611"/>
      <c r="DI14" s="611"/>
      <c r="DJ14" s="611"/>
      <c r="DK14" s="611"/>
      <c r="DL14" s="611"/>
      <c r="DM14" s="611"/>
      <c r="DN14" s="611"/>
      <c r="DO14" s="611"/>
      <c r="DP14" s="612"/>
      <c r="DQ14" s="619">
        <v>1048027</v>
      </c>
      <c r="DR14" s="611"/>
      <c r="DS14" s="611"/>
      <c r="DT14" s="611"/>
      <c r="DU14" s="611"/>
      <c r="DV14" s="611"/>
      <c r="DW14" s="611"/>
      <c r="DX14" s="611"/>
      <c r="DY14" s="611"/>
      <c r="DZ14" s="611"/>
      <c r="EA14" s="611"/>
      <c r="EB14" s="611"/>
      <c r="EC14" s="620"/>
    </row>
    <row r="15" spans="2:143" ht="11.25" customHeight="1" x14ac:dyDescent="0.2">
      <c r="B15" s="607" t="s">
        <v>266</v>
      </c>
      <c r="C15" s="608"/>
      <c r="D15" s="608"/>
      <c r="E15" s="608"/>
      <c r="F15" s="608"/>
      <c r="G15" s="608"/>
      <c r="H15" s="608"/>
      <c r="I15" s="608"/>
      <c r="J15" s="608"/>
      <c r="K15" s="608"/>
      <c r="L15" s="608"/>
      <c r="M15" s="608"/>
      <c r="N15" s="608"/>
      <c r="O15" s="608"/>
      <c r="P15" s="608"/>
      <c r="Q15" s="609"/>
      <c r="R15" s="610" t="s">
        <v>131</v>
      </c>
      <c r="S15" s="611"/>
      <c r="T15" s="611"/>
      <c r="U15" s="611"/>
      <c r="V15" s="611"/>
      <c r="W15" s="611"/>
      <c r="X15" s="611"/>
      <c r="Y15" s="612"/>
      <c r="Z15" s="613" t="s">
        <v>131</v>
      </c>
      <c r="AA15" s="613"/>
      <c r="AB15" s="613"/>
      <c r="AC15" s="613"/>
      <c r="AD15" s="614" t="s">
        <v>131</v>
      </c>
      <c r="AE15" s="614"/>
      <c r="AF15" s="614"/>
      <c r="AG15" s="614"/>
      <c r="AH15" s="614"/>
      <c r="AI15" s="614"/>
      <c r="AJ15" s="614"/>
      <c r="AK15" s="614"/>
      <c r="AL15" s="615" t="s">
        <v>131</v>
      </c>
      <c r="AM15" s="616"/>
      <c r="AN15" s="616"/>
      <c r="AO15" s="617"/>
      <c r="AP15" s="607" t="s">
        <v>267</v>
      </c>
      <c r="AQ15" s="608"/>
      <c r="AR15" s="608"/>
      <c r="AS15" s="608"/>
      <c r="AT15" s="608"/>
      <c r="AU15" s="608"/>
      <c r="AV15" s="608"/>
      <c r="AW15" s="608"/>
      <c r="AX15" s="608"/>
      <c r="AY15" s="608"/>
      <c r="AZ15" s="608"/>
      <c r="BA15" s="608"/>
      <c r="BB15" s="608"/>
      <c r="BC15" s="608"/>
      <c r="BD15" s="608"/>
      <c r="BE15" s="608"/>
      <c r="BF15" s="609"/>
      <c r="BG15" s="610">
        <v>368291</v>
      </c>
      <c r="BH15" s="611"/>
      <c r="BI15" s="611"/>
      <c r="BJ15" s="611"/>
      <c r="BK15" s="611"/>
      <c r="BL15" s="611"/>
      <c r="BM15" s="611"/>
      <c r="BN15" s="612"/>
      <c r="BO15" s="613">
        <v>5.3</v>
      </c>
      <c r="BP15" s="613"/>
      <c r="BQ15" s="613"/>
      <c r="BR15" s="613"/>
      <c r="BS15" s="614" t="s">
        <v>249</v>
      </c>
      <c r="BT15" s="614"/>
      <c r="BU15" s="614"/>
      <c r="BV15" s="614"/>
      <c r="BW15" s="614"/>
      <c r="BX15" s="614"/>
      <c r="BY15" s="614"/>
      <c r="BZ15" s="614"/>
      <c r="CA15" s="614"/>
      <c r="CB15" s="618"/>
      <c r="CD15" s="607" t="s">
        <v>268</v>
      </c>
      <c r="CE15" s="608"/>
      <c r="CF15" s="608"/>
      <c r="CG15" s="608"/>
      <c r="CH15" s="608"/>
      <c r="CI15" s="608"/>
      <c r="CJ15" s="608"/>
      <c r="CK15" s="608"/>
      <c r="CL15" s="608"/>
      <c r="CM15" s="608"/>
      <c r="CN15" s="608"/>
      <c r="CO15" s="608"/>
      <c r="CP15" s="608"/>
      <c r="CQ15" s="609"/>
      <c r="CR15" s="610">
        <v>3346746</v>
      </c>
      <c r="CS15" s="611"/>
      <c r="CT15" s="611"/>
      <c r="CU15" s="611"/>
      <c r="CV15" s="611"/>
      <c r="CW15" s="611"/>
      <c r="CX15" s="611"/>
      <c r="CY15" s="612"/>
      <c r="CZ15" s="613">
        <v>10.5</v>
      </c>
      <c r="DA15" s="613"/>
      <c r="DB15" s="613"/>
      <c r="DC15" s="613"/>
      <c r="DD15" s="619">
        <v>1053844</v>
      </c>
      <c r="DE15" s="611"/>
      <c r="DF15" s="611"/>
      <c r="DG15" s="611"/>
      <c r="DH15" s="611"/>
      <c r="DI15" s="611"/>
      <c r="DJ15" s="611"/>
      <c r="DK15" s="611"/>
      <c r="DL15" s="611"/>
      <c r="DM15" s="611"/>
      <c r="DN15" s="611"/>
      <c r="DO15" s="611"/>
      <c r="DP15" s="612"/>
      <c r="DQ15" s="619">
        <v>2240007</v>
      </c>
      <c r="DR15" s="611"/>
      <c r="DS15" s="611"/>
      <c r="DT15" s="611"/>
      <c r="DU15" s="611"/>
      <c r="DV15" s="611"/>
      <c r="DW15" s="611"/>
      <c r="DX15" s="611"/>
      <c r="DY15" s="611"/>
      <c r="DZ15" s="611"/>
      <c r="EA15" s="611"/>
      <c r="EB15" s="611"/>
      <c r="EC15" s="620"/>
    </row>
    <row r="16" spans="2:143" ht="11.25" customHeight="1" x14ac:dyDescent="0.2">
      <c r="B16" s="607" t="s">
        <v>269</v>
      </c>
      <c r="C16" s="608"/>
      <c r="D16" s="608"/>
      <c r="E16" s="608"/>
      <c r="F16" s="608"/>
      <c r="G16" s="608"/>
      <c r="H16" s="608"/>
      <c r="I16" s="608"/>
      <c r="J16" s="608"/>
      <c r="K16" s="608"/>
      <c r="L16" s="608"/>
      <c r="M16" s="608"/>
      <c r="N16" s="608"/>
      <c r="O16" s="608"/>
      <c r="P16" s="608"/>
      <c r="Q16" s="609"/>
      <c r="R16" s="610">
        <v>29120</v>
      </c>
      <c r="S16" s="611"/>
      <c r="T16" s="611"/>
      <c r="U16" s="611"/>
      <c r="V16" s="611"/>
      <c r="W16" s="611"/>
      <c r="X16" s="611"/>
      <c r="Y16" s="612"/>
      <c r="Z16" s="613">
        <v>0.1</v>
      </c>
      <c r="AA16" s="613"/>
      <c r="AB16" s="613"/>
      <c r="AC16" s="613"/>
      <c r="AD16" s="614">
        <v>29120</v>
      </c>
      <c r="AE16" s="614"/>
      <c r="AF16" s="614"/>
      <c r="AG16" s="614"/>
      <c r="AH16" s="614"/>
      <c r="AI16" s="614"/>
      <c r="AJ16" s="614"/>
      <c r="AK16" s="614"/>
      <c r="AL16" s="615">
        <v>0.2</v>
      </c>
      <c r="AM16" s="616"/>
      <c r="AN16" s="616"/>
      <c r="AO16" s="617"/>
      <c r="AP16" s="607" t="s">
        <v>270</v>
      </c>
      <c r="AQ16" s="608"/>
      <c r="AR16" s="608"/>
      <c r="AS16" s="608"/>
      <c r="AT16" s="608"/>
      <c r="AU16" s="608"/>
      <c r="AV16" s="608"/>
      <c r="AW16" s="608"/>
      <c r="AX16" s="608"/>
      <c r="AY16" s="608"/>
      <c r="AZ16" s="608"/>
      <c r="BA16" s="608"/>
      <c r="BB16" s="608"/>
      <c r="BC16" s="608"/>
      <c r="BD16" s="608"/>
      <c r="BE16" s="608"/>
      <c r="BF16" s="609"/>
      <c r="BG16" s="610" t="s">
        <v>131</v>
      </c>
      <c r="BH16" s="611"/>
      <c r="BI16" s="611"/>
      <c r="BJ16" s="611"/>
      <c r="BK16" s="611"/>
      <c r="BL16" s="611"/>
      <c r="BM16" s="611"/>
      <c r="BN16" s="612"/>
      <c r="BO16" s="613" t="s">
        <v>249</v>
      </c>
      <c r="BP16" s="613"/>
      <c r="BQ16" s="613"/>
      <c r="BR16" s="613"/>
      <c r="BS16" s="614" t="s">
        <v>131</v>
      </c>
      <c r="BT16" s="614"/>
      <c r="BU16" s="614"/>
      <c r="BV16" s="614"/>
      <c r="BW16" s="614"/>
      <c r="BX16" s="614"/>
      <c r="BY16" s="614"/>
      <c r="BZ16" s="614"/>
      <c r="CA16" s="614"/>
      <c r="CB16" s="618"/>
      <c r="CD16" s="607" t="s">
        <v>271</v>
      </c>
      <c r="CE16" s="608"/>
      <c r="CF16" s="608"/>
      <c r="CG16" s="608"/>
      <c r="CH16" s="608"/>
      <c r="CI16" s="608"/>
      <c r="CJ16" s="608"/>
      <c r="CK16" s="608"/>
      <c r="CL16" s="608"/>
      <c r="CM16" s="608"/>
      <c r="CN16" s="608"/>
      <c r="CO16" s="608"/>
      <c r="CP16" s="608"/>
      <c r="CQ16" s="609"/>
      <c r="CR16" s="610" t="s">
        <v>249</v>
      </c>
      <c r="CS16" s="611"/>
      <c r="CT16" s="611"/>
      <c r="CU16" s="611"/>
      <c r="CV16" s="611"/>
      <c r="CW16" s="611"/>
      <c r="CX16" s="611"/>
      <c r="CY16" s="612"/>
      <c r="CZ16" s="613" t="s">
        <v>249</v>
      </c>
      <c r="DA16" s="613"/>
      <c r="DB16" s="613"/>
      <c r="DC16" s="613"/>
      <c r="DD16" s="619" t="s">
        <v>131</v>
      </c>
      <c r="DE16" s="611"/>
      <c r="DF16" s="611"/>
      <c r="DG16" s="611"/>
      <c r="DH16" s="611"/>
      <c r="DI16" s="611"/>
      <c r="DJ16" s="611"/>
      <c r="DK16" s="611"/>
      <c r="DL16" s="611"/>
      <c r="DM16" s="611"/>
      <c r="DN16" s="611"/>
      <c r="DO16" s="611"/>
      <c r="DP16" s="612"/>
      <c r="DQ16" s="619" t="s">
        <v>131</v>
      </c>
      <c r="DR16" s="611"/>
      <c r="DS16" s="611"/>
      <c r="DT16" s="611"/>
      <c r="DU16" s="611"/>
      <c r="DV16" s="611"/>
      <c r="DW16" s="611"/>
      <c r="DX16" s="611"/>
      <c r="DY16" s="611"/>
      <c r="DZ16" s="611"/>
      <c r="EA16" s="611"/>
      <c r="EB16" s="611"/>
      <c r="EC16" s="620"/>
    </row>
    <row r="17" spans="2:133" ht="11.25" customHeight="1" x14ac:dyDescent="0.2">
      <c r="B17" s="607" t="s">
        <v>272</v>
      </c>
      <c r="C17" s="608"/>
      <c r="D17" s="608"/>
      <c r="E17" s="608"/>
      <c r="F17" s="608"/>
      <c r="G17" s="608"/>
      <c r="H17" s="608"/>
      <c r="I17" s="608"/>
      <c r="J17" s="608"/>
      <c r="K17" s="608"/>
      <c r="L17" s="608"/>
      <c r="M17" s="608"/>
      <c r="N17" s="608"/>
      <c r="O17" s="608"/>
      <c r="P17" s="608"/>
      <c r="Q17" s="609"/>
      <c r="R17" s="610">
        <v>78426</v>
      </c>
      <c r="S17" s="611"/>
      <c r="T17" s="611"/>
      <c r="U17" s="611"/>
      <c r="V17" s="611"/>
      <c r="W17" s="611"/>
      <c r="X17" s="611"/>
      <c r="Y17" s="612"/>
      <c r="Z17" s="613">
        <v>0.2</v>
      </c>
      <c r="AA17" s="613"/>
      <c r="AB17" s="613"/>
      <c r="AC17" s="613"/>
      <c r="AD17" s="614">
        <v>78426</v>
      </c>
      <c r="AE17" s="614"/>
      <c r="AF17" s="614"/>
      <c r="AG17" s="614"/>
      <c r="AH17" s="614"/>
      <c r="AI17" s="614"/>
      <c r="AJ17" s="614"/>
      <c r="AK17" s="614"/>
      <c r="AL17" s="615">
        <v>0.4</v>
      </c>
      <c r="AM17" s="616"/>
      <c r="AN17" s="616"/>
      <c r="AO17" s="617"/>
      <c r="AP17" s="607" t="s">
        <v>273</v>
      </c>
      <c r="AQ17" s="608"/>
      <c r="AR17" s="608"/>
      <c r="AS17" s="608"/>
      <c r="AT17" s="608"/>
      <c r="AU17" s="608"/>
      <c r="AV17" s="608"/>
      <c r="AW17" s="608"/>
      <c r="AX17" s="608"/>
      <c r="AY17" s="608"/>
      <c r="AZ17" s="608"/>
      <c r="BA17" s="608"/>
      <c r="BB17" s="608"/>
      <c r="BC17" s="608"/>
      <c r="BD17" s="608"/>
      <c r="BE17" s="608"/>
      <c r="BF17" s="609"/>
      <c r="BG17" s="610" t="s">
        <v>249</v>
      </c>
      <c r="BH17" s="611"/>
      <c r="BI17" s="611"/>
      <c r="BJ17" s="611"/>
      <c r="BK17" s="611"/>
      <c r="BL17" s="611"/>
      <c r="BM17" s="611"/>
      <c r="BN17" s="612"/>
      <c r="BO17" s="613" t="s">
        <v>249</v>
      </c>
      <c r="BP17" s="613"/>
      <c r="BQ17" s="613"/>
      <c r="BR17" s="613"/>
      <c r="BS17" s="614" t="s">
        <v>249</v>
      </c>
      <c r="BT17" s="614"/>
      <c r="BU17" s="614"/>
      <c r="BV17" s="614"/>
      <c r="BW17" s="614"/>
      <c r="BX17" s="614"/>
      <c r="BY17" s="614"/>
      <c r="BZ17" s="614"/>
      <c r="CA17" s="614"/>
      <c r="CB17" s="618"/>
      <c r="CD17" s="607" t="s">
        <v>274</v>
      </c>
      <c r="CE17" s="608"/>
      <c r="CF17" s="608"/>
      <c r="CG17" s="608"/>
      <c r="CH17" s="608"/>
      <c r="CI17" s="608"/>
      <c r="CJ17" s="608"/>
      <c r="CK17" s="608"/>
      <c r="CL17" s="608"/>
      <c r="CM17" s="608"/>
      <c r="CN17" s="608"/>
      <c r="CO17" s="608"/>
      <c r="CP17" s="608"/>
      <c r="CQ17" s="609"/>
      <c r="CR17" s="610">
        <v>2909276</v>
      </c>
      <c r="CS17" s="611"/>
      <c r="CT17" s="611"/>
      <c r="CU17" s="611"/>
      <c r="CV17" s="611"/>
      <c r="CW17" s="611"/>
      <c r="CX17" s="611"/>
      <c r="CY17" s="612"/>
      <c r="CZ17" s="613">
        <v>9.1</v>
      </c>
      <c r="DA17" s="613"/>
      <c r="DB17" s="613"/>
      <c r="DC17" s="613"/>
      <c r="DD17" s="619" t="s">
        <v>131</v>
      </c>
      <c r="DE17" s="611"/>
      <c r="DF17" s="611"/>
      <c r="DG17" s="611"/>
      <c r="DH17" s="611"/>
      <c r="DI17" s="611"/>
      <c r="DJ17" s="611"/>
      <c r="DK17" s="611"/>
      <c r="DL17" s="611"/>
      <c r="DM17" s="611"/>
      <c r="DN17" s="611"/>
      <c r="DO17" s="611"/>
      <c r="DP17" s="612"/>
      <c r="DQ17" s="619">
        <v>2894206</v>
      </c>
      <c r="DR17" s="611"/>
      <c r="DS17" s="611"/>
      <c r="DT17" s="611"/>
      <c r="DU17" s="611"/>
      <c r="DV17" s="611"/>
      <c r="DW17" s="611"/>
      <c r="DX17" s="611"/>
      <c r="DY17" s="611"/>
      <c r="DZ17" s="611"/>
      <c r="EA17" s="611"/>
      <c r="EB17" s="611"/>
      <c r="EC17" s="620"/>
    </row>
    <row r="18" spans="2:133" ht="11.25" customHeight="1" x14ac:dyDescent="0.2">
      <c r="B18" s="607" t="s">
        <v>275</v>
      </c>
      <c r="C18" s="608"/>
      <c r="D18" s="608"/>
      <c r="E18" s="608"/>
      <c r="F18" s="608"/>
      <c r="G18" s="608"/>
      <c r="H18" s="608"/>
      <c r="I18" s="608"/>
      <c r="J18" s="608"/>
      <c r="K18" s="608"/>
      <c r="L18" s="608"/>
      <c r="M18" s="608"/>
      <c r="N18" s="608"/>
      <c r="O18" s="608"/>
      <c r="P18" s="608"/>
      <c r="Q18" s="609"/>
      <c r="R18" s="610">
        <v>62377</v>
      </c>
      <c r="S18" s="611"/>
      <c r="T18" s="611"/>
      <c r="U18" s="611"/>
      <c r="V18" s="611"/>
      <c r="W18" s="611"/>
      <c r="X18" s="611"/>
      <c r="Y18" s="612"/>
      <c r="Z18" s="613">
        <v>0.2</v>
      </c>
      <c r="AA18" s="613"/>
      <c r="AB18" s="613"/>
      <c r="AC18" s="613"/>
      <c r="AD18" s="614">
        <v>62377</v>
      </c>
      <c r="AE18" s="614"/>
      <c r="AF18" s="614"/>
      <c r="AG18" s="614"/>
      <c r="AH18" s="614"/>
      <c r="AI18" s="614"/>
      <c r="AJ18" s="614"/>
      <c r="AK18" s="614"/>
      <c r="AL18" s="615">
        <v>0.3</v>
      </c>
      <c r="AM18" s="616"/>
      <c r="AN18" s="616"/>
      <c r="AO18" s="617"/>
      <c r="AP18" s="607" t="s">
        <v>276</v>
      </c>
      <c r="AQ18" s="608"/>
      <c r="AR18" s="608"/>
      <c r="AS18" s="608"/>
      <c r="AT18" s="608"/>
      <c r="AU18" s="608"/>
      <c r="AV18" s="608"/>
      <c r="AW18" s="608"/>
      <c r="AX18" s="608"/>
      <c r="AY18" s="608"/>
      <c r="AZ18" s="608"/>
      <c r="BA18" s="608"/>
      <c r="BB18" s="608"/>
      <c r="BC18" s="608"/>
      <c r="BD18" s="608"/>
      <c r="BE18" s="608"/>
      <c r="BF18" s="609"/>
      <c r="BG18" s="610" t="s">
        <v>131</v>
      </c>
      <c r="BH18" s="611"/>
      <c r="BI18" s="611"/>
      <c r="BJ18" s="611"/>
      <c r="BK18" s="611"/>
      <c r="BL18" s="611"/>
      <c r="BM18" s="611"/>
      <c r="BN18" s="612"/>
      <c r="BO18" s="613" t="s">
        <v>131</v>
      </c>
      <c r="BP18" s="613"/>
      <c r="BQ18" s="613"/>
      <c r="BR18" s="613"/>
      <c r="BS18" s="614" t="s">
        <v>131</v>
      </c>
      <c r="BT18" s="614"/>
      <c r="BU18" s="614"/>
      <c r="BV18" s="614"/>
      <c r="BW18" s="614"/>
      <c r="BX18" s="614"/>
      <c r="BY18" s="614"/>
      <c r="BZ18" s="614"/>
      <c r="CA18" s="614"/>
      <c r="CB18" s="618"/>
      <c r="CD18" s="607" t="s">
        <v>277</v>
      </c>
      <c r="CE18" s="608"/>
      <c r="CF18" s="608"/>
      <c r="CG18" s="608"/>
      <c r="CH18" s="608"/>
      <c r="CI18" s="608"/>
      <c r="CJ18" s="608"/>
      <c r="CK18" s="608"/>
      <c r="CL18" s="608"/>
      <c r="CM18" s="608"/>
      <c r="CN18" s="608"/>
      <c r="CO18" s="608"/>
      <c r="CP18" s="608"/>
      <c r="CQ18" s="609"/>
      <c r="CR18" s="610" t="s">
        <v>249</v>
      </c>
      <c r="CS18" s="611"/>
      <c r="CT18" s="611"/>
      <c r="CU18" s="611"/>
      <c r="CV18" s="611"/>
      <c r="CW18" s="611"/>
      <c r="CX18" s="611"/>
      <c r="CY18" s="612"/>
      <c r="CZ18" s="613" t="s">
        <v>131</v>
      </c>
      <c r="DA18" s="613"/>
      <c r="DB18" s="613"/>
      <c r="DC18" s="613"/>
      <c r="DD18" s="619" t="s">
        <v>249</v>
      </c>
      <c r="DE18" s="611"/>
      <c r="DF18" s="611"/>
      <c r="DG18" s="611"/>
      <c r="DH18" s="611"/>
      <c r="DI18" s="611"/>
      <c r="DJ18" s="611"/>
      <c r="DK18" s="611"/>
      <c r="DL18" s="611"/>
      <c r="DM18" s="611"/>
      <c r="DN18" s="611"/>
      <c r="DO18" s="611"/>
      <c r="DP18" s="612"/>
      <c r="DQ18" s="619" t="s">
        <v>131</v>
      </c>
      <c r="DR18" s="611"/>
      <c r="DS18" s="611"/>
      <c r="DT18" s="611"/>
      <c r="DU18" s="611"/>
      <c r="DV18" s="611"/>
      <c r="DW18" s="611"/>
      <c r="DX18" s="611"/>
      <c r="DY18" s="611"/>
      <c r="DZ18" s="611"/>
      <c r="EA18" s="611"/>
      <c r="EB18" s="611"/>
      <c r="EC18" s="620"/>
    </row>
    <row r="19" spans="2:133" ht="11.25" customHeight="1" x14ac:dyDescent="0.2">
      <c r="B19" s="607" t="s">
        <v>278</v>
      </c>
      <c r="C19" s="608"/>
      <c r="D19" s="608"/>
      <c r="E19" s="608"/>
      <c r="F19" s="608"/>
      <c r="G19" s="608"/>
      <c r="H19" s="608"/>
      <c r="I19" s="608"/>
      <c r="J19" s="608"/>
      <c r="K19" s="608"/>
      <c r="L19" s="608"/>
      <c r="M19" s="608"/>
      <c r="N19" s="608"/>
      <c r="O19" s="608"/>
      <c r="P19" s="608"/>
      <c r="Q19" s="609"/>
      <c r="R19" s="610">
        <v>56465</v>
      </c>
      <c r="S19" s="611"/>
      <c r="T19" s="611"/>
      <c r="U19" s="611"/>
      <c r="V19" s="611"/>
      <c r="W19" s="611"/>
      <c r="X19" s="611"/>
      <c r="Y19" s="612"/>
      <c r="Z19" s="613">
        <v>0.2</v>
      </c>
      <c r="AA19" s="613"/>
      <c r="AB19" s="613"/>
      <c r="AC19" s="613"/>
      <c r="AD19" s="614">
        <v>56465</v>
      </c>
      <c r="AE19" s="614"/>
      <c r="AF19" s="614"/>
      <c r="AG19" s="614"/>
      <c r="AH19" s="614"/>
      <c r="AI19" s="614"/>
      <c r="AJ19" s="614"/>
      <c r="AK19" s="614"/>
      <c r="AL19" s="615">
        <v>0.3</v>
      </c>
      <c r="AM19" s="616"/>
      <c r="AN19" s="616"/>
      <c r="AO19" s="617"/>
      <c r="AP19" s="607" t="s">
        <v>279</v>
      </c>
      <c r="AQ19" s="608"/>
      <c r="AR19" s="608"/>
      <c r="AS19" s="608"/>
      <c r="AT19" s="608"/>
      <c r="AU19" s="608"/>
      <c r="AV19" s="608"/>
      <c r="AW19" s="608"/>
      <c r="AX19" s="608"/>
      <c r="AY19" s="608"/>
      <c r="AZ19" s="608"/>
      <c r="BA19" s="608"/>
      <c r="BB19" s="608"/>
      <c r="BC19" s="608"/>
      <c r="BD19" s="608"/>
      <c r="BE19" s="608"/>
      <c r="BF19" s="609"/>
      <c r="BG19" s="610">
        <v>347973</v>
      </c>
      <c r="BH19" s="611"/>
      <c r="BI19" s="611"/>
      <c r="BJ19" s="611"/>
      <c r="BK19" s="611"/>
      <c r="BL19" s="611"/>
      <c r="BM19" s="611"/>
      <c r="BN19" s="612"/>
      <c r="BO19" s="613">
        <v>5</v>
      </c>
      <c r="BP19" s="613"/>
      <c r="BQ19" s="613"/>
      <c r="BR19" s="613"/>
      <c r="BS19" s="614" t="s">
        <v>249</v>
      </c>
      <c r="BT19" s="614"/>
      <c r="BU19" s="614"/>
      <c r="BV19" s="614"/>
      <c r="BW19" s="614"/>
      <c r="BX19" s="614"/>
      <c r="BY19" s="614"/>
      <c r="BZ19" s="614"/>
      <c r="CA19" s="614"/>
      <c r="CB19" s="618"/>
      <c r="CD19" s="607" t="s">
        <v>280</v>
      </c>
      <c r="CE19" s="608"/>
      <c r="CF19" s="608"/>
      <c r="CG19" s="608"/>
      <c r="CH19" s="608"/>
      <c r="CI19" s="608"/>
      <c r="CJ19" s="608"/>
      <c r="CK19" s="608"/>
      <c r="CL19" s="608"/>
      <c r="CM19" s="608"/>
      <c r="CN19" s="608"/>
      <c r="CO19" s="608"/>
      <c r="CP19" s="608"/>
      <c r="CQ19" s="609"/>
      <c r="CR19" s="610" t="s">
        <v>249</v>
      </c>
      <c r="CS19" s="611"/>
      <c r="CT19" s="611"/>
      <c r="CU19" s="611"/>
      <c r="CV19" s="611"/>
      <c r="CW19" s="611"/>
      <c r="CX19" s="611"/>
      <c r="CY19" s="612"/>
      <c r="CZ19" s="613" t="s">
        <v>249</v>
      </c>
      <c r="DA19" s="613"/>
      <c r="DB19" s="613"/>
      <c r="DC19" s="613"/>
      <c r="DD19" s="619" t="s">
        <v>249</v>
      </c>
      <c r="DE19" s="611"/>
      <c r="DF19" s="611"/>
      <c r="DG19" s="611"/>
      <c r="DH19" s="611"/>
      <c r="DI19" s="611"/>
      <c r="DJ19" s="611"/>
      <c r="DK19" s="611"/>
      <c r="DL19" s="611"/>
      <c r="DM19" s="611"/>
      <c r="DN19" s="611"/>
      <c r="DO19" s="611"/>
      <c r="DP19" s="612"/>
      <c r="DQ19" s="619" t="s">
        <v>249</v>
      </c>
      <c r="DR19" s="611"/>
      <c r="DS19" s="611"/>
      <c r="DT19" s="611"/>
      <c r="DU19" s="611"/>
      <c r="DV19" s="611"/>
      <c r="DW19" s="611"/>
      <c r="DX19" s="611"/>
      <c r="DY19" s="611"/>
      <c r="DZ19" s="611"/>
      <c r="EA19" s="611"/>
      <c r="EB19" s="611"/>
      <c r="EC19" s="620"/>
    </row>
    <row r="20" spans="2:133" ht="11.25" customHeight="1" x14ac:dyDescent="0.2">
      <c r="B20" s="623" t="s">
        <v>281</v>
      </c>
      <c r="C20" s="624"/>
      <c r="D20" s="624"/>
      <c r="E20" s="624"/>
      <c r="F20" s="624"/>
      <c r="G20" s="624"/>
      <c r="H20" s="624"/>
      <c r="I20" s="624"/>
      <c r="J20" s="624"/>
      <c r="K20" s="624"/>
      <c r="L20" s="624"/>
      <c r="M20" s="624"/>
      <c r="N20" s="624"/>
      <c r="O20" s="624"/>
      <c r="P20" s="624"/>
      <c r="Q20" s="625"/>
      <c r="R20" s="610">
        <v>5912</v>
      </c>
      <c r="S20" s="611"/>
      <c r="T20" s="611"/>
      <c r="U20" s="611"/>
      <c r="V20" s="611"/>
      <c r="W20" s="611"/>
      <c r="X20" s="611"/>
      <c r="Y20" s="612"/>
      <c r="Z20" s="613">
        <v>0</v>
      </c>
      <c r="AA20" s="613"/>
      <c r="AB20" s="613"/>
      <c r="AC20" s="613"/>
      <c r="AD20" s="614">
        <v>5912</v>
      </c>
      <c r="AE20" s="614"/>
      <c r="AF20" s="614"/>
      <c r="AG20" s="614"/>
      <c r="AH20" s="614"/>
      <c r="AI20" s="614"/>
      <c r="AJ20" s="614"/>
      <c r="AK20" s="614"/>
      <c r="AL20" s="615">
        <v>0</v>
      </c>
      <c r="AM20" s="616"/>
      <c r="AN20" s="616"/>
      <c r="AO20" s="617"/>
      <c r="AP20" s="607" t="s">
        <v>282</v>
      </c>
      <c r="AQ20" s="608"/>
      <c r="AR20" s="608"/>
      <c r="AS20" s="608"/>
      <c r="AT20" s="608"/>
      <c r="AU20" s="608"/>
      <c r="AV20" s="608"/>
      <c r="AW20" s="608"/>
      <c r="AX20" s="608"/>
      <c r="AY20" s="608"/>
      <c r="AZ20" s="608"/>
      <c r="BA20" s="608"/>
      <c r="BB20" s="608"/>
      <c r="BC20" s="608"/>
      <c r="BD20" s="608"/>
      <c r="BE20" s="608"/>
      <c r="BF20" s="609"/>
      <c r="BG20" s="610">
        <v>347973</v>
      </c>
      <c r="BH20" s="611"/>
      <c r="BI20" s="611"/>
      <c r="BJ20" s="611"/>
      <c r="BK20" s="611"/>
      <c r="BL20" s="611"/>
      <c r="BM20" s="611"/>
      <c r="BN20" s="612"/>
      <c r="BO20" s="613">
        <v>5</v>
      </c>
      <c r="BP20" s="613"/>
      <c r="BQ20" s="613"/>
      <c r="BR20" s="613"/>
      <c r="BS20" s="614" t="s">
        <v>131</v>
      </c>
      <c r="BT20" s="614"/>
      <c r="BU20" s="614"/>
      <c r="BV20" s="614"/>
      <c r="BW20" s="614"/>
      <c r="BX20" s="614"/>
      <c r="BY20" s="614"/>
      <c r="BZ20" s="614"/>
      <c r="CA20" s="614"/>
      <c r="CB20" s="618"/>
      <c r="CD20" s="607" t="s">
        <v>283</v>
      </c>
      <c r="CE20" s="608"/>
      <c r="CF20" s="608"/>
      <c r="CG20" s="608"/>
      <c r="CH20" s="608"/>
      <c r="CI20" s="608"/>
      <c r="CJ20" s="608"/>
      <c r="CK20" s="608"/>
      <c r="CL20" s="608"/>
      <c r="CM20" s="608"/>
      <c r="CN20" s="608"/>
      <c r="CO20" s="608"/>
      <c r="CP20" s="608"/>
      <c r="CQ20" s="609"/>
      <c r="CR20" s="610">
        <v>31893017</v>
      </c>
      <c r="CS20" s="611"/>
      <c r="CT20" s="611"/>
      <c r="CU20" s="611"/>
      <c r="CV20" s="611"/>
      <c r="CW20" s="611"/>
      <c r="CX20" s="611"/>
      <c r="CY20" s="612"/>
      <c r="CZ20" s="613">
        <v>100</v>
      </c>
      <c r="DA20" s="613"/>
      <c r="DB20" s="613"/>
      <c r="DC20" s="613"/>
      <c r="DD20" s="619">
        <v>2932181</v>
      </c>
      <c r="DE20" s="611"/>
      <c r="DF20" s="611"/>
      <c r="DG20" s="611"/>
      <c r="DH20" s="611"/>
      <c r="DI20" s="611"/>
      <c r="DJ20" s="611"/>
      <c r="DK20" s="611"/>
      <c r="DL20" s="611"/>
      <c r="DM20" s="611"/>
      <c r="DN20" s="611"/>
      <c r="DO20" s="611"/>
      <c r="DP20" s="612"/>
      <c r="DQ20" s="619">
        <v>21986181</v>
      </c>
      <c r="DR20" s="611"/>
      <c r="DS20" s="611"/>
      <c r="DT20" s="611"/>
      <c r="DU20" s="611"/>
      <c r="DV20" s="611"/>
      <c r="DW20" s="611"/>
      <c r="DX20" s="611"/>
      <c r="DY20" s="611"/>
      <c r="DZ20" s="611"/>
      <c r="EA20" s="611"/>
      <c r="EB20" s="611"/>
      <c r="EC20" s="620"/>
    </row>
    <row r="21" spans="2:133" ht="11.25" customHeight="1" x14ac:dyDescent="0.2">
      <c r="B21" s="607" t="s">
        <v>284</v>
      </c>
      <c r="C21" s="608"/>
      <c r="D21" s="608"/>
      <c r="E21" s="608"/>
      <c r="F21" s="608"/>
      <c r="G21" s="608"/>
      <c r="H21" s="608"/>
      <c r="I21" s="608"/>
      <c r="J21" s="608"/>
      <c r="K21" s="608"/>
      <c r="L21" s="608"/>
      <c r="M21" s="608"/>
      <c r="N21" s="608"/>
      <c r="O21" s="608"/>
      <c r="P21" s="608"/>
      <c r="Q21" s="609"/>
      <c r="R21" s="610">
        <v>10325169</v>
      </c>
      <c r="S21" s="611"/>
      <c r="T21" s="611"/>
      <c r="U21" s="611"/>
      <c r="V21" s="611"/>
      <c r="W21" s="611"/>
      <c r="X21" s="611"/>
      <c r="Y21" s="612"/>
      <c r="Z21" s="613">
        <v>30.9</v>
      </c>
      <c r="AA21" s="613"/>
      <c r="AB21" s="613"/>
      <c r="AC21" s="613"/>
      <c r="AD21" s="614">
        <v>9316684</v>
      </c>
      <c r="AE21" s="614"/>
      <c r="AF21" s="614"/>
      <c r="AG21" s="614"/>
      <c r="AH21" s="614"/>
      <c r="AI21" s="614"/>
      <c r="AJ21" s="614"/>
      <c r="AK21" s="614"/>
      <c r="AL21" s="615">
        <v>51.8</v>
      </c>
      <c r="AM21" s="616"/>
      <c r="AN21" s="616"/>
      <c r="AO21" s="617"/>
      <c r="AP21" s="607" t="s">
        <v>285</v>
      </c>
      <c r="AQ21" s="626"/>
      <c r="AR21" s="626"/>
      <c r="AS21" s="626"/>
      <c r="AT21" s="626"/>
      <c r="AU21" s="626"/>
      <c r="AV21" s="626"/>
      <c r="AW21" s="626"/>
      <c r="AX21" s="626"/>
      <c r="AY21" s="626"/>
      <c r="AZ21" s="626"/>
      <c r="BA21" s="626"/>
      <c r="BB21" s="626"/>
      <c r="BC21" s="626"/>
      <c r="BD21" s="626"/>
      <c r="BE21" s="626"/>
      <c r="BF21" s="627"/>
      <c r="BG21" s="610">
        <v>256</v>
      </c>
      <c r="BH21" s="611"/>
      <c r="BI21" s="611"/>
      <c r="BJ21" s="611"/>
      <c r="BK21" s="611"/>
      <c r="BL21" s="611"/>
      <c r="BM21" s="611"/>
      <c r="BN21" s="612"/>
      <c r="BO21" s="613">
        <v>0</v>
      </c>
      <c r="BP21" s="613"/>
      <c r="BQ21" s="613"/>
      <c r="BR21" s="613"/>
      <c r="BS21" s="614" t="s">
        <v>249</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286</v>
      </c>
      <c r="C22" s="608"/>
      <c r="D22" s="608"/>
      <c r="E22" s="608"/>
      <c r="F22" s="608"/>
      <c r="G22" s="608"/>
      <c r="H22" s="608"/>
      <c r="I22" s="608"/>
      <c r="J22" s="608"/>
      <c r="K22" s="608"/>
      <c r="L22" s="608"/>
      <c r="M22" s="608"/>
      <c r="N22" s="608"/>
      <c r="O22" s="608"/>
      <c r="P22" s="608"/>
      <c r="Q22" s="609"/>
      <c r="R22" s="610">
        <v>9316684</v>
      </c>
      <c r="S22" s="611"/>
      <c r="T22" s="611"/>
      <c r="U22" s="611"/>
      <c r="V22" s="611"/>
      <c r="W22" s="611"/>
      <c r="X22" s="611"/>
      <c r="Y22" s="612"/>
      <c r="Z22" s="613">
        <v>27.9</v>
      </c>
      <c r="AA22" s="613"/>
      <c r="AB22" s="613"/>
      <c r="AC22" s="613"/>
      <c r="AD22" s="614">
        <v>9316684</v>
      </c>
      <c r="AE22" s="614"/>
      <c r="AF22" s="614"/>
      <c r="AG22" s="614"/>
      <c r="AH22" s="614"/>
      <c r="AI22" s="614"/>
      <c r="AJ22" s="614"/>
      <c r="AK22" s="614"/>
      <c r="AL22" s="615">
        <v>51.8</v>
      </c>
      <c r="AM22" s="616"/>
      <c r="AN22" s="616"/>
      <c r="AO22" s="617"/>
      <c r="AP22" s="607" t="s">
        <v>287</v>
      </c>
      <c r="AQ22" s="626"/>
      <c r="AR22" s="626"/>
      <c r="AS22" s="626"/>
      <c r="AT22" s="626"/>
      <c r="AU22" s="626"/>
      <c r="AV22" s="626"/>
      <c r="AW22" s="626"/>
      <c r="AX22" s="626"/>
      <c r="AY22" s="626"/>
      <c r="AZ22" s="626"/>
      <c r="BA22" s="626"/>
      <c r="BB22" s="626"/>
      <c r="BC22" s="626"/>
      <c r="BD22" s="626"/>
      <c r="BE22" s="626"/>
      <c r="BF22" s="627"/>
      <c r="BG22" s="610" t="s">
        <v>131</v>
      </c>
      <c r="BH22" s="611"/>
      <c r="BI22" s="611"/>
      <c r="BJ22" s="611"/>
      <c r="BK22" s="611"/>
      <c r="BL22" s="611"/>
      <c r="BM22" s="611"/>
      <c r="BN22" s="612"/>
      <c r="BO22" s="613" t="s">
        <v>249</v>
      </c>
      <c r="BP22" s="613"/>
      <c r="BQ22" s="613"/>
      <c r="BR22" s="613"/>
      <c r="BS22" s="614" t="s">
        <v>131</v>
      </c>
      <c r="BT22" s="614"/>
      <c r="BU22" s="614"/>
      <c r="BV22" s="614"/>
      <c r="BW22" s="614"/>
      <c r="BX22" s="614"/>
      <c r="BY22" s="614"/>
      <c r="BZ22" s="614"/>
      <c r="CA22" s="614"/>
      <c r="CB22" s="618"/>
      <c r="CD22" s="592" t="s">
        <v>288</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289</v>
      </c>
      <c r="C23" s="608"/>
      <c r="D23" s="608"/>
      <c r="E23" s="608"/>
      <c r="F23" s="608"/>
      <c r="G23" s="608"/>
      <c r="H23" s="608"/>
      <c r="I23" s="608"/>
      <c r="J23" s="608"/>
      <c r="K23" s="608"/>
      <c r="L23" s="608"/>
      <c r="M23" s="608"/>
      <c r="N23" s="608"/>
      <c r="O23" s="608"/>
      <c r="P23" s="608"/>
      <c r="Q23" s="609"/>
      <c r="R23" s="610">
        <v>1008485</v>
      </c>
      <c r="S23" s="611"/>
      <c r="T23" s="611"/>
      <c r="U23" s="611"/>
      <c r="V23" s="611"/>
      <c r="W23" s="611"/>
      <c r="X23" s="611"/>
      <c r="Y23" s="612"/>
      <c r="Z23" s="613">
        <v>3</v>
      </c>
      <c r="AA23" s="613"/>
      <c r="AB23" s="613"/>
      <c r="AC23" s="613"/>
      <c r="AD23" s="614" t="s">
        <v>131</v>
      </c>
      <c r="AE23" s="614"/>
      <c r="AF23" s="614"/>
      <c r="AG23" s="614"/>
      <c r="AH23" s="614"/>
      <c r="AI23" s="614"/>
      <c r="AJ23" s="614"/>
      <c r="AK23" s="614"/>
      <c r="AL23" s="615" t="s">
        <v>131</v>
      </c>
      <c r="AM23" s="616"/>
      <c r="AN23" s="616"/>
      <c r="AO23" s="617"/>
      <c r="AP23" s="607" t="s">
        <v>290</v>
      </c>
      <c r="AQ23" s="626"/>
      <c r="AR23" s="626"/>
      <c r="AS23" s="626"/>
      <c r="AT23" s="626"/>
      <c r="AU23" s="626"/>
      <c r="AV23" s="626"/>
      <c r="AW23" s="626"/>
      <c r="AX23" s="626"/>
      <c r="AY23" s="626"/>
      <c r="AZ23" s="626"/>
      <c r="BA23" s="626"/>
      <c r="BB23" s="626"/>
      <c r="BC23" s="626"/>
      <c r="BD23" s="626"/>
      <c r="BE23" s="626"/>
      <c r="BF23" s="627"/>
      <c r="BG23" s="610">
        <v>347717</v>
      </c>
      <c r="BH23" s="611"/>
      <c r="BI23" s="611"/>
      <c r="BJ23" s="611"/>
      <c r="BK23" s="611"/>
      <c r="BL23" s="611"/>
      <c r="BM23" s="611"/>
      <c r="BN23" s="612"/>
      <c r="BO23" s="613">
        <v>5</v>
      </c>
      <c r="BP23" s="613"/>
      <c r="BQ23" s="613"/>
      <c r="BR23" s="613"/>
      <c r="BS23" s="614" t="s">
        <v>249</v>
      </c>
      <c r="BT23" s="614"/>
      <c r="BU23" s="614"/>
      <c r="BV23" s="614"/>
      <c r="BW23" s="614"/>
      <c r="BX23" s="614"/>
      <c r="BY23" s="614"/>
      <c r="BZ23" s="614"/>
      <c r="CA23" s="614"/>
      <c r="CB23" s="618"/>
      <c r="CD23" s="592" t="s">
        <v>229</v>
      </c>
      <c r="CE23" s="593"/>
      <c r="CF23" s="593"/>
      <c r="CG23" s="593"/>
      <c r="CH23" s="593"/>
      <c r="CI23" s="593"/>
      <c r="CJ23" s="593"/>
      <c r="CK23" s="593"/>
      <c r="CL23" s="593"/>
      <c r="CM23" s="593"/>
      <c r="CN23" s="593"/>
      <c r="CO23" s="593"/>
      <c r="CP23" s="593"/>
      <c r="CQ23" s="594"/>
      <c r="CR23" s="592" t="s">
        <v>291</v>
      </c>
      <c r="CS23" s="593"/>
      <c r="CT23" s="593"/>
      <c r="CU23" s="593"/>
      <c r="CV23" s="593"/>
      <c r="CW23" s="593"/>
      <c r="CX23" s="593"/>
      <c r="CY23" s="594"/>
      <c r="CZ23" s="592" t="s">
        <v>292</v>
      </c>
      <c r="DA23" s="593"/>
      <c r="DB23" s="593"/>
      <c r="DC23" s="594"/>
      <c r="DD23" s="592" t="s">
        <v>293</v>
      </c>
      <c r="DE23" s="593"/>
      <c r="DF23" s="593"/>
      <c r="DG23" s="593"/>
      <c r="DH23" s="593"/>
      <c r="DI23" s="593"/>
      <c r="DJ23" s="593"/>
      <c r="DK23" s="594"/>
      <c r="DL23" s="637" t="s">
        <v>294</v>
      </c>
      <c r="DM23" s="638"/>
      <c r="DN23" s="638"/>
      <c r="DO23" s="638"/>
      <c r="DP23" s="638"/>
      <c r="DQ23" s="638"/>
      <c r="DR23" s="638"/>
      <c r="DS23" s="638"/>
      <c r="DT23" s="638"/>
      <c r="DU23" s="638"/>
      <c r="DV23" s="639"/>
      <c r="DW23" s="592" t="s">
        <v>295</v>
      </c>
      <c r="DX23" s="593"/>
      <c r="DY23" s="593"/>
      <c r="DZ23" s="593"/>
      <c r="EA23" s="593"/>
      <c r="EB23" s="593"/>
      <c r="EC23" s="594"/>
    </row>
    <row r="24" spans="2:133" ht="11.25" customHeight="1" x14ac:dyDescent="0.2">
      <c r="B24" s="607" t="s">
        <v>296</v>
      </c>
      <c r="C24" s="608"/>
      <c r="D24" s="608"/>
      <c r="E24" s="608"/>
      <c r="F24" s="608"/>
      <c r="G24" s="608"/>
      <c r="H24" s="608"/>
      <c r="I24" s="608"/>
      <c r="J24" s="608"/>
      <c r="K24" s="608"/>
      <c r="L24" s="608"/>
      <c r="M24" s="608"/>
      <c r="N24" s="608"/>
      <c r="O24" s="608"/>
      <c r="P24" s="608"/>
      <c r="Q24" s="609"/>
      <c r="R24" s="610" t="s">
        <v>249</v>
      </c>
      <c r="S24" s="611"/>
      <c r="T24" s="611"/>
      <c r="U24" s="611"/>
      <c r="V24" s="611"/>
      <c r="W24" s="611"/>
      <c r="X24" s="611"/>
      <c r="Y24" s="612"/>
      <c r="Z24" s="613" t="s">
        <v>131</v>
      </c>
      <c r="AA24" s="613"/>
      <c r="AB24" s="613"/>
      <c r="AC24" s="613"/>
      <c r="AD24" s="614" t="s">
        <v>249</v>
      </c>
      <c r="AE24" s="614"/>
      <c r="AF24" s="614"/>
      <c r="AG24" s="614"/>
      <c r="AH24" s="614"/>
      <c r="AI24" s="614"/>
      <c r="AJ24" s="614"/>
      <c r="AK24" s="614"/>
      <c r="AL24" s="615" t="s">
        <v>249</v>
      </c>
      <c r="AM24" s="616"/>
      <c r="AN24" s="616"/>
      <c r="AO24" s="617"/>
      <c r="AP24" s="607" t="s">
        <v>297</v>
      </c>
      <c r="AQ24" s="626"/>
      <c r="AR24" s="626"/>
      <c r="AS24" s="626"/>
      <c r="AT24" s="626"/>
      <c r="AU24" s="626"/>
      <c r="AV24" s="626"/>
      <c r="AW24" s="626"/>
      <c r="AX24" s="626"/>
      <c r="AY24" s="626"/>
      <c r="AZ24" s="626"/>
      <c r="BA24" s="626"/>
      <c r="BB24" s="626"/>
      <c r="BC24" s="626"/>
      <c r="BD24" s="626"/>
      <c r="BE24" s="626"/>
      <c r="BF24" s="627"/>
      <c r="BG24" s="610" t="s">
        <v>131</v>
      </c>
      <c r="BH24" s="611"/>
      <c r="BI24" s="611"/>
      <c r="BJ24" s="611"/>
      <c r="BK24" s="611"/>
      <c r="BL24" s="611"/>
      <c r="BM24" s="611"/>
      <c r="BN24" s="612"/>
      <c r="BO24" s="613" t="s">
        <v>249</v>
      </c>
      <c r="BP24" s="613"/>
      <c r="BQ24" s="613"/>
      <c r="BR24" s="613"/>
      <c r="BS24" s="614" t="s">
        <v>131</v>
      </c>
      <c r="BT24" s="614"/>
      <c r="BU24" s="614"/>
      <c r="BV24" s="614"/>
      <c r="BW24" s="614"/>
      <c r="BX24" s="614"/>
      <c r="BY24" s="614"/>
      <c r="BZ24" s="614"/>
      <c r="CA24" s="614"/>
      <c r="CB24" s="618"/>
      <c r="CD24" s="596" t="s">
        <v>298</v>
      </c>
      <c r="CE24" s="597"/>
      <c r="CF24" s="597"/>
      <c r="CG24" s="597"/>
      <c r="CH24" s="597"/>
      <c r="CI24" s="597"/>
      <c r="CJ24" s="597"/>
      <c r="CK24" s="597"/>
      <c r="CL24" s="597"/>
      <c r="CM24" s="597"/>
      <c r="CN24" s="597"/>
      <c r="CO24" s="597"/>
      <c r="CP24" s="597"/>
      <c r="CQ24" s="598"/>
      <c r="CR24" s="599">
        <v>13954258</v>
      </c>
      <c r="CS24" s="600"/>
      <c r="CT24" s="600"/>
      <c r="CU24" s="600"/>
      <c r="CV24" s="600"/>
      <c r="CW24" s="600"/>
      <c r="CX24" s="600"/>
      <c r="CY24" s="601"/>
      <c r="CZ24" s="604">
        <v>43.8</v>
      </c>
      <c r="DA24" s="605"/>
      <c r="DB24" s="605"/>
      <c r="DC24" s="621"/>
      <c r="DD24" s="640">
        <v>9156128</v>
      </c>
      <c r="DE24" s="600"/>
      <c r="DF24" s="600"/>
      <c r="DG24" s="600"/>
      <c r="DH24" s="600"/>
      <c r="DI24" s="600"/>
      <c r="DJ24" s="600"/>
      <c r="DK24" s="601"/>
      <c r="DL24" s="640">
        <v>9088437</v>
      </c>
      <c r="DM24" s="600"/>
      <c r="DN24" s="600"/>
      <c r="DO24" s="600"/>
      <c r="DP24" s="600"/>
      <c r="DQ24" s="600"/>
      <c r="DR24" s="600"/>
      <c r="DS24" s="600"/>
      <c r="DT24" s="600"/>
      <c r="DU24" s="600"/>
      <c r="DV24" s="601"/>
      <c r="DW24" s="604">
        <v>50</v>
      </c>
      <c r="DX24" s="605"/>
      <c r="DY24" s="605"/>
      <c r="DZ24" s="605"/>
      <c r="EA24" s="605"/>
      <c r="EB24" s="605"/>
      <c r="EC24" s="606"/>
    </row>
    <row r="25" spans="2:133" ht="11.25" customHeight="1" x14ac:dyDescent="0.2">
      <c r="B25" s="607" t="s">
        <v>299</v>
      </c>
      <c r="C25" s="608"/>
      <c r="D25" s="608"/>
      <c r="E25" s="608"/>
      <c r="F25" s="608"/>
      <c r="G25" s="608"/>
      <c r="H25" s="608"/>
      <c r="I25" s="608"/>
      <c r="J25" s="608"/>
      <c r="K25" s="608"/>
      <c r="L25" s="608"/>
      <c r="M25" s="608"/>
      <c r="N25" s="608"/>
      <c r="O25" s="608"/>
      <c r="P25" s="608"/>
      <c r="Q25" s="609"/>
      <c r="R25" s="610">
        <v>19220983</v>
      </c>
      <c r="S25" s="611"/>
      <c r="T25" s="611"/>
      <c r="U25" s="611"/>
      <c r="V25" s="611"/>
      <c r="W25" s="611"/>
      <c r="X25" s="611"/>
      <c r="Y25" s="612"/>
      <c r="Z25" s="613">
        <v>57.5</v>
      </c>
      <c r="AA25" s="613"/>
      <c r="AB25" s="613"/>
      <c r="AC25" s="613"/>
      <c r="AD25" s="614">
        <v>17864781</v>
      </c>
      <c r="AE25" s="614"/>
      <c r="AF25" s="614"/>
      <c r="AG25" s="614"/>
      <c r="AH25" s="614"/>
      <c r="AI25" s="614"/>
      <c r="AJ25" s="614"/>
      <c r="AK25" s="614"/>
      <c r="AL25" s="615">
        <v>99.4</v>
      </c>
      <c r="AM25" s="616"/>
      <c r="AN25" s="616"/>
      <c r="AO25" s="617"/>
      <c r="AP25" s="607" t="s">
        <v>300</v>
      </c>
      <c r="AQ25" s="626"/>
      <c r="AR25" s="626"/>
      <c r="AS25" s="626"/>
      <c r="AT25" s="626"/>
      <c r="AU25" s="626"/>
      <c r="AV25" s="626"/>
      <c r="AW25" s="626"/>
      <c r="AX25" s="626"/>
      <c r="AY25" s="626"/>
      <c r="AZ25" s="626"/>
      <c r="BA25" s="626"/>
      <c r="BB25" s="626"/>
      <c r="BC25" s="626"/>
      <c r="BD25" s="626"/>
      <c r="BE25" s="626"/>
      <c r="BF25" s="627"/>
      <c r="BG25" s="610" t="s">
        <v>249</v>
      </c>
      <c r="BH25" s="611"/>
      <c r="BI25" s="611"/>
      <c r="BJ25" s="611"/>
      <c r="BK25" s="611"/>
      <c r="BL25" s="611"/>
      <c r="BM25" s="611"/>
      <c r="BN25" s="612"/>
      <c r="BO25" s="613" t="s">
        <v>249</v>
      </c>
      <c r="BP25" s="613"/>
      <c r="BQ25" s="613"/>
      <c r="BR25" s="613"/>
      <c r="BS25" s="614" t="s">
        <v>131</v>
      </c>
      <c r="BT25" s="614"/>
      <c r="BU25" s="614"/>
      <c r="BV25" s="614"/>
      <c r="BW25" s="614"/>
      <c r="BX25" s="614"/>
      <c r="BY25" s="614"/>
      <c r="BZ25" s="614"/>
      <c r="CA25" s="614"/>
      <c r="CB25" s="618"/>
      <c r="CD25" s="607" t="s">
        <v>301</v>
      </c>
      <c r="CE25" s="608"/>
      <c r="CF25" s="608"/>
      <c r="CG25" s="608"/>
      <c r="CH25" s="608"/>
      <c r="CI25" s="608"/>
      <c r="CJ25" s="608"/>
      <c r="CK25" s="608"/>
      <c r="CL25" s="608"/>
      <c r="CM25" s="608"/>
      <c r="CN25" s="608"/>
      <c r="CO25" s="608"/>
      <c r="CP25" s="608"/>
      <c r="CQ25" s="609"/>
      <c r="CR25" s="610">
        <v>4843535</v>
      </c>
      <c r="CS25" s="643"/>
      <c r="CT25" s="643"/>
      <c r="CU25" s="643"/>
      <c r="CV25" s="643"/>
      <c r="CW25" s="643"/>
      <c r="CX25" s="643"/>
      <c r="CY25" s="644"/>
      <c r="CZ25" s="615">
        <v>15.2</v>
      </c>
      <c r="DA25" s="641"/>
      <c r="DB25" s="641"/>
      <c r="DC25" s="645"/>
      <c r="DD25" s="619">
        <v>4521323</v>
      </c>
      <c r="DE25" s="643"/>
      <c r="DF25" s="643"/>
      <c r="DG25" s="643"/>
      <c r="DH25" s="643"/>
      <c r="DI25" s="643"/>
      <c r="DJ25" s="643"/>
      <c r="DK25" s="644"/>
      <c r="DL25" s="619">
        <v>4457337</v>
      </c>
      <c r="DM25" s="643"/>
      <c r="DN25" s="643"/>
      <c r="DO25" s="643"/>
      <c r="DP25" s="643"/>
      <c r="DQ25" s="643"/>
      <c r="DR25" s="643"/>
      <c r="DS25" s="643"/>
      <c r="DT25" s="643"/>
      <c r="DU25" s="643"/>
      <c r="DV25" s="644"/>
      <c r="DW25" s="615">
        <v>24.5</v>
      </c>
      <c r="DX25" s="641"/>
      <c r="DY25" s="641"/>
      <c r="DZ25" s="641"/>
      <c r="EA25" s="641"/>
      <c r="EB25" s="641"/>
      <c r="EC25" s="642"/>
    </row>
    <row r="26" spans="2:133" ht="11.25" customHeight="1" x14ac:dyDescent="0.2">
      <c r="B26" s="607" t="s">
        <v>302</v>
      </c>
      <c r="C26" s="608"/>
      <c r="D26" s="608"/>
      <c r="E26" s="608"/>
      <c r="F26" s="608"/>
      <c r="G26" s="608"/>
      <c r="H26" s="608"/>
      <c r="I26" s="608"/>
      <c r="J26" s="608"/>
      <c r="K26" s="608"/>
      <c r="L26" s="608"/>
      <c r="M26" s="608"/>
      <c r="N26" s="608"/>
      <c r="O26" s="608"/>
      <c r="P26" s="608"/>
      <c r="Q26" s="609"/>
      <c r="R26" s="610">
        <v>4362</v>
      </c>
      <c r="S26" s="611"/>
      <c r="T26" s="611"/>
      <c r="U26" s="611"/>
      <c r="V26" s="611"/>
      <c r="W26" s="611"/>
      <c r="X26" s="611"/>
      <c r="Y26" s="612"/>
      <c r="Z26" s="613">
        <v>0</v>
      </c>
      <c r="AA26" s="613"/>
      <c r="AB26" s="613"/>
      <c r="AC26" s="613"/>
      <c r="AD26" s="614">
        <v>4362</v>
      </c>
      <c r="AE26" s="614"/>
      <c r="AF26" s="614"/>
      <c r="AG26" s="614"/>
      <c r="AH26" s="614"/>
      <c r="AI26" s="614"/>
      <c r="AJ26" s="614"/>
      <c r="AK26" s="614"/>
      <c r="AL26" s="615">
        <v>0</v>
      </c>
      <c r="AM26" s="616"/>
      <c r="AN26" s="616"/>
      <c r="AO26" s="617"/>
      <c r="AP26" s="607" t="s">
        <v>303</v>
      </c>
      <c r="AQ26" s="626"/>
      <c r="AR26" s="626"/>
      <c r="AS26" s="626"/>
      <c r="AT26" s="626"/>
      <c r="AU26" s="626"/>
      <c r="AV26" s="626"/>
      <c r="AW26" s="626"/>
      <c r="AX26" s="626"/>
      <c r="AY26" s="626"/>
      <c r="AZ26" s="626"/>
      <c r="BA26" s="626"/>
      <c r="BB26" s="626"/>
      <c r="BC26" s="626"/>
      <c r="BD26" s="626"/>
      <c r="BE26" s="626"/>
      <c r="BF26" s="627"/>
      <c r="BG26" s="610" t="s">
        <v>131</v>
      </c>
      <c r="BH26" s="611"/>
      <c r="BI26" s="611"/>
      <c r="BJ26" s="611"/>
      <c r="BK26" s="611"/>
      <c r="BL26" s="611"/>
      <c r="BM26" s="611"/>
      <c r="BN26" s="612"/>
      <c r="BO26" s="613" t="s">
        <v>131</v>
      </c>
      <c r="BP26" s="613"/>
      <c r="BQ26" s="613"/>
      <c r="BR26" s="613"/>
      <c r="BS26" s="614" t="s">
        <v>249</v>
      </c>
      <c r="BT26" s="614"/>
      <c r="BU26" s="614"/>
      <c r="BV26" s="614"/>
      <c r="BW26" s="614"/>
      <c r="BX26" s="614"/>
      <c r="BY26" s="614"/>
      <c r="BZ26" s="614"/>
      <c r="CA26" s="614"/>
      <c r="CB26" s="618"/>
      <c r="CD26" s="607" t="s">
        <v>304</v>
      </c>
      <c r="CE26" s="608"/>
      <c r="CF26" s="608"/>
      <c r="CG26" s="608"/>
      <c r="CH26" s="608"/>
      <c r="CI26" s="608"/>
      <c r="CJ26" s="608"/>
      <c r="CK26" s="608"/>
      <c r="CL26" s="608"/>
      <c r="CM26" s="608"/>
      <c r="CN26" s="608"/>
      <c r="CO26" s="608"/>
      <c r="CP26" s="608"/>
      <c r="CQ26" s="609"/>
      <c r="CR26" s="610">
        <v>2771005</v>
      </c>
      <c r="CS26" s="611"/>
      <c r="CT26" s="611"/>
      <c r="CU26" s="611"/>
      <c r="CV26" s="611"/>
      <c r="CW26" s="611"/>
      <c r="CX26" s="611"/>
      <c r="CY26" s="612"/>
      <c r="CZ26" s="615">
        <v>8.6999999999999993</v>
      </c>
      <c r="DA26" s="641"/>
      <c r="DB26" s="641"/>
      <c r="DC26" s="645"/>
      <c r="DD26" s="619">
        <v>2531990</v>
      </c>
      <c r="DE26" s="611"/>
      <c r="DF26" s="611"/>
      <c r="DG26" s="611"/>
      <c r="DH26" s="611"/>
      <c r="DI26" s="611"/>
      <c r="DJ26" s="611"/>
      <c r="DK26" s="612"/>
      <c r="DL26" s="619" t="s">
        <v>249</v>
      </c>
      <c r="DM26" s="611"/>
      <c r="DN26" s="611"/>
      <c r="DO26" s="611"/>
      <c r="DP26" s="611"/>
      <c r="DQ26" s="611"/>
      <c r="DR26" s="611"/>
      <c r="DS26" s="611"/>
      <c r="DT26" s="611"/>
      <c r="DU26" s="611"/>
      <c r="DV26" s="612"/>
      <c r="DW26" s="615" t="s">
        <v>249</v>
      </c>
      <c r="DX26" s="641"/>
      <c r="DY26" s="641"/>
      <c r="DZ26" s="641"/>
      <c r="EA26" s="641"/>
      <c r="EB26" s="641"/>
      <c r="EC26" s="642"/>
    </row>
    <row r="27" spans="2:133" ht="11.25" customHeight="1" x14ac:dyDescent="0.2">
      <c r="B27" s="607" t="s">
        <v>305</v>
      </c>
      <c r="C27" s="608"/>
      <c r="D27" s="608"/>
      <c r="E27" s="608"/>
      <c r="F27" s="608"/>
      <c r="G27" s="608"/>
      <c r="H27" s="608"/>
      <c r="I27" s="608"/>
      <c r="J27" s="608"/>
      <c r="K27" s="608"/>
      <c r="L27" s="608"/>
      <c r="M27" s="608"/>
      <c r="N27" s="608"/>
      <c r="O27" s="608"/>
      <c r="P27" s="608"/>
      <c r="Q27" s="609"/>
      <c r="R27" s="610">
        <v>172021</v>
      </c>
      <c r="S27" s="611"/>
      <c r="T27" s="611"/>
      <c r="U27" s="611"/>
      <c r="V27" s="611"/>
      <c r="W27" s="611"/>
      <c r="X27" s="611"/>
      <c r="Y27" s="612"/>
      <c r="Z27" s="613">
        <v>0.5</v>
      </c>
      <c r="AA27" s="613"/>
      <c r="AB27" s="613"/>
      <c r="AC27" s="613"/>
      <c r="AD27" s="614" t="s">
        <v>249</v>
      </c>
      <c r="AE27" s="614"/>
      <c r="AF27" s="614"/>
      <c r="AG27" s="614"/>
      <c r="AH27" s="614"/>
      <c r="AI27" s="614"/>
      <c r="AJ27" s="614"/>
      <c r="AK27" s="614"/>
      <c r="AL27" s="615" t="s">
        <v>249</v>
      </c>
      <c r="AM27" s="616"/>
      <c r="AN27" s="616"/>
      <c r="AO27" s="617"/>
      <c r="AP27" s="607" t="s">
        <v>306</v>
      </c>
      <c r="AQ27" s="608"/>
      <c r="AR27" s="608"/>
      <c r="AS27" s="608"/>
      <c r="AT27" s="608"/>
      <c r="AU27" s="608"/>
      <c r="AV27" s="608"/>
      <c r="AW27" s="608"/>
      <c r="AX27" s="608"/>
      <c r="AY27" s="608"/>
      <c r="AZ27" s="608"/>
      <c r="BA27" s="608"/>
      <c r="BB27" s="608"/>
      <c r="BC27" s="608"/>
      <c r="BD27" s="608"/>
      <c r="BE27" s="608"/>
      <c r="BF27" s="609"/>
      <c r="BG27" s="610">
        <v>6944372</v>
      </c>
      <c r="BH27" s="611"/>
      <c r="BI27" s="611"/>
      <c r="BJ27" s="611"/>
      <c r="BK27" s="611"/>
      <c r="BL27" s="611"/>
      <c r="BM27" s="611"/>
      <c r="BN27" s="612"/>
      <c r="BO27" s="613">
        <v>100</v>
      </c>
      <c r="BP27" s="613"/>
      <c r="BQ27" s="613"/>
      <c r="BR27" s="613"/>
      <c r="BS27" s="614">
        <v>63561</v>
      </c>
      <c r="BT27" s="614"/>
      <c r="BU27" s="614"/>
      <c r="BV27" s="614"/>
      <c r="BW27" s="614"/>
      <c r="BX27" s="614"/>
      <c r="BY27" s="614"/>
      <c r="BZ27" s="614"/>
      <c r="CA27" s="614"/>
      <c r="CB27" s="618"/>
      <c r="CD27" s="607" t="s">
        <v>307</v>
      </c>
      <c r="CE27" s="608"/>
      <c r="CF27" s="608"/>
      <c r="CG27" s="608"/>
      <c r="CH27" s="608"/>
      <c r="CI27" s="608"/>
      <c r="CJ27" s="608"/>
      <c r="CK27" s="608"/>
      <c r="CL27" s="608"/>
      <c r="CM27" s="608"/>
      <c r="CN27" s="608"/>
      <c r="CO27" s="608"/>
      <c r="CP27" s="608"/>
      <c r="CQ27" s="609"/>
      <c r="CR27" s="610">
        <v>6201447</v>
      </c>
      <c r="CS27" s="643"/>
      <c r="CT27" s="643"/>
      <c r="CU27" s="643"/>
      <c r="CV27" s="643"/>
      <c r="CW27" s="643"/>
      <c r="CX27" s="643"/>
      <c r="CY27" s="644"/>
      <c r="CZ27" s="615">
        <v>19.399999999999999</v>
      </c>
      <c r="DA27" s="641"/>
      <c r="DB27" s="641"/>
      <c r="DC27" s="645"/>
      <c r="DD27" s="619">
        <v>1740599</v>
      </c>
      <c r="DE27" s="643"/>
      <c r="DF27" s="643"/>
      <c r="DG27" s="643"/>
      <c r="DH27" s="643"/>
      <c r="DI27" s="643"/>
      <c r="DJ27" s="643"/>
      <c r="DK27" s="644"/>
      <c r="DL27" s="619">
        <v>1736894</v>
      </c>
      <c r="DM27" s="643"/>
      <c r="DN27" s="643"/>
      <c r="DO27" s="643"/>
      <c r="DP27" s="643"/>
      <c r="DQ27" s="643"/>
      <c r="DR27" s="643"/>
      <c r="DS27" s="643"/>
      <c r="DT27" s="643"/>
      <c r="DU27" s="643"/>
      <c r="DV27" s="644"/>
      <c r="DW27" s="615">
        <v>9.6</v>
      </c>
      <c r="DX27" s="641"/>
      <c r="DY27" s="641"/>
      <c r="DZ27" s="641"/>
      <c r="EA27" s="641"/>
      <c r="EB27" s="641"/>
      <c r="EC27" s="642"/>
    </row>
    <row r="28" spans="2:133" ht="11.25" customHeight="1" x14ac:dyDescent="0.2">
      <c r="B28" s="607" t="s">
        <v>308</v>
      </c>
      <c r="C28" s="608"/>
      <c r="D28" s="608"/>
      <c r="E28" s="608"/>
      <c r="F28" s="608"/>
      <c r="G28" s="608"/>
      <c r="H28" s="608"/>
      <c r="I28" s="608"/>
      <c r="J28" s="608"/>
      <c r="K28" s="608"/>
      <c r="L28" s="608"/>
      <c r="M28" s="608"/>
      <c r="N28" s="608"/>
      <c r="O28" s="608"/>
      <c r="P28" s="608"/>
      <c r="Q28" s="609"/>
      <c r="R28" s="610">
        <v>90276</v>
      </c>
      <c r="S28" s="611"/>
      <c r="T28" s="611"/>
      <c r="U28" s="611"/>
      <c r="V28" s="611"/>
      <c r="W28" s="611"/>
      <c r="X28" s="611"/>
      <c r="Y28" s="612"/>
      <c r="Z28" s="613">
        <v>0.3</v>
      </c>
      <c r="AA28" s="613"/>
      <c r="AB28" s="613"/>
      <c r="AC28" s="613"/>
      <c r="AD28" s="614">
        <v>9031</v>
      </c>
      <c r="AE28" s="614"/>
      <c r="AF28" s="614"/>
      <c r="AG28" s="614"/>
      <c r="AH28" s="614"/>
      <c r="AI28" s="614"/>
      <c r="AJ28" s="614"/>
      <c r="AK28" s="614"/>
      <c r="AL28" s="615">
        <v>0.1</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309</v>
      </c>
      <c r="CE28" s="608"/>
      <c r="CF28" s="608"/>
      <c r="CG28" s="608"/>
      <c r="CH28" s="608"/>
      <c r="CI28" s="608"/>
      <c r="CJ28" s="608"/>
      <c r="CK28" s="608"/>
      <c r="CL28" s="608"/>
      <c r="CM28" s="608"/>
      <c r="CN28" s="608"/>
      <c r="CO28" s="608"/>
      <c r="CP28" s="608"/>
      <c r="CQ28" s="609"/>
      <c r="CR28" s="610">
        <v>2909276</v>
      </c>
      <c r="CS28" s="611"/>
      <c r="CT28" s="611"/>
      <c r="CU28" s="611"/>
      <c r="CV28" s="611"/>
      <c r="CW28" s="611"/>
      <c r="CX28" s="611"/>
      <c r="CY28" s="612"/>
      <c r="CZ28" s="615">
        <v>9.1</v>
      </c>
      <c r="DA28" s="641"/>
      <c r="DB28" s="641"/>
      <c r="DC28" s="645"/>
      <c r="DD28" s="619">
        <v>2894206</v>
      </c>
      <c r="DE28" s="611"/>
      <c r="DF28" s="611"/>
      <c r="DG28" s="611"/>
      <c r="DH28" s="611"/>
      <c r="DI28" s="611"/>
      <c r="DJ28" s="611"/>
      <c r="DK28" s="612"/>
      <c r="DL28" s="619">
        <v>2894206</v>
      </c>
      <c r="DM28" s="611"/>
      <c r="DN28" s="611"/>
      <c r="DO28" s="611"/>
      <c r="DP28" s="611"/>
      <c r="DQ28" s="611"/>
      <c r="DR28" s="611"/>
      <c r="DS28" s="611"/>
      <c r="DT28" s="611"/>
      <c r="DU28" s="611"/>
      <c r="DV28" s="612"/>
      <c r="DW28" s="615">
        <v>15.9</v>
      </c>
      <c r="DX28" s="641"/>
      <c r="DY28" s="641"/>
      <c r="DZ28" s="641"/>
      <c r="EA28" s="641"/>
      <c r="EB28" s="641"/>
      <c r="EC28" s="642"/>
    </row>
    <row r="29" spans="2:133" ht="11.25" customHeight="1" x14ac:dyDescent="0.2">
      <c r="B29" s="607" t="s">
        <v>310</v>
      </c>
      <c r="C29" s="608"/>
      <c r="D29" s="608"/>
      <c r="E29" s="608"/>
      <c r="F29" s="608"/>
      <c r="G29" s="608"/>
      <c r="H29" s="608"/>
      <c r="I29" s="608"/>
      <c r="J29" s="608"/>
      <c r="K29" s="608"/>
      <c r="L29" s="608"/>
      <c r="M29" s="608"/>
      <c r="N29" s="608"/>
      <c r="O29" s="608"/>
      <c r="P29" s="608"/>
      <c r="Q29" s="609"/>
      <c r="R29" s="610">
        <v>149968</v>
      </c>
      <c r="S29" s="611"/>
      <c r="T29" s="611"/>
      <c r="U29" s="611"/>
      <c r="V29" s="611"/>
      <c r="W29" s="611"/>
      <c r="X29" s="611"/>
      <c r="Y29" s="612"/>
      <c r="Z29" s="613">
        <v>0.4</v>
      </c>
      <c r="AA29" s="613"/>
      <c r="AB29" s="613"/>
      <c r="AC29" s="613"/>
      <c r="AD29" s="614" t="s">
        <v>249</v>
      </c>
      <c r="AE29" s="614"/>
      <c r="AF29" s="614"/>
      <c r="AG29" s="614"/>
      <c r="AH29" s="614"/>
      <c r="AI29" s="614"/>
      <c r="AJ29" s="614"/>
      <c r="AK29" s="614"/>
      <c r="AL29" s="615" t="s">
        <v>131</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311</v>
      </c>
      <c r="CE29" s="647"/>
      <c r="CF29" s="607" t="s">
        <v>72</v>
      </c>
      <c r="CG29" s="608"/>
      <c r="CH29" s="608"/>
      <c r="CI29" s="608"/>
      <c r="CJ29" s="608"/>
      <c r="CK29" s="608"/>
      <c r="CL29" s="608"/>
      <c r="CM29" s="608"/>
      <c r="CN29" s="608"/>
      <c r="CO29" s="608"/>
      <c r="CP29" s="608"/>
      <c r="CQ29" s="609"/>
      <c r="CR29" s="610">
        <v>2909276</v>
      </c>
      <c r="CS29" s="643"/>
      <c r="CT29" s="643"/>
      <c r="CU29" s="643"/>
      <c r="CV29" s="643"/>
      <c r="CW29" s="643"/>
      <c r="CX29" s="643"/>
      <c r="CY29" s="644"/>
      <c r="CZ29" s="615">
        <v>9.1</v>
      </c>
      <c r="DA29" s="641"/>
      <c r="DB29" s="641"/>
      <c r="DC29" s="645"/>
      <c r="DD29" s="619">
        <v>2894206</v>
      </c>
      <c r="DE29" s="643"/>
      <c r="DF29" s="643"/>
      <c r="DG29" s="643"/>
      <c r="DH29" s="643"/>
      <c r="DI29" s="643"/>
      <c r="DJ29" s="643"/>
      <c r="DK29" s="644"/>
      <c r="DL29" s="619">
        <v>2894206</v>
      </c>
      <c r="DM29" s="643"/>
      <c r="DN29" s="643"/>
      <c r="DO29" s="643"/>
      <c r="DP29" s="643"/>
      <c r="DQ29" s="643"/>
      <c r="DR29" s="643"/>
      <c r="DS29" s="643"/>
      <c r="DT29" s="643"/>
      <c r="DU29" s="643"/>
      <c r="DV29" s="644"/>
      <c r="DW29" s="615">
        <v>15.9</v>
      </c>
      <c r="DX29" s="641"/>
      <c r="DY29" s="641"/>
      <c r="DZ29" s="641"/>
      <c r="EA29" s="641"/>
      <c r="EB29" s="641"/>
      <c r="EC29" s="642"/>
    </row>
    <row r="30" spans="2:133" ht="11.25" customHeight="1" x14ac:dyDescent="0.2">
      <c r="B30" s="607" t="s">
        <v>312</v>
      </c>
      <c r="C30" s="608"/>
      <c r="D30" s="608"/>
      <c r="E30" s="608"/>
      <c r="F30" s="608"/>
      <c r="G30" s="608"/>
      <c r="H30" s="608"/>
      <c r="I30" s="608"/>
      <c r="J30" s="608"/>
      <c r="K30" s="608"/>
      <c r="L30" s="608"/>
      <c r="M30" s="608"/>
      <c r="N30" s="608"/>
      <c r="O30" s="608"/>
      <c r="P30" s="608"/>
      <c r="Q30" s="609"/>
      <c r="R30" s="610">
        <v>5168819</v>
      </c>
      <c r="S30" s="611"/>
      <c r="T30" s="611"/>
      <c r="U30" s="611"/>
      <c r="V30" s="611"/>
      <c r="W30" s="611"/>
      <c r="X30" s="611"/>
      <c r="Y30" s="612"/>
      <c r="Z30" s="613">
        <v>15.5</v>
      </c>
      <c r="AA30" s="613"/>
      <c r="AB30" s="613"/>
      <c r="AC30" s="613"/>
      <c r="AD30" s="614" t="s">
        <v>249</v>
      </c>
      <c r="AE30" s="614"/>
      <c r="AF30" s="614"/>
      <c r="AG30" s="614"/>
      <c r="AH30" s="614"/>
      <c r="AI30" s="614"/>
      <c r="AJ30" s="614"/>
      <c r="AK30" s="614"/>
      <c r="AL30" s="615" t="s">
        <v>131</v>
      </c>
      <c r="AM30" s="616"/>
      <c r="AN30" s="616"/>
      <c r="AO30" s="617"/>
      <c r="AP30" s="592" t="s">
        <v>229</v>
      </c>
      <c r="AQ30" s="593"/>
      <c r="AR30" s="593"/>
      <c r="AS30" s="593"/>
      <c r="AT30" s="593"/>
      <c r="AU30" s="593"/>
      <c r="AV30" s="593"/>
      <c r="AW30" s="593"/>
      <c r="AX30" s="593"/>
      <c r="AY30" s="593"/>
      <c r="AZ30" s="593"/>
      <c r="BA30" s="593"/>
      <c r="BB30" s="593"/>
      <c r="BC30" s="593"/>
      <c r="BD30" s="593"/>
      <c r="BE30" s="593"/>
      <c r="BF30" s="594"/>
      <c r="BG30" s="592" t="s">
        <v>313</v>
      </c>
      <c r="BH30" s="652"/>
      <c r="BI30" s="652"/>
      <c r="BJ30" s="652"/>
      <c r="BK30" s="652"/>
      <c r="BL30" s="652"/>
      <c r="BM30" s="652"/>
      <c r="BN30" s="652"/>
      <c r="BO30" s="652"/>
      <c r="BP30" s="652"/>
      <c r="BQ30" s="653"/>
      <c r="BR30" s="592" t="s">
        <v>314</v>
      </c>
      <c r="BS30" s="652"/>
      <c r="BT30" s="652"/>
      <c r="BU30" s="652"/>
      <c r="BV30" s="652"/>
      <c r="BW30" s="652"/>
      <c r="BX30" s="652"/>
      <c r="BY30" s="652"/>
      <c r="BZ30" s="652"/>
      <c r="CA30" s="652"/>
      <c r="CB30" s="653"/>
      <c r="CD30" s="648"/>
      <c r="CE30" s="649"/>
      <c r="CF30" s="607" t="s">
        <v>315</v>
      </c>
      <c r="CG30" s="608"/>
      <c r="CH30" s="608"/>
      <c r="CI30" s="608"/>
      <c r="CJ30" s="608"/>
      <c r="CK30" s="608"/>
      <c r="CL30" s="608"/>
      <c r="CM30" s="608"/>
      <c r="CN30" s="608"/>
      <c r="CO30" s="608"/>
      <c r="CP30" s="608"/>
      <c r="CQ30" s="609"/>
      <c r="CR30" s="610">
        <v>2819670</v>
      </c>
      <c r="CS30" s="611"/>
      <c r="CT30" s="611"/>
      <c r="CU30" s="611"/>
      <c r="CV30" s="611"/>
      <c r="CW30" s="611"/>
      <c r="CX30" s="611"/>
      <c r="CY30" s="612"/>
      <c r="CZ30" s="615">
        <v>8.8000000000000007</v>
      </c>
      <c r="DA30" s="641"/>
      <c r="DB30" s="641"/>
      <c r="DC30" s="645"/>
      <c r="DD30" s="619">
        <v>2805164</v>
      </c>
      <c r="DE30" s="611"/>
      <c r="DF30" s="611"/>
      <c r="DG30" s="611"/>
      <c r="DH30" s="611"/>
      <c r="DI30" s="611"/>
      <c r="DJ30" s="611"/>
      <c r="DK30" s="612"/>
      <c r="DL30" s="619">
        <v>2805164</v>
      </c>
      <c r="DM30" s="611"/>
      <c r="DN30" s="611"/>
      <c r="DO30" s="611"/>
      <c r="DP30" s="611"/>
      <c r="DQ30" s="611"/>
      <c r="DR30" s="611"/>
      <c r="DS30" s="611"/>
      <c r="DT30" s="611"/>
      <c r="DU30" s="611"/>
      <c r="DV30" s="612"/>
      <c r="DW30" s="615">
        <v>15.4</v>
      </c>
      <c r="DX30" s="641"/>
      <c r="DY30" s="641"/>
      <c r="DZ30" s="641"/>
      <c r="EA30" s="641"/>
      <c r="EB30" s="641"/>
      <c r="EC30" s="642"/>
    </row>
    <row r="31" spans="2:133" ht="11.25" customHeight="1" x14ac:dyDescent="0.2">
      <c r="B31" s="623" t="s">
        <v>316</v>
      </c>
      <c r="C31" s="624"/>
      <c r="D31" s="624"/>
      <c r="E31" s="624"/>
      <c r="F31" s="624"/>
      <c r="G31" s="624"/>
      <c r="H31" s="624"/>
      <c r="I31" s="624"/>
      <c r="J31" s="624"/>
      <c r="K31" s="624"/>
      <c r="L31" s="624"/>
      <c r="M31" s="624"/>
      <c r="N31" s="624"/>
      <c r="O31" s="624"/>
      <c r="P31" s="624"/>
      <c r="Q31" s="625"/>
      <c r="R31" s="610" t="s">
        <v>249</v>
      </c>
      <c r="S31" s="611"/>
      <c r="T31" s="611"/>
      <c r="U31" s="611"/>
      <c r="V31" s="611"/>
      <c r="W31" s="611"/>
      <c r="X31" s="611"/>
      <c r="Y31" s="612"/>
      <c r="Z31" s="613" t="s">
        <v>131</v>
      </c>
      <c r="AA31" s="613"/>
      <c r="AB31" s="613"/>
      <c r="AC31" s="613"/>
      <c r="AD31" s="614" t="s">
        <v>131</v>
      </c>
      <c r="AE31" s="614"/>
      <c r="AF31" s="614"/>
      <c r="AG31" s="614"/>
      <c r="AH31" s="614"/>
      <c r="AI31" s="614"/>
      <c r="AJ31" s="614"/>
      <c r="AK31" s="614"/>
      <c r="AL31" s="615" t="s">
        <v>131</v>
      </c>
      <c r="AM31" s="616"/>
      <c r="AN31" s="616"/>
      <c r="AO31" s="617"/>
      <c r="AP31" s="656" t="s">
        <v>317</v>
      </c>
      <c r="AQ31" s="657"/>
      <c r="AR31" s="657"/>
      <c r="AS31" s="657"/>
      <c r="AT31" s="662" t="s">
        <v>318</v>
      </c>
      <c r="AU31" s="212"/>
      <c r="AV31" s="212"/>
      <c r="AW31" s="212"/>
      <c r="AX31" s="596" t="s">
        <v>192</v>
      </c>
      <c r="AY31" s="597"/>
      <c r="AZ31" s="597"/>
      <c r="BA31" s="597"/>
      <c r="BB31" s="597"/>
      <c r="BC31" s="597"/>
      <c r="BD31" s="597"/>
      <c r="BE31" s="597"/>
      <c r="BF31" s="598"/>
      <c r="BG31" s="666">
        <v>99.3</v>
      </c>
      <c r="BH31" s="654"/>
      <c r="BI31" s="654"/>
      <c r="BJ31" s="654"/>
      <c r="BK31" s="654"/>
      <c r="BL31" s="654"/>
      <c r="BM31" s="605">
        <v>97.5</v>
      </c>
      <c r="BN31" s="654"/>
      <c r="BO31" s="654"/>
      <c r="BP31" s="654"/>
      <c r="BQ31" s="655"/>
      <c r="BR31" s="666">
        <v>99.3</v>
      </c>
      <c r="BS31" s="654"/>
      <c r="BT31" s="654"/>
      <c r="BU31" s="654"/>
      <c r="BV31" s="654"/>
      <c r="BW31" s="654"/>
      <c r="BX31" s="605">
        <v>97.3</v>
      </c>
      <c r="BY31" s="654"/>
      <c r="BZ31" s="654"/>
      <c r="CA31" s="654"/>
      <c r="CB31" s="655"/>
      <c r="CD31" s="648"/>
      <c r="CE31" s="649"/>
      <c r="CF31" s="607" t="s">
        <v>319</v>
      </c>
      <c r="CG31" s="608"/>
      <c r="CH31" s="608"/>
      <c r="CI31" s="608"/>
      <c r="CJ31" s="608"/>
      <c r="CK31" s="608"/>
      <c r="CL31" s="608"/>
      <c r="CM31" s="608"/>
      <c r="CN31" s="608"/>
      <c r="CO31" s="608"/>
      <c r="CP31" s="608"/>
      <c r="CQ31" s="609"/>
      <c r="CR31" s="610">
        <v>89606</v>
      </c>
      <c r="CS31" s="643"/>
      <c r="CT31" s="643"/>
      <c r="CU31" s="643"/>
      <c r="CV31" s="643"/>
      <c r="CW31" s="643"/>
      <c r="CX31" s="643"/>
      <c r="CY31" s="644"/>
      <c r="CZ31" s="615">
        <v>0.3</v>
      </c>
      <c r="DA31" s="641"/>
      <c r="DB31" s="641"/>
      <c r="DC31" s="645"/>
      <c r="DD31" s="619">
        <v>89042</v>
      </c>
      <c r="DE31" s="643"/>
      <c r="DF31" s="643"/>
      <c r="DG31" s="643"/>
      <c r="DH31" s="643"/>
      <c r="DI31" s="643"/>
      <c r="DJ31" s="643"/>
      <c r="DK31" s="644"/>
      <c r="DL31" s="619">
        <v>89042</v>
      </c>
      <c r="DM31" s="643"/>
      <c r="DN31" s="643"/>
      <c r="DO31" s="643"/>
      <c r="DP31" s="643"/>
      <c r="DQ31" s="643"/>
      <c r="DR31" s="643"/>
      <c r="DS31" s="643"/>
      <c r="DT31" s="643"/>
      <c r="DU31" s="643"/>
      <c r="DV31" s="644"/>
      <c r="DW31" s="615">
        <v>0.5</v>
      </c>
      <c r="DX31" s="641"/>
      <c r="DY31" s="641"/>
      <c r="DZ31" s="641"/>
      <c r="EA31" s="641"/>
      <c r="EB31" s="641"/>
      <c r="EC31" s="642"/>
    </row>
    <row r="32" spans="2:133" ht="11.25" customHeight="1" x14ac:dyDescent="0.2">
      <c r="B32" s="607" t="s">
        <v>320</v>
      </c>
      <c r="C32" s="608"/>
      <c r="D32" s="608"/>
      <c r="E32" s="608"/>
      <c r="F32" s="608"/>
      <c r="G32" s="608"/>
      <c r="H32" s="608"/>
      <c r="I32" s="608"/>
      <c r="J32" s="608"/>
      <c r="K32" s="608"/>
      <c r="L32" s="608"/>
      <c r="M32" s="608"/>
      <c r="N32" s="608"/>
      <c r="O32" s="608"/>
      <c r="P32" s="608"/>
      <c r="Q32" s="609"/>
      <c r="R32" s="610">
        <v>2177397</v>
      </c>
      <c r="S32" s="611"/>
      <c r="T32" s="611"/>
      <c r="U32" s="611"/>
      <c r="V32" s="611"/>
      <c r="W32" s="611"/>
      <c r="X32" s="611"/>
      <c r="Y32" s="612"/>
      <c r="Z32" s="613">
        <v>6.5</v>
      </c>
      <c r="AA32" s="613"/>
      <c r="AB32" s="613"/>
      <c r="AC32" s="613"/>
      <c r="AD32" s="614" t="s">
        <v>249</v>
      </c>
      <c r="AE32" s="614"/>
      <c r="AF32" s="614"/>
      <c r="AG32" s="614"/>
      <c r="AH32" s="614"/>
      <c r="AI32" s="614"/>
      <c r="AJ32" s="614"/>
      <c r="AK32" s="614"/>
      <c r="AL32" s="615" t="s">
        <v>131</v>
      </c>
      <c r="AM32" s="616"/>
      <c r="AN32" s="616"/>
      <c r="AO32" s="617"/>
      <c r="AP32" s="658"/>
      <c r="AQ32" s="659"/>
      <c r="AR32" s="659"/>
      <c r="AS32" s="659"/>
      <c r="AT32" s="663"/>
      <c r="AU32" s="208" t="s">
        <v>321</v>
      </c>
      <c r="AX32" s="607" t="s">
        <v>322</v>
      </c>
      <c r="AY32" s="608"/>
      <c r="AZ32" s="608"/>
      <c r="BA32" s="608"/>
      <c r="BB32" s="608"/>
      <c r="BC32" s="608"/>
      <c r="BD32" s="608"/>
      <c r="BE32" s="608"/>
      <c r="BF32" s="609"/>
      <c r="BG32" s="667">
        <v>99.4</v>
      </c>
      <c r="BH32" s="643"/>
      <c r="BI32" s="643"/>
      <c r="BJ32" s="643"/>
      <c r="BK32" s="643"/>
      <c r="BL32" s="643"/>
      <c r="BM32" s="616">
        <v>98.3</v>
      </c>
      <c r="BN32" s="643"/>
      <c r="BO32" s="643"/>
      <c r="BP32" s="643"/>
      <c r="BQ32" s="665"/>
      <c r="BR32" s="667">
        <v>99.4</v>
      </c>
      <c r="BS32" s="643"/>
      <c r="BT32" s="643"/>
      <c r="BU32" s="643"/>
      <c r="BV32" s="643"/>
      <c r="BW32" s="643"/>
      <c r="BX32" s="616">
        <v>98.2</v>
      </c>
      <c r="BY32" s="643"/>
      <c r="BZ32" s="643"/>
      <c r="CA32" s="643"/>
      <c r="CB32" s="665"/>
      <c r="CD32" s="650"/>
      <c r="CE32" s="651"/>
      <c r="CF32" s="607" t="s">
        <v>323</v>
      </c>
      <c r="CG32" s="608"/>
      <c r="CH32" s="608"/>
      <c r="CI32" s="608"/>
      <c r="CJ32" s="608"/>
      <c r="CK32" s="608"/>
      <c r="CL32" s="608"/>
      <c r="CM32" s="608"/>
      <c r="CN32" s="608"/>
      <c r="CO32" s="608"/>
      <c r="CP32" s="608"/>
      <c r="CQ32" s="609"/>
      <c r="CR32" s="610" t="s">
        <v>249</v>
      </c>
      <c r="CS32" s="611"/>
      <c r="CT32" s="611"/>
      <c r="CU32" s="611"/>
      <c r="CV32" s="611"/>
      <c r="CW32" s="611"/>
      <c r="CX32" s="611"/>
      <c r="CY32" s="612"/>
      <c r="CZ32" s="615" t="s">
        <v>249</v>
      </c>
      <c r="DA32" s="641"/>
      <c r="DB32" s="641"/>
      <c r="DC32" s="645"/>
      <c r="DD32" s="619" t="s">
        <v>249</v>
      </c>
      <c r="DE32" s="611"/>
      <c r="DF32" s="611"/>
      <c r="DG32" s="611"/>
      <c r="DH32" s="611"/>
      <c r="DI32" s="611"/>
      <c r="DJ32" s="611"/>
      <c r="DK32" s="612"/>
      <c r="DL32" s="619" t="s">
        <v>249</v>
      </c>
      <c r="DM32" s="611"/>
      <c r="DN32" s="611"/>
      <c r="DO32" s="611"/>
      <c r="DP32" s="611"/>
      <c r="DQ32" s="611"/>
      <c r="DR32" s="611"/>
      <c r="DS32" s="611"/>
      <c r="DT32" s="611"/>
      <c r="DU32" s="611"/>
      <c r="DV32" s="612"/>
      <c r="DW32" s="615" t="s">
        <v>249</v>
      </c>
      <c r="DX32" s="641"/>
      <c r="DY32" s="641"/>
      <c r="DZ32" s="641"/>
      <c r="EA32" s="641"/>
      <c r="EB32" s="641"/>
      <c r="EC32" s="642"/>
    </row>
    <row r="33" spans="2:133" ht="11.25" customHeight="1" x14ac:dyDescent="0.2">
      <c r="B33" s="607" t="s">
        <v>324</v>
      </c>
      <c r="C33" s="608"/>
      <c r="D33" s="608"/>
      <c r="E33" s="608"/>
      <c r="F33" s="608"/>
      <c r="G33" s="608"/>
      <c r="H33" s="608"/>
      <c r="I33" s="608"/>
      <c r="J33" s="608"/>
      <c r="K33" s="608"/>
      <c r="L33" s="608"/>
      <c r="M33" s="608"/>
      <c r="N33" s="608"/>
      <c r="O33" s="608"/>
      <c r="P33" s="608"/>
      <c r="Q33" s="609"/>
      <c r="R33" s="610">
        <v>128397</v>
      </c>
      <c r="S33" s="611"/>
      <c r="T33" s="611"/>
      <c r="U33" s="611"/>
      <c r="V33" s="611"/>
      <c r="W33" s="611"/>
      <c r="X33" s="611"/>
      <c r="Y33" s="612"/>
      <c r="Z33" s="613">
        <v>0.4</v>
      </c>
      <c r="AA33" s="613"/>
      <c r="AB33" s="613"/>
      <c r="AC33" s="613"/>
      <c r="AD33" s="614">
        <v>19661</v>
      </c>
      <c r="AE33" s="614"/>
      <c r="AF33" s="614"/>
      <c r="AG33" s="614"/>
      <c r="AH33" s="614"/>
      <c r="AI33" s="614"/>
      <c r="AJ33" s="614"/>
      <c r="AK33" s="614"/>
      <c r="AL33" s="615">
        <v>0.1</v>
      </c>
      <c r="AM33" s="616"/>
      <c r="AN33" s="616"/>
      <c r="AO33" s="617"/>
      <c r="AP33" s="660"/>
      <c r="AQ33" s="661"/>
      <c r="AR33" s="661"/>
      <c r="AS33" s="661"/>
      <c r="AT33" s="664"/>
      <c r="AU33" s="213"/>
      <c r="AV33" s="213"/>
      <c r="AW33" s="213"/>
      <c r="AX33" s="631" t="s">
        <v>325</v>
      </c>
      <c r="AY33" s="632"/>
      <c r="AZ33" s="632"/>
      <c r="BA33" s="632"/>
      <c r="BB33" s="632"/>
      <c r="BC33" s="632"/>
      <c r="BD33" s="632"/>
      <c r="BE33" s="632"/>
      <c r="BF33" s="633"/>
      <c r="BG33" s="668">
        <v>99.2</v>
      </c>
      <c r="BH33" s="669"/>
      <c r="BI33" s="669"/>
      <c r="BJ33" s="669"/>
      <c r="BK33" s="669"/>
      <c r="BL33" s="669"/>
      <c r="BM33" s="670">
        <v>96.8</v>
      </c>
      <c r="BN33" s="669"/>
      <c r="BO33" s="669"/>
      <c r="BP33" s="669"/>
      <c r="BQ33" s="671"/>
      <c r="BR33" s="668">
        <v>99.2</v>
      </c>
      <c r="BS33" s="669"/>
      <c r="BT33" s="669"/>
      <c r="BU33" s="669"/>
      <c r="BV33" s="669"/>
      <c r="BW33" s="669"/>
      <c r="BX33" s="670">
        <v>96.4</v>
      </c>
      <c r="BY33" s="669"/>
      <c r="BZ33" s="669"/>
      <c r="CA33" s="669"/>
      <c r="CB33" s="671"/>
      <c r="CD33" s="607" t="s">
        <v>326</v>
      </c>
      <c r="CE33" s="608"/>
      <c r="CF33" s="608"/>
      <c r="CG33" s="608"/>
      <c r="CH33" s="608"/>
      <c r="CI33" s="608"/>
      <c r="CJ33" s="608"/>
      <c r="CK33" s="608"/>
      <c r="CL33" s="608"/>
      <c r="CM33" s="608"/>
      <c r="CN33" s="608"/>
      <c r="CO33" s="608"/>
      <c r="CP33" s="608"/>
      <c r="CQ33" s="609"/>
      <c r="CR33" s="610">
        <v>15006578</v>
      </c>
      <c r="CS33" s="643"/>
      <c r="CT33" s="643"/>
      <c r="CU33" s="643"/>
      <c r="CV33" s="643"/>
      <c r="CW33" s="643"/>
      <c r="CX33" s="643"/>
      <c r="CY33" s="644"/>
      <c r="CZ33" s="615">
        <v>47.1</v>
      </c>
      <c r="DA33" s="641"/>
      <c r="DB33" s="641"/>
      <c r="DC33" s="645"/>
      <c r="DD33" s="619">
        <v>12210022</v>
      </c>
      <c r="DE33" s="643"/>
      <c r="DF33" s="643"/>
      <c r="DG33" s="643"/>
      <c r="DH33" s="643"/>
      <c r="DI33" s="643"/>
      <c r="DJ33" s="643"/>
      <c r="DK33" s="644"/>
      <c r="DL33" s="619">
        <v>7776797</v>
      </c>
      <c r="DM33" s="643"/>
      <c r="DN33" s="643"/>
      <c r="DO33" s="643"/>
      <c r="DP33" s="643"/>
      <c r="DQ33" s="643"/>
      <c r="DR33" s="643"/>
      <c r="DS33" s="643"/>
      <c r="DT33" s="643"/>
      <c r="DU33" s="643"/>
      <c r="DV33" s="644"/>
      <c r="DW33" s="615">
        <v>42.8</v>
      </c>
      <c r="DX33" s="641"/>
      <c r="DY33" s="641"/>
      <c r="DZ33" s="641"/>
      <c r="EA33" s="641"/>
      <c r="EB33" s="641"/>
      <c r="EC33" s="642"/>
    </row>
    <row r="34" spans="2:133" ht="11.25" customHeight="1" x14ac:dyDescent="0.2">
      <c r="B34" s="607" t="s">
        <v>327</v>
      </c>
      <c r="C34" s="608"/>
      <c r="D34" s="608"/>
      <c r="E34" s="608"/>
      <c r="F34" s="608"/>
      <c r="G34" s="608"/>
      <c r="H34" s="608"/>
      <c r="I34" s="608"/>
      <c r="J34" s="608"/>
      <c r="K34" s="608"/>
      <c r="L34" s="608"/>
      <c r="M34" s="608"/>
      <c r="N34" s="608"/>
      <c r="O34" s="608"/>
      <c r="P34" s="608"/>
      <c r="Q34" s="609"/>
      <c r="R34" s="610">
        <v>1393036</v>
      </c>
      <c r="S34" s="611"/>
      <c r="T34" s="611"/>
      <c r="U34" s="611"/>
      <c r="V34" s="611"/>
      <c r="W34" s="611"/>
      <c r="X34" s="611"/>
      <c r="Y34" s="612"/>
      <c r="Z34" s="613">
        <v>4.2</v>
      </c>
      <c r="AA34" s="613"/>
      <c r="AB34" s="613"/>
      <c r="AC34" s="613"/>
      <c r="AD34" s="614" t="s">
        <v>131</v>
      </c>
      <c r="AE34" s="614"/>
      <c r="AF34" s="614"/>
      <c r="AG34" s="614"/>
      <c r="AH34" s="614"/>
      <c r="AI34" s="614"/>
      <c r="AJ34" s="614"/>
      <c r="AK34" s="614"/>
      <c r="AL34" s="615" t="s">
        <v>131</v>
      </c>
      <c r="AM34" s="616"/>
      <c r="AN34" s="616"/>
      <c r="AO34" s="617"/>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07" t="s">
        <v>328</v>
      </c>
      <c r="CE34" s="608"/>
      <c r="CF34" s="608"/>
      <c r="CG34" s="608"/>
      <c r="CH34" s="608"/>
      <c r="CI34" s="608"/>
      <c r="CJ34" s="608"/>
      <c r="CK34" s="608"/>
      <c r="CL34" s="608"/>
      <c r="CM34" s="608"/>
      <c r="CN34" s="608"/>
      <c r="CO34" s="608"/>
      <c r="CP34" s="608"/>
      <c r="CQ34" s="609"/>
      <c r="CR34" s="610">
        <v>4748629</v>
      </c>
      <c r="CS34" s="611"/>
      <c r="CT34" s="611"/>
      <c r="CU34" s="611"/>
      <c r="CV34" s="611"/>
      <c r="CW34" s="611"/>
      <c r="CX34" s="611"/>
      <c r="CY34" s="612"/>
      <c r="CZ34" s="615">
        <v>14.9</v>
      </c>
      <c r="DA34" s="641"/>
      <c r="DB34" s="641"/>
      <c r="DC34" s="645"/>
      <c r="DD34" s="619">
        <v>3451999</v>
      </c>
      <c r="DE34" s="611"/>
      <c r="DF34" s="611"/>
      <c r="DG34" s="611"/>
      <c r="DH34" s="611"/>
      <c r="DI34" s="611"/>
      <c r="DJ34" s="611"/>
      <c r="DK34" s="612"/>
      <c r="DL34" s="619">
        <v>2455975</v>
      </c>
      <c r="DM34" s="611"/>
      <c r="DN34" s="611"/>
      <c r="DO34" s="611"/>
      <c r="DP34" s="611"/>
      <c r="DQ34" s="611"/>
      <c r="DR34" s="611"/>
      <c r="DS34" s="611"/>
      <c r="DT34" s="611"/>
      <c r="DU34" s="611"/>
      <c r="DV34" s="612"/>
      <c r="DW34" s="615">
        <v>13.5</v>
      </c>
      <c r="DX34" s="641"/>
      <c r="DY34" s="641"/>
      <c r="DZ34" s="641"/>
      <c r="EA34" s="641"/>
      <c r="EB34" s="641"/>
      <c r="EC34" s="642"/>
    </row>
    <row r="35" spans="2:133" ht="11.25" customHeight="1" x14ac:dyDescent="0.2">
      <c r="B35" s="607" t="s">
        <v>329</v>
      </c>
      <c r="C35" s="608"/>
      <c r="D35" s="608"/>
      <c r="E35" s="608"/>
      <c r="F35" s="608"/>
      <c r="G35" s="608"/>
      <c r="H35" s="608"/>
      <c r="I35" s="608"/>
      <c r="J35" s="608"/>
      <c r="K35" s="608"/>
      <c r="L35" s="608"/>
      <c r="M35" s="608"/>
      <c r="N35" s="608"/>
      <c r="O35" s="608"/>
      <c r="P35" s="608"/>
      <c r="Q35" s="609"/>
      <c r="R35" s="610">
        <v>620569</v>
      </c>
      <c r="S35" s="611"/>
      <c r="T35" s="611"/>
      <c r="U35" s="611"/>
      <c r="V35" s="611"/>
      <c r="W35" s="611"/>
      <c r="X35" s="611"/>
      <c r="Y35" s="612"/>
      <c r="Z35" s="613">
        <v>1.9</v>
      </c>
      <c r="AA35" s="613"/>
      <c r="AB35" s="613"/>
      <c r="AC35" s="613"/>
      <c r="AD35" s="614" t="s">
        <v>249</v>
      </c>
      <c r="AE35" s="614"/>
      <c r="AF35" s="614"/>
      <c r="AG35" s="614"/>
      <c r="AH35" s="614"/>
      <c r="AI35" s="614"/>
      <c r="AJ35" s="614"/>
      <c r="AK35" s="614"/>
      <c r="AL35" s="615" t="s">
        <v>249</v>
      </c>
      <c r="AM35" s="616"/>
      <c r="AN35" s="616"/>
      <c r="AO35" s="617"/>
      <c r="AP35" s="216"/>
      <c r="AQ35" s="592" t="s">
        <v>330</v>
      </c>
      <c r="AR35" s="593"/>
      <c r="AS35" s="593"/>
      <c r="AT35" s="593"/>
      <c r="AU35" s="593"/>
      <c r="AV35" s="593"/>
      <c r="AW35" s="593"/>
      <c r="AX35" s="593"/>
      <c r="AY35" s="593"/>
      <c r="AZ35" s="593"/>
      <c r="BA35" s="593"/>
      <c r="BB35" s="593"/>
      <c r="BC35" s="593"/>
      <c r="BD35" s="593"/>
      <c r="BE35" s="593"/>
      <c r="BF35" s="594"/>
      <c r="BG35" s="592" t="s">
        <v>331</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332</v>
      </c>
      <c r="CE35" s="608"/>
      <c r="CF35" s="608"/>
      <c r="CG35" s="608"/>
      <c r="CH35" s="608"/>
      <c r="CI35" s="608"/>
      <c r="CJ35" s="608"/>
      <c r="CK35" s="608"/>
      <c r="CL35" s="608"/>
      <c r="CM35" s="608"/>
      <c r="CN35" s="608"/>
      <c r="CO35" s="608"/>
      <c r="CP35" s="608"/>
      <c r="CQ35" s="609"/>
      <c r="CR35" s="610">
        <v>329876</v>
      </c>
      <c r="CS35" s="643"/>
      <c r="CT35" s="643"/>
      <c r="CU35" s="643"/>
      <c r="CV35" s="643"/>
      <c r="CW35" s="643"/>
      <c r="CX35" s="643"/>
      <c r="CY35" s="644"/>
      <c r="CZ35" s="615">
        <v>1</v>
      </c>
      <c r="DA35" s="641"/>
      <c r="DB35" s="641"/>
      <c r="DC35" s="645"/>
      <c r="DD35" s="619">
        <v>188437</v>
      </c>
      <c r="DE35" s="643"/>
      <c r="DF35" s="643"/>
      <c r="DG35" s="643"/>
      <c r="DH35" s="643"/>
      <c r="DI35" s="643"/>
      <c r="DJ35" s="643"/>
      <c r="DK35" s="644"/>
      <c r="DL35" s="619">
        <v>188437</v>
      </c>
      <c r="DM35" s="643"/>
      <c r="DN35" s="643"/>
      <c r="DO35" s="643"/>
      <c r="DP35" s="643"/>
      <c r="DQ35" s="643"/>
      <c r="DR35" s="643"/>
      <c r="DS35" s="643"/>
      <c r="DT35" s="643"/>
      <c r="DU35" s="643"/>
      <c r="DV35" s="644"/>
      <c r="DW35" s="615">
        <v>1</v>
      </c>
      <c r="DX35" s="641"/>
      <c r="DY35" s="641"/>
      <c r="DZ35" s="641"/>
      <c r="EA35" s="641"/>
      <c r="EB35" s="641"/>
      <c r="EC35" s="642"/>
    </row>
    <row r="36" spans="2:133" ht="11.25" customHeight="1" x14ac:dyDescent="0.2">
      <c r="B36" s="607" t="s">
        <v>333</v>
      </c>
      <c r="C36" s="608"/>
      <c r="D36" s="608"/>
      <c r="E36" s="608"/>
      <c r="F36" s="608"/>
      <c r="G36" s="608"/>
      <c r="H36" s="608"/>
      <c r="I36" s="608"/>
      <c r="J36" s="608"/>
      <c r="K36" s="608"/>
      <c r="L36" s="608"/>
      <c r="M36" s="608"/>
      <c r="N36" s="608"/>
      <c r="O36" s="608"/>
      <c r="P36" s="608"/>
      <c r="Q36" s="609"/>
      <c r="R36" s="610">
        <v>1663217</v>
      </c>
      <c r="S36" s="611"/>
      <c r="T36" s="611"/>
      <c r="U36" s="611"/>
      <c r="V36" s="611"/>
      <c r="W36" s="611"/>
      <c r="X36" s="611"/>
      <c r="Y36" s="612"/>
      <c r="Z36" s="613">
        <v>5</v>
      </c>
      <c r="AA36" s="613"/>
      <c r="AB36" s="613"/>
      <c r="AC36" s="613"/>
      <c r="AD36" s="614" t="s">
        <v>131</v>
      </c>
      <c r="AE36" s="614"/>
      <c r="AF36" s="614"/>
      <c r="AG36" s="614"/>
      <c r="AH36" s="614"/>
      <c r="AI36" s="614"/>
      <c r="AJ36" s="614"/>
      <c r="AK36" s="614"/>
      <c r="AL36" s="615" t="s">
        <v>131</v>
      </c>
      <c r="AM36" s="616"/>
      <c r="AN36" s="616"/>
      <c r="AO36" s="617"/>
      <c r="AP36" s="216"/>
      <c r="AQ36" s="676" t="s">
        <v>334</v>
      </c>
      <c r="AR36" s="677"/>
      <c r="AS36" s="677"/>
      <c r="AT36" s="677"/>
      <c r="AU36" s="677"/>
      <c r="AV36" s="677"/>
      <c r="AW36" s="677"/>
      <c r="AX36" s="677"/>
      <c r="AY36" s="678"/>
      <c r="AZ36" s="599">
        <v>4729136</v>
      </c>
      <c r="BA36" s="600"/>
      <c r="BB36" s="600"/>
      <c r="BC36" s="600"/>
      <c r="BD36" s="600"/>
      <c r="BE36" s="600"/>
      <c r="BF36" s="672"/>
      <c r="BG36" s="596" t="s">
        <v>335</v>
      </c>
      <c r="BH36" s="597"/>
      <c r="BI36" s="597"/>
      <c r="BJ36" s="597"/>
      <c r="BK36" s="597"/>
      <c r="BL36" s="597"/>
      <c r="BM36" s="597"/>
      <c r="BN36" s="597"/>
      <c r="BO36" s="597"/>
      <c r="BP36" s="597"/>
      <c r="BQ36" s="597"/>
      <c r="BR36" s="597"/>
      <c r="BS36" s="597"/>
      <c r="BT36" s="597"/>
      <c r="BU36" s="598"/>
      <c r="BV36" s="599">
        <v>48943</v>
      </c>
      <c r="BW36" s="600"/>
      <c r="BX36" s="600"/>
      <c r="BY36" s="600"/>
      <c r="BZ36" s="600"/>
      <c r="CA36" s="600"/>
      <c r="CB36" s="672"/>
      <c r="CD36" s="607" t="s">
        <v>336</v>
      </c>
      <c r="CE36" s="608"/>
      <c r="CF36" s="608"/>
      <c r="CG36" s="608"/>
      <c r="CH36" s="608"/>
      <c r="CI36" s="608"/>
      <c r="CJ36" s="608"/>
      <c r="CK36" s="608"/>
      <c r="CL36" s="608"/>
      <c r="CM36" s="608"/>
      <c r="CN36" s="608"/>
      <c r="CO36" s="608"/>
      <c r="CP36" s="608"/>
      <c r="CQ36" s="609"/>
      <c r="CR36" s="610">
        <v>4767523</v>
      </c>
      <c r="CS36" s="611"/>
      <c r="CT36" s="611"/>
      <c r="CU36" s="611"/>
      <c r="CV36" s="611"/>
      <c r="CW36" s="611"/>
      <c r="CX36" s="611"/>
      <c r="CY36" s="612"/>
      <c r="CZ36" s="615">
        <v>14.9</v>
      </c>
      <c r="DA36" s="641"/>
      <c r="DB36" s="641"/>
      <c r="DC36" s="645"/>
      <c r="DD36" s="619">
        <v>4160433</v>
      </c>
      <c r="DE36" s="611"/>
      <c r="DF36" s="611"/>
      <c r="DG36" s="611"/>
      <c r="DH36" s="611"/>
      <c r="DI36" s="611"/>
      <c r="DJ36" s="611"/>
      <c r="DK36" s="612"/>
      <c r="DL36" s="619">
        <v>2935734</v>
      </c>
      <c r="DM36" s="611"/>
      <c r="DN36" s="611"/>
      <c r="DO36" s="611"/>
      <c r="DP36" s="611"/>
      <c r="DQ36" s="611"/>
      <c r="DR36" s="611"/>
      <c r="DS36" s="611"/>
      <c r="DT36" s="611"/>
      <c r="DU36" s="611"/>
      <c r="DV36" s="612"/>
      <c r="DW36" s="615">
        <v>16.100000000000001</v>
      </c>
      <c r="DX36" s="641"/>
      <c r="DY36" s="641"/>
      <c r="DZ36" s="641"/>
      <c r="EA36" s="641"/>
      <c r="EB36" s="641"/>
      <c r="EC36" s="642"/>
    </row>
    <row r="37" spans="2:133" ht="11.25" customHeight="1" x14ac:dyDescent="0.2">
      <c r="B37" s="607" t="s">
        <v>337</v>
      </c>
      <c r="C37" s="608"/>
      <c r="D37" s="608"/>
      <c r="E37" s="608"/>
      <c r="F37" s="608"/>
      <c r="G37" s="608"/>
      <c r="H37" s="608"/>
      <c r="I37" s="608"/>
      <c r="J37" s="608"/>
      <c r="K37" s="608"/>
      <c r="L37" s="608"/>
      <c r="M37" s="608"/>
      <c r="N37" s="608"/>
      <c r="O37" s="608"/>
      <c r="P37" s="608"/>
      <c r="Q37" s="609"/>
      <c r="R37" s="610">
        <v>326194</v>
      </c>
      <c r="S37" s="611"/>
      <c r="T37" s="611"/>
      <c r="U37" s="611"/>
      <c r="V37" s="611"/>
      <c r="W37" s="611"/>
      <c r="X37" s="611"/>
      <c r="Y37" s="612"/>
      <c r="Z37" s="613">
        <v>1</v>
      </c>
      <c r="AA37" s="613"/>
      <c r="AB37" s="613"/>
      <c r="AC37" s="613"/>
      <c r="AD37" s="614">
        <v>75345</v>
      </c>
      <c r="AE37" s="614"/>
      <c r="AF37" s="614"/>
      <c r="AG37" s="614"/>
      <c r="AH37" s="614"/>
      <c r="AI37" s="614"/>
      <c r="AJ37" s="614"/>
      <c r="AK37" s="614"/>
      <c r="AL37" s="615">
        <v>0.4</v>
      </c>
      <c r="AM37" s="616"/>
      <c r="AN37" s="616"/>
      <c r="AO37" s="617"/>
      <c r="AQ37" s="673" t="s">
        <v>338</v>
      </c>
      <c r="AR37" s="674"/>
      <c r="AS37" s="674"/>
      <c r="AT37" s="674"/>
      <c r="AU37" s="674"/>
      <c r="AV37" s="674"/>
      <c r="AW37" s="674"/>
      <c r="AX37" s="674"/>
      <c r="AY37" s="675"/>
      <c r="AZ37" s="610">
        <v>967100</v>
      </c>
      <c r="BA37" s="611"/>
      <c r="BB37" s="611"/>
      <c r="BC37" s="611"/>
      <c r="BD37" s="643"/>
      <c r="BE37" s="643"/>
      <c r="BF37" s="665"/>
      <c r="BG37" s="607" t="s">
        <v>339</v>
      </c>
      <c r="BH37" s="608"/>
      <c r="BI37" s="608"/>
      <c r="BJ37" s="608"/>
      <c r="BK37" s="608"/>
      <c r="BL37" s="608"/>
      <c r="BM37" s="608"/>
      <c r="BN37" s="608"/>
      <c r="BO37" s="608"/>
      <c r="BP37" s="608"/>
      <c r="BQ37" s="608"/>
      <c r="BR37" s="608"/>
      <c r="BS37" s="608"/>
      <c r="BT37" s="608"/>
      <c r="BU37" s="609"/>
      <c r="BV37" s="610">
        <v>-49853</v>
      </c>
      <c r="BW37" s="611"/>
      <c r="BX37" s="611"/>
      <c r="BY37" s="611"/>
      <c r="BZ37" s="611"/>
      <c r="CA37" s="611"/>
      <c r="CB37" s="620"/>
      <c r="CD37" s="607" t="s">
        <v>340</v>
      </c>
      <c r="CE37" s="608"/>
      <c r="CF37" s="608"/>
      <c r="CG37" s="608"/>
      <c r="CH37" s="608"/>
      <c r="CI37" s="608"/>
      <c r="CJ37" s="608"/>
      <c r="CK37" s="608"/>
      <c r="CL37" s="608"/>
      <c r="CM37" s="608"/>
      <c r="CN37" s="608"/>
      <c r="CO37" s="608"/>
      <c r="CP37" s="608"/>
      <c r="CQ37" s="609"/>
      <c r="CR37" s="610">
        <v>1364111</v>
      </c>
      <c r="CS37" s="643"/>
      <c r="CT37" s="643"/>
      <c r="CU37" s="643"/>
      <c r="CV37" s="643"/>
      <c r="CW37" s="643"/>
      <c r="CX37" s="643"/>
      <c r="CY37" s="644"/>
      <c r="CZ37" s="615">
        <v>4.3</v>
      </c>
      <c r="DA37" s="641"/>
      <c r="DB37" s="641"/>
      <c r="DC37" s="645"/>
      <c r="DD37" s="619">
        <v>1354711</v>
      </c>
      <c r="DE37" s="643"/>
      <c r="DF37" s="643"/>
      <c r="DG37" s="643"/>
      <c r="DH37" s="643"/>
      <c r="DI37" s="643"/>
      <c r="DJ37" s="643"/>
      <c r="DK37" s="644"/>
      <c r="DL37" s="619">
        <v>1315469</v>
      </c>
      <c r="DM37" s="643"/>
      <c r="DN37" s="643"/>
      <c r="DO37" s="643"/>
      <c r="DP37" s="643"/>
      <c r="DQ37" s="643"/>
      <c r="DR37" s="643"/>
      <c r="DS37" s="643"/>
      <c r="DT37" s="643"/>
      <c r="DU37" s="643"/>
      <c r="DV37" s="644"/>
      <c r="DW37" s="615">
        <v>7.2</v>
      </c>
      <c r="DX37" s="641"/>
      <c r="DY37" s="641"/>
      <c r="DZ37" s="641"/>
      <c r="EA37" s="641"/>
      <c r="EB37" s="641"/>
      <c r="EC37" s="642"/>
    </row>
    <row r="38" spans="2:133" ht="11.25" customHeight="1" x14ac:dyDescent="0.2">
      <c r="B38" s="607" t="s">
        <v>341</v>
      </c>
      <c r="C38" s="608"/>
      <c r="D38" s="608"/>
      <c r="E38" s="608"/>
      <c r="F38" s="608"/>
      <c r="G38" s="608"/>
      <c r="H38" s="608"/>
      <c r="I38" s="608"/>
      <c r="J38" s="608"/>
      <c r="K38" s="608"/>
      <c r="L38" s="608"/>
      <c r="M38" s="608"/>
      <c r="N38" s="608"/>
      <c r="O38" s="608"/>
      <c r="P38" s="608"/>
      <c r="Q38" s="609"/>
      <c r="R38" s="610">
        <v>2318000</v>
      </c>
      <c r="S38" s="611"/>
      <c r="T38" s="611"/>
      <c r="U38" s="611"/>
      <c r="V38" s="611"/>
      <c r="W38" s="611"/>
      <c r="X38" s="611"/>
      <c r="Y38" s="612"/>
      <c r="Z38" s="613">
        <v>6.9</v>
      </c>
      <c r="AA38" s="613"/>
      <c r="AB38" s="613"/>
      <c r="AC38" s="613"/>
      <c r="AD38" s="614" t="s">
        <v>249</v>
      </c>
      <c r="AE38" s="614"/>
      <c r="AF38" s="614"/>
      <c r="AG38" s="614"/>
      <c r="AH38" s="614"/>
      <c r="AI38" s="614"/>
      <c r="AJ38" s="614"/>
      <c r="AK38" s="614"/>
      <c r="AL38" s="615" t="s">
        <v>249</v>
      </c>
      <c r="AM38" s="616"/>
      <c r="AN38" s="616"/>
      <c r="AO38" s="617"/>
      <c r="AQ38" s="673" t="s">
        <v>342</v>
      </c>
      <c r="AR38" s="674"/>
      <c r="AS38" s="674"/>
      <c r="AT38" s="674"/>
      <c r="AU38" s="674"/>
      <c r="AV38" s="674"/>
      <c r="AW38" s="674"/>
      <c r="AX38" s="674"/>
      <c r="AY38" s="675"/>
      <c r="AZ38" s="610">
        <v>600669</v>
      </c>
      <c r="BA38" s="611"/>
      <c r="BB38" s="611"/>
      <c r="BC38" s="611"/>
      <c r="BD38" s="643"/>
      <c r="BE38" s="643"/>
      <c r="BF38" s="665"/>
      <c r="BG38" s="607" t="s">
        <v>343</v>
      </c>
      <c r="BH38" s="608"/>
      <c r="BI38" s="608"/>
      <c r="BJ38" s="608"/>
      <c r="BK38" s="608"/>
      <c r="BL38" s="608"/>
      <c r="BM38" s="608"/>
      <c r="BN38" s="608"/>
      <c r="BO38" s="608"/>
      <c r="BP38" s="608"/>
      <c r="BQ38" s="608"/>
      <c r="BR38" s="608"/>
      <c r="BS38" s="608"/>
      <c r="BT38" s="608"/>
      <c r="BU38" s="609"/>
      <c r="BV38" s="610">
        <v>9027</v>
      </c>
      <c r="BW38" s="611"/>
      <c r="BX38" s="611"/>
      <c r="BY38" s="611"/>
      <c r="BZ38" s="611"/>
      <c r="CA38" s="611"/>
      <c r="CB38" s="620"/>
      <c r="CD38" s="607" t="s">
        <v>344</v>
      </c>
      <c r="CE38" s="608"/>
      <c r="CF38" s="608"/>
      <c r="CG38" s="608"/>
      <c r="CH38" s="608"/>
      <c r="CI38" s="608"/>
      <c r="CJ38" s="608"/>
      <c r="CK38" s="608"/>
      <c r="CL38" s="608"/>
      <c r="CM38" s="608"/>
      <c r="CN38" s="608"/>
      <c r="CO38" s="608"/>
      <c r="CP38" s="608"/>
      <c r="CQ38" s="609"/>
      <c r="CR38" s="610">
        <v>2835891</v>
      </c>
      <c r="CS38" s="611"/>
      <c r="CT38" s="611"/>
      <c r="CU38" s="611"/>
      <c r="CV38" s="611"/>
      <c r="CW38" s="611"/>
      <c r="CX38" s="611"/>
      <c r="CY38" s="612"/>
      <c r="CZ38" s="615">
        <v>8.9</v>
      </c>
      <c r="DA38" s="641"/>
      <c r="DB38" s="641"/>
      <c r="DC38" s="645"/>
      <c r="DD38" s="619">
        <v>2282322</v>
      </c>
      <c r="DE38" s="611"/>
      <c r="DF38" s="611"/>
      <c r="DG38" s="611"/>
      <c r="DH38" s="611"/>
      <c r="DI38" s="611"/>
      <c r="DJ38" s="611"/>
      <c r="DK38" s="612"/>
      <c r="DL38" s="619">
        <v>2156966</v>
      </c>
      <c r="DM38" s="611"/>
      <c r="DN38" s="611"/>
      <c r="DO38" s="611"/>
      <c r="DP38" s="611"/>
      <c r="DQ38" s="611"/>
      <c r="DR38" s="611"/>
      <c r="DS38" s="611"/>
      <c r="DT38" s="611"/>
      <c r="DU38" s="611"/>
      <c r="DV38" s="612"/>
      <c r="DW38" s="615">
        <v>11.9</v>
      </c>
      <c r="DX38" s="641"/>
      <c r="DY38" s="641"/>
      <c r="DZ38" s="641"/>
      <c r="EA38" s="641"/>
      <c r="EB38" s="641"/>
      <c r="EC38" s="642"/>
    </row>
    <row r="39" spans="2:133" ht="11.25" customHeight="1" x14ac:dyDescent="0.2">
      <c r="B39" s="607" t="s">
        <v>345</v>
      </c>
      <c r="C39" s="608"/>
      <c r="D39" s="608"/>
      <c r="E39" s="608"/>
      <c r="F39" s="608"/>
      <c r="G39" s="608"/>
      <c r="H39" s="608"/>
      <c r="I39" s="608"/>
      <c r="J39" s="608"/>
      <c r="K39" s="608"/>
      <c r="L39" s="608"/>
      <c r="M39" s="608"/>
      <c r="N39" s="608"/>
      <c r="O39" s="608"/>
      <c r="P39" s="608"/>
      <c r="Q39" s="609"/>
      <c r="R39" s="610" t="s">
        <v>131</v>
      </c>
      <c r="S39" s="611"/>
      <c r="T39" s="611"/>
      <c r="U39" s="611"/>
      <c r="V39" s="611"/>
      <c r="W39" s="611"/>
      <c r="X39" s="611"/>
      <c r="Y39" s="612"/>
      <c r="Z39" s="613" t="s">
        <v>249</v>
      </c>
      <c r="AA39" s="613"/>
      <c r="AB39" s="613"/>
      <c r="AC39" s="613"/>
      <c r="AD39" s="614" t="s">
        <v>249</v>
      </c>
      <c r="AE39" s="614"/>
      <c r="AF39" s="614"/>
      <c r="AG39" s="614"/>
      <c r="AH39" s="614"/>
      <c r="AI39" s="614"/>
      <c r="AJ39" s="614"/>
      <c r="AK39" s="614"/>
      <c r="AL39" s="615" t="s">
        <v>249</v>
      </c>
      <c r="AM39" s="616"/>
      <c r="AN39" s="616"/>
      <c r="AO39" s="617"/>
      <c r="AQ39" s="673" t="s">
        <v>346</v>
      </c>
      <c r="AR39" s="674"/>
      <c r="AS39" s="674"/>
      <c r="AT39" s="674"/>
      <c r="AU39" s="674"/>
      <c r="AV39" s="674"/>
      <c r="AW39" s="674"/>
      <c r="AX39" s="674"/>
      <c r="AY39" s="675"/>
      <c r="AZ39" s="610">
        <v>325476</v>
      </c>
      <c r="BA39" s="611"/>
      <c r="BB39" s="611"/>
      <c r="BC39" s="611"/>
      <c r="BD39" s="643"/>
      <c r="BE39" s="643"/>
      <c r="BF39" s="665"/>
      <c r="BG39" s="607" t="s">
        <v>347</v>
      </c>
      <c r="BH39" s="608"/>
      <c r="BI39" s="608"/>
      <c r="BJ39" s="608"/>
      <c r="BK39" s="608"/>
      <c r="BL39" s="608"/>
      <c r="BM39" s="608"/>
      <c r="BN39" s="608"/>
      <c r="BO39" s="608"/>
      <c r="BP39" s="608"/>
      <c r="BQ39" s="608"/>
      <c r="BR39" s="608"/>
      <c r="BS39" s="608"/>
      <c r="BT39" s="608"/>
      <c r="BU39" s="609"/>
      <c r="BV39" s="610">
        <v>14790</v>
      </c>
      <c r="BW39" s="611"/>
      <c r="BX39" s="611"/>
      <c r="BY39" s="611"/>
      <c r="BZ39" s="611"/>
      <c r="CA39" s="611"/>
      <c r="CB39" s="620"/>
      <c r="CD39" s="607" t="s">
        <v>348</v>
      </c>
      <c r="CE39" s="608"/>
      <c r="CF39" s="608"/>
      <c r="CG39" s="608"/>
      <c r="CH39" s="608"/>
      <c r="CI39" s="608"/>
      <c r="CJ39" s="608"/>
      <c r="CK39" s="608"/>
      <c r="CL39" s="608"/>
      <c r="CM39" s="608"/>
      <c r="CN39" s="608"/>
      <c r="CO39" s="608"/>
      <c r="CP39" s="608"/>
      <c r="CQ39" s="609"/>
      <c r="CR39" s="610">
        <v>1611127</v>
      </c>
      <c r="CS39" s="643"/>
      <c r="CT39" s="643"/>
      <c r="CU39" s="643"/>
      <c r="CV39" s="643"/>
      <c r="CW39" s="643"/>
      <c r="CX39" s="643"/>
      <c r="CY39" s="644"/>
      <c r="CZ39" s="615">
        <v>5.0999999999999996</v>
      </c>
      <c r="DA39" s="641"/>
      <c r="DB39" s="641"/>
      <c r="DC39" s="645"/>
      <c r="DD39" s="619">
        <v>1595599</v>
      </c>
      <c r="DE39" s="643"/>
      <c r="DF39" s="643"/>
      <c r="DG39" s="643"/>
      <c r="DH39" s="643"/>
      <c r="DI39" s="643"/>
      <c r="DJ39" s="643"/>
      <c r="DK39" s="644"/>
      <c r="DL39" s="619" t="s">
        <v>249</v>
      </c>
      <c r="DM39" s="643"/>
      <c r="DN39" s="643"/>
      <c r="DO39" s="643"/>
      <c r="DP39" s="643"/>
      <c r="DQ39" s="643"/>
      <c r="DR39" s="643"/>
      <c r="DS39" s="643"/>
      <c r="DT39" s="643"/>
      <c r="DU39" s="643"/>
      <c r="DV39" s="644"/>
      <c r="DW39" s="615" t="s">
        <v>249</v>
      </c>
      <c r="DX39" s="641"/>
      <c r="DY39" s="641"/>
      <c r="DZ39" s="641"/>
      <c r="EA39" s="641"/>
      <c r="EB39" s="641"/>
      <c r="EC39" s="642"/>
    </row>
    <row r="40" spans="2:133" ht="11.25" customHeight="1" x14ac:dyDescent="0.2">
      <c r="B40" s="607" t="s">
        <v>349</v>
      </c>
      <c r="C40" s="608"/>
      <c r="D40" s="608"/>
      <c r="E40" s="608"/>
      <c r="F40" s="608"/>
      <c r="G40" s="608"/>
      <c r="H40" s="608"/>
      <c r="I40" s="608"/>
      <c r="J40" s="608"/>
      <c r="K40" s="608"/>
      <c r="L40" s="608"/>
      <c r="M40" s="608"/>
      <c r="N40" s="608"/>
      <c r="O40" s="608"/>
      <c r="P40" s="608"/>
      <c r="Q40" s="609"/>
      <c r="R40" s="610">
        <v>210100</v>
      </c>
      <c r="S40" s="611"/>
      <c r="T40" s="611"/>
      <c r="U40" s="611"/>
      <c r="V40" s="611"/>
      <c r="W40" s="611"/>
      <c r="X40" s="611"/>
      <c r="Y40" s="612"/>
      <c r="Z40" s="613">
        <v>0.6</v>
      </c>
      <c r="AA40" s="613"/>
      <c r="AB40" s="613"/>
      <c r="AC40" s="613"/>
      <c r="AD40" s="614" t="s">
        <v>249</v>
      </c>
      <c r="AE40" s="614"/>
      <c r="AF40" s="614"/>
      <c r="AG40" s="614"/>
      <c r="AH40" s="614"/>
      <c r="AI40" s="614"/>
      <c r="AJ40" s="614"/>
      <c r="AK40" s="614"/>
      <c r="AL40" s="615" t="s">
        <v>249</v>
      </c>
      <c r="AM40" s="616"/>
      <c r="AN40" s="616"/>
      <c r="AO40" s="617"/>
      <c r="AQ40" s="673" t="s">
        <v>350</v>
      </c>
      <c r="AR40" s="674"/>
      <c r="AS40" s="674"/>
      <c r="AT40" s="674"/>
      <c r="AU40" s="674"/>
      <c r="AV40" s="674"/>
      <c r="AW40" s="674"/>
      <c r="AX40" s="674"/>
      <c r="AY40" s="675"/>
      <c r="AZ40" s="610" t="s">
        <v>249</v>
      </c>
      <c r="BA40" s="611"/>
      <c r="BB40" s="611"/>
      <c r="BC40" s="611"/>
      <c r="BD40" s="643"/>
      <c r="BE40" s="643"/>
      <c r="BF40" s="665"/>
      <c r="BG40" s="658" t="s">
        <v>351</v>
      </c>
      <c r="BH40" s="659"/>
      <c r="BI40" s="659"/>
      <c r="BJ40" s="659"/>
      <c r="BK40" s="659"/>
      <c r="BL40" s="217"/>
      <c r="BM40" s="608" t="s">
        <v>352</v>
      </c>
      <c r="BN40" s="608"/>
      <c r="BO40" s="608"/>
      <c r="BP40" s="608"/>
      <c r="BQ40" s="608"/>
      <c r="BR40" s="608"/>
      <c r="BS40" s="608"/>
      <c r="BT40" s="608"/>
      <c r="BU40" s="609"/>
      <c r="BV40" s="610">
        <v>89</v>
      </c>
      <c r="BW40" s="611"/>
      <c r="BX40" s="611"/>
      <c r="BY40" s="611"/>
      <c r="BZ40" s="611"/>
      <c r="CA40" s="611"/>
      <c r="CB40" s="620"/>
      <c r="CD40" s="607" t="s">
        <v>353</v>
      </c>
      <c r="CE40" s="608"/>
      <c r="CF40" s="608"/>
      <c r="CG40" s="608"/>
      <c r="CH40" s="608"/>
      <c r="CI40" s="608"/>
      <c r="CJ40" s="608"/>
      <c r="CK40" s="608"/>
      <c r="CL40" s="608"/>
      <c r="CM40" s="608"/>
      <c r="CN40" s="608"/>
      <c r="CO40" s="608"/>
      <c r="CP40" s="608"/>
      <c r="CQ40" s="609"/>
      <c r="CR40" s="610">
        <v>713532</v>
      </c>
      <c r="CS40" s="611"/>
      <c r="CT40" s="611"/>
      <c r="CU40" s="611"/>
      <c r="CV40" s="611"/>
      <c r="CW40" s="611"/>
      <c r="CX40" s="611"/>
      <c r="CY40" s="612"/>
      <c r="CZ40" s="615">
        <v>2.2000000000000002</v>
      </c>
      <c r="DA40" s="641"/>
      <c r="DB40" s="641"/>
      <c r="DC40" s="645"/>
      <c r="DD40" s="619">
        <v>531232</v>
      </c>
      <c r="DE40" s="611"/>
      <c r="DF40" s="611"/>
      <c r="DG40" s="611"/>
      <c r="DH40" s="611"/>
      <c r="DI40" s="611"/>
      <c r="DJ40" s="611"/>
      <c r="DK40" s="612"/>
      <c r="DL40" s="619">
        <v>39685</v>
      </c>
      <c r="DM40" s="611"/>
      <c r="DN40" s="611"/>
      <c r="DO40" s="611"/>
      <c r="DP40" s="611"/>
      <c r="DQ40" s="611"/>
      <c r="DR40" s="611"/>
      <c r="DS40" s="611"/>
      <c r="DT40" s="611"/>
      <c r="DU40" s="611"/>
      <c r="DV40" s="612"/>
      <c r="DW40" s="615">
        <v>0.2</v>
      </c>
      <c r="DX40" s="641"/>
      <c r="DY40" s="641"/>
      <c r="DZ40" s="641"/>
      <c r="EA40" s="641"/>
      <c r="EB40" s="641"/>
      <c r="EC40" s="642"/>
    </row>
    <row r="41" spans="2:133" ht="11.25" customHeight="1" x14ac:dyDescent="0.2">
      <c r="B41" s="631" t="s">
        <v>354</v>
      </c>
      <c r="C41" s="632"/>
      <c r="D41" s="632"/>
      <c r="E41" s="632"/>
      <c r="F41" s="632"/>
      <c r="G41" s="632"/>
      <c r="H41" s="632"/>
      <c r="I41" s="632"/>
      <c r="J41" s="632"/>
      <c r="K41" s="632"/>
      <c r="L41" s="632"/>
      <c r="M41" s="632"/>
      <c r="N41" s="632"/>
      <c r="O41" s="632"/>
      <c r="P41" s="632"/>
      <c r="Q41" s="633"/>
      <c r="R41" s="682">
        <v>33433239</v>
      </c>
      <c r="S41" s="683"/>
      <c r="T41" s="683"/>
      <c r="U41" s="683"/>
      <c r="V41" s="683"/>
      <c r="W41" s="683"/>
      <c r="X41" s="683"/>
      <c r="Y41" s="687"/>
      <c r="Z41" s="688">
        <v>100</v>
      </c>
      <c r="AA41" s="688"/>
      <c r="AB41" s="688"/>
      <c r="AC41" s="688"/>
      <c r="AD41" s="689">
        <v>17973180</v>
      </c>
      <c r="AE41" s="689"/>
      <c r="AF41" s="689"/>
      <c r="AG41" s="689"/>
      <c r="AH41" s="689"/>
      <c r="AI41" s="689"/>
      <c r="AJ41" s="689"/>
      <c r="AK41" s="689"/>
      <c r="AL41" s="690">
        <v>100</v>
      </c>
      <c r="AM41" s="670"/>
      <c r="AN41" s="670"/>
      <c r="AO41" s="691"/>
      <c r="AQ41" s="673" t="s">
        <v>355</v>
      </c>
      <c r="AR41" s="674"/>
      <c r="AS41" s="674"/>
      <c r="AT41" s="674"/>
      <c r="AU41" s="674"/>
      <c r="AV41" s="674"/>
      <c r="AW41" s="674"/>
      <c r="AX41" s="674"/>
      <c r="AY41" s="675"/>
      <c r="AZ41" s="610">
        <v>636589</v>
      </c>
      <c r="BA41" s="611"/>
      <c r="BB41" s="611"/>
      <c r="BC41" s="611"/>
      <c r="BD41" s="643"/>
      <c r="BE41" s="643"/>
      <c r="BF41" s="665"/>
      <c r="BG41" s="658"/>
      <c r="BH41" s="659"/>
      <c r="BI41" s="659"/>
      <c r="BJ41" s="659"/>
      <c r="BK41" s="659"/>
      <c r="BL41" s="217"/>
      <c r="BM41" s="608" t="s">
        <v>356</v>
      </c>
      <c r="BN41" s="608"/>
      <c r="BO41" s="608"/>
      <c r="BP41" s="608"/>
      <c r="BQ41" s="608"/>
      <c r="BR41" s="608"/>
      <c r="BS41" s="608"/>
      <c r="BT41" s="608"/>
      <c r="BU41" s="609"/>
      <c r="BV41" s="610" t="s">
        <v>249</v>
      </c>
      <c r="BW41" s="611"/>
      <c r="BX41" s="611"/>
      <c r="BY41" s="611"/>
      <c r="BZ41" s="611"/>
      <c r="CA41" s="611"/>
      <c r="CB41" s="620"/>
      <c r="CD41" s="607" t="s">
        <v>357</v>
      </c>
      <c r="CE41" s="608"/>
      <c r="CF41" s="608"/>
      <c r="CG41" s="608"/>
      <c r="CH41" s="608"/>
      <c r="CI41" s="608"/>
      <c r="CJ41" s="608"/>
      <c r="CK41" s="608"/>
      <c r="CL41" s="608"/>
      <c r="CM41" s="608"/>
      <c r="CN41" s="608"/>
      <c r="CO41" s="608"/>
      <c r="CP41" s="608"/>
      <c r="CQ41" s="609"/>
      <c r="CR41" s="610" t="s">
        <v>249</v>
      </c>
      <c r="CS41" s="643"/>
      <c r="CT41" s="643"/>
      <c r="CU41" s="643"/>
      <c r="CV41" s="643"/>
      <c r="CW41" s="643"/>
      <c r="CX41" s="643"/>
      <c r="CY41" s="644"/>
      <c r="CZ41" s="615" t="s">
        <v>131</v>
      </c>
      <c r="DA41" s="641"/>
      <c r="DB41" s="641"/>
      <c r="DC41" s="645"/>
      <c r="DD41" s="619" t="s">
        <v>249</v>
      </c>
      <c r="DE41" s="643"/>
      <c r="DF41" s="643"/>
      <c r="DG41" s="643"/>
      <c r="DH41" s="643"/>
      <c r="DI41" s="643"/>
      <c r="DJ41" s="643"/>
      <c r="DK41" s="644"/>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358</v>
      </c>
      <c r="AR42" s="680"/>
      <c r="AS42" s="680"/>
      <c r="AT42" s="680"/>
      <c r="AU42" s="680"/>
      <c r="AV42" s="680"/>
      <c r="AW42" s="680"/>
      <c r="AX42" s="680"/>
      <c r="AY42" s="681"/>
      <c r="AZ42" s="682">
        <v>2199302</v>
      </c>
      <c r="BA42" s="683"/>
      <c r="BB42" s="683"/>
      <c r="BC42" s="683"/>
      <c r="BD42" s="669"/>
      <c r="BE42" s="669"/>
      <c r="BF42" s="671"/>
      <c r="BG42" s="660"/>
      <c r="BH42" s="661"/>
      <c r="BI42" s="661"/>
      <c r="BJ42" s="661"/>
      <c r="BK42" s="661"/>
      <c r="BL42" s="218"/>
      <c r="BM42" s="632" t="s">
        <v>359</v>
      </c>
      <c r="BN42" s="632"/>
      <c r="BO42" s="632"/>
      <c r="BP42" s="632"/>
      <c r="BQ42" s="632"/>
      <c r="BR42" s="632"/>
      <c r="BS42" s="632"/>
      <c r="BT42" s="632"/>
      <c r="BU42" s="633"/>
      <c r="BV42" s="682">
        <v>366</v>
      </c>
      <c r="BW42" s="683"/>
      <c r="BX42" s="683"/>
      <c r="BY42" s="683"/>
      <c r="BZ42" s="683"/>
      <c r="CA42" s="683"/>
      <c r="CB42" s="692"/>
      <c r="CD42" s="607" t="s">
        <v>360</v>
      </c>
      <c r="CE42" s="608"/>
      <c r="CF42" s="608"/>
      <c r="CG42" s="608"/>
      <c r="CH42" s="608"/>
      <c r="CI42" s="608"/>
      <c r="CJ42" s="608"/>
      <c r="CK42" s="608"/>
      <c r="CL42" s="608"/>
      <c r="CM42" s="608"/>
      <c r="CN42" s="608"/>
      <c r="CO42" s="608"/>
      <c r="CP42" s="608"/>
      <c r="CQ42" s="609"/>
      <c r="CR42" s="610">
        <v>2932181</v>
      </c>
      <c r="CS42" s="643"/>
      <c r="CT42" s="643"/>
      <c r="CU42" s="643"/>
      <c r="CV42" s="643"/>
      <c r="CW42" s="643"/>
      <c r="CX42" s="643"/>
      <c r="CY42" s="644"/>
      <c r="CZ42" s="615">
        <v>9.1999999999999993</v>
      </c>
      <c r="DA42" s="641"/>
      <c r="DB42" s="641"/>
      <c r="DC42" s="645"/>
      <c r="DD42" s="619">
        <v>620031</v>
      </c>
      <c r="DE42" s="643"/>
      <c r="DF42" s="643"/>
      <c r="DG42" s="643"/>
      <c r="DH42" s="643"/>
      <c r="DI42" s="643"/>
      <c r="DJ42" s="643"/>
      <c r="DK42" s="644"/>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208" t="s">
        <v>361</v>
      </c>
      <c r="CD43" s="607" t="s">
        <v>362</v>
      </c>
      <c r="CE43" s="608"/>
      <c r="CF43" s="608"/>
      <c r="CG43" s="608"/>
      <c r="CH43" s="608"/>
      <c r="CI43" s="608"/>
      <c r="CJ43" s="608"/>
      <c r="CK43" s="608"/>
      <c r="CL43" s="608"/>
      <c r="CM43" s="608"/>
      <c r="CN43" s="608"/>
      <c r="CO43" s="608"/>
      <c r="CP43" s="608"/>
      <c r="CQ43" s="609"/>
      <c r="CR43" s="610">
        <v>90342</v>
      </c>
      <c r="CS43" s="643"/>
      <c r="CT43" s="643"/>
      <c r="CU43" s="643"/>
      <c r="CV43" s="643"/>
      <c r="CW43" s="643"/>
      <c r="CX43" s="643"/>
      <c r="CY43" s="644"/>
      <c r="CZ43" s="615">
        <v>0.3</v>
      </c>
      <c r="DA43" s="641"/>
      <c r="DB43" s="641"/>
      <c r="DC43" s="645"/>
      <c r="DD43" s="619">
        <v>90342</v>
      </c>
      <c r="DE43" s="643"/>
      <c r="DF43" s="643"/>
      <c r="DG43" s="643"/>
      <c r="DH43" s="643"/>
      <c r="DI43" s="643"/>
      <c r="DJ43" s="643"/>
      <c r="DK43" s="644"/>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363</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311</v>
      </c>
      <c r="CE44" s="647"/>
      <c r="CF44" s="607" t="s">
        <v>364</v>
      </c>
      <c r="CG44" s="608"/>
      <c r="CH44" s="608"/>
      <c r="CI44" s="608"/>
      <c r="CJ44" s="608"/>
      <c r="CK44" s="608"/>
      <c r="CL44" s="608"/>
      <c r="CM44" s="608"/>
      <c r="CN44" s="608"/>
      <c r="CO44" s="608"/>
      <c r="CP44" s="608"/>
      <c r="CQ44" s="609"/>
      <c r="CR44" s="610">
        <v>2932181</v>
      </c>
      <c r="CS44" s="611"/>
      <c r="CT44" s="611"/>
      <c r="CU44" s="611"/>
      <c r="CV44" s="611"/>
      <c r="CW44" s="611"/>
      <c r="CX44" s="611"/>
      <c r="CY44" s="612"/>
      <c r="CZ44" s="615">
        <v>9.1999999999999993</v>
      </c>
      <c r="DA44" s="616"/>
      <c r="DB44" s="616"/>
      <c r="DC44" s="622"/>
      <c r="DD44" s="619">
        <v>620031</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365</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366</v>
      </c>
      <c r="CG45" s="608"/>
      <c r="CH45" s="608"/>
      <c r="CI45" s="608"/>
      <c r="CJ45" s="608"/>
      <c r="CK45" s="608"/>
      <c r="CL45" s="608"/>
      <c r="CM45" s="608"/>
      <c r="CN45" s="608"/>
      <c r="CO45" s="608"/>
      <c r="CP45" s="608"/>
      <c r="CQ45" s="609"/>
      <c r="CR45" s="610">
        <v>764724</v>
      </c>
      <c r="CS45" s="643"/>
      <c r="CT45" s="643"/>
      <c r="CU45" s="643"/>
      <c r="CV45" s="643"/>
      <c r="CW45" s="643"/>
      <c r="CX45" s="643"/>
      <c r="CY45" s="644"/>
      <c r="CZ45" s="615">
        <v>2.4</v>
      </c>
      <c r="DA45" s="641"/>
      <c r="DB45" s="641"/>
      <c r="DC45" s="645"/>
      <c r="DD45" s="619">
        <v>147376</v>
      </c>
      <c r="DE45" s="643"/>
      <c r="DF45" s="643"/>
      <c r="DG45" s="643"/>
      <c r="DH45" s="643"/>
      <c r="DI45" s="643"/>
      <c r="DJ45" s="643"/>
      <c r="DK45" s="644"/>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19"/>
      <c r="CD46" s="648"/>
      <c r="CE46" s="649"/>
      <c r="CF46" s="607" t="s">
        <v>367</v>
      </c>
      <c r="CG46" s="608"/>
      <c r="CH46" s="608"/>
      <c r="CI46" s="608"/>
      <c r="CJ46" s="608"/>
      <c r="CK46" s="608"/>
      <c r="CL46" s="608"/>
      <c r="CM46" s="608"/>
      <c r="CN46" s="608"/>
      <c r="CO46" s="608"/>
      <c r="CP46" s="608"/>
      <c r="CQ46" s="609"/>
      <c r="CR46" s="610">
        <v>1986430</v>
      </c>
      <c r="CS46" s="611"/>
      <c r="CT46" s="611"/>
      <c r="CU46" s="611"/>
      <c r="CV46" s="611"/>
      <c r="CW46" s="611"/>
      <c r="CX46" s="611"/>
      <c r="CY46" s="612"/>
      <c r="CZ46" s="615">
        <v>6.2</v>
      </c>
      <c r="DA46" s="616"/>
      <c r="DB46" s="616"/>
      <c r="DC46" s="622"/>
      <c r="DD46" s="619">
        <v>458751</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19"/>
      <c r="CD47" s="648"/>
      <c r="CE47" s="649"/>
      <c r="CF47" s="607" t="s">
        <v>368</v>
      </c>
      <c r="CG47" s="608"/>
      <c r="CH47" s="608"/>
      <c r="CI47" s="608"/>
      <c r="CJ47" s="608"/>
      <c r="CK47" s="608"/>
      <c r="CL47" s="608"/>
      <c r="CM47" s="608"/>
      <c r="CN47" s="608"/>
      <c r="CO47" s="608"/>
      <c r="CP47" s="608"/>
      <c r="CQ47" s="609"/>
      <c r="CR47" s="610" t="s">
        <v>249</v>
      </c>
      <c r="CS47" s="643"/>
      <c r="CT47" s="643"/>
      <c r="CU47" s="643"/>
      <c r="CV47" s="643"/>
      <c r="CW47" s="643"/>
      <c r="CX47" s="643"/>
      <c r="CY47" s="644"/>
      <c r="CZ47" s="615" t="s">
        <v>131</v>
      </c>
      <c r="DA47" s="641"/>
      <c r="DB47" s="641"/>
      <c r="DC47" s="645"/>
      <c r="DD47" s="619" t="s">
        <v>249</v>
      </c>
      <c r="DE47" s="643"/>
      <c r="DF47" s="643"/>
      <c r="DG47" s="643"/>
      <c r="DH47" s="643"/>
      <c r="DI47" s="643"/>
      <c r="DJ47" s="643"/>
      <c r="DK47" s="644"/>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19"/>
      <c r="CD48" s="650"/>
      <c r="CE48" s="651"/>
      <c r="CF48" s="607" t="s">
        <v>369</v>
      </c>
      <c r="CG48" s="608"/>
      <c r="CH48" s="608"/>
      <c r="CI48" s="608"/>
      <c r="CJ48" s="608"/>
      <c r="CK48" s="608"/>
      <c r="CL48" s="608"/>
      <c r="CM48" s="608"/>
      <c r="CN48" s="608"/>
      <c r="CO48" s="608"/>
      <c r="CP48" s="608"/>
      <c r="CQ48" s="609"/>
      <c r="CR48" s="610" t="s">
        <v>249</v>
      </c>
      <c r="CS48" s="611"/>
      <c r="CT48" s="611"/>
      <c r="CU48" s="611"/>
      <c r="CV48" s="611"/>
      <c r="CW48" s="611"/>
      <c r="CX48" s="611"/>
      <c r="CY48" s="612"/>
      <c r="CZ48" s="615" t="s">
        <v>249</v>
      </c>
      <c r="DA48" s="616"/>
      <c r="DB48" s="616"/>
      <c r="DC48" s="622"/>
      <c r="DD48" s="619" t="s">
        <v>131</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19"/>
      <c r="CD49" s="631" t="s">
        <v>370</v>
      </c>
      <c r="CE49" s="632"/>
      <c r="CF49" s="632"/>
      <c r="CG49" s="632"/>
      <c r="CH49" s="632"/>
      <c r="CI49" s="632"/>
      <c r="CJ49" s="632"/>
      <c r="CK49" s="632"/>
      <c r="CL49" s="632"/>
      <c r="CM49" s="632"/>
      <c r="CN49" s="632"/>
      <c r="CO49" s="632"/>
      <c r="CP49" s="632"/>
      <c r="CQ49" s="633"/>
      <c r="CR49" s="682">
        <v>31893017</v>
      </c>
      <c r="CS49" s="669"/>
      <c r="CT49" s="669"/>
      <c r="CU49" s="669"/>
      <c r="CV49" s="669"/>
      <c r="CW49" s="669"/>
      <c r="CX49" s="669"/>
      <c r="CY49" s="698"/>
      <c r="CZ49" s="690">
        <v>100</v>
      </c>
      <c r="DA49" s="699"/>
      <c r="DB49" s="699"/>
      <c r="DC49" s="700"/>
      <c r="DD49" s="701">
        <v>21986181</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mxIaVEyW0+jTGn8/gijGJx1mZa2khl9BUPkbnLdI4QNjiTuxeazU0eSYuT1hnuZN2IiL2xaggHNddKa5b4VLuQ==" saltValue="HTMzuhcTN5a4UzqCLhlke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55" zoomScaleNormal="55"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08" t="s">
        <v>371</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09" t="s">
        <v>372</v>
      </c>
      <c r="DK2" s="710"/>
      <c r="DL2" s="710"/>
      <c r="DM2" s="710"/>
      <c r="DN2" s="710"/>
      <c r="DO2" s="711"/>
      <c r="DP2" s="222"/>
      <c r="DQ2" s="709" t="s">
        <v>373</v>
      </c>
      <c r="DR2" s="710"/>
      <c r="DS2" s="710"/>
      <c r="DT2" s="710"/>
      <c r="DU2" s="710"/>
      <c r="DV2" s="710"/>
      <c r="DW2" s="710"/>
      <c r="DX2" s="710"/>
      <c r="DY2" s="710"/>
      <c r="DZ2" s="711"/>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712" t="s">
        <v>374</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26"/>
      <c r="BA4" s="226"/>
      <c r="BB4" s="226"/>
      <c r="BC4" s="226"/>
      <c r="BD4" s="226"/>
      <c r="BE4" s="227"/>
      <c r="BF4" s="227"/>
      <c r="BG4" s="227"/>
      <c r="BH4" s="227"/>
      <c r="BI4" s="227"/>
      <c r="BJ4" s="227"/>
      <c r="BK4" s="227"/>
      <c r="BL4" s="227"/>
      <c r="BM4" s="227"/>
      <c r="BN4" s="227"/>
      <c r="BO4" s="227"/>
      <c r="BP4" s="227"/>
      <c r="BQ4" s="713" t="s">
        <v>375</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28"/>
    </row>
    <row r="5" spans="1:131" s="229" customFormat="1" ht="26.25" customHeight="1" x14ac:dyDescent="0.2">
      <c r="A5" s="714" t="s">
        <v>376</v>
      </c>
      <c r="B5" s="715"/>
      <c r="C5" s="715"/>
      <c r="D5" s="715"/>
      <c r="E5" s="715"/>
      <c r="F5" s="715"/>
      <c r="G5" s="715"/>
      <c r="H5" s="715"/>
      <c r="I5" s="715"/>
      <c r="J5" s="715"/>
      <c r="K5" s="715"/>
      <c r="L5" s="715"/>
      <c r="M5" s="715"/>
      <c r="N5" s="715"/>
      <c r="O5" s="715"/>
      <c r="P5" s="716"/>
      <c r="Q5" s="720" t="s">
        <v>377</v>
      </c>
      <c r="R5" s="721"/>
      <c r="S5" s="721"/>
      <c r="T5" s="721"/>
      <c r="U5" s="722"/>
      <c r="V5" s="720" t="s">
        <v>378</v>
      </c>
      <c r="W5" s="721"/>
      <c r="X5" s="721"/>
      <c r="Y5" s="721"/>
      <c r="Z5" s="722"/>
      <c r="AA5" s="720" t="s">
        <v>379</v>
      </c>
      <c r="AB5" s="721"/>
      <c r="AC5" s="721"/>
      <c r="AD5" s="721"/>
      <c r="AE5" s="721"/>
      <c r="AF5" s="726" t="s">
        <v>380</v>
      </c>
      <c r="AG5" s="721"/>
      <c r="AH5" s="721"/>
      <c r="AI5" s="721"/>
      <c r="AJ5" s="727"/>
      <c r="AK5" s="721" t="s">
        <v>381</v>
      </c>
      <c r="AL5" s="721"/>
      <c r="AM5" s="721"/>
      <c r="AN5" s="721"/>
      <c r="AO5" s="722"/>
      <c r="AP5" s="720" t="s">
        <v>382</v>
      </c>
      <c r="AQ5" s="721"/>
      <c r="AR5" s="721"/>
      <c r="AS5" s="721"/>
      <c r="AT5" s="722"/>
      <c r="AU5" s="720" t="s">
        <v>383</v>
      </c>
      <c r="AV5" s="721"/>
      <c r="AW5" s="721"/>
      <c r="AX5" s="721"/>
      <c r="AY5" s="727"/>
      <c r="AZ5" s="226"/>
      <c r="BA5" s="226"/>
      <c r="BB5" s="226"/>
      <c r="BC5" s="226"/>
      <c r="BD5" s="226"/>
      <c r="BE5" s="227"/>
      <c r="BF5" s="227"/>
      <c r="BG5" s="227"/>
      <c r="BH5" s="227"/>
      <c r="BI5" s="227"/>
      <c r="BJ5" s="227"/>
      <c r="BK5" s="227"/>
      <c r="BL5" s="227"/>
      <c r="BM5" s="227"/>
      <c r="BN5" s="227"/>
      <c r="BO5" s="227"/>
      <c r="BP5" s="227"/>
      <c r="BQ5" s="714" t="s">
        <v>384</v>
      </c>
      <c r="BR5" s="715"/>
      <c r="BS5" s="715"/>
      <c r="BT5" s="715"/>
      <c r="BU5" s="715"/>
      <c r="BV5" s="715"/>
      <c r="BW5" s="715"/>
      <c r="BX5" s="715"/>
      <c r="BY5" s="715"/>
      <c r="BZ5" s="715"/>
      <c r="CA5" s="715"/>
      <c r="CB5" s="715"/>
      <c r="CC5" s="715"/>
      <c r="CD5" s="715"/>
      <c r="CE5" s="715"/>
      <c r="CF5" s="715"/>
      <c r="CG5" s="716"/>
      <c r="CH5" s="720" t="s">
        <v>385</v>
      </c>
      <c r="CI5" s="721"/>
      <c r="CJ5" s="721"/>
      <c r="CK5" s="721"/>
      <c r="CL5" s="722"/>
      <c r="CM5" s="720" t="s">
        <v>386</v>
      </c>
      <c r="CN5" s="721"/>
      <c r="CO5" s="721"/>
      <c r="CP5" s="721"/>
      <c r="CQ5" s="722"/>
      <c r="CR5" s="720" t="s">
        <v>387</v>
      </c>
      <c r="CS5" s="721"/>
      <c r="CT5" s="721"/>
      <c r="CU5" s="721"/>
      <c r="CV5" s="722"/>
      <c r="CW5" s="720" t="s">
        <v>388</v>
      </c>
      <c r="CX5" s="721"/>
      <c r="CY5" s="721"/>
      <c r="CZ5" s="721"/>
      <c r="DA5" s="722"/>
      <c r="DB5" s="720" t="s">
        <v>389</v>
      </c>
      <c r="DC5" s="721"/>
      <c r="DD5" s="721"/>
      <c r="DE5" s="721"/>
      <c r="DF5" s="722"/>
      <c r="DG5" s="750" t="s">
        <v>390</v>
      </c>
      <c r="DH5" s="751"/>
      <c r="DI5" s="751"/>
      <c r="DJ5" s="751"/>
      <c r="DK5" s="752"/>
      <c r="DL5" s="750" t="s">
        <v>391</v>
      </c>
      <c r="DM5" s="751"/>
      <c r="DN5" s="751"/>
      <c r="DO5" s="751"/>
      <c r="DP5" s="752"/>
      <c r="DQ5" s="720" t="s">
        <v>392</v>
      </c>
      <c r="DR5" s="721"/>
      <c r="DS5" s="721"/>
      <c r="DT5" s="721"/>
      <c r="DU5" s="722"/>
      <c r="DV5" s="720" t="s">
        <v>383</v>
      </c>
      <c r="DW5" s="721"/>
      <c r="DX5" s="721"/>
      <c r="DY5" s="721"/>
      <c r="DZ5" s="727"/>
      <c r="EA5" s="228"/>
    </row>
    <row r="6" spans="1:131" s="229"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26"/>
      <c r="BA6" s="226"/>
      <c r="BB6" s="226"/>
      <c r="BC6" s="226"/>
      <c r="BD6" s="226"/>
      <c r="BE6" s="227"/>
      <c r="BF6" s="227"/>
      <c r="BG6" s="227"/>
      <c r="BH6" s="227"/>
      <c r="BI6" s="227"/>
      <c r="BJ6" s="227"/>
      <c r="BK6" s="227"/>
      <c r="BL6" s="227"/>
      <c r="BM6" s="227"/>
      <c r="BN6" s="227"/>
      <c r="BO6" s="227"/>
      <c r="BP6" s="227"/>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28"/>
    </row>
    <row r="7" spans="1:131" s="229" customFormat="1" ht="26.25" customHeight="1" thickTop="1" x14ac:dyDescent="0.2">
      <c r="A7" s="230">
        <v>1</v>
      </c>
      <c r="B7" s="736" t="s">
        <v>393</v>
      </c>
      <c r="C7" s="737"/>
      <c r="D7" s="737"/>
      <c r="E7" s="737"/>
      <c r="F7" s="737"/>
      <c r="G7" s="737"/>
      <c r="H7" s="737"/>
      <c r="I7" s="737"/>
      <c r="J7" s="737"/>
      <c r="K7" s="737"/>
      <c r="L7" s="737"/>
      <c r="M7" s="737"/>
      <c r="N7" s="737"/>
      <c r="O7" s="737"/>
      <c r="P7" s="738"/>
      <c r="Q7" s="739">
        <v>33441</v>
      </c>
      <c r="R7" s="740"/>
      <c r="S7" s="740"/>
      <c r="T7" s="740"/>
      <c r="U7" s="740"/>
      <c r="V7" s="740">
        <v>31901</v>
      </c>
      <c r="W7" s="740"/>
      <c r="X7" s="740"/>
      <c r="Y7" s="740"/>
      <c r="Z7" s="740"/>
      <c r="AA7" s="740">
        <v>1540</v>
      </c>
      <c r="AB7" s="740"/>
      <c r="AC7" s="740"/>
      <c r="AD7" s="740"/>
      <c r="AE7" s="741"/>
      <c r="AF7" s="742">
        <v>1045</v>
      </c>
      <c r="AG7" s="743"/>
      <c r="AH7" s="743"/>
      <c r="AI7" s="743"/>
      <c r="AJ7" s="744"/>
      <c r="AK7" s="745">
        <v>621</v>
      </c>
      <c r="AL7" s="746"/>
      <c r="AM7" s="746"/>
      <c r="AN7" s="746"/>
      <c r="AO7" s="746"/>
      <c r="AP7" s="746">
        <v>23797</v>
      </c>
      <c r="AQ7" s="746"/>
      <c r="AR7" s="746"/>
      <c r="AS7" s="746"/>
      <c r="AT7" s="746"/>
      <c r="AU7" s="747"/>
      <c r="AV7" s="747"/>
      <c r="AW7" s="747"/>
      <c r="AX7" s="747"/>
      <c r="AY7" s="748"/>
      <c r="AZ7" s="226"/>
      <c r="BA7" s="226"/>
      <c r="BB7" s="226"/>
      <c r="BC7" s="226"/>
      <c r="BD7" s="226"/>
      <c r="BE7" s="227"/>
      <c r="BF7" s="227"/>
      <c r="BG7" s="227"/>
      <c r="BH7" s="227"/>
      <c r="BI7" s="227"/>
      <c r="BJ7" s="227"/>
      <c r="BK7" s="227"/>
      <c r="BL7" s="227"/>
      <c r="BM7" s="227"/>
      <c r="BN7" s="227"/>
      <c r="BO7" s="227"/>
      <c r="BP7" s="227"/>
      <c r="BQ7" s="230">
        <v>1</v>
      </c>
      <c r="BR7" s="231"/>
      <c r="BS7" s="733" t="s">
        <v>596</v>
      </c>
      <c r="BT7" s="734"/>
      <c r="BU7" s="734"/>
      <c r="BV7" s="734"/>
      <c r="BW7" s="734"/>
      <c r="BX7" s="734"/>
      <c r="BY7" s="734"/>
      <c r="BZ7" s="734"/>
      <c r="CA7" s="734"/>
      <c r="CB7" s="734"/>
      <c r="CC7" s="734"/>
      <c r="CD7" s="734"/>
      <c r="CE7" s="734"/>
      <c r="CF7" s="734"/>
      <c r="CG7" s="749"/>
      <c r="CH7" s="730" t="s">
        <v>597</v>
      </c>
      <c r="CI7" s="731"/>
      <c r="CJ7" s="731"/>
      <c r="CK7" s="731"/>
      <c r="CL7" s="732"/>
      <c r="CM7" s="730">
        <v>55</v>
      </c>
      <c r="CN7" s="731"/>
      <c r="CO7" s="731"/>
      <c r="CP7" s="731"/>
      <c r="CQ7" s="732"/>
      <c r="CR7" s="730">
        <v>50</v>
      </c>
      <c r="CS7" s="731"/>
      <c r="CT7" s="731"/>
      <c r="CU7" s="731"/>
      <c r="CV7" s="732"/>
      <c r="CW7" s="730" t="s">
        <v>583</v>
      </c>
      <c r="CX7" s="731"/>
      <c r="CY7" s="731"/>
      <c r="CZ7" s="731"/>
      <c r="DA7" s="732"/>
      <c r="DB7" s="730" t="s">
        <v>583</v>
      </c>
      <c r="DC7" s="731"/>
      <c r="DD7" s="731"/>
      <c r="DE7" s="731"/>
      <c r="DF7" s="732"/>
      <c r="DG7" s="730" t="s">
        <v>583</v>
      </c>
      <c r="DH7" s="731"/>
      <c r="DI7" s="731"/>
      <c r="DJ7" s="731"/>
      <c r="DK7" s="732"/>
      <c r="DL7" s="730" t="s">
        <v>583</v>
      </c>
      <c r="DM7" s="731"/>
      <c r="DN7" s="731"/>
      <c r="DO7" s="731"/>
      <c r="DP7" s="732"/>
      <c r="DQ7" s="730" t="s">
        <v>583</v>
      </c>
      <c r="DR7" s="731"/>
      <c r="DS7" s="731"/>
      <c r="DT7" s="731"/>
      <c r="DU7" s="732"/>
      <c r="DV7" s="733"/>
      <c r="DW7" s="734"/>
      <c r="DX7" s="734"/>
      <c r="DY7" s="734"/>
      <c r="DZ7" s="735"/>
      <c r="EA7" s="228"/>
    </row>
    <row r="8" spans="1:131" s="229" customFormat="1" ht="26.25" customHeight="1" x14ac:dyDescent="0.2">
      <c r="A8" s="232">
        <v>2</v>
      </c>
      <c r="B8" s="767" t="s">
        <v>394</v>
      </c>
      <c r="C8" s="768"/>
      <c r="D8" s="768"/>
      <c r="E8" s="768"/>
      <c r="F8" s="768"/>
      <c r="G8" s="768"/>
      <c r="H8" s="768"/>
      <c r="I8" s="768"/>
      <c r="J8" s="768"/>
      <c r="K8" s="768"/>
      <c r="L8" s="768"/>
      <c r="M8" s="768"/>
      <c r="N8" s="768"/>
      <c r="O8" s="768"/>
      <c r="P8" s="769"/>
      <c r="Q8" s="770">
        <v>0</v>
      </c>
      <c r="R8" s="771"/>
      <c r="S8" s="771"/>
      <c r="T8" s="771"/>
      <c r="U8" s="771"/>
      <c r="V8" s="771">
        <v>0</v>
      </c>
      <c r="W8" s="771"/>
      <c r="X8" s="771"/>
      <c r="Y8" s="771"/>
      <c r="Z8" s="771"/>
      <c r="AA8" s="771">
        <v>0</v>
      </c>
      <c r="AB8" s="771"/>
      <c r="AC8" s="771"/>
      <c r="AD8" s="771"/>
      <c r="AE8" s="772"/>
      <c r="AF8" s="773" t="s">
        <v>395</v>
      </c>
      <c r="AG8" s="774"/>
      <c r="AH8" s="774"/>
      <c r="AI8" s="774"/>
      <c r="AJ8" s="775"/>
      <c r="AK8" s="756" t="s">
        <v>583</v>
      </c>
      <c r="AL8" s="757"/>
      <c r="AM8" s="757"/>
      <c r="AN8" s="757"/>
      <c r="AO8" s="757"/>
      <c r="AP8" s="757" t="s">
        <v>583</v>
      </c>
      <c r="AQ8" s="757"/>
      <c r="AR8" s="757"/>
      <c r="AS8" s="757"/>
      <c r="AT8" s="757"/>
      <c r="AU8" s="758"/>
      <c r="AV8" s="758"/>
      <c r="AW8" s="758"/>
      <c r="AX8" s="758"/>
      <c r="AY8" s="759"/>
      <c r="AZ8" s="226"/>
      <c r="BA8" s="226"/>
      <c r="BB8" s="226"/>
      <c r="BC8" s="226"/>
      <c r="BD8" s="226"/>
      <c r="BE8" s="227"/>
      <c r="BF8" s="227"/>
      <c r="BG8" s="227"/>
      <c r="BH8" s="227"/>
      <c r="BI8" s="227"/>
      <c r="BJ8" s="227"/>
      <c r="BK8" s="227"/>
      <c r="BL8" s="227"/>
      <c r="BM8" s="227"/>
      <c r="BN8" s="227"/>
      <c r="BO8" s="227"/>
      <c r="BP8" s="227"/>
      <c r="BQ8" s="232">
        <v>2</v>
      </c>
      <c r="BR8" s="233"/>
      <c r="BS8" s="760"/>
      <c r="BT8" s="761"/>
      <c r="BU8" s="761"/>
      <c r="BV8" s="761"/>
      <c r="BW8" s="761"/>
      <c r="BX8" s="761"/>
      <c r="BY8" s="761"/>
      <c r="BZ8" s="761"/>
      <c r="CA8" s="761"/>
      <c r="CB8" s="761"/>
      <c r="CC8" s="761"/>
      <c r="CD8" s="761"/>
      <c r="CE8" s="761"/>
      <c r="CF8" s="761"/>
      <c r="CG8" s="762"/>
      <c r="CH8" s="763"/>
      <c r="CI8" s="764"/>
      <c r="CJ8" s="764"/>
      <c r="CK8" s="764"/>
      <c r="CL8" s="765"/>
      <c r="CM8" s="763"/>
      <c r="CN8" s="764"/>
      <c r="CO8" s="764"/>
      <c r="CP8" s="764"/>
      <c r="CQ8" s="765"/>
      <c r="CR8" s="763"/>
      <c r="CS8" s="764"/>
      <c r="CT8" s="764"/>
      <c r="CU8" s="764"/>
      <c r="CV8" s="765"/>
      <c r="CW8" s="763"/>
      <c r="CX8" s="764"/>
      <c r="CY8" s="764"/>
      <c r="CZ8" s="764"/>
      <c r="DA8" s="765"/>
      <c r="DB8" s="763"/>
      <c r="DC8" s="764"/>
      <c r="DD8" s="764"/>
      <c r="DE8" s="764"/>
      <c r="DF8" s="765"/>
      <c r="DG8" s="763"/>
      <c r="DH8" s="764"/>
      <c r="DI8" s="764"/>
      <c r="DJ8" s="764"/>
      <c r="DK8" s="765"/>
      <c r="DL8" s="763"/>
      <c r="DM8" s="764"/>
      <c r="DN8" s="764"/>
      <c r="DO8" s="764"/>
      <c r="DP8" s="765"/>
      <c r="DQ8" s="763"/>
      <c r="DR8" s="764"/>
      <c r="DS8" s="764"/>
      <c r="DT8" s="764"/>
      <c r="DU8" s="765"/>
      <c r="DV8" s="760"/>
      <c r="DW8" s="761"/>
      <c r="DX8" s="761"/>
      <c r="DY8" s="761"/>
      <c r="DZ8" s="766"/>
      <c r="EA8" s="228"/>
    </row>
    <row r="9" spans="1:131" s="229" customFormat="1" ht="26.25" customHeight="1" x14ac:dyDescent="0.2">
      <c r="A9" s="232">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26"/>
      <c r="BA9" s="226"/>
      <c r="BB9" s="226"/>
      <c r="BC9" s="226"/>
      <c r="BD9" s="226"/>
      <c r="BE9" s="227"/>
      <c r="BF9" s="227"/>
      <c r="BG9" s="227"/>
      <c r="BH9" s="227"/>
      <c r="BI9" s="227"/>
      <c r="BJ9" s="227"/>
      <c r="BK9" s="227"/>
      <c r="BL9" s="227"/>
      <c r="BM9" s="227"/>
      <c r="BN9" s="227"/>
      <c r="BO9" s="227"/>
      <c r="BP9" s="227"/>
      <c r="BQ9" s="232">
        <v>3</v>
      </c>
      <c r="BR9" s="233"/>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28"/>
    </row>
    <row r="10" spans="1:131" s="229" customFormat="1" ht="26.25" customHeight="1" x14ac:dyDescent="0.2">
      <c r="A10" s="232">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26"/>
      <c r="BA10" s="226"/>
      <c r="BB10" s="226"/>
      <c r="BC10" s="226"/>
      <c r="BD10" s="226"/>
      <c r="BE10" s="227"/>
      <c r="BF10" s="227"/>
      <c r="BG10" s="227"/>
      <c r="BH10" s="227"/>
      <c r="BI10" s="227"/>
      <c r="BJ10" s="227"/>
      <c r="BK10" s="227"/>
      <c r="BL10" s="227"/>
      <c r="BM10" s="227"/>
      <c r="BN10" s="227"/>
      <c r="BO10" s="227"/>
      <c r="BP10" s="227"/>
      <c r="BQ10" s="232">
        <v>4</v>
      </c>
      <c r="BR10" s="233"/>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28"/>
    </row>
    <row r="11" spans="1:131" s="229" customFormat="1" ht="26.25" customHeight="1" x14ac:dyDescent="0.2">
      <c r="A11" s="232">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26"/>
      <c r="BA11" s="226"/>
      <c r="BB11" s="226"/>
      <c r="BC11" s="226"/>
      <c r="BD11" s="226"/>
      <c r="BE11" s="227"/>
      <c r="BF11" s="227"/>
      <c r="BG11" s="227"/>
      <c r="BH11" s="227"/>
      <c r="BI11" s="227"/>
      <c r="BJ11" s="227"/>
      <c r="BK11" s="227"/>
      <c r="BL11" s="227"/>
      <c r="BM11" s="227"/>
      <c r="BN11" s="227"/>
      <c r="BO11" s="227"/>
      <c r="BP11" s="227"/>
      <c r="BQ11" s="232">
        <v>5</v>
      </c>
      <c r="BR11" s="233"/>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28"/>
    </row>
    <row r="12" spans="1:131" s="229" customFormat="1" ht="26.25" customHeight="1" x14ac:dyDescent="0.2">
      <c r="A12" s="232">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26"/>
      <c r="BA12" s="226"/>
      <c r="BB12" s="226"/>
      <c r="BC12" s="226"/>
      <c r="BD12" s="226"/>
      <c r="BE12" s="227"/>
      <c r="BF12" s="227"/>
      <c r="BG12" s="227"/>
      <c r="BH12" s="227"/>
      <c r="BI12" s="227"/>
      <c r="BJ12" s="227"/>
      <c r="BK12" s="227"/>
      <c r="BL12" s="227"/>
      <c r="BM12" s="227"/>
      <c r="BN12" s="227"/>
      <c r="BO12" s="227"/>
      <c r="BP12" s="227"/>
      <c r="BQ12" s="232">
        <v>6</v>
      </c>
      <c r="BR12" s="233"/>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28"/>
    </row>
    <row r="13" spans="1:131" s="229" customFormat="1" ht="26.25" customHeight="1" x14ac:dyDescent="0.2">
      <c r="A13" s="232">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26"/>
      <c r="BA13" s="226"/>
      <c r="BB13" s="226"/>
      <c r="BC13" s="226"/>
      <c r="BD13" s="226"/>
      <c r="BE13" s="227"/>
      <c r="BF13" s="227"/>
      <c r="BG13" s="227"/>
      <c r="BH13" s="227"/>
      <c r="BI13" s="227"/>
      <c r="BJ13" s="227"/>
      <c r="BK13" s="227"/>
      <c r="BL13" s="227"/>
      <c r="BM13" s="227"/>
      <c r="BN13" s="227"/>
      <c r="BO13" s="227"/>
      <c r="BP13" s="227"/>
      <c r="BQ13" s="232">
        <v>7</v>
      </c>
      <c r="BR13" s="233"/>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28"/>
    </row>
    <row r="14" spans="1:131" s="229" customFormat="1" ht="26.25" customHeight="1" x14ac:dyDescent="0.2">
      <c r="A14" s="232">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26"/>
      <c r="BA14" s="226"/>
      <c r="BB14" s="226"/>
      <c r="BC14" s="226"/>
      <c r="BD14" s="226"/>
      <c r="BE14" s="227"/>
      <c r="BF14" s="227"/>
      <c r="BG14" s="227"/>
      <c r="BH14" s="227"/>
      <c r="BI14" s="227"/>
      <c r="BJ14" s="227"/>
      <c r="BK14" s="227"/>
      <c r="BL14" s="227"/>
      <c r="BM14" s="227"/>
      <c r="BN14" s="227"/>
      <c r="BO14" s="227"/>
      <c r="BP14" s="227"/>
      <c r="BQ14" s="232">
        <v>8</v>
      </c>
      <c r="BR14" s="233"/>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28"/>
    </row>
    <row r="15" spans="1:131" s="229" customFormat="1" ht="26.25" customHeight="1" x14ac:dyDescent="0.2">
      <c r="A15" s="232">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26"/>
      <c r="BA15" s="226"/>
      <c r="BB15" s="226"/>
      <c r="BC15" s="226"/>
      <c r="BD15" s="226"/>
      <c r="BE15" s="227"/>
      <c r="BF15" s="227"/>
      <c r="BG15" s="227"/>
      <c r="BH15" s="227"/>
      <c r="BI15" s="227"/>
      <c r="BJ15" s="227"/>
      <c r="BK15" s="227"/>
      <c r="BL15" s="227"/>
      <c r="BM15" s="227"/>
      <c r="BN15" s="227"/>
      <c r="BO15" s="227"/>
      <c r="BP15" s="227"/>
      <c r="BQ15" s="232">
        <v>9</v>
      </c>
      <c r="BR15" s="233"/>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28"/>
    </row>
    <row r="16" spans="1:131" s="229" customFormat="1" ht="26.25" customHeight="1" x14ac:dyDescent="0.2">
      <c r="A16" s="232">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26"/>
      <c r="BA16" s="226"/>
      <c r="BB16" s="226"/>
      <c r="BC16" s="226"/>
      <c r="BD16" s="226"/>
      <c r="BE16" s="227"/>
      <c r="BF16" s="227"/>
      <c r="BG16" s="227"/>
      <c r="BH16" s="227"/>
      <c r="BI16" s="227"/>
      <c r="BJ16" s="227"/>
      <c r="BK16" s="227"/>
      <c r="BL16" s="227"/>
      <c r="BM16" s="227"/>
      <c r="BN16" s="227"/>
      <c r="BO16" s="227"/>
      <c r="BP16" s="227"/>
      <c r="BQ16" s="232">
        <v>10</v>
      </c>
      <c r="BR16" s="233"/>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28"/>
    </row>
    <row r="17" spans="1:131" s="229" customFormat="1" ht="26.25" customHeight="1" x14ac:dyDescent="0.2">
      <c r="A17" s="232">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26"/>
      <c r="BA17" s="226"/>
      <c r="BB17" s="226"/>
      <c r="BC17" s="226"/>
      <c r="BD17" s="226"/>
      <c r="BE17" s="227"/>
      <c r="BF17" s="227"/>
      <c r="BG17" s="227"/>
      <c r="BH17" s="227"/>
      <c r="BI17" s="227"/>
      <c r="BJ17" s="227"/>
      <c r="BK17" s="227"/>
      <c r="BL17" s="227"/>
      <c r="BM17" s="227"/>
      <c r="BN17" s="227"/>
      <c r="BO17" s="227"/>
      <c r="BP17" s="227"/>
      <c r="BQ17" s="232">
        <v>11</v>
      </c>
      <c r="BR17" s="233"/>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28"/>
    </row>
    <row r="18" spans="1:131" s="229" customFormat="1" ht="26.25" customHeight="1" x14ac:dyDescent="0.2">
      <c r="A18" s="232">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26"/>
      <c r="BA18" s="226"/>
      <c r="BB18" s="226"/>
      <c r="BC18" s="226"/>
      <c r="BD18" s="226"/>
      <c r="BE18" s="227"/>
      <c r="BF18" s="227"/>
      <c r="BG18" s="227"/>
      <c r="BH18" s="227"/>
      <c r="BI18" s="227"/>
      <c r="BJ18" s="227"/>
      <c r="BK18" s="227"/>
      <c r="BL18" s="227"/>
      <c r="BM18" s="227"/>
      <c r="BN18" s="227"/>
      <c r="BO18" s="227"/>
      <c r="BP18" s="227"/>
      <c r="BQ18" s="232">
        <v>12</v>
      </c>
      <c r="BR18" s="233"/>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28"/>
    </row>
    <row r="19" spans="1:131" s="229" customFormat="1" ht="26.25" customHeight="1" x14ac:dyDescent="0.2">
      <c r="A19" s="232">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26"/>
      <c r="BA19" s="226"/>
      <c r="BB19" s="226"/>
      <c r="BC19" s="226"/>
      <c r="BD19" s="226"/>
      <c r="BE19" s="227"/>
      <c r="BF19" s="227"/>
      <c r="BG19" s="227"/>
      <c r="BH19" s="227"/>
      <c r="BI19" s="227"/>
      <c r="BJ19" s="227"/>
      <c r="BK19" s="227"/>
      <c r="BL19" s="227"/>
      <c r="BM19" s="227"/>
      <c r="BN19" s="227"/>
      <c r="BO19" s="227"/>
      <c r="BP19" s="227"/>
      <c r="BQ19" s="232">
        <v>13</v>
      </c>
      <c r="BR19" s="233"/>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28"/>
    </row>
    <row r="20" spans="1:131" s="229" customFormat="1" ht="26.25" customHeight="1" x14ac:dyDescent="0.2">
      <c r="A20" s="232">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26"/>
      <c r="BA20" s="226"/>
      <c r="BB20" s="226"/>
      <c r="BC20" s="226"/>
      <c r="BD20" s="226"/>
      <c r="BE20" s="227"/>
      <c r="BF20" s="227"/>
      <c r="BG20" s="227"/>
      <c r="BH20" s="227"/>
      <c r="BI20" s="227"/>
      <c r="BJ20" s="227"/>
      <c r="BK20" s="227"/>
      <c r="BL20" s="227"/>
      <c r="BM20" s="227"/>
      <c r="BN20" s="227"/>
      <c r="BO20" s="227"/>
      <c r="BP20" s="227"/>
      <c r="BQ20" s="232">
        <v>14</v>
      </c>
      <c r="BR20" s="233"/>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28"/>
    </row>
    <row r="21" spans="1:131" s="229" customFormat="1" ht="26.25" customHeight="1" thickBot="1" x14ac:dyDescent="0.25">
      <c r="A21" s="232">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26"/>
      <c r="BA21" s="226"/>
      <c r="BB21" s="226"/>
      <c r="BC21" s="226"/>
      <c r="BD21" s="226"/>
      <c r="BE21" s="227"/>
      <c r="BF21" s="227"/>
      <c r="BG21" s="227"/>
      <c r="BH21" s="227"/>
      <c r="BI21" s="227"/>
      <c r="BJ21" s="227"/>
      <c r="BK21" s="227"/>
      <c r="BL21" s="227"/>
      <c r="BM21" s="227"/>
      <c r="BN21" s="227"/>
      <c r="BO21" s="227"/>
      <c r="BP21" s="227"/>
      <c r="BQ21" s="232">
        <v>15</v>
      </c>
      <c r="BR21" s="233"/>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28"/>
    </row>
    <row r="22" spans="1:131" s="229" customFormat="1" ht="26.25" customHeight="1" x14ac:dyDescent="0.2">
      <c r="A22" s="232">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396</v>
      </c>
      <c r="BA22" s="793"/>
      <c r="BB22" s="793"/>
      <c r="BC22" s="793"/>
      <c r="BD22" s="794"/>
      <c r="BE22" s="227"/>
      <c r="BF22" s="227"/>
      <c r="BG22" s="227"/>
      <c r="BH22" s="227"/>
      <c r="BI22" s="227"/>
      <c r="BJ22" s="227"/>
      <c r="BK22" s="227"/>
      <c r="BL22" s="227"/>
      <c r="BM22" s="227"/>
      <c r="BN22" s="227"/>
      <c r="BO22" s="227"/>
      <c r="BP22" s="227"/>
      <c r="BQ22" s="232">
        <v>16</v>
      </c>
      <c r="BR22" s="233"/>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28"/>
    </row>
    <row r="23" spans="1:131" s="229" customFormat="1" ht="26.25" customHeight="1" thickBot="1" x14ac:dyDescent="0.25">
      <c r="A23" s="234" t="s">
        <v>397</v>
      </c>
      <c r="B23" s="776" t="s">
        <v>398</v>
      </c>
      <c r="C23" s="777"/>
      <c r="D23" s="777"/>
      <c r="E23" s="777"/>
      <c r="F23" s="777"/>
      <c r="G23" s="777"/>
      <c r="H23" s="777"/>
      <c r="I23" s="777"/>
      <c r="J23" s="777"/>
      <c r="K23" s="777"/>
      <c r="L23" s="777"/>
      <c r="M23" s="777"/>
      <c r="N23" s="777"/>
      <c r="O23" s="777"/>
      <c r="P23" s="778"/>
      <c r="Q23" s="779">
        <v>33441</v>
      </c>
      <c r="R23" s="780"/>
      <c r="S23" s="780"/>
      <c r="T23" s="780"/>
      <c r="U23" s="780"/>
      <c r="V23" s="780">
        <v>31901</v>
      </c>
      <c r="W23" s="780"/>
      <c r="X23" s="780"/>
      <c r="Y23" s="780"/>
      <c r="Z23" s="780"/>
      <c r="AA23" s="780">
        <v>1540</v>
      </c>
      <c r="AB23" s="780"/>
      <c r="AC23" s="780"/>
      <c r="AD23" s="780"/>
      <c r="AE23" s="781"/>
      <c r="AF23" s="782">
        <v>1045</v>
      </c>
      <c r="AG23" s="780"/>
      <c r="AH23" s="780"/>
      <c r="AI23" s="780"/>
      <c r="AJ23" s="783"/>
      <c r="AK23" s="784"/>
      <c r="AL23" s="785"/>
      <c r="AM23" s="785"/>
      <c r="AN23" s="785"/>
      <c r="AO23" s="785"/>
      <c r="AP23" s="780">
        <v>23797</v>
      </c>
      <c r="AQ23" s="780"/>
      <c r="AR23" s="780"/>
      <c r="AS23" s="780"/>
      <c r="AT23" s="780"/>
      <c r="AU23" s="796"/>
      <c r="AV23" s="796"/>
      <c r="AW23" s="796"/>
      <c r="AX23" s="796"/>
      <c r="AY23" s="797"/>
      <c r="AZ23" s="798" t="s">
        <v>399</v>
      </c>
      <c r="BA23" s="799"/>
      <c r="BB23" s="799"/>
      <c r="BC23" s="799"/>
      <c r="BD23" s="800"/>
      <c r="BE23" s="227"/>
      <c r="BF23" s="227"/>
      <c r="BG23" s="227"/>
      <c r="BH23" s="227"/>
      <c r="BI23" s="227"/>
      <c r="BJ23" s="227"/>
      <c r="BK23" s="227"/>
      <c r="BL23" s="227"/>
      <c r="BM23" s="227"/>
      <c r="BN23" s="227"/>
      <c r="BO23" s="227"/>
      <c r="BP23" s="227"/>
      <c r="BQ23" s="232">
        <v>17</v>
      </c>
      <c r="BR23" s="233"/>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28"/>
    </row>
    <row r="24" spans="1:131" s="229" customFormat="1" ht="26.25" customHeight="1" x14ac:dyDescent="0.2">
      <c r="A24" s="795" t="s">
        <v>400</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26"/>
      <c r="BA24" s="226"/>
      <c r="BB24" s="226"/>
      <c r="BC24" s="226"/>
      <c r="BD24" s="226"/>
      <c r="BE24" s="227"/>
      <c r="BF24" s="227"/>
      <c r="BG24" s="227"/>
      <c r="BH24" s="227"/>
      <c r="BI24" s="227"/>
      <c r="BJ24" s="227"/>
      <c r="BK24" s="227"/>
      <c r="BL24" s="227"/>
      <c r="BM24" s="227"/>
      <c r="BN24" s="227"/>
      <c r="BO24" s="227"/>
      <c r="BP24" s="227"/>
      <c r="BQ24" s="232">
        <v>18</v>
      </c>
      <c r="BR24" s="233"/>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28"/>
    </row>
    <row r="25" spans="1:131" ht="26.25" customHeight="1" thickBot="1" x14ac:dyDescent="0.25">
      <c r="A25" s="712" t="s">
        <v>401</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26"/>
      <c r="BK25" s="226"/>
      <c r="BL25" s="226"/>
      <c r="BM25" s="226"/>
      <c r="BN25" s="226"/>
      <c r="BO25" s="235"/>
      <c r="BP25" s="235"/>
      <c r="BQ25" s="232">
        <v>19</v>
      </c>
      <c r="BR25" s="233"/>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24"/>
    </row>
    <row r="26" spans="1:131" ht="26.25" customHeight="1" x14ac:dyDescent="0.2">
      <c r="A26" s="714" t="s">
        <v>376</v>
      </c>
      <c r="B26" s="715"/>
      <c r="C26" s="715"/>
      <c r="D26" s="715"/>
      <c r="E26" s="715"/>
      <c r="F26" s="715"/>
      <c r="G26" s="715"/>
      <c r="H26" s="715"/>
      <c r="I26" s="715"/>
      <c r="J26" s="715"/>
      <c r="K26" s="715"/>
      <c r="L26" s="715"/>
      <c r="M26" s="715"/>
      <c r="N26" s="715"/>
      <c r="O26" s="715"/>
      <c r="P26" s="716"/>
      <c r="Q26" s="720" t="s">
        <v>402</v>
      </c>
      <c r="R26" s="721"/>
      <c r="S26" s="721"/>
      <c r="T26" s="721"/>
      <c r="U26" s="722"/>
      <c r="V26" s="720" t="s">
        <v>403</v>
      </c>
      <c r="W26" s="721"/>
      <c r="X26" s="721"/>
      <c r="Y26" s="721"/>
      <c r="Z26" s="722"/>
      <c r="AA26" s="720" t="s">
        <v>404</v>
      </c>
      <c r="AB26" s="721"/>
      <c r="AC26" s="721"/>
      <c r="AD26" s="721"/>
      <c r="AE26" s="721"/>
      <c r="AF26" s="801" t="s">
        <v>405</v>
      </c>
      <c r="AG26" s="802"/>
      <c r="AH26" s="802"/>
      <c r="AI26" s="802"/>
      <c r="AJ26" s="803"/>
      <c r="AK26" s="721" t="s">
        <v>406</v>
      </c>
      <c r="AL26" s="721"/>
      <c r="AM26" s="721"/>
      <c r="AN26" s="721"/>
      <c r="AO26" s="722"/>
      <c r="AP26" s="720" t="s">
        <v>407</v>
      </c>
      <c r="AQ26" s="721"/>
      <c r="AR26" s="721"/>
      <c r="AS26" s="721"/>
      <c r="AT26" s="722"/>
      <c r="AU26" s="720" t="s">
        <v>408</v>
      </c>
      <c r="AV26" s="721"/>
      <c r="AW26" s="721"/>
      <c r="AX26" s="721"/>
      <c r="AY26" s="722"/>
      <c r="AZ26" s="720" t="s">
        <v>409</v>
      </c>
      <c r="BA26" s="721"/>
      <c r="BB26" s="721"/>
      <c r="BC26" s="721"/>
      <c r="BD26" s="722"/>
      <c r="BE26" s="720" t="s">
        <v>383</v>
      </c>
      <c r="BF26" s="721"/>
      <c r="BG26" s="721"/>
      <c r="BH26" s="721"/>
      <c r="BI26" s="727"/>
      <c r="BJ26" s="226"/>
      <c r="BK26" s="226"/>
      <c r="BL26" s="226"/>
      <c r="BM26" s="226"/>
      <c r="BN26" s="226"/>
      <c r="BO26" s="235"/>
      <c r="BP26" s="235"/>
      <c r="BQ26" s="232">
        <v>20</v>
      </c>
      <c r="BR26" s="233"/>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24"/>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26"/>
      <c r="BK27" s="226"/>
      <c r="BL27" s="226"/>
      <c r="BM27" s="226"/>
      <c r="BN27" s="226"/>
      <c r="BO27" s="235"/>
      <c r="BP27" s="235"/>
      <c r="BQ27" s="232">
        <v>21</v>
      </c>
      <c r="BR27" s="233"/>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24"/>
    </row>
    <row r="28" spans="1:131" ht="26.25" customHeight="1" thickTop="1" x14ac:dyDescent="0.2">
      <c r="A28" s="236">
        <v>1</v>
      </c>
      <c r="B28" s="736" t="s">
        <v>410</v>
      </c>
      <c r="C28" s="737"/>
      <c r="D28" s="737"/>
      <c r="E28" s="737"/>
      <c r="F28" s="737"/>
      <c r="G28" s="737"/>
      <c r="H28" s="737"/>
      <c r="I28" s="737"/>
      <c r="J28" s="737"/>
      <c r="K28" s="737"/>
      <c r="L28" s="737"/>
      <c r="M28" s="737"/>
      <c r="N28" s="737"/>
      <c r="O28" s="737"/>
      <c r="P28" s="738"/>
      <c r="Q28" s="809">
        <v>7691</v>
      </c>
      <c r="R28" s="810"/>
      <c r="S28" s="810"/>
      <c r="T28" s="810"/>
      <c r="U28" s="810"/>
      <c r="V28" s="810">
        <v>7642</v>
      </c>
      <c r="W28" s="810"/>
      <c r="X28" s="810"/>
      <c r="Y28" s="810"/>
      <c r="Z28" s="810"/>
      <c r="AA28" s="810">
        <v>49</v>
      </c>
      <c r="AB28" s="810"/>
      <c r="AC28" s="810"/>
      <c r="AD28" s="810"/>
      <c r="AE28" s="811"/>
      <c r="AF28" s="812">
        <v>49</v>
      </c>
      <c r="AG28" s="810"/>
      <c r="AH28" s="810"/>
      <c r="AI28" s="810"/>
      <c r="AJ28" s="813"/>
      <c r="AK28" s="814">
        <v>746</v>
      </c>
      <c r="AL28" s="815"/>
      <c r="AM28" s="815"/>
      <c r="AN28" s="815"/>
      <c r="AO28" s="815"/>
      <c r="AP28" s="815" t="s">
        <v>583</v>
      </c>
      <c r="AQ28" s="815"/>
      <c r="AR28" s="815"/>
      <c r="AS28" s="815"/>
      <c r="AT28" s="815"/>
      <c r="AU28" s="815" t="s">
        <v>583</v>
      </c>
      <c r="AV28" s="815"/>
      <c r="AW28" s="815"/>
      <c r="AX28" s="815"/>
      <c r="AY28" s="815"/>
      <c r="AZ28" s="816"/>
      <c r="BA28" s="816"/>
      <c r="BB28" s="816"/>
      <c r="BC28" s="816"/>
      <c r="BD28" s="816"/>
      <c r="BE28" s="807"/>
      <c r="BF28" s="807"/>
      <c r="BG28" s="807"/>
      <c r="BH28" s="807"/>
      <c r="BI28" s="808"/>
      <c r="BJ28" s="226"/>
      <c r="BK28" s="226"/>
      <c r="BL28" s="226"/>
      <c r="BM28" s="226"/>
      <c r="BN28" s="226"/>
      <c r="BO28" s="235"/>
      <c r="BP28" s="235"/>
      <c r="BQ28" s="232">
        <v>22</v>
      </c>
      <c r="BR28" s="233"/>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24"/>
    </row>
    <row r="29" spans="1:131" ht="26.25" customHeight="1" x14ac:dyDescent="0.2">
      <c r="A29" s="236">
        <v>2</v>
      </c>
      <c r="B29" s="767" t="s">
        <v>411</v>
      </c>
      <c r="C29" s="768"/>
      <c r="D29" s="768"/>
      <c r="E29" s="768"/>
      <c r="F29" s="768"/>
      <c r="G29" s="768"/>
      <c r="H29" s="768"/>
      <c r="I29" s="768"/>
      <c r="J29" s="768"/>
      <c r="K29" s="768"/>
      <c r="L29" s="768"/>
      <c r="M29" s="768"/>
      <c r="N29" s="768"/>
      <c r="O29" s="768"/>
      <c r="P29" s="769"/>
      <c r="Q29" s="770">
        <v>32</v>
      </c>
      <c r="R29" s="771"/>
      <c r="S29" s="771"/>
      <c r="T29" s="771"/>
      <c r="U29" s="771"/>
      <c r="V29" s="771">
        <v>32</v>
      </c>
      <c r="W29" s="771"/>
      <c r="X29" s="771"/>
      <c r="Y29" s="771"/>
      <c r="Z29" s="771"/>
      <c r="AA29" s="771" t="s">
        <v>583</v>
      </c>
      <c r="AB29" s="771"/>
      <c r="AC29" s="771"/>
      <c r="AD29" s="771"/>
      <c r="AE29" s="772"/>
      <c r="AF29" s="773" t="s">
        <v>131</v>
      </c>
      <c r="AG29" s="774"/>
      <c r="AH29" s="774"/>
      <c r="AI29" s="774"/>
      <c r="AJ29" s="775"/>
      <c r="AK29" s="817">
        <v>21</v>
      </c>
      <c r="AL29" s="818"/>
      <c r="AM29" s="818"/>
      <c r="AN29" s="818"/>
      <c r="AO29" s="818"/>
      <c r="AP29" s="817">
        <v>14</v>
      </c>
      <c r="AQ29" s="818"/>
      <c r="AR29" s="818"/>
      <c r="AS29" s="818"/>
      <c r="AT29" s="818"/>
      <c r="AU29" s="818">
        <v>4</v>
      </c>
      <c r="AV29" s="818"/>
      <c r="AW29" s="818"/>
      <c r="AX29" s="818"/>
      <c r="AY29" s="818"/>
      <c r="AZ29" s="819"/>
      <c r="BA29" s="819"/>
      <c r="BB29" s="819"/>
      <c r="BC29" s="819"/>
      <c r="BD29" s="819"/>
      <c r="BE29" s="820"/>
      <c r="BF29" s="820"/>
      <c r="BG29" s="820"/>
      <c r="BH29" s="820"/>
      <c r="BI29" s="821"/>
      <c r="BJ29" s="226"/>
      <c r="BK29" s="226"/>
      <c r="BL29" s="226"/>
      <c r="BM29" s="226"/>
      <c r="BN29" s="226"/>
      <c r="BO29" s="235"/>
      <c r="BP29" s="235"/>
      <c r="BQ29" s="232">
        <v>23</v>
      </c>
      <c r="BR29" s="233"/>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24"/>
    </row>
    <row r="30" spans="1:131" ht="26.25" customHeight="1" x14ac:dyDescent="0.2">
      <c r="A30" s="236">
        <v>3</v>
      </c>
      <c r="B30" s="767" t="s">
        <v>412</v>
      </c>
      <c r="C30" s="768"/>
      <c r="D30" s="768"/>
      <c r="E30" s="768"/>
      <c r="F30" s="768"/>
      <c r="G30" s="768"/>
      <c r="H30" s="768"/>
      <c r="I30" s="768"/>
      <c r="J30" s="768"/>
      <c r="K30" s="768"/>
      <c r="L30" s="768"/>
      <c r="M30" s="768"/>
      <c r="N30" s="768"/>
      <c r="O30" s="768"/>
      <c r="P30" s="769"/>
      <c r="Q30" s="770">
        <v>1795</v>
      </c>
      <c r="R30" s="771"/>
      <c r="S30" s="771"/>
      <c r="T30" s="771"/>
      <c r="U30" s="771"/>
      <c r="V30" s="771">
        <v>1791</v>
      </c>
      <c r="W30" s="771"/>
      <c r="X30" s="771"/>
      <c r="Y30" s="771"/>
      <c r="Z30" s="771"/>
      <c r="AA30" s="771">
        <v>4</v>
      </c>
      <c r="AB30" s="771"/>
      <c r="AC30" s="771"/>
      <c r="AD30" s="771"/>
      <c r="AE30" s="772"/>
      <c r="AF30" s="773">
        <v>4</v>
      </c>
      <c r="AG30" s="774"/>
      <c r="AH30" s="774"/>
      <c r="AI30" s="774"/>
      <c r="AJ30" s="775"/>
      <c r="AK30" s="817">
        <v>1040</v>
      </c>
      <c r="AL30" s="818"/>
      <c r="AM30" s="818"/>
      <c r="AN30" s="818"/>
      <c r="AO30" s="818"/>
      <c r="AP30" s="817" t="s">
        <v>583</v>
      </c>
      <c r="AQ30" s="818"/>
      <c r="AR30" s="818"/>
      <c r="AS30" s="818"/>
      <c r="AT30" s="818"/>
      <c r="AU30" s="817" t="s">
        <v>583</v>
      </c>
      <c r="AV30" s="818"/>
      <c r="AW30" s="818"/>
      <c r="AX30" s="818"/>
      <c r="AY30" s="818"/>
      <c r="AZ30" s="819"/>
      <c r="BA30" s="819"/>
      <c r="BB30" s="819"/>
      <c r="BC30" s="819"/>
      <c r="BD30" s="819"/>
      <c r="BE30" s="820"/>
      <c r="BF30" s="820"/>
      <c r="BG30" s="820"/>
      <c r="BH30" s="820"/>
      <c r="BI30" s="821"/>
      <c r="BJ30" s="226"/>
      <c r="BK30" s="226"/>
      <c r="BL30" s="226"/>
      <c r="BM30" s="226"/>
      <c r="BN30" s="226"/>
      <c r="BO30" s="235"/>
      <c r="BP30" s="235"/>
      <c r="BQ30" s="232">
        <v>24</v>
      </c>
      <c r="BR30" s="233"/>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24"/>
    </row>
    <row r="31" spans="1:131" ht="26.25" customHeight="1" x14ac:dyDescent="0.2">
      <c r="A31" s="236">
        <v>4</v>
      </c>
      <c r="B31" s="767" t="s">
        <v>413</v>
      </c>
      <c r="C31" s="768"/>
      <c r="D31" s="768"/>
      <c r="E31" s="768"/>
      <c r="F31" s="768"/>
      <c r="G31" s="768"/>
      <c r="H31" s="768"/>
      <c r="I31" s="768"/>
      <c r="J31" s="768"/>
      <c r="K31" s="768"/>
      <c r="L31" s="768"/>
      <c r="M31" s="768"/>
      <c r="N31" s="768"/>
      <c r="O31" s="768"/>
      <c r="P31" s="769"/>
      <c r="Q31" s="770">
        <v>7235</v>
      </c>
      <c r="R31" s="771"/>
      <c r="S31" s="771"/>
      <c r="T31" s="771"/>
      <c r="U31" s="771"/>
      <c r="V31" s="771">
        <v>7041</v>
      </c>
      <c r="W31" s="771"/>
      <c r="X31" s="771"/>
      <c r="Y31" s="771"/>
      <c r="Z31" s="771"/>
      <c r="AA31" s="771">
        <v>195</v>
      </c>
      <c r="AB31" s="771"/>
      <c r="AC31" s="771"/>
      <c r="AD31" s="771"/>
      <c r="AE31" s="772"/>
      <c r="AF31" s="773">
        <v>195</v>
      </c>
      <c r="AG31" s="774"/>
      <c r="AH31" s="774"/>
      <c r="AI31" s="774"/>
      <c r="AJ31" s="775"/>
      <c r="AK31" s="817">
        <v>1057</v>
      </c>
      <c r="AL31" s="818"/>
      <c r="AM31" s="818"/>
      <c r="AN31" s="818"/>
      <c r="AO31" s="818"/>
      <c r="AP31" s="817" t="s">
        <v>583</v>
      </c>
      <c r="AQ31" s="818"/>
      <c r="AR31" s="818"/>
      <c r="AS31" s="818"/>
      <c r="AT31" s="818"/>
      <c r="AU31" s="817" t="s">
        <v>583</v>
      </c>
      <c r="AV31" s="818"/>
      <c r="AW31" s="818"/>
      <c r="AX31" s="818"/>
      <c r="AY31" s="818"/>
      <c r="AZ31" s="819"/>
      <c r="BA31" s="819"/>
      <c r="BB31" s="819"/>
      <c r="BC31" s="819"/>
      <c r="BD31" s="819"/>
      <c r="BE31" s="820"/>
      <c r="BF31" s="820"/>
      <c r="BG31" s="820"/>
      <c r="BH31" s="820"/>
      <c r="BI31" s="821"/>
      <c r="BJ31" s="226"/>
      <c r="BK31" s="226"/>
      <c r="BL31" s="226"/>
      <c r="BM31" s="226"/>
      <c r="BN31" s="226"/>
      <c r="BO31" s="235"/>
      <c r="BP31" s="235"/>
      <c r="BQ31" s="232">
        <v>25</v>
      </c>
      <c r="BR31" s="233"/>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24"/>
    </row>
    <row r="32" spans="1:131" ht="26.25" customHeight="1" x14ac:dyDescent="0.2">
      <c r="A32" s="236">
        <v>5</v>
      </c>
      <c r="B32" s="767" t="s">
        <v>414</v>
      </c>
      <c r="C32" s="768"/>
      <c r="D32" s="768"/>
      <c r="E32" s="768"/>
      <c r="F32" s="768"/>
      <c r="G32" s="768"/>
      <c r="H32" s="768"/>
      <c r="I32" s="768"/>
      <c r="J32" s="768"/>
      <c r="K32" s="768"/>
      <c r="L32" s="768"/>
      <c r="M32" s="768"/>
      <c r="N32" s="768"/>
      <c r="O32" s="768"/>
      <c r="P32" s="769"/>
      <c r="Q32" s="770">
        <v>1598</v>
      </c>
      <c r="R32" s="771"/>
      <c r="S32" s="771"/>
      <c r="T32" s="771"/>
      <c r="U32" s="771"/>
      <c r="V32" s="771">
        <v>1342</v>
      </c>
      <c r="W32" s="771"/>
      <c r="X32" s="771"/>
      <c r="Y32" s="771"/>
      <c r="Z32" s="771"/>
      <c r="AA32" s="771">
        <v>257</v>
      </c>
      <c r="AB32" s="771"/>
      <c r="AC32" s="771"/>
      <c r="AD32" s="771"/>
      <c r="AE32" s="772"/>
      <c r="AF32" s="773">
        <v>1770</v>
      </c>
      <c r="AG32" s="774"/>
      <c r="AH32" s="774"/>
      <c r="AI32" s="774"/>
      <c r="AJ32" s="775"/>
      <c r="AK32" s="817">
        <v>228</v>
      </c>
      <c r="AL32" s="818"/>
      <c r="AM32" s="818"/>
      <c r="AN32" s="818"/>
      <c r="AO32" s="818"/>
      <c r="AP32" s="818">
        <v>6066</v>
      </c>
      <c r="AQ32" s="818"/>
      <c r="AR32" s="818"/>
      <c r="AS32" s="818"/>
      <c r="AT32" s="818"/>
      <c r="AU32" s="818">
        <v>576</v>
      </c>
      <c r="AV32" s="818"/>
      <c r="AW32" s="818"/>
      <c r="AX32" s="818"/>
      <c r="AY32" s="818"/>
      <c r="AZ32" s="819"/>
      <c r="BA32" s="819"/>
      <c r="BB32" s="819"/>
      <c r="BC32" s="819"/>
      <c r="BD32" s="819"/>
      <c r="BE32" s="820" t="s">
        <v>415</v>
      </c>
      <c r="BF32" s="820"/>
      <c r="BG32" s="820"/>
      <c r="BH32" s="820"/>
      <c r="BI32" s="821"/>
      <c r="BJ32" s="226"/>
      <c r="BK32" s="226"/>
      <c r="BL32" s="226"/>
      <c r="BM32" s="226"/>
      <c r="BN32" s="226"/>
      <c r="BO32" s="235"/>
      <c r="BP32" s="235"/>
      <c r="BQ32" s="232">
        <v>26</v>
      </c>
      <c r="BR32" s="233"/>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24"/>
    </row>
    <row r="33" spans="1:131" ht="26.25" customHeight="1" x14ac:dyDescent="0.2">
      <c r="A33" s="236">
        <v>6</v>
      </c>
      <c r="B33" s="767" t="s">
        <v>416</v>
      </c>
      <c r="C33" s="768"/>
      <c r="D33" s="768"/>
      <c r="E33" s="768"/>
      <c r="F33" s="768"/>
      <c r="G33" s="768"/>
      <c r="H33" s="768"/>
      <c r="I33" s="768"/>
      <c r="J33" s="768"/>
      <c r="K33" s="768"/>
      <c r="L33" s="768"/>
      <c r="M33" s="768"/>
      <c r="N33" s="768"/>
      <c r="O33" s="768"/>
      <c r="P33" s="769"/>
      <c r="Q33" s="770">
        <v>42</v>
      </c>
      <c r="R33" s="771"/>
      <c r="S33" s="771"/>
      <c r="T33" s="771"/>
      <c r="U33" s="771"/>
      <c r="V33" s="771">
        <v>30</v>
      </c>
      <c r="W33" s="771"/>
      <c r="X33" s="771"/>
      <c r="Y33" s="771"/>
      <c r="Z33" s="771"/>
      <c r="AA33" s="771">
        <v>13</v>
      </c>
      <c r="AB33" s="771"/>
      <c r="AC33" s="771"/>
      <c r="AD33" s="771"/>
      <c r="AE33" s="772"/>
      <c r="AF33" s="773">
        <v>166</v>
      </c>
      <c r="AG33" s="774"/>
      <c r="AH33" s="774"/>
      <c r="AI33" s="774"/>
      <c r="AJ33" s="775"/>
      <c r="AK33" s="817" t="s">
        <v>583</v>
      </c>
      <c r="AL33" s="818"/>
      <c r="AM33" s="818"/>
      <c r="AN33" s="818"/>
      <c r="AO33" s="818"/>
      <c r="AP33" s="818">
        <v>244</v>
      </c>
      <c r="AQ33" s="818"/>
      <c r="AR33" s="818"/>
      <c r="AS33" s="818"/>
      <c r="AT33" s="818"/>
      <c r="AU33" s="817" t="s">
        <v>583</v>
      </c>
      <c r="AV33" s="818"/>
      <c r="AW33" s="818"/>
      <c r="AX33" s="818"/>
      <c r="AY33" s="818"/>
      <c r="AZ33" s="819"/>
      <c r="BA33" s="819"/>
      <c r="BB33" s="819"/>
      <c r="BC33" s="819"/>
      <c r="BD33" s="819"/>
      <c r="BE33" s="820" t="s">
        <v>417</v>
      </c>
      <c r="BF33" s="820"/>
      <c r="BG33" s="820"/>
      <c r="BH33" s="820"/>
      <c r="BI33" s="821"/>
      <c r="BJ33" s="226"/>
      <c r="BK33" s="226"/>
      <c r="BL33" s="226"/>
      <c r="BM33" s="226"/>
      <c r="BN33" s="226"/>
      <c r="BO33" s="235"/>
      <c r="BP33" s="235"/>
      <c r="BQ33" s="232">
        <v>27</v>
      </c>
      <c r="BR33" s="233"/>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24"/>
    </row>
    <row r="34" spans="1:131" ht="26.25" customHeight="1" x14ac:dyDescent="0.2">
      <c r="A34" s="236">
        <v>7</v>
      </c>
      <c r="B34" s="767" t="s">
        <v>418</v>
      </c>
      <c r="C34" s="768"/>
      <c r="D34" s="768"/>
      <c r="E34" s="768"/>
      <c r="F34" s="768"/>
      <c r="G34" s="768"/>
      <c r="H34" s="768"/>
      <c r="I34" s="768"/>
      <c r="J34" s="768"/>
      <c r="K34" s="768"/>
      <c r="L34" s="768"/>
      <c r="M34" s="768"/>
      <c r="N34" s="768"/>
      <c r="O34" s="768"/>
      <c r="P34" s="769"/>
      <c r="Q34" s="770">
        <v>703</v>
      </c>
      <c r="R34" s="771"/>
      <c r="S34" s="771"/>
      <c r="T34" s="771"/>
      <c r="U34" s="771"/>
      <c r="V34" s="771">
        <v>722</v>
      </c>
      <c r="W34" s="771"/>
      <c r="X34" s="771"/>
      <c r="Y34" s="771"/>
      <c r="Z34" s="771"/>
      <c r="AA34" s="771">
        <v>19</v>
      </c>
      <c r="AB34" s="771"/>
      <c r="AC34" s="771"/>
      <c r="AD34" s="771"/>
      <c r="AE34" s="772"/>
      <c r="AF34" s="773">
        <v>45</v>
      </c>
      <c r="AG34" s="774"/>
      <c r="AH34" s="774"/>
      <c r="AI34" s="774"/>
      <c r="AJ34" s="775"/>
      <c r="AK34" s="817">
        <v>967</v>
      </c>
      <c r="AL34" s="818"/>
      <c r="AM34" s="818"/>
      <c r="AN34" s="818"/>
      <c r="AO34" s="818"/>
      <c r="AP34" s="818">
        <v>8957</v>
      </c>
      <c r="AQ34" s="818"/>
      <c r="AR34" s="818"/>
      <c r="AS34" s="818"/>
      <c r="AT34" s="818"/>
      <c r="AU34" s="818">
        <v>5491</v>
      </c>
      <c r="AV34" s="818"/>
      <c r="AW34" s="818"/>
      <c r="AX34" s="818"/>
      <c r="AY34" s="818"/>
      <c r="AZ34" s="819"/>
      <c r="BA34" s="819"/>
      <c r="BB34" s="819"/>
      <c r="BC34" s="819"/>
      <c r="BD34" s="819"/>
      <c r="BE34" s="820" t="s">
        <v>415</v>
      </c>
      <c r="BF34" s="820"/>
      <c r="BG34" s="820"/>
      <c r="BH34" s="820"/>
      <c r="BI34" s="821"/>
      <c r="BJ34" s="226"/>
      <c r="BK34" s="226"/>
      <c r="BL34" s="226"/>
      <c r="BM34" s="226"/>
      <c r="BN34" s="226"/>
      <c r="BO34" s="235"/>
      <c r="BP34" s="235"/>
      <c r="BQ34" s="232">
        <v>28</v>
      </c>
      <c r="BR34" s="233"/>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24"/>
    </row>
    <row r="35" spans="1:131" ht="26.25" customHeight="1" x14ac:dyDescent="0.2">
      <c r="A35" s="236">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17"/>
      <c r="AL35" s="818"/>
      <c r="AM35" s="818"/>
      <c r="AN35" s="818"/>
      <c r="AO35" s="818"/>
      <c r="AP35" s="818"/>
      <c r="AQ35" s="818"/>
      <c r="AR35" s="818"/>
      <c r="AS35" s="818"/>
      <c r="AT35" s="818"/>
      <c r="AU35" s="818"/>
      <c r="AV35" s="818"/>
      <c r="AW35" s="818"/>
      <c r="AX35" s="818"/>
      <c r="AY35" s="818"/>
      <c r="AZ35" s="819"/>
      <c r="BA35" s="819"/>
      <c r="BB35" s="819"/>
      <c r="BC35" s="819"/>
      <c r="BD35" s="819"/>
      <c r="BE35" s="820"/>
      <c r="BF35" s="820"/>
      <c r="BG35" s="820"/>
      <c r="BH35" s="820"/>
      <c r="BI35" s="821"/>
      <c r="BJ35" s="226"/>
      <c r="BK35" s="226"/>
      <c r="BL35" s="226"/>
      <c r="BM35" s="226"/>
      <c r="BN35" s="226"/>
      <c r="BO35" s="235"/>
      <c r="BP35" s="235"/>
      <c r="BQ35" s="232">
        <v>29</v>
      </c>
      <c r="BR35" s="233"/>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24"/>
    </row>
    <row r="36" spans="1:131" ht="26.25" customHeight="1" x14ac:dyDescent="0.2">
      <c r="A36" s="236">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17"/>
      <c r="AL36" s="818"/>
      <c r="AM36" s="818"/>
      <c r="AN36" s="818"/>
      <c r="AO36" s="818"/>
      <c r="AP36" s="818"/>
      <c r="AQ36" s="818"/>
      <c r="AR36" s="818"/>
      <c r="AS36" s="818"/>
      <c r="AT36" s="818"/>
      <c r="AU36" s="818"/>
      <c r="AV36" s="818"/>
      <c r="AW36" s="818"/>
      <c r="AX36" s="818"/>
      <c r="AY36" s="818"/>
      <c r="AZ36" s="819"/>
      <c r="BA36" s="819"/>
      <c r="BB36" s="819"/>
      <c r="BC36" s="819"/>
      <c r="BD36" s="819"/>
      <c r="BE36" s="820"/>
      <c r="BF36" s="820"/>
      <c r="BG36" s="820"/>
      <c r="BH36" s="820"/>
      <c r="BI36" s="821"/>
      <c r="BJ36" s="226"/>
      <c r="BK36" s="226"/>
      <c r="BL36" s="226"/>
      <c r="BM36" s="226"/>
      <c r="BN36" s="226"/>
      <c r="BO36" s="235"/>
      <c r="BP36" s="235"/>
      <c r="BQ36" s="232">
        <v>30</v>
      </c>
      <c r="BR36" s="233"/>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24"/>
    </row>
    <row r="37" spans="1:131" ht="26.25" customHeight="1" x14ac:dyDescent="0.2">
      <c r="A37" s="236">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17"/>
      <c r="AL37" s="818"/>
      <c r="AM37" s="818"/>
      <c r="AN37" s="818"/>
      <c r="AO37" s="818"/>
      <c r="AP37" s="818"/>
      <c r="AQ37" s="818"/>
      <c r="AR37" s="818"/>
      <c r="AS37" s="818"/>
      <c r="AT37" s="818"/>
      <c r="AU37" s="818"/>
      <c r="AV37" s="818"/>
      <c r="AW37" s="818"/>
      <c r="AX37" s="818"/>
      <c r="AY37" s="818"/>
      <c r="AZ37" s="819"/>
      <c r="BA37" s="819"/>
      <c r="BB37" s="819"/>
      <c r="BC37" s="819"/>
      <c r="BD37" s="819"/>
      <c r="BE37" s="820"/>
      <c r="BF37" s="820"/>
      <c r="BG37" s="820"/>
      <c r="BH37" s="820"/>
      <c r="BI37" s="821"/>
      <c r="BJ37" s="226"/>
      <c r="BK37" s="226"/>
      <c r="BL37" s="226"/>
      <c r="BM37" s="226"/>
      <c r="BN37" s="226"/>
      <c r="BO37" s="235"/>
      <c r="BP37" s="235"/>
      <c r="BQ37" s="232">
        <v>31</v>
      </c>
      <c r="BR37" s="233"/>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24"/>
    </row>
    <row r="38" spans="1:131" ht="26.25" customHeight="1" x14ac:dyDescent="0.2">
      <c r="A38" s="236">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17"/>
      <c r="AL38" s="818"/>
      <c r="AM38" s="818"/>
      <c r="AN38" s="818"/>
      <c r="AO38" s="818"/>
      <c r="AP38" s="818"/>
      <c r="AQ38" s="818"/>
      <c r="AR38" s="818"/>
      <c r="AS38" s="818"/>
      <c r="AT38" s="818"/>
      <c r="AU38" s="818"/>
      <c r="AV38" s="818"/>
      <c r="AW38" s="818"/>
      <c r="AX38" s="818"/>
      <c r="AY38" s="818"/>
      <c r="AZ38" s="819"/>
      <c r="BA38" s="819"/>
      <c r="BB38" s="819"/>
      <c r="BC38" s="819"/>
      <c r="BD38" s="819"/>
      <c r="BE38" s="820"/>
      <c r="BF38" s="820"/>
      <c r="BG38" s="820"/>
      <c r="BH38" s="820"/>
      <c r="BI38" s="821"/>
      <c r="BJ38" s="226"/>
      <c r="BK38" s="226"/>
      <c r="BL38" s="226"/>
      <c r="BM38" s="226"/>
      <c r="BN38" s="226"/>
      <c r="BO38" s="235"/>
      <c r="BP38" s="235"/>
      <c r="BQ38" s="232">
        <v>32</v>
      </c>
      <c r="BR38" s="233"/>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24"/>
    </row>
    <row r="39" spans="1:131" ht="26.25" customHeight="1" x14ac:dyDescent="0.2">
      <c r="A39" s="236">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17"/>
      <c r="AL39" s="818"/>
      <c r="AM39" s="818"/>
      <c r="AN39" s="818"/>
      <c r="AO39" s="818"/>
      <c r="AP39" s="818"/>
      <c r="AQ39" s="818"/>
      <c r="AR39" s="818"/>
      <c r="AS39" s="818"/>
      <c r="AT39" s="818"/>
      <c r="AU39" s="818"/>
      <c r="AV39" s="818"/>
      <c r="AW39" s="818"/>
      <c r="AX39" s="818"/>
      <c r="AY39" s="818"/>
      <c r="AZ39" s="819"/>
      <c r="BA39" s="819"/>
      <c r="BB39" s="819"/>
      <c r="BC39" s="819"/>
      <c r="BD39" s="819"/>
      <c r="BE39" s="820"/>
      <c r="BF39" s="820"/>
      <c r="BG39" s="820"/>
      <c r="BH39" s="820"/>
      <c r="BI39" s="821"/>
      <c r="BJ39" s="226"/>
      <c r="BK39" s="226"/>
      <c r="BL39" s="226"/>
      <c r="BM39" s="226"/>
      <c r="BN39" s="226"/>
      <c r="BO39" s="235"/>
      <c r="BP39" s="235"/>
      <c r="BQ39" s="232">
        <v>33</v>
      </c>
      <c r="BR39" s="233"/>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24"/>
    </row>
    <row r="40" spans="1:131" ht="26.25" customHeight="1" x14ac:dyDescent="0.2">
      <c r="A40" s="232">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17"/>
      <c r="AL40" s="818"/>
      <c r="AM40" s="818"/>
      <c r="AN40" s="818"/>
      <c r="AO40" s="818"/>
      <c r="AP40" s="818"/>
      <c r="AQ40" s="818"/>
      <c r="AR40" s="818"/>
      <c r="AS40" s="818"/>
      <c r="AT40" s="818"/>
      <c r="AU40" s="818"/>
      <c r="AV40" s="818"/>
      <c r="AW40" s="818"/>
      <c r="AX40" s="818"/>
      <c r="AY40" s="818"/>
      <c r="AZ40" s="819"/>
      <c r="BA40" s="819"/>
      <c r="BB40" s="819"/>
      <c r="BC40" s="819"/>
      <c r="BD40" s="819"/>
      <c r="BE40" s="820"/>
      <c r="BF40" s="820"/>
      <c r="BG40" s="820"/>
      <c r="BH40" s="820"/>
      <c r="BI40" s="821"/>
      <c r="BJ40" s="226"/>
      <c r="BK40" s="226"/>
      <c r="BL40" s="226"/>
      <c r="BM40" s="226"/>
      <c r="BN40" s="226"/>
      <c r="BO40" s="235"/>
      <c r="BP40" s="235"/>
      <c r="BQ40" s="232">
        <v>34</v>
      </c>
      <c r="BR40" s="233"/>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24"/>
    </row>
    <row r="41" spans="1:131" ht="26.25" customHeight="1" x14ac:dyDescent="0.2">
      <c r="A41" s="232">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17"/>
      <c r="AL41" s="818"/>
      <c r="AM41" s="818"/>
      <c r="AN41" s="818"/>
      <c r="AO41" s="818"/>
      <c r="AP41" s="818"/>
      <c r="AQ41" s="818"/>
      <c r="AR41" s="818"/>
      <c r="AS41" s="818"/>
      <c r="AT41" s="818"/>
      <c r="AU41" s="818"/>
      <c r="AV41" s="818"/>
      <c r="AW41" s="818"/>
      <c r="AX41" s="818"/>
      <c r="AY41" s="818"/>
      <c r="AZ41" s="819"/>
      <c r="BA41" s="819"/>
      <c r="BB41" s="819"/>
      <c r="BC41" s="819"/>
      <c r="BD41" s="819"/>
      <c r="BE41" s="820"/>
      <c r="BF41" s="820"/>
      <c r="BG41" s="820"/>
      <c r="BH41" s="820"/>
      <c r="BI41" s="821"/>
      <c r="BJ41" s="226"/>
      <c r="BK41" s="226"/>
      <c r="BL41" s="226"/>
      <c r="BM41" s="226"/>
      <c r="BN41" s="226"/>
      <c r="BO41" s="235"/>
      <c r="BP41" s="235"/>
      <c r="BQ41" s="232">
        <v>35</v>
      </c>
      <c r="BR41" s="233"/>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24"/>
    </row>
    <row r="42" spans="1:131" ht="26.25" customHeight="1" x14ac:dyDescent="0.2">
      <c r="A42" s="232">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17"/>
      <c r="AL42" s="818"/>
      <c r="AM42" s="818"/>
      <c r="AN42" s="818"/>
      <c r="AO42" s="818"/>
      <c r="AP42" s="818"/>
      <c r="AQ42" s="818"/>
      <c r="AR42" s="818"/>
      <c r="AS42" s="818"/>
      <c r="AT42" s="818"/>
      <c r="AU42" s="818"/>
      <c r="AV42" s="818"/>
      <c r="AW42" s="818"/>
      <c r="AX42" s="818"/>
      <c r="AY42" s="818"/>
      <c r="AZ42" s="819"/>
      <c r="BA42" s="819"/>
      <c r="BB42" s="819"/>
      <c r="BC42" s="819"/>
      <c r="BD42" s="819"/>
      <c r="BE42" s="820"/>
      <c r="BF42" s="820"/>
      <c r="BG42" s="820"/>
      <c r="BH42" s="820"/>
      <c r="BI42" s="821"/>
      <c r="BJ42" s="226"/>
      <c r="BK42" s="226"/>
      <c r="BL42" s="226"/>
      <c r="BM42" s="226"/>
      <c r="BN42" s="226"/>
      <c r="BO42" s="235"/>
      <c r="BP42" s="235"/>
      <c r="BQ42" s="232">
        <v>36</v>
      </c>
      <c r="BR42" s="233"/>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24"/>
    </row>
    <row r="43" spans="1:131" ht="26.25" customHeight="1" x14ac:dyDescent="0.2">
      <c r="A43" s="232">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17"/>
      <c r="AL43" s="818"/>
      <c r="AM43" s="818"/>
      <c r="AN43" s="818"/>
      <c r="AO43" s="818"/>
      <c r="AP43" s="818"/>
      <c r="AQ43" s="818"/>
      <c r="AR43" s="818"/>
      <c r="AS43" s="818"/>
      <c r="AT43" s="818"/>
      <c r="AU43" s="818"/>
      <c r="AV43" s="818"/>
      <c r="AW43" s="818"/>
      <c r="AX43" s="818"/>
      <c r="AY43" s="818"/>
      <c r="AZ43" s="819"/>
      <c r="BA43" s="819"/>
      <c r="BB43" s="819"/>
      <c r="BC43" s="819"/>
      <c r="BD43" s="819"/>
      <c r="BE43" s="820"/>
      <c r="BF43" s="820"/>
      <c r="BG43" s="820"/>
      <c r="BH43" s="820"/>
      <c r="BI43" s="821"/>
      <c r="BJ43" s="226"/>
      <c r="BK43" s="226"/>
      <c r="BL43" s="226"/>
      <c r="BM43" s="226"/>
      <c r="BN43" s="226"/>
      <c r="BO43" s="235"/>
      <c r="BP43" s="235"/>
      <c r="BQ43" s="232">
        <v>37</v>
      </c>
      <c r="BR43" s="233"/>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24"/>
    </row>
    <row r="44" spans="1:131" ht="26.25" customHeight="1" x14ac:dyDescent="0.2">
      <c r="A44" s="232">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17"/>
      <c r="AL44" s="818"/>
      <c r="AM44" s="818"/>
      <c r="AN44" s="818"/>
      <c r="AO44" s="818"/>
      <c r="AP44" s="818"/>
      <c r="AQ44" s="818"/>
      <c r="AR44" s="818"/>
      <c r="AS44" s="818"/>
      <c r="AT44" s="818"/>
      <c r="AU44" s="818"/>
      <c r="AV44" s="818"/>
      <c r="AW44" s="818"/>
      <c r="AX44" s="818"/>
      <c r="AY44" s="818"/>
      <c r="AZ44" s="819"/>
      <c r="BA44" s="819"/>
      <c r="BB44" s="819"/>
      <c r="BC44" s="819"/>
      <c r="BD44" s="819"/>
      <c r="BE44" s="820"/>
      <c r="BF44" s="820"/>
      <c r="BG44" s="820"/>
      <c r="BH44" s="820"/>
      <c r="BI44" s="821"/>
      <c r="BJ44" s="226"/>
      <c r="BK44" s="226"/>
      <c r="BL44" s="226"/>
      <c r="BM44" s="226"/>
      <c r="BN44" s="226"/>
      <c r="BO44" s="235"/>
      <c r="BP44" s="235"/>
      <c r="BQ44" s="232">
        <v>38</v>
      </c>
      <c r="BR44" s="233"/>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24"/>
    </row>
    <row r="45" spans="1:131" ht="26.25" customHeight="1" x14ac:dyDescent="0.2">
      <c r="A45" s="232">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17"/>
      <c r="AL45" s="818"/>
      <c r="AM45" s="818"/>
      <c r="AN45" s="818"/>
      <c r="AO45" s="818"/>
      <c r="AP45" s="818"/>
      <c r="AQ45" s="818"/>
      <c r="AR45" s="818"/>
      <c r="AS45" s="818"/>
      <c r="AT45" s="818"/>
      <c r="AU45" s="818"/>
      <c r="AV45" s="818"/>
      <c r="AW45" s="818"/>
      <c r="AX45" s="818"/>
      <c r="AY45" s="818"/>
      <c r="AZ45" s="819"/>
      <c r="BA45" s="819"/>
      <c r="BB45" s="819"/>
      <c r="BC45" s="819"/>
      <c r="BD45" s="819"/>
      <c r="BE45" s="820"/>
      <c r="BF45" s="820"/>
      <c r="BG45" s="820"/>
      <c r="BH45" s="820"/>
      <c r="BI45" s="821"/>
      <c r="BJ45" s="226"/>
      <c r="BK45" s="226"/>
      <c r="BL45" s="226"/>
      <c r="BM45" s="226"/>
      <c r="BN45" s="226"/>
      <c r="BO45" s="235"/>
      <c r="BP45" s="235"/>
      <c r="BQ45" s="232">
        <v>39</v>
      </c>
      <c r="BR45" s="233"/>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24"/>
    </row>
    <row r="46" spans="1:131" ht="26.25" customHeight="1" x14ac:dyDescent="0.2">
      <c r="A46" s="232">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17"/>
      <c r="AL46" s="818"/>
      <c r="AM46" s="818"/>
      <c r="AN46" s="818"/>
      <c r="AO46" s="818"/>
      <c r="AP46" s="818"/>
      <c r="AQ46" s="818"/>
      <c r="AR46" s="818"/>
      <c r="AS46" s="818"/>
      <c r="AT46" s="818"/>
      <c r="AU46" s="818"/>
      <c r="AV46" s="818"/>
      <c r="AW46" s="818"/>
      <c r="AX46" s="818"/>
      <c r="AY46" s="818"/>
      <c r="AZ46" s="819"/>
      <c r="BA46" s="819"/>
      <c r="BB46" s="819"/>
      <c r="BC46" s="819"/>
      <c r="BD46" s="819"/>
      <c r="BE46" s="820"/>
      <c r="BF46" s="820"/>
      <c r="BG46" s="820"/>
      <c r="BH46" s="820"/>
      <c r="BI46" s="821"/>
      <c r="BJ46" s="226"/>
      <c r="BK46" s="226"/>
      <c r="BL46" s="226"/>
      <c r="BM46" s="226"/>
      <c r="BN46" s="226"/>
      <c r="BO46" s="235"/>
      <c r="BP46" s="235"/>
      <c r="BQ46" s="232">
        <v>40</v>
      </c>
      <c r="BR46" s="233"/>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24"/>
    </row>
    <row r="47" spans="1:131" ht="26.25" customHeight="1" x14ac:dyDescent="0.2">
      <c r="A47" s="232">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17"/>
      <c r="AL47" s="818"/>
      <c r="AM47" s="818"/>
      <c r="AN47" s="818"/>
      <c r="AO47" s="818"/>
      <c r="AP47" s="818"/>
      <c r="AQ47" s="818"/>
      <c r="AR47" s="818"/>
      <c r="AS47" s="818"/>
      <c r="AT47" s="818"/>
      <c r="AU47" s="818"/>
      <c r="AV47" s="818"/>
      <c r="AW47" s="818"/>
      <c r="AX47" s="818"/>
      <c r="AY47" s="818"/>
      <c r="AZ47" s="819"/>
      <c r="BA47" s="819"/>
      <c r="BB47" s="819"/>
      <c r="BC47" s="819"/>
      <c r="BD47" s="819"/>
      <c r="BE47" s="820"/>
      <c r="BF47" s="820"/>
      <c r="BG47" s="820"/>
      <c r="BH47" s="820"/>
      <c r="BI47" s="821"/>
      <c r="BJ47" s="226"/>
      <c r="BK47" s="226"/>
      <c r="BL47" s="226"/>
      <c r="BM47" s="226"/>
      <c r="BN47" s="226"/>
      <c r="BO47" s="235"/>
      <c r="BP47" s="235"/>
      <c r="BQ47" s="232">
        <v>41</v>
      </c>
      <c r="BR47" s="233"/>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24"/>
    </row>
    <row r="48" spans="1:131" ht="26.25" customHeight="1" x14ac:dyDescent="0.2">
      <c r="A48" s="232">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17"/>
      <c r="AL48" s="818"/>
      <c r="AM48" s="818"/>
      <c r="AN48" s="818"/>
      <c r="AO48" s="818"/>
      <c r="AP48" s="818"/>
      <c r="AQ48" s="818"/>
      <c r="AR48" s="818"/>
      <c r="AS48" s="818"/>
      <c r="AT48" s="818"/>
      <c r="AU48" s="818"/>
      <c r="AV48" s="818"/>
      <c r="AW48" s="818"/>
      <c r="AX48" s="818"/>
      <c r="AY48" s="818"/>
      <c r="AZ48" s="819"/>
      <c r="BA48" s="819"/>
      <c r="BB48" s="819"/>
      <c r="BC48" s="819"/>
      <c r="BD48" s="819"/>
      <c r="BE48" s="820"/>
      <c r="BF48" s="820"/>
      <c r="BG48" s="820"/>
      <c r="BH48" s="820"/>
      <c r="BI48" s="821"/>
      <c r="BJ48" s="226"/>
      <c r="BK48" s="226"/>
      <c r="BL48" s="226"/>
      <c r="BM48" s="226"/>
      <c r="BN48" s="226"/>
      <c r="BO48" s="235"/>
      <c r="BP48" s="235"/>
      <c r="BQ48" s="232">
        <v>42</v>
      </c>
      <c r="BR48" s="233"/>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24"/>
    </row>
    <row r="49" spans="1:131" ht="26.25" customHeight="1" x14ac:dyDescent="0.2">
      <c r="A49" s="232">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17"/>
      <c r="AL49" s="818"/>
      <c r="AM49" s="818"/>
      <c r="AN49" s="818"/>
      <c r="AO49" s="818"/>
      <c r="AP49" s="818"/>
      <c r="AQ49" s="818"/>
      <c r="AR49" s="818"/>
      <c r="AS49" s="818"/>
      <c r="AT49" s="818"/>
      <c r="AU49" s="818"/>
      <c r="AV49" s="818"/>
      <c r="AW49" s="818"/>
      <c r="AX49" s="818"/>
      <c r="AY49" s="818"/>
      <c r="AZ49" s="819"/>
      <c r="BA49" s="819"/>
      <c r="BB49" s="819"/>
      <c r="BC49" s="819"/>
      <c r="BD49" s="819"/>
      <c r="BE49" s="820"/>
      <c r="BF49" s="820"/>
      <c r="BG49" s="820"/>
      <c r="BH49" s="820"/>
      <c r="BI49" s="821"/>
      <c r="BJ49" s="226"/>
      <c r="BK49" s="226"/>
      <c r="BL49" s="226"/>
      <c r="BM49" s="226"/>
      <c r="BN49" s="226"/>
      <c r="BO49" s="235"/>
      <c r="BP49" s="235"/>
      <c r="BQ49" s="232">
        <v>43</v>
      </c>
      <c r="BR49" s="233"/>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24"/>
    </row>
    <row r="50" spans="1:131" ht="26.25" customHeight="1" x14ac:dyDescent="0.2">
      <c r="A50" s="232">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20"/>
      <c r="BF50" s="820"/>
      <c r="BG50" s="820"/>
      <c r="BH50" s="820"/>
      <c r="BI50" s="821"/>
      <c r="BJ50" s="226"/>
      <c r="BK50" s="226"/>
      <c r="BL50" s="226"/>
      <c r="BM50" s="226"/>
      <c r="BN50" s="226"/>
      <c r="BO50" s="235"/>
      <c r="BP50" s="235"/>
      <c r="BQ50" s="232">
        <v>44</v>
      </c>
      <c r="BR50" s="233"/>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24"/>
    </row>
    <row r="51" spans="1:131" ht="26.25" customHeight="1" x14ac:dyDescent="0.2">
      <c r="A51" s="232">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20"/>
      <c r="BF51" s="820"/>
      <c r="BG51" s="820"/>
      <c r="BH51" s="820"/>
      <c r="BI51" s="821"/>
      <c r="BJ51" s="226"/>
      <c r="BK51" s="226"/>
      <c r="BL51" s="226"/>
      <c r="BM51" s="226"/>
      <c r="BN51" s="226"/>
      <c r="BO51" s="235"/>
      <c r="BP51" s="235"/>
      <c r="BQ51" s="232">
        <v>45</v>
      </c>
      <c r="BR51" s="233"/>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24"/>
    </row>
    <row r="52" spans="1:131" ht="26.25" customHeight="1" x14ac:dyDescent="0.2">
      <c r="A52" s="232">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20"/>
      <c r="BF52" s="820"/>
      <c r="BG52" s="820"/>
      <c r="BH52" s="820"/>
      <c r="BI52" s="821"/>
      <c r="BJ52" s="226"/>
      <c r="BK52" s="226"/>
      <c r="BL52" s="226"/>
      <c r="BM52" s="226"/>
      <c r="BN52" s="226"/>
      <c r="BO52" s="235"/>
      <c r="BP52" s="235"/>
      <c r="BQ52" s="232">
        <v>46</v>
      </c>
      <c r="BR52" s="233"/>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24"/>
    </row>
    <row r="53" spans="1:131" ht="26.25" customHeight="1" x14ac:dyDescent="0.2">
      <c r="A53" s="232">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20"/>
      <c r="BF53" s="820"/>
      <c r="BG53" s="820"/>
      <c r="BH53" s="820"/>
      <c r="BI53" s="821"/>
      <c r="BJ53" s="226"/>
      <c r="BK53" s="226"/>
      <c r="BL53" s="226"/>
      <c r="BM53" s="226"/>
      <c r="BN53" s="226"/>
      <c r="BO53" s="235"/>
      <c r="BP53" s="235"/>
      <c r="BQ53" s="232">
        <v>47</v>
      </c>
      <c r="BR53" s="233"/>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24"/>
    </row>
    <row r="54" spans="1:131" ht="26.25" customHeight="1" x14ac:dyDescent="0.2">
      <c r="A54" s="232">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20"/>
      <c r="BF54" s="820"/>
      <c r="BG54" s="820"/>
      <c r="BH54" s="820"/>
      <c r="BI54" s="821"/>
      <c r="BJ54" s="226"/>
      <c r="BK54" s="226"/>
      <c r="BL54" s="226"/>
      <c r="BM54" s="226"/>
      <c r="BN54" s="226"/>
      <c r="BO54" s="235"/>
      <c r="BP54" s="235"/>
      <c r="BQ54" s="232">
        <v>48</v>
      </c>
      <c r="BR54" s="233"/>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24"/>
    </row>
    <row r="55" spans="1:131" ht="26.25" customHeight="1" x14ac:dyDescent="0.2">
      <c r="A55" s="232">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20"/>
      <c r="BF55" s="820"/>
      <c r="BG55" s="820"/>
      <c r="BH55" s="820"/>
      <c r="BI55" s="821"/>
      <c r="BJ55" s="226"/>
      <c r="BK55" s="226"/>
      <c r="BL55" s="226"/>
      <c r="BM55" s="226"/>
      <c r="BN55" s="226"/>
      <c r="BO55" s="235"/>
      <c r="BP55" s="235"/>
      <c r="BQ55" s="232">
        <v>49</v>
      </c>
      <c r="BR55" s="233"/>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24"/>
    </row>
    <row r="56" spans="1:131" ht="26.25" customHeight="1" x14ac:dyDescent="0.2">
      <c r="A56" s="232">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20"/>
      <c r="BF56" s="820"/>
      <c r="BG56" s="820"/>
      <c r="BH56" s="820"/>
      <c r="BI56" s="821"/>
      <c r="BJ56" s="226"/>
      <c r="BK56" s="226"/>
      <c r="BL56" s="226"/>
      <c r="BM56" s="226"/>
      <c r="BN56" s="226"/>
      <c r="BO56" s="235"/>
      <c r="BP56" s="235"/>
      <c r="BQ56" s="232">
        <v>50</v>
      </c>
      <c r="BR56" s="233"/>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24"/>
    </row>
    <row r="57" spans="1:131" ht="26.25" customHeight="1" x14ac:dyDescent="0.2">
      <c r="A57" s="232">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20"/>
      <c r="BF57" s="820"/>
      <c r="BG57" s="820"/>
      <c r="BH57" s="820"/>
      <c r="BI57" s="821"/>
      <c r="BJ57" s="226"/>
      <c r="BK57" s="226"/>
      <c r="BL57" s="226"/>
      <c r="BM57" s="226"/>
      <c r="BN57" s="226"/>
      <c r="BO57" s="235"/>
      <c r="BP57" s="235"/>
      <c r="BQ57" s="232">
        <v>51</v>
      </c>
      <c r="BR57" s="233"/>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24"/>
    </row>
    <row r="58" spans="1:131" ht="26.25" customHeight="1" x14ac:dyDescent="0.2">
      <c r="A58" s="232">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20"/>
      <c r="BF58" s="820"/>
      <c r="BG58" s="820"/>
      <c r="BH58" s="820"/>
      <c r="BI58" s="821"/>
      <c r="BJ58" s="226"/>
      <c r="BK58" s="226"/>
      <c r="BL58" s="226"/>
      <c r="BM58" s="226"/>
      <c r="BN58" s="226"/>
      <c r="BO58" s="235"/>
      <c r="BP58" s="235"/>
      <c r="BQ58" s="232">
        <v>52</v>
      </c>
      <c r="BR58" s="233"/>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24"/>
    </row>
    <row r="59" spans="1:131" ht="26.25" customHeight="1" x14ac:dyDescent="0.2">
      <c r="A59" s="232">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20"/>
      <c r="BF59" s="820"/>
      <c r="BG59" s="820"/>
      <c r="BH59" s="820"/>
      <c r="BI59" s="821"/>
      <c r="BJ59" s="226"/>
      <c r="BK59" s="226"/>
      <c r="BL59" s="226"/>
      <c r="BM59" s="226"/>
      <c r="BN59" s="226"/>
      <c r="BO59" s="235"/>
      <c r="BP59" s="235"/>
      <c r="BQ59" s="232">
        <v>53</v>
      </c>
      <c r="BR59" s="233"/>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24"/>
    </row>
    <row r="60" spans="1:131" ht="26.25" customHeight="1" x14ac:dyDescent="0.2">
      <c r="A60" s="232">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20"/>
      <c r="BF60" s="820"/>
      <c r="BG60" s="820"/>
      <c r="BH60" s="820"/>
      <c r="BI60" s="821"/>
      <c r="BJ60" s="226"/>
      <c r="BK60" s="226"/>
      <c r="BL60" s="226"/>
      <c r="BM60" s="226"/>
      <c r="BN60" s="226"/>
      <c r="BO60" s="235"/>
      <c r="BP60" s="235"/>
      <c r="BQ60" s="232">
        <v>54</v>
      </c>
      <c r="BR60" s="233"/>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24"/>
    </row>
    <row r="61" spans="1:131" ht="26.25" customHeight="1" thickBot="1" x14ac:dyDescent="0.25">
      <c r="A61" s="232">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20"/>
      <c r="BF61" s="820"/>
      <c r="BG61" s="820"/>
      <c r="BH61" s="820"/>
      <c r="BI61" s="821"/>
      <c r="BJ61" s="226"/>
      <c r="BK61" s="226"/>
      <c r="BL61" s="226"/>
      <c r="BM61" s="226"/>
      <c r="BN61" s="226"/>
      <c r="BO61" s="235"/>
      <c r="BP61" s="235"/>
      <c r="BQ61" s="232">
        <v>55</v>
      </c>
      <c r="BR61" s="233"/>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24"/>
    </row>
    <row r="62" spans="1:131" ht="26.25" customHeight="1" x14ac:dyDescent="0.2">
      <c r="A62" s="232">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20"/>
      <c r="BF62" s="820"/>
      <c r="BG62" s="820"/>
      <c r="BH62" s="820"/>
      <c r="BI62" s="821"/>
      <c r="BJ62" s="834" t="s">
        <v>419</v>
      </c>
      <c r="BK62" s="793"/>
      <c r="BL62" s="793"/>
      <c r="BM62" s="793"/>
      <c r="BN62" s="794"/>
      <c r="BO62" s="235"/>
      <c r="BP62" s="235"/>
      <c r="BQ62" s="232">
        <v>56</v>
      </c>
      <c r="BR62" s="233"/>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24"/>
    </row>
    <row r="63" spans="1:131" ht="26.25" customHeight="1" thickBot="1" x14ac:dyDescent="0.25">
      <c r="A63" s="234" t="s">
        <v>397</v>
      </c>
      <c r="B63" s="776" t="s">
        <v>420</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2229</v>
      </c>
      <c r="AG63" s="831"/>
      <c r="AH63" s="831"/>
      <c r="AI63" s="831"/>
      <c r="AJ63" s="832"/>
      <c r="AK63" s="833"/>
      <c r="AL63" s="828"/>
      <c r="AM63" s="828"/>
      <c r="AN63" s="828"/>
      <c r="AO63" s="828"/>
      <c r="AP63" s="831">
        <v>15281</v>
      </c>
      <c r="AQ63" s="831"/>
      <c r="AR63" s="831"/>
      <c r="AS63" s="831"/>
      <c r="AT63" s="831"/>
      <c r="AU63" s="831">
        <v>6071</v>
      </c>
      <c r="AV63" s="831"/>
      <c r="AW63" s="831"/>
      <c r="AX63" s="831"/>
      <c r="AY63" s="831"/>
      <c r="AZ63" s="835"/>
      <c r="BA63" s="835"/>
      <c r="BB63" s="835"/>
      <c r="BC63" s="835"/>
      <c r="BD63" s="835"/>
      <c r="BE63" s="836"/>
      <c r="BF63" s="836"/>
      <c r="BG63" s="836"/>
      <c r="BH63" s="836"/>
      <c r="BI63" s="837"/>
      <c r="BJ63" s="838" t="s">
        <v>421</v>
      </c>
      <c r="BK63" s="839"/>
      <c r="BL63" s="839"/>
      <c r="BM63" s="839"/>
      <c r="BN63" s="840"/>
      <c r="BO63" s="235"/>
      <c r="BP63" s="235"/>
      <c r="BQ63" s="232">
        <v>57</v>
      </c>
      <c r="BR63" s="233"/>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24"/>
    </row>
    <row r="65" spans="1:131" ht="26.25" customHeight="1" thickBot="1" x14ac:dyDescent="0.25">
      <c r="A65" s="226" t="s">
        <v>422</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24"/>
    </row>
    <row r="66" spans="1:131" ht="26.25" customHeight="1" x14ac:dyDescent="0.2">
      <c r="A66" s="714" t="s">
        <v>423</v>
      </c>
      <c r="B66" s="715"/>
      <c r="C66" s="715"/>
      <c r="D66" s="715"/>
      <c r="E66" s="715"/>
      <c r="F66" s="715"/>
      <c r="G66" s="715"/>
      <c r="H66" s="715"/>
      <c r="I66" s="715"/>
      <c r="J66" s="715"/>
      <c r="K66" s="715"/>
      <c r="L66" s="715"/>
      <c r="M66" s="715"/>
      <c r="N66" s="715"/>
      <c r="O66" s="715"/>
      <c r="P66" s="716"/>
      <c r="Q66" s="720" t="s">
        <v>402</v>
      </c>
      <c r="R66" s="721"/>
      <c r="S66" s="721"/>
      <c r="T66" s="721"/>
      <c r="U66" s="722"/>
      <c r="V66" s="720" t="s">
        <v>424</v>
      </c>
      <c r="W66" s="721"/>
      <c r="X66" s="721"/>
      <c r="Y66" s="721"/>
      <c r="Z66" s="722"/>
      <c r="AA66" s="720" t="s">
        <v>425</v>
      </c>
      <c r="AB66" s="721"/>
      <c r="AC66" s="721"/>
      <c r="AD66" s="721"/>
      <c r="AE66" s="722"/>
      <c r="AF66" s="841" t="s">
        <v>426</v>
      </c>
      <c r="AG66" s="802"/>
      <c r="AH66" s="802"/>
      <c r="AI66" s="802"/>
      <c r="AJ66" s="842"/>
      <c r="AK66" s="720" t="s">
        <v>427</v>
      </c>
      <c r="AL66" s="715"/>
      <c r="AM66" s="715"/>
      <c r="AN66" s="715"/>
      <c r="AO66" s="716"/>
      <c r="AP66" s="720" t="s">
        <v>428</v>
      </c>
      <c r="AQ66" s="721"/>
      <c r="AR66" s="721"/>
      <c r="AS66" s="721"/>
      <c r="AT66" s="722"/>
      <c r="AU66" s="720" t="s">
        <v>429</v>
      </c>
      <c r="AV66" s="721"/>
      <c r="AW66" s="721"/>
      <c r="AX66" s="721"/>
      <c r="AY66" s="722"/>
      <c r="AZ66" s="720" t="s">
        <v>383</v>
      </c>
      <c r="BA66" s="721"/>
      <c r="BB66" s="721"/>
      <c r="BC66" s="721"/>
      <c r="BD66" s="727"/>
      <c r="BE66" s="235"/>
      <c r="BF66" s="235"/>
      <c r="BG66" s="235"/>
      <c r="BH66" s="235"/>
      <c r="BI66" s="235"/>
      <c r="BJ66" s="235"/>
      <c r="BK66" s="235"/>
      <c r="BL66" s="235"/>
      <c r="BM66" s="235"/>
      <c r="BN66" s="235"/>
      <c r="BO66" s="235"/>
      <c r="BP66" s="235"/>
      <c r="BQ66" s="232">
        <v>60</v>
      </c>
      <c r="BR66" s="237"/>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24"/>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35"/>
      <c r="BF67" s="235"/>
      <c r="BG67" s="235"/>
      <c r="BH67" s="235"/>
      <c r="BI67" s="235"/>
      <c r="BJ67" s="235"/>
      <c r="BK67" s="235"/>
      <c r="BL67" s="235"/>
      <c r="BM67" s="235"/>
      <c r="BN67" s="235"/>
      <c r="BO67" s="235"/>
      <c r="BP67" s="235"/>
      <c r="BQ67" s="232">
        <v>61</v>
      </c>
      <c r="BR67" s="237"/>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24"/>
    </row>
    <row r="68" spans="1:131" ht="26.25" customHeight="1" thickTop="1" x14ac:dyDescent="0.2">
      <c r="A68" s="230">
        <v>1</v>
      </c>
      <c r="B68" s="856" t="s">
        <v>584</v>
      </c>
      <c r="C68" s="857"/>
      <c r="D68" s="857"/>
      <c r="E68" s="857"/>
      <c r="F68" s="857"/>
      <c r="G68" s="857"/>
      <c r="H68" s="857"/>
      <c r="I68" s="857"/>
      <c r="J68" s="857"/>
      <c r="K68" s="857"/>
      <c r="L68" s="857"/>
      <c r="M68" s="857"/>
      <c r="N68" s="857"/>
      <c r="O68" s="857"/>
      <c r="P68" s="858"/>
      <c r="Q68" s="859">
        <v>8749</v>
      </c>
      <c r="R68" s="853"/>
      <c r="S68" s="853"/>
      <c r="T68" s="853"/>
      <c r="U68" s="853"/>
      <c r="V68" s="853">
        <v>7812</v>
      </c>
      <c r="W68" s="853"/>
      <c r="X68" s="853"/>
      <c r="Y68" s="853"/>
      <c r="Z68" s="853"/>
      <c r="AA68" s="853">
        <v>937</v>
      </c>
      <c r="AB68" s="853"/>
      <c r="AC68" s="853"/>
      <c r="AD68" s="853"/>
      <c r="AE68" s="853"/>
      <c r="AF68" s="853">
        <v>4408</v>
      </c>
      <c r="AG68" s="853"/>
      <c r="AH68" s="853"/>
      <c r="AI68" s="853"/>
      <c r="AJ68" s="853"/>
      <c r="AK68" s="853" t="s">
        <v>583</v>
      </c>
      <c r="AL68" s="853"/>
      <c r="AM68" s="853"/>
      <c r="AN68" s="853"/>
      <c r="AO68" s="853"/>
      <c r="AP68" s="853">
        <v>4089</v>
      </c>
      <c r="AQ68" s="853"/>
      <c r="AR68" s="853"/>
      <c r="AS68" s="853"/>
      <c r="AT68" s="853"/>
      <c r="AU68" s="853">
        <v>1362</v>
      </c>
      <c r="AV68" s="853"/>
      <c r="AW68" s="853"/>
      <c r="AX68" s="853"/>
      <c r="AY68" s="853"/>
      <c r="AZ68" s="854"/>
      <c r="BA68" s="854"/>
      <c r="BB68" s="854"/>
      <c r="BC68" s="854"/>
      <c r="BD68" s="855"/>
      <c r="BE68" s="235"/>
      <c r="BF68" s="235"/>
      <c r="BG68" s="235"/>
      <c r="BH68" s="235"/>
      <c r="BI68" s="235"/>
      <c r="BJ68" s="235"/>
      <c r="BK68" s="235"/>
      <c r="BL68" s="235"/>
      <c r="BM68" s="235"/>
      <c r="BN68" s="235"/>
      <c r="BO68" s="235"/>
      <c r="BP68" s="235"/>
      <c r="BQ68" s="232">
        <v>62</v>
      </c>
      <c r="BR68" s="237"/>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24"/>
    </row>
    <row r="69" spans="1:131" ht="26.25" customHeight="1" x14ac:dyDescent="0.2">
      <c r="A69" s="232">
        <v>2</v>
      </c>
      <c r="B69" s="860" t="s">
        <v>585</v>
      </c>
      <c r="C69" s="861"/>
      <c r="D69" s="861"/>
      <c r="E69" s="861"/>
      <c r="F69" s="861"/>
      <c r="G69" s="861"/>
      <c r="H69" s="861"/>
      <c r="I69" s="861"/>
      <c r="J69" s="861"/>
      <c r="K69" s="861"/>
      <c r="L69" s="861"/>
      <c r="M69" s="861"/>
      <c r="N69" s="861"/>
      <c r="O69" s="861"/>
      <c r="P69" s="862"/>
      <c r="Q69" s="863">
        <v>156662</v>
      </c>
      <c r="R69" s="818"/>
      <c r="S69" s="818"/>
      <c r="T69" s="818"/>
      <c r="U69" s="818"/>
      <c r="V69" s="818">
        <v>152216</v>
      </c>
      <c r="W69" s="818"/>
      <c r="X69" s="818"/>
      <c r="Y69" s="818"/>
      <c r="Z69" s="818"/>
      <c r="AA69" s="818">
        <v>4445</v>
      </c>
      <c r="AB69" s="818"/>
      <c r="AC69" s="818"/>
      <c r="AD69" s="818"/>
      <c r="AE69" s="818"/>
      <c r="AF69" s="818">
        <v>4445</v>
      </c>
      <c r="AG69" s="818"/>
      <c r="AH69" s="818"/>
      <c r="AI69" s="818"/>
      <c r="AJ69" s="818"/>
      <c r="AK69" s="818" t="s">
        <v>583</v>
      </c>
      <c r="AL69" s="818"/>
      <c r="AM69" s="818"/>
      <c r="AN69" s="818"/>
      <c r="AO69" s="818"/>
      <c r="AP69" s="818" t="s">
        <v>583</v>
      </c>
      <c r="AQ69" s="818"/>
      <c r="AR69" s="818"/>
      <c r="AS69" s="818"/>
      <c r="AT69" s="818"/>
      <c r="AU69" s="818" t="s">
        <v>583</v>
      </c>
      <c r="AV69" s="818"/>
      <c r="AW69" s="818"/>
      <c r="AX69" s="818"/>
      <c r="AY69" s="818"/>
      <c r="AZ69" s="820"/>
      <c r="BA69" s="820"/>
      <c r="BB69" s="820"/>
      <c r="BC69" s="820"/>
      <c r="BD69" s="821"/>
      <c r="BE69" s="235"/>
      <c r="BF69" s="235"/>
      <c r="BG69" s="235"/>
      <c r="BH69" s="235"/>
      <c r="BI69" s="235"/>
      <c r="BJ69" s="235"/>
      <c r="BK69" s="235"/>
      <c r="BL69" s="235"/>
      <c r="BM69" s="235"/>
      <c r="BN69" s="235"/>
      <c r="BO69" s="235"/>
      <c r="BP69" s="235"/>
      <c r="BQ69" s="232">
        <v>63</v>
      </c>
      <c r="BR69" s="237"/>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24"/>
    </row>
    <row r="70" spans="1:131" ht="26.25" customHeight="1" x14ac:dyDescent="0.2">
      <c r="A70" s="232">
        <v>3</v>
      </c>
      <c r="B70" s="860" t="s">
        <v>586</v>
      </c>
      <c r="C70" s="861"/>
      <c r="D70" s="861"/>
      <c r="E70" s="861"/>
      <c r="F70" s="861"/>
      <c r="G70" s="861"/>
      <c r="H70" s="861"/>
      <c r="I70" s="861"/>
      <c r="J70" s="861"/>
      <c r="K70" s="861"/>
      <c r="L70" s="861"/>
      <c r="M70" s="861"/>
      <c r="N70" s="861"/>
      <c r="O70" s="861"/>
      <c r="P70" s="862"/>
      <c r="Q70" s="863">
        <v>5966</v>
      </c>
      <c r="R70" s="818"/>
      <c r="S70" s="818"/>
      <c r="T70" s="818"/>
      <c r="U70" s="818"/>
      <c r="V70" s="818">
        <v>5266</v>
      </c>
      <c r="W70" s="818"/>
      <c r="X70" s="818"/>
      <c r="Y70" s="818"/>
      <c r="Z70" s="818"/>
      <c r="AA70" s="818">
        <v>700</v>
      </c>
      <c r="AB70" s="818"/>
      <c r="AC70" s="818"/>
      <c r="AD70" s="818"/>
      <c r="AE70" s="818"/>
      <c r="AF70" s="818">
        <v>700</v>
      </c>
      <c r="AG70" s="818"/>
      <c r="AH70" s="818"/>
      <c r="AI70" s="818"/>
      <c r="AJ70" s="818"/>
      <c r="AK70" s="818">
        <v>1</v>
      </c>
      <c r="AL70" s="818"/>
      <c r="AM70" s="818"/>
      <c r="AN70" s="818"/>
      <c r="AO70" s="818"/>
      <c r="AP70" s="818" t="s">
        <v>583</v>
      </c>
      <c r="AQ70" s="818"/>
      <c r="AR70" s="818"/>
      <c r="AS70" s="818"/>
      <c r="AT70" s="818"/>
      <c r="AU70" s="818" t="s">
        <v>583</v>
      </c>
      <c r="AV70" s="818"/>
      <c r="AW70" s="818"/>
      <c r="AX70" s="818"/>
      <c r="AY70" s="818"/>
      <c r="AZ70" s="820"/>
      <c r="BA70" s="820"/>
      <c r="BB70" s="820"/>
      <c r="BC70" s="820"/>
      <c r="BD70" s="821"/>
      <c r="BE70" s="235"/>
      <c r="BF70" s="235"/>
      <c r="BG70" s="235"/>
      <c r="BH70" s="235"/>
      <c r="BI70" s="235"/>
      <c r="BJ70" s="235"/>
      <c r="BK70" s="235"/>
      <c r="BL70" s="235"/>
      <c r="BM70" s="235"/>
      <c r="BN70" s="235"/>
      <c r="BO70" s="235"/>
      <c r="BP70" s="235"/>
      <c r="BQ70" s="232">
        <v>64</v>
      </c>
      <c r="BR70" s="237"/>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24"/>
    </row>
    <row r="71" spans="1:131" ht="26.25" customHeight="1" x14ac:dyDescent="0.2">
      <c r="A71" s="232">
        <v>4</v>
      </c>
      <c r="B71" s="860" t="s">
        <v>587</v>
      </c>
      <c r="C71" s="861"/>
      <c r="D71" s="861"/>
      <c r="E71" s="861"/>
      <c r="F71" s="861"/>
      <c r="G71" s="861"/>
      <c r="H71" s="861"/>
      <c r="I71" s="861"/>
      <c r="J71" s="861"/>
      <c r="K71" s="861"/>
      <c r="L71" s="861"/>
      <c r="M71" s="861"/>
      <c r="N71" s="861"/>
      <c r="O71" s="861"/>
      <c r="P71" s="862"/>
      <c r="Q71" s="863">
        <v>73</v>
      </c>
      <c r="R71" s="818"/>
      <c r="S71" s="818"/>
      <c r="T71" s="818"/>
      <c r="U71" s="818"/>
      <c r="V71" s="818">
        <v>71</v>
      </c>
      <c r="W71" s="818"/>
      <c r="X71" s="818"/>
      <c r="Y71" s="818"/>
      <c r="Z71" s="818"/>
      <c r="AA71" s="818">
        <v>1</v>
      </c>
      <c r="AB71" s="818"/>
      <c r="AC71" s="818"/>
      <c r="AD71" s="818"/>
      <c r="AE71" s="818"/>
      <c r="AF71" s="818">
        <v>1</v>
      </c>
      <c r="AG71" s="818"/>
      <c r="AH71" s="818"/>
      <c r="AI71" s="818"/>
      <c r="AJ71" s="818"/>
      <c r="AK71" s="818" t="s">
        <v>583</v>
      </c>
      <c r="AL71" s="818"/>
      <c r="AM71" s="818"/>
      <c r="AN71" s="818"/>
      <c r="AO71" s="818"/>
      <c r="AP71" s="818" t="s">
        <v>583</v>
      </c>
      <c r="AQ71" s="818"/>
      <c r="AR71" s="818"/>
      <c r="AS71" s="818"/>
      <c r="AT71" s="818"/>
      <c r="AU71" s="818" t="s">
        <v>583</v>
      </c>
      <c r="AV71" s="818"/>
      <c r="AW71" s="818"/>
      <c r="AX71" s="818"/>
      <c r="AY71" s="818"/>
      <c r="AZ71" s="820"/>
      <c r="BA71" s="820"/>
      <c r="BB71" s="820"/>
      <c r="BC71" s="820"/>
      <c r="BD71" s="821"/>
      <c r="BE71" s="235"/>
      <c r="BF71" s="235"/>
      <c r="BG71" s="235"/>
      <c r="BH71" s="235"/>
      <c r="BI71" s="235"/>
      <c r="BJ71" s="235"/>
      <c r="BK71" s="235"/>
      <c r="BL71" s="235"/>
      <c r="BM71" s="235"/>
      <c r="BN71" s="235"/>
      <c r="BO71" s="235"/>
      <c r="BP71" s="235"/>
      <c r="BQ71" s="232">
        <v>65</v>
      </c>
      <c r="BR71" s="237"/>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24"/>
    </row>
    <row r="72" spans="1:131" ht="26.25" customHeight="1" x14ac:dyDescent="0.2">
      <c r="A72" s="232">
        <v>5</v>
      </c>
      <c r="B72" s="860" t="s">
        <v>588</v>
      </c>
      <c r="C72" s="861"/>
      <c r="D72" s="861"/>
      <c r="E72" s="861"/>
      <c r="F72" s="861"/>
      <c r="G72" s="861"/>
      <c r="H72" s="861"/>
      <c r="I72" s="861"/>
      <c r="J72" s="861"/>
      <c r="K72" s="861"/>
      <c r="L72" s="861"/>
      <c r="M72" s="861"/>
      <c r="N72" s="861"/>
      <c r="O72" s="861"/>
      <c r="P72" s="862"/>
      <c r="Q72" s="863">
        <v>9</v>
      </c>
      <c r="R72" s="818"/>
      <c r="S72" s="818"/>
      <c r="T72" s="818"/>
      <c r="U72" s="818"/>
      <c r="V72" s="818">
        <v>8</v>
      </c>
      <c r="W72" s="818"/>
      <c r="X72" s="818"/>
      <c r="Y72" s="818"/>
      <c r="Z72" s="818"/>
      <c r="AA72" s="818">
        <v>1</v>
      </c>
      <c r="AB72" s="818"/>
      <c r="AC72" s="818"/>
      <c r="AD72" s="818"/>
      <c r="AE72" s="818"/>
      <c r="AF72" s="818">
        <v>1</v>
      </c>
      <c r="AG72" s="818"/>
      <c r="AH72" s="818"/>
      <c r="AI72" s="818"/>
      <c r="AJ72" s="818"/>
      <c r="AK72" s="818" t="s">
        <v>583</v>
      </c>
      <c r="AL72" s="818"/>
      <c r="AM72" s="818"/>
      <c r="AN72" s="818"/>
      <c r="AO72" s="818"/>
      <c r="AP72" s="818" t="s">
        <v>583</v>
      </c>
      <c r="AQ72" s="818"/>
      <c r="AR72" s="818"/>
      <c r="AS72" s="818"/>
      <c r="AT72" s="818"/>
      <c r="AU72" s="818" t="s">
        <v>583</v>
      </c>
      <c r="AV72" s="818"/>
      <c r="AW72" s="818"/>
      <c r="AX72" s="818"/>
      <c r="AY72" s="818"/>
      <c r="AZ72" s="820"/>
      <c r="BA72" s="820"/>
      <c r="BB72" s="820"/>
      <c r="BC72" s="820"/>
      <c r="BD72" s="821"/>
      <c r="BE72" s="235"/>
      <c r="BF72" s="235"/>
      <c r="BG72" s="235"/>
      <c r="BH72" s="235"/>
      <c r="BI72" s="235"/>
      <c r="BJ72" s="235"/>
      <c r="BK72" s="235"/>
      <c r="BL72" s="235"/>
      <c r="BM72" s="235"/>
      <c r="BN72" s="235"/>
      <c r="BO72" s="235"/>
      <c r="BP72" s="235"/>
      <c r="BQ72" s="232">
        <v>66</v>
      </c>
      <c r="BR72" s="237"/>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24"/>
    </row>
    <row r="73" spans="1:131" ht="26.25" customHeight="1" x14ac:dyDescent="0.2">
      <c r="A73" s="232">
        <v>6</v>
      </c>
      <c r="B73" s="860" t="s">
        <v>589</v>
      </c>
      <c r="C73" s="861"/>
      <c r="D73" s="861"/>
      <c r="E73" s="861"/>
      <c r="F73" s="861"/>
      <c r="G73" s="861"/>
      <c r="H73" s="861"/>
      <c r="I73" s="861"/>
      <c r="J73" s="861"/>
      <c r="K73" s="861"/>
      <c r="L73" s="861"/>
      <c r="M73" s="861"/>
      <c r="N73" s="861"/>
      <c r="O73" s="861"/>
      <c r="P73" s="862"/>
      <c r="Q73" s="863">
        <v>326</v>
      </c>
      <c r="R73" s="818"/>
      <c r="S73" s="818"/>
      <c r="T73" s="818"/>
      <c r="U73" s="818"/>
      <c r="V73" s="818">
        <v>320</v>
      </c>
      <c r="W73" s="818"/>
      <c r="X73" s="818"/>
      <c r="Y73" s="818"/>
      <c r="Z73" s="818"/>
      <c r="AA73" s="818">
        <v>6</v>
      </c>
      <c r="AB73" s="818"/>
      <c r="AC73" s="818"/>
      <c r="AD73" s="818"/>
      <c r="AE73" s="818"/>
      <c r="AF73" s="818">
        <v>6</v>
      </c>
      <c r="AG73" s="818"/>
      <c r="AH73" s="818"/>
      <c r="AI73" s="818"/>
      <c r="AJ73" s="818"/>
      <c r="AK73" s="818" t="s">
        <v>583</v>
      </c>
      <c r="AL73" s="818"/>
      <c r="AM73" s="818"/>
      <c r="AN73" s="818"/>
      <c r="AO73" s="818"/>
      <c r="AP73" s="818" t="s">
        <v>583</v>
      </c>
      <c r="AQ73" s="818"/>
      <c r="AR73" s="818"/>
      <c r="AS73" s="818"/>
      <c r="AT73" s="818"/>
      <c r="AU73" s="818" t="s">
        <v>583</v>
      </c>
      <c r="AV73" s="818"/>
      <c r="AW73" s="818"/>
      <c r="AX73" s="818"/>
      <c r="AY73" s="818"/>
      <c r="AZ73" s="820"/>
      <c r="BA73" s="820"/>
      <c r="BB73" s="820"/>
      <c r="BC73" s="820"/>
      <c r="BD73" s="821"/>
      <c r="BE73" s="235"/>
      <c r="BF73" s="235"/>
      <c r="BG73" s="235"/>
      <c r="BH73" s="235"/>
      <c r="BI73" s="235"/>
      <c r="BJ73" s="235"/>
      <c r="BK73" s="235"/>
      <c r="BL73" s="235"/>
      <c r="BM73" s="235"/>
      <c r="BN73" s="235"/>
      <c r="BO73" s="235"/>
      <c r="BP73" s="235"/>
      <c r="BQ73" s="232">
        <v>67</v>
      </c>
      <c r="BR73" s="237"/>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24"/>
    </row>
    <row r="74" spans="1:131" ht="26.25" customHeight="1" x14ac:dyDescent="0.2">
      <c r="A74" s="232">
        <v>7</v>
      </c>
      <c r="B74" s="860" t="s">
        <v>590</v>
      </c>
      <c r="C74" s="861"/>
      <c r="D74" s="861"/>
      <c r="E74" s="861"/>
      <c r="F74" s="861"/>
      <c r="G74" s="861"/>
      <c r="H74" s="861"/>
      <c r="I74" s="861"/>
      <c r="J74" s="861"/>
      <c r="K74" s="861"/>
      <c r="L74" s="861"/>
      <c r="M74" s="861"/>
      <c r="N74" s="861"/>
      <c r="O74" s="861"/>
      <c r="P74" s="862"/>
      <c r="Q74" s="863">
        <v>1390</v>
      </c>
      <c r="R74" s="818"/>
      <c r="S74" s="818"/>
      <c r="T74" s="818"/>
      <c r="U74" s="818"/>
      <c r="V74" s="818">
        <v>1378</v>
      </c>
      <c r="W74" s="818"/>
      <c r="X74" s="818"/>
      <c r="Y74" s="818"/>
      <c r="Z74" s="818"/>
      <c r="AA74" s="818">
        <v>12</v>
      </c>
      <c r="AB74" s="818"/>
      <c r="AC74" s="818"/>
      <c r="AD74" s="818"/>
      <c r="AE74" s="818"/>
      <c r="AF74" s="818">
        <v>12</v>
      </c>
      <c r="AG74" s="818"/>
      <c r="AH74" s="818"/>
      <c r="AI74" s="818"/>
      <c r="AJ74" s="818"/>
      <c r="AK74" s="818" t="s">
        <v>583</v>
      </c>
      <c r="AL74" s="818"/>
      <c r="AM74" s="818"/>
      <c r="AN74" s="818"/>
      <c r="AO74" s="818"/>
      <c r="AP74" s="818">
        <v>121</v>
      </c>
      <c r="AQ74" s="818"/>
      <c r="AR74" s="818"/>
      <c r="AS74" s="818"/>
      <c r="AT74" s="818"/>
      <c r="AU74" s="818">
        <v>66</v>
      </c>
      <c r="AV74" s="818"/>
      <c r="AW74" s="818"/>
      <c r="AX74" s="818"/>
      <c r="AY74" s="818"/>
      <c r="AZ74" s="820"/>
      <c r="BA74" s="820"/>
      <c r="BB74" s="820"/>
      <c r="BC74" s="820"/>
      <c r="BD74" s="821"/>
      <c r="BE74" s="235"/>
      <c r="BF74" s="235"/>
      <c r="BG74" s="235"/>
      <c r="BH74" s="235"/>
      <c r="BI74" s="235"/>
      <c r="BJ74" s="235"/>
      <c r="BK74" s="235"/>
      <c r="BL74" s="235"/>
      <c r="BM74" s="235"/>
      <c r="BN74" s="235"/>
      <c r="BO74" s="235"/>
      <c r="BP74" s="235"/>
      <c r="BQ74" s="232">
        <v>68</v>
      </c>
      <c r="BR74" s="237"/>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24"/>
    </row>
    <row r="75" spans="1:131" ht="26.25" customHeight="1" x14ac:dyDescent="0.2">
      <c r="A75" s="232">
        <v>8</v>
      </c>
      <c r="B75" s="860" t="s">
        <v>591</v>
      </c>
      <c r="C75" s="861"/>
      <c r="D75" s="861"/>
      <c r="E75" s="861"/>
      <c r="F75" s="861"/>
      <c r="G75" s="861"/>
      <c r="H75" s="861"/>
      <c r="I75" s="861"/>
      <c r="J75" s="861"/>
      <c r="K75" s="861"/>
      <c r="L75" s="861"/>
      <c r="M75" s="861"/>
      <c r="N75" s="861"/>
      <c r="O75" s="861"/>
      <c r="P75" s="862"/>
      <c r="Q75" s="864">
        <v>30</v>
      </c>
      <c r="R75" s="865"/>
      <c r="S75" s="865"/>
      <c r="T75" s="865"/>
      <c r="U75" s="817"/>
      <c r="V75" s="866">
        <v>29</v>
      </c>
      <c r="W75" s="865"/>
      <c r="X75" s="865"/>
      <c r="Y75" s="865"/>
      <c r="Z75" s="817"/>
      <c r="AA75" s="866">
        <v>1</v>
      </c>
      <c r="AB75" s="865"/>
      <c r="AC75" s="865"/>
      <c r="AD75" s="865"/>
      <c r="AE75" s="817"/>
      <c r="AF75" s="866">
        <v>1</v>
      </c>
      <c r="AG75" s="865"/>
      <c r="AH75" s="865"/>
      <c r="AI75" s="865"/>
      <c r="AJ75" s="817"/>
      <c r="AK75" s="818" t="s">
        <v>583</v>
      </c>
      <c r="AL75" s="818"/>
      <c r="AM75" s="818"/>
      <c r="AN75" s="818"/>
      <c r="AO75" s="818"/>
      <c r="AP75" s="866">
        <v>124</v>
      </c>
      <c r="AQ75" s="865"/>
      <c r="AR75" s="865"/>
      <c r="AS75" s="865"/>
      <c r="AT75" s="817"/>
      <c r="AU75" s="866">
        <v>79</v>
      </c>
      <c r="AV75" s="865"/>
      <c r="AW75" s="865"/>
      <c r="AX75" s="865"/>
      <c r="AY75" s="817"/>
      <c r="AZ75" s="820"/>
      <c r="BA75" s="820"/>
      <c r="BB75" s="820"/>
      <c r="BC75" s="820"/>
      <c r="BD75" s="821"/>
      <c r="BE75" s="235"/>
      <c r="BF75" s="235"/>
      <c r="BG75" s="235"/>
      <c r="BH75" s="235"/>
      <c r="BI75" s="235"/>
      <c r="BJ75" s="235"/>
      <c r="BK75" s="235"/>
      <c r="BL75" s="235"/>
      <c r="BM75" s="235"/>
      <c r="BN75" s="235"/>
      <c r="BO75" s="235"/>
      <c r="BP75" s="235"/>
      <c r="BQ75" s="232">
        <v>69</v>
      </c>
      <c r="BR75" s="237"/>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24"/>
    </row>
    <row r="76" spans="1:131" ht="26.25" customHeight="1" x14ac:dyDescent="0.2">
      <c r="A76" s="232">
        <v>9</v>
      </c>
      <c r="B76" s="860" t="s">
        <v>592</v>
      </c>
      <c r="C76" s="861"/>
      <c r="D76" s="861"/>
      <c r="E76" s="861"/>
      <c r="F76" s="861"/>
      <c r="G76" s="861"/>
      <c r="H76" s="861"/>
      <c r="I76" s="861"/>
      <c r="J76" s="861"/>
      <c r="K76" s="861"/>
      <c r="L76" s="861"/>
      <c r="M76" s="861"/>
      <c r="N76" s="861"/>
      <c r="O76" s="861"/>
      <c r="P76" s="862"/>
      <c r="Q76" s="864">
        <v>207</v>
      </c>
      <c r="R76" s="865"/>
      <c r="S76" s="865"/>
      <c r="T76" s="865"/>
      <c r="U76" s="817"/>
      <c r="V76" s="866">
        <v>197</v>
      </c>
      <c r="W76" s="865"/>
      <c r="X76" s="865"/>
      <c r="Y76" s="865"/>
      <c r="Z76" s="817"/>
      <c r="AA76" s="866">
        <v>10</v>
      </c>
      <c r="AB76" s="865"/>
      <c r="AC76" s="865"/>
      <c r="AD76" s="865"/>
      <c r="AE76" s="817"/>
      <c r="AF76" s="866">
        <v>10</v>
      </c>
      <c r="AG76" s="865"/>
      <c r="AH76" s="865"/>
      <c r="AI76" s="865"/>
      <c r="AJ76" s="817"/>
      <c r="AK76" s="866">
        <v>19</v>
      </c>
      <c r="AL76" s="865"/>
      <c r="AM76" s="865"/>
      <c r="AN76" s="865"/>
      <c r="AO76" s="817"/>
      <c r="AP76" s="818" t="s">
        <v>583</v>
      </c>
      <c r="AQ76" s="818"/>
      <c r="AR76" s="818"/>
      <c r="AS76" s="818"/>
      <c r="AT76" s="818"/>
      <c r="AU76" s="818" t="s">
        <v>583</v>
      </c>
      <c r="AV76" s="818"/>
      <c r="AW76" s="818"/>
      <c r="AX76" s="818"/>
      <c r="AY76" s="818"/>
      <c r="AZ76" s="820"/>
      <c r="BA76" s="820"/>
      <c r="BB76" s="820"/>
      <c r="BC76" s="820"/>
      <c r="BD76" s="821"/>
      <c r="BE76" s="235"/>
      <c r="BF76" s="235"/>
      <c r="BG76" s="235"/>
      <c r="BH76" s="235"/>
      <c r="BI76" s="235"/>
      <c r="BJ76" s="235"/>
      <c r="BK76" s="235"/>
      <c r="BL76" s="235"/>
      <c r="BM76" s="235"/>
      <c r="BN76" s="235"/>
      <c r="BO76" s="235"/>
      <c r="BP76" s="235"/>
      <c r="BQ76" s="232">
        <v>70</v>
      </c>
      <c r="BR76" s="237"/>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24"/>
    </row>
    <row r="77" spans="1:131" ht="26.25" customHeight="1" x14ac:dyDescent="0.2">
      <c r="A77" s="232">
        <v>10</v>
      </c>
      <c r="B77" s="860" t="s">
        <v>593</v>
      </c>
      <c r="C77" s="861"/>
      <c r="D77" s="861"/>
      <c r="E77" s="861"/>
      <c r="F77" s="861"/>
      <c r="G77" s="861"/>
      <c r="H77" s="861"/>
      <c r="I77" s="861"/>
      <c r="J77" s="861"/>
      <c r="K77" s="861"/>
      <c r="L77" s="861"/>
      <c r="M77" s="861"/>
      <c r="N77" s="861"/>
      <c r="O77" s="861"/>
      <c r="P77" s="862"/>
      <c r="Q77" s="864">
        <v>124</v>
      </c>
      <c r="R77" s="865"/>
      <c r="S77" s="865"/>
      <c r="T77" s="865"/>
      <c r="U77" s="817"/>
      <c r="V77" s="866">
        <v>113</v>
      </c>
      <c r="W77" s="865"/>
      <c r="X77" s="865"/>
      <c r="Y77" s="865"/>
      <c r="Z77" s="817"/>
      <c r="AA77" s="866">
        <v>11</v>
      </c>
      <c r="AB77" s="865"/>
      <c r="AC77" s="865"/>
      <c r="AD77" s="865"/>
      <c r="AE77" s="817"/>
      <c r="AF77" s="866">
        <v>11</v>
      </c>
      <c r="AG77" s="865"/>
      <c r="AH77" s="865"/>
      <c r="AI77" s="865"/>
      <c r="AJ77" s="817"/>
      <c r="AK77" s="818" t="s">
        <v>583</v>
      </c>
      <c r="AL77" s="818"/>
      <c r="AM77" s="818"/>
      <c r="AN77" s="818"/>
      <c r="AO77" s="818"/>
      <c r="AP77" s="818" t="s">
        <v>583</v>
      </c>
      <c r="AQ77" s="818"/>
      <c r="AR77" s="818"/>
      <c r="AS77" s="818"/>
      <c r="AT77" s="818"/>
      <c r="AU77" s="818" t="s">
        <v>583</v>
      </c>
      <c r="AV77" s="818"/>
      <c r="AW77" s="818"/>
      <c r="AX77" s="818"/>
      <c r="AY77" s="818"/>
      <c r="AZ77" s="820"/>
      <c r="BA77" s="820"/>
      <c r="BB77" s="820"/>
      <c r="BC77" s="820"/>
      <c r="BD77" s="821"/>
      <c r="BE77" s="235"/>
      <c r="BF77" s="235"/>
      <c r="BG77" s="235"/>
      <c r="BH77" s="235"/>
      <c r="BI77" s="235"/>
      <c r="BJ77" s="235"/>
      <c r="BK77" s="235"/>
      <c r="BL77" s="235"/>
      <c r="BM77" s="235"/>
      <c r="BN77" s="235"/>
      <c r="BO77" s="235"/>
      <c r="BP77" s="235"/>
      <c r="BQ77" s="232">
        <v>71</v>
      </c>
      <c r="BR77" s="237"/>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24"/>
    </row>
    <row r="78" spans="1:131" ht="26.25" customHeight="1" x14ac:dyDescent="0.2">
      <c r="A78" s="232">
        <v>11</v>
      </c>
      <c r="B78" s="860" t="s">
        <v>594</v>
      </c>
      <c r="C78" s="861"/>
      <c r="D78" s="861"/>
      <c r="E78" s="861"/>
      <c r="F78" s="861"/>
      <c r="G78" s="861"/>
      <c r="H78" s="861"/>
      <c r="I78" s="861"/>
      <c r="J78" s="861"/>
      <c r="K78" s="861"/>
      <c r="L78" s="861"/>
      <c r="M78" s="861"/>
      <c r="N78" s="861"/>
      <c r="O78" s="861"/>
      <c r="P78" s="862"/>
      <c r="Q78" s="863">
        <v>116</v>
      </c>
      <c r="R78" s="818"/>
      <c r="S78" s="818"/>
      <c r="T78" s="818"/>
      <c r="U78" s="818"/>
      <c r="V78" s="818">
        <v>110</v>
      </c>
      <c r="W78" s="818"/>
      <c r="X78" s="818"/>
      <c r="Y78" s="818"/>
      <c r="Z78" s="818"/>
      <c r="AA78" s="818">
        <v>6</v>
      </c>
      <c r="AB78" s="818"/>
      <c r="AC78" s="818"/>
      <c r="AD78" s="818"/>
      <c r="AE78" s="818"/>
      <c r="AF78" s="818">
        <v>6</v>
      </c>
      <c r="AG78" s="818"/>
      <c r="AH78" s="818"/>
      <c r="AI78" s="818"/>
      <c r="AJ78" s="818"/>
      <c r="AK78" s="818">
        <v>14</v>
      </c>
      <c r="AL78" s="818"/>
      <c r="AM78" s="818"/>
      <c r="AN78" s="818"/>
      <c r="AO78" s="818"/>
      <c r="AP78" s="818" t="s">
        <v>583</v>
      </c>
      <c r="AQ78" s="818"/>
      <c r="AR78" s="818"/>
      <c r="AS78" s="818"/>
      <c r="AT78" s="818"/>
      <c r="AU78" s="818" t="s">
        <v>583</v>
      </c>
      <c r="AV78" s="818"/>
      <c r="AW78" s="818"/>
      <c r="AX78" s="818"/>
      <c r="AY78" s="818"/>
      <c r="AZ78" s="820"/>
      <c r="BA78" s="820"/>
      <c r="BB78" s="820"/>
      <c r="BC78" s="820"/>
      <c r="BD78" s="821"/>
      <c r="BE78" s="235"/>
      <c r="BF78" s="235"/>
      <c r="BG78" s="235"/>
      <c r="BH78" s="235"/>
      <c r="BI78" s="235"/>
      <c r="BJ78" s="224"/>
      <c r="BK78" s="224"/>
      <c r="BL78" s="224"/>
      <c r="BM78" s="224"/>
      <c r="BN78" s="224"/>
      <c r="BO78" s="235"/>
      <c r="BP78" s="235"/>
      <c r="BQ78" s="232">
        <v>72</v>
      </c>
      <c r="BR78" s="237"/>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24"/>
    </row>
    <row r="79" spans="1:131" ht="26.25" customHeight="1" x14ac:dyDescent="0.2">
      <c r="A79" s="232">
        <v>12</v>
      </c>
      <c r="B79" s="860" t="s">
        <v>595</v>
      </c>
      <c r="C79" s="861"/>
      <c r="D79" s="861"/>
      <c r="E79" s="861"/>
      <c r="F79" s="861"/>
      <c r="G79" s="861"/>
      <c r="H79" s="861"/>
      <c r="I79" s="861"/>
      <c r="J79" s="861"/>
      <c r="K79" s="861"/>
      <c r="L79" s="861"/>
      <c r="M79" s="861"/>
      <c r="N79" s="861"/>
      <c r="O79" s="861"/>
      <c r="P79" s="862"/>
      <c r="Q79" s="863">
        <v>849</v>
      </c>
      <c r="R79" s="818"/>
      <c r="S79" s="818"/>
      <c r="T79" s="818"/>
      <c r="U79" s="818"/>
      <c r="V79" s="818">
        <v>830</v>
      </c>
      <c r="W79" s="818"/>
      <c r="X79" s="818"/>
      <c r="Y79" s="818"/>
      <c r="Z79" s="818"/>
      <c r="AA79" s="818">
        <v>18</v>
      </c>
      <c r="AB79" s="818"/>
      <c r="AC79" s="818"/>
      <c r="AD79" s="818"/>
      <c r="AE79" s="818"/>
      <c r="AF79" s="818">
        <v>18</v>
      </c>
      <c r="AG79" s="818"/>
      <c r="AH79" s="818"/>
      <c r="AI79" s="818"/>
      <c r="AJ79" s="818"/>
      <c r="AK79" s="818" t="s">
        <v>583</v>
      </c>
      <c r="AL79" s="818"/>
      <c r="AM79" s="818"/>
      <c r="AN79" s="818"/>
      <c r="AO79" s="818"/>
      <c r="AP79" s="818">
        <v>150</v>
      </c>
      <c r="AQ79" s="818"/>
      <c r="AR79" s="818"/>
      <c r="AS79" s="818"/>
      <c r="AT79" s="818"/>
      <c r="AU79" s="818">
        <v>77</v>
      </c>
      <c r="AV79" s="818"/>
      <c r="AW79" s="818"/>
      <c r="AX79" s="818"/>
      <c r="AY79" s="818"/>
      <c r="AZ79" s="820"/>
      <c r="BA79" s="820"/>
      <c r="BB79" s="820"/>
      <c r="BC79" s="820"/>
      <c r="BD79" s="821"/>
      <c r="BE79" s="235"/>
      <c r="BF79" s="235"/>
      <c r="BG79" s="235"/>
      <c r="BH79" s="235"/>
      <c r="BI79" s="235"/>
      <c r="BJ79" s="224"/>
      <c r="BK79" s="224"/>
      <c r="BL79" s="224"/>
      <c r="BM79" s="224"/>
      <c r="BN79" s="224"/>
      <c r="BO79" s="235"/>
      <c r="BP79" s="235"/>
      <c r="BQ79" s="232">
        <v>73</v>
      </c>
      <c r="BR79" s="237"/>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24"/>
    </row>
    <row r="80" spans="1:131" ht="26.25" customHeight="1" x14ac:dyDescent="0.2">
      <c r="A80" s="232">
        <v>13</v>
      </c>
      <c r="B80" s="860"/>
      <c r="C80" s="861"/>
      <c r="D80" s="861"/>
      <c r="E80" s="861"/>
      <c r="F80" s="861"/>
      <c r="G80" s="861"/>
      <c r="H80" s="861"/>
      <c r="I80" s="861"/>
      <c r="J80" s="861"/>
      <c r="K80" s="861"/>
      <c r="L80" s="861"/>
      <c r="M80" s="861"/>
      <c r="N80" s="861"/>
      <c r="O80" s="861"/>
      <c r="P80" s="862"/>
      <c r="Q80" s="863"/>
      <c r="R80" s="818"/>
      <c r="S80" s="818"/>
      <c r="T80" s="818"/>
      <c r="U80" s="818"/>
      <c r="V80" s="818"/>
      <c r="W80" s="818"/>
      <c r="X80" s="818"/>
      <c r="Y80" s="818"/>
      <c r="Z80" s="818"/>
      <c r="AA80" s="818"/>
      <c r="AB80" s="818"/>
      <c r="AC80" s="818"/>
      <c r="AD80" s="818"/>
      <c r="AE80" s="818"/>
      <c r="AF80" s="818"/>
      <c r="AG80" s="818"/>
      <c r="AH80" s="818"/>
      <c r="AI80" s="818"/>
      <c r="AJ80" s="818"/>
      <c r="AK80" s="818"/>
      <c r="AL80" s="818"/>
      <c r="AM80" s="818"/>
      <c r="AN80" s="818"/>
      <c r="AO80" s="818"/>
      <c r="AP80" s="818"/>
      <c r="AQ80" s="818"/>
      <c r="AR80" s="818"/>
      <c r="AS80" s="818"/>
      <c r="AT80" s="818"/>
      <c r="AU80" s="818"/>
      <c r="AV80" s="818"/>
      <c r="AW80" s="818"/>
      <c r="AX80" s="818"/>
      <c r="AY80" s="818"/>
      <c r="AZ80" s="820"/>
      <c r="BA80" s="820"/>
      <c r="BB80" s="820"/>
      <c r="BC80" s="820"/>
      <c r="BD80" s="821"/>
      <c r="BE80" s="235"/>
      <c r="BF80" s="235"/>
      <c r="BG80" s="235"/>
      <c r="BH80" s="235"/>
      <c r="BI80" s="235"/>
      <c r="BJ80" s="235"/>
      <c r="BK80" s="235"/>
      <c r="BL80" s="235"/>
      <c r="BM80" s="235"/>
      <c r="BN80" s="235"/>
      <c r="BO80" s="235"/>
      <c r="BP80" s="235"/>
      <c r="BQ80" s="232">
        <v>74</v>
      </c>
      <c r="BR80" s="237"/>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24"/>
    </row>
    <row r="81" spans="1:131" ht="26.25" customHeight="1" x14ac:dyDescent="0.2">
      <c r="A81" s="232">
        <v>14</v>
      </c>
      <c r="B81" s="860"/>
      <c r="C81" s="861"/>
      <c r="D81" s="861"/>
      <c r="E81" s="861"/>
      <c r="F81" s="861"/>
      <c r="G81" s="861"/>
      <c r="H81" s="861"/>
      <c r="I81" s="861"/>
      <c r="J81" s="861"/>
      <c r="K81" s="861"/>
      <c r="L81" s="861"/>
      <c r="M81" s="861"/>
      <c r="N81" s="861"/>
      <c r="O81" s="861"/>
      <c r="P81" s="862"/>
      <c r="Q81" s="863"/>
      <c r="R81" s="818"/>
      <c r="S81" s="818"/>
      <c r="T81" s="818"/>
      <c r="U81" s="818"/>
      <c r="V81" s="818"/>
      <c r="W81" s="818"/>
      <c r="X81" s="818"/>
      <c r="Y81" s="818"/>
      <c r="Z81" s="818"/>
      <c r="AA81" s="818"/>
      <c r="AB81" s="818"/>
      <c r="AC81" s="818"/>
      <c r="AD81" s="818"/>
      <c r="AE81" s="818"/>
      <c r="AF81" s="818"/>
      <c r="AG81" s="818"/>
      <c r="AH81" s="818"/>
      <c r="AI81" s="818"/>
      <c r="AJ81" s="818"/>
      <c r="AK81" s="818"/>
      <c r="AL81" s="818"/>
      <c r="AM81" s="818"/>
      <c r="AN81" s="818"/>
      <c r="AO81" s="818"/>
      <c r="AP81" s="818"/>
      <c r="AQ81" s="818"/>
      <c r="AR81" s="818"/>
      <c r="AS81" s="818"/>
      <c r="AT81" s="818"/>
      <c r="AU81" s="818"/>
      <c r="AV81" s="818"/>
      <c r="AW81" s="818"/>
      <c r="AX81" s="818"/>
      <c r="AY81" s="818"/>
      <c r="AZ81" s="820"/>
      <c r="BA81" s="820"/>
      <c r="BB81" s="820"/>
      <c r="BC81" s="820"/>
      <c r="BD81" s="821"/>
      <c r="BE81" s="235"/>
      <c r="BF81" s="235"/>
      <c r="BG81" s="235"/>
      <c r="BH81" s="235"/>
      <c r="BI81" s="235"/>
      <c r="BJ81" s="235"/>
      <c r="BK81" s="235"/>
      <c r="BL81" s="235"/>
      <c r="BM81" s="235"/>
      <c r="BN81" s="235"/>
      <c r="BO81" s="235"/>
      <c r="BP81" s="235"/>
      <c r="BQ81" s="232">
        <v>75</v>
      </c>
      <c r="BR81" s="237"/>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24"/>
    </row>
    <row r="82" spans="1:131" ht="26.25" customHeight="1" x14ac:dyDescent="0.2">
      <c r="A82" s="232">
        <v>15</v>
      </c>
      <c r="B82" s="860"/>
      <c r="C82" s="861"/>
      <c r="D82" s="861"/>
      <c r="E82" s="861"/>
      <c r="F82" s="861"/>
      <c r="G82" s="861"/>
      <c r="H82" s="861"/>
      <c r="I82" s="861"/>
      <c r="J82" s="861"/>
      <c r="K82" s="861"/>
      <c r="L82" s="861"/>
      <c r="M82" s="861"/>
      <c r="N82" s="861"/>
      <c r="O82" s="861"/>
      <c r="P82" s="862"/>
      <c r="Q82" s="863"/>
      <c r="R82" s="818"/>
      <c r="S82" s="818"/>
      <c r="T82" s="818"/>
      <c r="U82" s="818"/>
      <c r="V82" s="818"/>
      <c r="W82" s="818"/>
      <c r="X82" s="818"/>
      <c r="Y82" s="818"/>
      <c r="Z82" s="818"/>
      <c r="AA82" s="818"/>
      <c r="AB82" s="818"/>
      <c r="AC82" s="818"/>
      <c r="AD82" s="818"/>
      <c r="AE82" s="818"/>
      <c r="AF82" s="818"/>
      <c r="AG82" s="818"/>
      <c r="AH82" s="818"/>
      <c r="AI82" s="818"/>
      <c r="AJ82" s="818"/>
      <c r="AK82" s="818"/>
      <c r="AL82" s="818"/>
      <c r="AM82" s="818"/>
      <c r="AN82" s="818"/>
      <c r="AO82" s="818"/>
      <c r="AP82" s="818"/>
      <c r="AQ82" s="818"/>
      <c r="AR82" s="818"/>
      <c r="AS82" s="818"/>
      <c r="AT82" s="818"/>
      <c r="AU82" s="818"/>
      <c r="AV82" s="818"/>
      <c r="AW82" s="818"/>
      <c r="AX82" s="818"/>
      <c r="AY82" s="818"/>
      <c r="AZ82" s="820"/>
      <c r="BA82" s="820"/>
      <c r="BB82" s="820"/>
      <c r="BC82" s="820"/>
      <c r="BD82" s="821"/>
      <c r="BE82" s="235"/>
      <c r="BF82" s="235"/>
      <c r="BG82" s="235"/>
      <c r="BH82" s="235"/>
      <c r="BI82" s="235"/>
      <c r="BJ82" s="235"/>
      <c r="BK82" s="235"/>
      <c r="BL82" s="235"/>
      <c r="BM82" s="235"/>
      <c r="BN82" s="235"/>
      <c r="BO82" s="235"/>
      <c r="BP82" s="235"/>
      <c r="BQ82" s="232">
        <v>76</v>
      </c>
      <c r="BR82" s="237"/>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24"/>
    </row>
    <row r="83" spans="1:131" ht="26.25" customHeight="1" x14ac:dyDescent="0.2">
      <c r="A83" s="232">
        <v>16</v>
      </c>
      <c r="B83" s="860"/>
      <c r="C83" s="861"/>
      <c r="D83" s="861"/>
      <c r="E83" s="861"/>
      <c r="F83" s="861"/>
      <c r="G83" s="861"/>
      <c r="H83" s="861"/>
      <c r="I83" s="861"/>
      <c r="J83" s="861"/>
      <c r="K83" s="861"/>
      <c r="L83" s="861"/>
      <c r="M83" s="861"/>
      <c r="N83" s="861"/>
      <c r="O83" s="861"/>
      <c r="P83" s="862"/>
      <c r="Q83" s="863"/>
      <c r="R83" s="818"/>
      <c r="S83" s="818"/>
      <c r="T83" s="818"/>
      <c r="U83" s="818"/>
      <c r="V83" s="818"/>
      <c r="W83" s="818"/>
      <c r="X83" s="818"/>
      <c r="Y83" s="818"/>
      <c r="Z83" s="818"/>
      <c r="AA83" s="818"/>
      <c r="AB83" s="818"/>
      <c r="AC83" s="818"/>
      <c r="AD83" s="818"/>
      <c r="AE83" s="818"/>
      <c r="AF83" s="818"/>
      <c r="AG83" s="818"/>
      <c r="AH83" s="818"/>
      <c r="AI83" s="818"/>
      <c r="AJ83" s="818"/>
      <c r="AK83" s="818"/>
      <c r="AL83" s="818"/>
      <c r="AM83" s="818"/>
      <c r="AN83" s="818"/>
      <c r="AO83" s="818"/>
      <c r="AP83" s="818"/>
      <c r="AQ83" s="818"/>
      <c r="AR83" s="818"/>
      <c r="AS83" s="818"/>
      <c r="AT83" s="818"/>
      <c r="AU83" s="818"/>
      <c r="AV83" s="818"/>
      <c r="AW83" s="818"/>
      <c r="AX83" s="818"/>
      <c r="AY83" s="818"/>
      <c r="AZ83" s="820"/>
      <c r="BA83" s="820"/>
      <c r="BB83" s="820"/>
      <c r="BC83" s="820"/>
      <c r="BD83" s="821"/>
      <c r="BE83" s="235"/>
      <c r="BF83" s="235"/>
      <c r="BG83" s="235"/>
      <c r="BH83" s="235"/>
      <c r="BI83" s="235"/>
      <c r="BJ83" s="235"/>
      <c r="BK83" s="235"/>
      <c r="BL83" s="235"/>
      <c r="BM83" s="235"/>
      <c r="BN83" s="235"/>
      <c r="BO83" s="235"/>
      <c r="BP83" s="235"/>
      <c r="BQ83" s="232">
        <v>77</v>
      </c>
      <c r="BR83" s="237"/>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24"/>
    </row>
    <row r="84" spans="1:131" ht="26.25" customHeight="1" x14ac:dyDescent="0.2">
      <c r="A84" s="232">
        <v>17</v>
      </c>
      <c r="B84" s="860"/>
      <c r="C84" s="861"/>
      <c r="D84" s="861"/>
      <c r="E84" s="861"/>
      <c r="F84" s="861"/>
      <c r="G84" s="861"/>
      <c r="H84" s="861"/>
      <c r="I84" s="861"/>
      <c r="J84" s="861"/>
      <c r="K84" s="861"/>
      <c r="L84" s="861"/>
      <c r="M84" s="861"/>
      <c r="N84" s="861"/>
      <c r="O84" s="861"/>
      <c r="P84" s="862"/>
      <c r="Q84" s="863"/>
      <c r="R84" s="818"/>
      <c r="S84" s="818"/>
      <c r="T84" s="818"/>
      <c r="U84" s="818"/>
      <c r="V84" s="818"/>
      <c r="W84" s="818"/>
      <c r="X84" s="818"/>
      <c r="Y84" s="818"/>
      <c r="Z84" s="818"/>
      <c r="AA84" s="818"/>
      <c r="AB84" s="818"/>
      <c r="AC84" s="818"/>
      <c r="AD84" s="818"/>
      <c r="AE84" s="818"/>
      <c r="AF84" s="818"/>
      <c r="AG84" s="818"/>
      <c r="AH84" s="818"/>
      <c r="AI84" s="818"/>
      <c r="AJ84" s="818"/>
      <c r="AK84" s="818"/>
      <c r="AL84" s="818"/>
      <c r="AM84" s="818"/>
      <c r="AN84" s="818"/>
      <c r="AO84" s="818"/>
      <c r="AP84" s="818"/>
      <c r="AQ84" s="818"/>
      <c r="AR84" s="818"/>
      <c r="AS84" s="818"/>
      <c r="AT84" s="818"/>
      <c r="AU84" s="818"/>
      <c r="AV84" s="818"/>
      <c r="AW84" s="818"/>
      <c r="AX84" s="818"/>
      <c r="AY84" s="818"/>
      <c r="AZ84" s="820"/>
      <c r="BA84" s="820"/>
      <c r="BB84" s="820"/>
      <c r="BC84" s="820"/>
      <c r="BD84" s="821"/>
      <c r="BE84" s="235"/>
      <c r="BF84" s="235"/>
      <c r="BG84" s="235"/>
      <c r="BH84" s="235"/>
      <c r="BI84" s="235"/>
      <c r="BJ84" s="235"/>
      <c r="BK84" s="235"/>
      <c r="BL84" s="235"/>
      <c r="BM84" s="235"/>
      <c r="BN84" s="235"/>
      <c r="BO84" s="235"/>
      <c r="BP84" s="235"/>
      <c r="BQ84" s="232">
        <v>78</v>
      </c>
      <c r="BR84" s="237"/>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24"/>
    </row>
    <row r="85" spans="1:131" ht="26.25" customHeight="1" x14ac:dyDescent="0.2">
      <c r="A85" s="232">
        <v>18</v>
      </c>
      <c r="B85" s="860"/>
      <c r="C85" s="861"/>
      <c r="D85" s="861"/>
      <c r="E85" s="861"/>
      <c r="F85" s="861"/>
      <c r="G85" s="861"/>
      <c r="H85" s="861"/>
      <c r="I85" s="861"/>
      <c r="J85" s="861"/>
      <c r="K85" s="861"/>
      <c r="L85" s="861"/>
      <c r="M85" s="861"/>
      <c r="N85" s="861"/>
      <c r="O85" s="861"/>
      <c r="P85" s="862"/>
      <c r="Q85" s="863"/>
      <c r="R85" s="818"/>
      <c r="S85" s="818"/>
      <c r="T85" s="818"/>
      <c r="U85" s="818"/>
      <c r="V85" s="818"/>
      <c r="W85" s="818"/>
      <c r="X85" s="818"/>
      <c r="Y85" s="818"/>
      <c r="Z85" s="818"/>
      <c r="AA85" s="818"/>
      <c r="AB85" s="818"/>
      <c r="AC85" s="818"/>
      <c r="AD85" s="818"/>
      <c r="AE85" s="818"/>
      <c r="AF85" s="818"/>
      <c r="AG85" s="818"/>
      <c r="AH85" s="818"/>
      <c r="AI85" s="818"/>
      <c r="AJ85" s="818"/>
      <c r="AK85" s="818"/>
      <c r="AL85" s="818"/>
      <c r="AM85" s="818"/>
      <c r="AN85" s="818"/>
      <c r="AO85" s="818"/>
      <c r="AP85" s="818"/>
      <c r="AQ85" s="818"/>
      <c r="AR85" s="818"/>
      <c r="AS85" s="818"/>
      <c r="AT85" s="818"/>
      <c r="AU85" s="818"/>
      <c r="AV85" s="818"/>
      <c r="AW85" s="818"/>
      <c r="AX85" s="818"/>
      <c r="AY85" s="818"/>
      <c r="AZ85" s="820"/>
      <c r="BA85" s="820"/>
      <c r="BB85" s="820"/>
      <c r="BC85" s="820"/>
      <c r="BD85" s="821"/>
      <c r="BE85" s="235"/>
      <c r="BF85" s="235"/>
      <c r="BG85" s="235"/>
      <c r="BH85" s="235"/>
      <c r="BI85" s="235"/>
      <c r="BJ85" s="235"/>
      <c r="BK85" s="235"/>
      <c r="BL85" s="235"/>
      <c r="BM85" s="235"/>
      <c r="BN85" s="235"/>
      <c r="BO85" s="235"/>
      <c r="BP85" s="235"/>
      <c r="BQ85" s="232">
        <v>79</v>
      </c>
      <c r="BR85" s="237"/>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24"/>
    </row>
    <row r="86" spans="1:131" ht="26.25" customHeight="1" x14ac:dyDescent="0.2">
      <c r="A86" s="232">
        <v>19</v>
      </c>
      <c r="B86" s="860"/>
      <c r="C86" s="861"/>
      <c r="D86" s="861"/>
      <c r="E86" s="861"/>
      <c r="F86" s="861"/>
      <c r="G86" s="861"/>
      <c r="H86" s="861"/>
      <c r="I86" s="861"/>
      <c r="J86" s="861"/>
      <c r="K86" s="861"/>
      <c r="L86" s="861"/>
      <c r="M86" s="861"/>
      <c r="N86" s="861"/>
      <c r="O86" s="861"/>
      <c r="P86" s="862"/>
      <c r="Q86" s="863"/>
      <c r="R86" s="818"/>
      <c r="S86" s="818"/>
      <c r="T86" s="818"/>
      <c r="U86" s="818"/>
      <c r="V86" s="818"/>
      <c r="W86" s="818"/>
      <c r="X86" s="818"/>
      <c r="Y86" s="818"/>
      <c r="Z86" s="818"/>
      <c r="AA86" s="818"/>
      <c r="AB86" s="818"/>
      <c r="AC86" s="818"/>
      <c r="AD86" s="818"/>
      <c r="AE86" s="818"/>
      <c r="AF86" s="818"/>
      <c r="AG86" s="818"/>
      <c r="AH86" s="818"/>
      <c r="AI86" s="818"/>
      <c r="AJ86" s="818"/>
      <c r="AK86" s="818"/>
      <c r="AL86" s="818"/>
      <c r="AM86" s="818"/>
      <c r="AN86" s="818"/>
      <c r="AO86" s="818"/>
      <c r="AP86" s="818"/>
      <c r="AQ86" s="818"/>
      <c r="AR86" s="818"/>
      <c r="AS86" s="818"/>
      <c r="AT86" s="818"/>
      <c r="AU86" s="818"/>
      <c r="AV86" s="818"/>
      <c r="AW86" s="818"/>
      <c r="AX86" s="818"/>
      <c r="AY86" s="818"/>
      <c r="AZ86" s="820"/>
      <c r="BA86" s="820"/>
      <c r="BB86" s="820"/>
      <c r="BC86" s="820"/>
      <c r="BD86" s="821"/>
      <c r="BE86" s="235"/>
      <c r="BF86" s="235"/>
      <c r="BG86" s="235"/>
      <c r="BH86" s="235"/>
      <c r="BI86" s="235"/>
      <c r="BJ86" s="235"/>
      <c r="BK86" s="235"/>
      <c r="BL86" s="235"/>
      <c r="BM86" s="235"/>
      <c r="BN86" s="235"/>
      <c r="BO86" s="235"/>
      <c r="BP86" s="235"/>
      <c r="BQ86" s="232">
        <v>80</v>
      </c>
      <c r="BR86" s="237"/>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24"/>
    </row>
    <row r="87" spans="1:131" ht="26.25" customHeight="1" x14ac:dyDescent="0.2">
      <c r="A87" s="238">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35"/>
      <c r="BF87" s="235"/>
      <c r="BG87" s="235"/>
      <c r="BH87" s="235"/>
      <c r="BI87" s="235"/>
      <c r="BJ87" s="235"/>
      <c r="BK87" s="235"/>
      <c r="BL87" s="235"/>
      <c r="BM87" s="235"/>
      <c r="BN87" s="235"/>
      <c r="BO87" s="235"/>
      <c r="BP87" s="235"/>
      <c r="BQ87" s="232">
        <v>81</v>
      </c>
      <c r="BR87" s="237"/>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24"/>
    </row>
    <row r="88" spans="1:131" ht="26.25" customHeight="1" thickBot="1" x14ac:dyDescent="0.25">
      <c r="A88" s="234" t="s">
        <v>397</v>
      </c>
      <c r="B88" s="776" t="s">
        <v>430</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9619</v>
      </c>
      <c r="AG88" s="831"/>
      <c r="AH88" s="831"/>
      <c r="AI88" s="831"/>
      <c r="AJ88" s="831"/>
      <c r="AK88" s="828"/>
      <c r="AL88" s="828"/>
      <c r="AM88" s="828"/>
      <c r="AN88" s="828"/>
      <c r="AO88" s="828"/>
      <c r="AP88" s="831">
        <v>4484</v>
      </c>
      <c r="AQ88" s="831"/>
      <c r="AR88" s="831"/>
      <c r="AS88" s="831"/>
      <c r="AT88" s="831"/>
      <c r="AU88" s="831">
        <v>1584</v>
      </c>
      <c r="AV88" s="831"/>
      <c r="AW88" s="831"/>
      <c r="AX88" s="831"/>
      <c r="AY88" s="831"/>
      <c r="AZ88" s="836"/>
      <c r="BA88" s="836"/>
      <c r="BB88" s="836"/>
      <c r="BC88" s="836"/>
      <c r="BD88" s="837"/>
      <c r="BE88" s="235"/>
      <c r="BF88" s="235"/>
      <c r="BG88" s="235"/>
      <c r="BH88" s="235"/>
      <c r="BI88" s="235"/>
      <c r="BJ88" s="235"/>
      <c r="BK88" s="235"/>
      <c r="BL88" s="235"/>
      <c r="BM88" s="235"/>
      <c r="BN88" s="235"/>
      <c r="BO88" s="235"/>
      <c r="BP88" s="235"/>
      <c r="BQ88" s="232">
        <v>82</v>
      </c>
      <c r="BR88" s="237"/>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397</v>
      </c>
      <c r="BR102" s="776" t="s">
        <v>431</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50</v>
      </c>
      <c r="CS102" s="839"/>
      <c r="CT102" s="839"/>
      <c r="CU102" s="839"/>
      <c r="CV102" s="878"/>
      <c r="CW102" s="877"/>
      <c r="CX102" s="839"/>
      <c r="CY102" s="839"/>
      <c r="CZ102" s="839"/>
      <c r="DA102" s="878"/>
      <c r="DB102" s="877"/>
      <c r="DC102" s="839"/>
      <c r="DD102" s="839"/>
      <c r="DE102" s="839"/>
      <c r="DF102" s="878"/>
      <c r="DG102" s="877"/>
      <c r="DH102" s="839"/>
      <c r="DI102" s="839"/>
      <c r="DJ102" s="839"/>
      <c r="DK102" s="878"/>
      <c r="DL102" s="877"/>
      <c r="DM102" s="839"/>
      <c r="DN102" s="839"/>
      <c r="DO102" s="839"/>
      <c r="DP102" s="878"/>
      <c r="DQ102" s="877"/>
      <c r="DR102" s="839"/>
      <c r="DS102" s="839"/>
      <c r="DT102" s="839"/>
      <c r="DU102" s="878"/>
      <c r="DV102" s="776"/>
      <c r="DW102" s="777"/>
      <c r="DX102" s="777"/>
      <c r="DY102" s="777"/>
      <c r="DZ102" s="901"/>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02" t="s">
        <v>432</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03" t="s">
        <v>433</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434</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435</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04" t="s">
        <v>436</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437</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24" customFormat="1" ht="26.25" customHeight="1" x14ac:dyDescent="0.2">
      <c r="A109" s="899" t="s">
        <v>438</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439</v>
      </c>
      <c r="AB109" s="880"/>
      <c r="AC109" s="880"/>
      <c r="AD109" s="880"/>
      <c r="AE109" s="881"/>
      <c r="AF109" s="879" t="s">
        <v>440</v>
      </c>
      <c r="AG109" s="880"/>
      <c r="AH109" s="880"/>
      <c r="AI109" s="880"/>
      <c r="AJ109" s="881"/>
      <c r="AK109" s="879" t="s">
        <v>313</v>
      </c>
      <c r="AL109" s="880"/>
      <c r="AM109" s="880"/>
      <c r="AN109" s="880"/>
      <c r="AO109" s="881"/>
      <c r="AP109" s="879" t="s">
        <v>441</v>
      </c>
      <c r="AQ109" s="880"/>
      <c r="AR109" s="880"/>
      <c r="AS109" s="880"/>
      <c r="AT109" s="882"/>
      <c r="AU109" s="899" t="s">
        <v>438</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439</v>
      </c>
      <c r="BR109" s="880"/>
      <c r="BS109" s="880"/>
      <c r="BT109" s="880"/>
      <c r="BU109" s="881"/>
      <c r="BV109" s="879" t="s">
        <v>440</v>
      </c>
      <c r="BW109" s="880"/>
      <c r="BX109" s="880"/>
      <c r="BY109" s="880"/>
      <c r="BZ109" s="881"/>
      <c r="CA109" s="879" t="s">
        <v>313</v>
      </c>
      <c r="CB109" s="880"/>
      <c r="CC109" s="880"/>
      <c r="CD109" s="880"/>
      <c r="CE109" s="881"/>
      <c r="CF109" s="900" t="s">
        <v>441</v>
      </c>
      <c r="CG109" s="900"/>
      <c r="CH109" s="900"/>
      <c r="CI109" s="900"/>
      <c r="CJ109" s="900"/>
      <c r="CK109" s="879" t="s">
        <v>442</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439</v>
      </c>
      <c r="DH109" s="880"/>
      <c r="DI109" s="880"/>
      <c r="DJ109" s="880"/>
      <c r="DK109" s="881"/>
      <c r="DL109" s="879" t="s">
        <v>440</v>
      </c>
      <c r="DM109" s="880"/>
      <c r="DN109" s="880"/>
      <c r="DO109" s="880"/>
      <c r="DP109" s="881"/>
      <c r="DQ109" s="879" t="s">
        <v>313</v>
      </c>
      <c r="DR109" s="880"/>
      <c r="DS109" s="880"/>
      <c r="DT109" s="880"/>
      <c r="DU109" s="881"/>
      <c r="DV109" s="879" t="s">
        <v>441</v>
      </c>
      <c r="DW109" s="880"/>
      <c r="DX109" s="880"/>
      <c r="DY109" s="880"/>
      <c r="DZ109" s="882"/>
    </row>
    <row r="110" spans="1:131" s="224" customFormat="1" ht="26.25" customHeight="1" x14ac:dyDescent="0.2">
      <c r="A110" s="883" t="s">
        <v>443</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3698022</v>
      </c>
      <c r="AB110" s="887"/>
      <c r="AC110" s="887"/>
      <c r="AD110" s="887"/>
      <c r="AE110" s="888"/>
      <c r="AF110" s="889">
        <v>3345439</v>
      </c>
      <c r="AG110" s="887"/>
      <c r="AH110" s="887"/>
      <c r="AI110" s="887"/>
      <c r="AJ110" s="888"/>
      <c r="AK110" s="889">
        <v>2909276</v>
      </c>
      <c r="AL110" s="887"/>
      <c r="AM110" s="887"/>
      <c r="AN110" s="887"/>
      <c r="AO110" s="888"/>
      <c r="AP110" s="890">
        <v>19.399999999999999</v>
      </c>
      <c r="AQ110" s="891"/>
      <c r="AR110" s="891"/>
      <c r="AS110" s="891"/>
      <c r="AT110" s="892"/>
      <c r="AU110" s="893" t="s">
        <v>75</v>
      </c>
      <c r="AV110" s="894"/>
      <c r="AW110" s="894"/>
      <c r="AX110" s="894"/>
      <c r="AY110" s="894"/>
      <c r="AZ110" s="916" t="s">
        <v>444</v>
      </c>
      <c r="BA110" s="884"/>
      <c r="BB110" s="884"/>
      <c r="BC110" s="884"/>
      <c r="BD110" s="884"/>
      <c r="BE110" s="884"/>
      <c r="BF110" s="884"/>
      <c r="BG110" s="884"/>
      <c r="BH110" s="884"/>
      <c r="BI110" s="884"/>
      <c r="BJ110" s="884"/>
      <c r="BK110" s="884"/>
      <c r="BL110" s="884"/>
      <c r="BM110" s="884"/>
      <c r="BN110" s="884"/>
      <c r="BO110" s="884"/>
      <c r="BP110" s="885"/>
      <c r="BQ110" s="917">
        <v>25913173</v>
      </c>
      <c r="BR110" s="918"/>
      <c r="BS110" s="918"/>
      <c r="BT110" s="918"/>
      <c r="BU110" s="918"/>
      <c r="BV110" s="918">
        <v>24298772</v>
      </c>
      <c r="BW110" s="918"/>
      <c r="BX110" s="918"/>
      <c r="BY110" s="918"/>
      <c r="BZ110" s="918"/>
      <c r="CA110" s="918">
        <v>23797102</v>
      </c>
      <c r="CB110" s="918"/>
      <c r="CC110" s="918"/>
      <c r="CD110" s="918"/>
      <c r="CE110" s="918"/>
      <c r="CF110" s="931">
        <v>159</v>
      </c>
      <c r="CG110" s="932"/>
      <c r="CH110" s="932"/>
      <c r="CI110" s="932"/>
      <c r="CJ110" s="932"/>
      <c r="CK110" s="933" t="s">
        <v>445</v>
      </c>
      <c r="CL110" s="934"/>
      <c r="CM110" s="916" t="s">
        <v>446</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447</v>
      </c>
      <c r="DH110" s="918"/>
      <c r="DI110" s="918"/>
      <c r="DJ110" s="918"/>
      <c r="DK110" s="918"/>
      <c r="DL110" s="918" t="s">
        <v>447</v>
      </c>
      <c r="DM110" s="918"/>
      <c r="DN110" s="918"/>
      <c r="DO110" s="918"/>
      <c r="DP110" s="918"/>
      <c r="DQ110" s="918" t="s">
        <v>448</v>
      </c>
      <c r="DR110" s="918"/>
      <c r="DS110" s="918"/>
      <c r="DT110" s="918"/>
      <c r="DU110" s="918"/>
      <c r="DV110" s="919" t="s">
        <v>447</v>
      </c>
      <c r="DW110" s="919"/>
      <c r="DX110" s="919"/>
      <c r="DY110" s="919"/>
      <c r="DZ110" s="920"/>
    </row>
    <row r="111" spans="1:131" s="224" customFormat="1" ht="26.25" customHeight="1" x14ac:dyDescent="0.2">
      <c r="A111" s="921" t="s">
        <v>449</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448</v>
      </c>
      <c r="AB111" s="925"/>
      <c r="AC111" s="925"/>
      <c r="AD111" s="925"/>
      <c r="AE111" s="926"/>
      <c r="AF111" s="927" t="s">
        <v>448</v>
      </c>
      <c r="AG111" s="925"/>
      <c r="AH111" s="925"/>
      <c r="AI111" s="925"/>
      <c r="AJ111" s="926"/>
      <c r="AK111" s="927" t="s">
        <v>448</v>
      </c>
      <c r="AL111" s="925"/>
      <c r="AM111" s="925"/>
      <c r="AN111" s="925"/>
      <c r="AO111" s="926"/>
      <c r="AP111" s="928" t="s">
        <v>448</v>
      </c>
      <c r="AQ111" s="929"/>
      <c r="AR111" s="929"/>
      <c r="AS111" s="929"/>
      <c r="AT111" s="930"/>
      <c r="AU111" s="895"/>
      <c r="AV111" s="896"/>
      <c r="AW111" s="896"/>
      <c r="AX111" s="896"/>
      <c r="AY111" s="896"/>
      <c r="AZ111" s="909" t="s">
        <v>450</v>
      </c>
      <c r="BA111" s="910"/>
      <c r="BB111" s="910"/>
      <c r="BC111" s="910"/>
      <c r="BD111" s="910"/>
      <c r="BE111" s="910"/>
      <c r="BF111" s="910"/>
      <c r="BG111" s="910"/>
      <c r="BH111" s="910"/>
      <c r="BI111" s="910"/>
      <c r="BJ111" s="910"/>
      <c r="BK111" s="910"/>
      <c r="BL111" s="910"/>
      <c r="BM111" s="910"/>
      <c r="BN111" s="910"/>
      <c r="BO111" s="910"/>
      <c r="BP111" s="911"/>
      <c r="BQ111" s="912">
        <v>263800</v>
      </c>
      <c r="BR111" s="913"/>
      <c r="BS111" s="913"/>
      <c r="BT111" s="913"/>
      <c r="BU111" s="913"/>
      <c r="BV111" s="913">
        <v>263800</v>
      </c>
      <c r="BW111" s="913"/>
      <c r="BX111" s="913"/>
      <c r="BY111" s="913"/>
      <c r="BZ111" s="913"/>
      <c r="CA111" s="913">
        <v>263800</v>
      </c>
      <c r="CB111" s="913"/>
      <c r="CC111" s="913"/>
      <c r="CD111" s="913"/>
      <c r="CE111" s="913"/>
      <c r="CF111" s="907">
        <v>1.8</v>
      </c>
      <c r="CG111" s="908"/>
      <c r="CH111" s="908"/>
      <c r="CI111" s="908"/>
      <c r="CJ111" s="908"/>
      <c r="CK111" s="935"/>
      <c r="CL111" s="936"/>
      <c r="CM111" s="909" t="s">
        <v>451</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131</v>
      </c>
      <c r="DH111" s="913"/>
      <c r="DI111" s="913"/>
      <c r="DJ111" s="913"/>
      <c r="DK111" s="913"/>
      <c r="DL111" s="913" t="s">
        <v>131</v>
      </c>
      <c r="DM111" s="913"/>
      <c r="DN111" s="913"/>
      <c r="DO111" s="913"/>
      <c r="DP111" s="913"/>
      <c r="DQ111" s="913" t="s">
        <v>131</v>
      </c>
      <c r="DR111" s="913"/>
      <c r="DS111" s="913"/>
      <c r="DT111" s="913"/>
      <c r="DU111" s="913"/>
      <c r="DV111" s="914" t="s">
        <v>131</v>
      </c>
      <c r="DW111" s="914"/>
      <c r="DX111" s="914"/>
      <c r="DY111" s="914"/>
      <c r="DZ111" s="915"/>
    </row>
    <row r="112" spans="1:131" s="224" customFormat="1" ht="26.25" customHeight="1" x14ac:dyDescent="0.2">
      <c r="A112" s="939" t="s">
        <v>452</v>
      </c>
      <c r="B112" s="940"/>
      <c r="C112" s="910" t="s">
        <v>453</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131</v>
      </c>
      <c r="AB112" s="946"/>
      <c r="AC112" s="946"/>
      <c r="AD112" s="946"/>
      <c r="AE112" s="947"/>
      <c r="AF112" s="948" t="s">
        <v>131</v>
      </c>
      <c r="AG112" s="946"/>
      <c r="AH112" s="946"/>
      <c r="AI112" s="946"/>
      <c r="AJ112" s="947"/>
      <c r="AK112" s="948" t="s">
        <v>131</v>
      </c>
      <c r="AL112" s="946"/>
      <c r="AM112" s="946"/>
      <c r="AN112" s="946"/>
      <c r="AO112" s="947"/>
      <c r="AP112" s="949" t="s">
        <v>131</v>
      </c>
      <c r="AQ112" s="950"/>
      <c r="AR112" s="950"/>
      <c r="AS112" s="950"/>
      <c r="AT112" s="951"/>
      <c r="AU112" s="895"/>
      <c r="AV112" s="896"/>
      <c r="AW112" s="896"/>
      <c r="AX112" s="896"/>
      <c r="AY112" s="896"/>
      <c r="AZ112" s="909" t="s">
        <v>454</v>
      </c>
      <c r="BA112" s="910"/>
      <c r="BB112" s="910"/>
      <c r="BC112" s="910"/>
      <c r="BD112" s="910"/>
      <c r="BE112" s="910"/>
      <c r="BF112" s="910"/>
      <c r="BG112" s="910"/>
      <c r="BH112" s="910"/>
      <c r="BI112" s="910"/>
      <c r="BJ112" s="910"/>
      <c r="BK112" s="910"/>
      <c r="BL112" s="910"/>
      <c r="BM112" s="910"/>
      <c r="BN112" s="910"/>
      <c r="BO112" s="910"/>
      <c r="BP112" s="911"/>
      <c r="BQ112" s="912">
        <v>8383358</v>
      </c>
      <c r="BR112" s="913"/>
      <c r="BS112" s="913"/>
      <c r="BT112" s="913"/>
      <c r="BU112" s="913"/>
      <c r="BV112" s="913">
        <v>7106779</v>
      </c>
      <c r="BW112" s="913"/>
      <c r="BX112" s="913"/>
      <c r="BY112" s="913"/>
      <c r="BZ112" s="913"/>
      <c r="CA112" s="913">
        <v>6071088</v>
      </c>
      <c r="CB112" s="913"/>
      <c r="CC112" s="913"/>
      <c r="CD112" s="913"/>
      <c r="CE112" s="913"/>
      <c r="CF112" s="907">
        <v>40.6</v>
      </c>
      <c r="CG112" s="908"/>
      <c r="CH112" s="908"/>
      <c r="CI112" s="908"/>
      <c r="CJ112" s="908"/>
      <c r="CK112" s="935"/>
      <c r="CL112" s="936"/>
      <c r="CM112" s="909" t="s">
        <v>455</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v>263800</v>
      </c>
      <c r="DH112" s="913"/>
      <c r="DI112" s="913"/>
      <c r="DJ112" s="913"/>
      <c r="DK112" s="913"/>
      <c r="DL112" s="913">
        <v>263800</v>
      </c>
      <c r="DM112" s="913"/>
      <c r="DN112" s="913"/>
      <c r="DO112" s="913"/>
      <c r="DP112" s="913"/>
      <c r="DQ112" s="913">
        <v>263800</v>
      </c>
      <c r="DR112" s="913"/>
      <c r="DS112" s="913"/>
      <c r="DT112" s="913"/>
      <c r="DU112" s="913"/>
      <c r="DV112" s="914">
        <v>1.8</v>
      </c>
      <c r="DW112" s="914"/>
      <c r="DX112" s="914"/>
      <c r="DY112" s="914"/>
      <c r="DZ112" s="915"/>
    </row>
    <row r="113" spans="1:130" s="224" customFormat="1" ht="26.25" customHeight="1" x14ac:dyDescent="0.2">
      <c r="A113" s="941"/>
      <c r="B113" s="942"/>
      <c r="C113" s="910" t="s">
        <v>456</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440279</v>
      </c>
      <c r="AB113" s="925"/>
      <c r="AC113" s="925"/>
      <c r="AD113" s="925"/>
      <c r="AE113" s="926"/>
      <c r="AF113" s="927">
        <v>466809</v>
      </c>
      <c r="AG113" s="925"/>
      <c r="AH113" s="925"/>
      <c r="AI113" s="925"/>
      <c r="AJ113" s="926"/>
      <c r="AK113" s="927">
        <v>455894</v>
      </c>
      <c r="AL113" s="925"/>
      <c r="AM113" s="925"/>
      <c r="AN113" s="925"/>
      <c r="AO113" s="926"/>
      <c r="AP113" s="928">
        <v>3</v>
      </c>
      <c r="AQ113" s="929"/>
      <c r="AR113" s="929"/>
      <c r="AS113" s="929"/>
      <c r="AT113" s="930"/>
      <c r="AU113" s="895"/>
      <c r="AV113" s="896"/>
      <c r="AW113" s="896"/>
      <c r="AX113" s="896"/>
      <c r="AY113" s="896"/>
      <c r="AZ113" s="909" t="s">
        <v>457</v>
      </c>
      <c r="BA113" s="910"/>
      <c r="BB113" s="910"/>
      <c r="BC113" s="910"/>
      <c r="BD113" s="910"/>
      <c r="BE113" s="910"/>
      <c r="BF113" s="910"/>
      <c r="BG113" s="910"/>
      <c r="BH113" s="910"/>
      <c r="BI113" s="910"/>
      <c r="BJ113" s="910"/>
      <c r="BK113" s="910"/>
      <c r="BL113" s="910"/>
      <c r="BM113" s="910"/>
      <c r="BN113" s="910"/>
      <c r="BO113" s="910"/>
      <c r="BP113" s="911"/>
      <c r="BQ113" s="912">
        <v>2140877</v>
      </c>
      <c r="BR113" s="913"/>
      <c r="BS113" s="913"/>
      <c r="BT113" s="913"/>
      <c r="BU113" s="913"/>
      <c r="BV113" s="913">
        <v>1868848</v>
      </c>
      <c r="BW113" s="913"/>
      <c r="BX113" s="913"/>
      <c r="BY113" s="913"/>
      <c r="BZ113" s="913"/>
      <c r="CA113" s="913">
        <v>1583420</v>
      </c>
      <c r="CB113" s="913"/>
      <c r="CC113" s="913"/>
      <c r="CD113" s="913"/>
      <c r="CE113" s="913"/>
      <c r="CF113" s="907">
        <v>10.6</v>
      </c>
      <c r="CG113" s="908"/>
      <c r="CH113" s="908"/>
      <c r="CI113" s="908"/>
      <c r="CJ113" s="908"/>
      <c r="CK113" s="935"/>
      <c r="CL113" s="936"/>
      <c r="CM113" s="909" t="s">
        <v>458</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131</v>
      </c>
      <c r="DH113" s="946"/>
      <c r="DI113" s="946"/>
      <c r="DJ113" s="946"/>
      <c r="DK113" s="947"/>
      <c r="DL113" s="948" t="s">
        <v>131</v>
      </c>
      <c r="DM113" s="946"/>
      <c r="DN113" s="946"/>
      <c r="DO113" s="946"/>
      <c r="DP113" s="947"/>
      <c r="DQ113" s="948" t="s">
        <v>131</v>
      </c>
      <c r="DR113" s="946"/>
      <c r="DS113" s="946"/>
      <c r="DT113" s="946"/>
      <c r="DU113" s="947"/>
      <c r="DV113" s="949" t="s">
        <v>131</v>
      </c>
      <c r="DW113" s="950"/>
      <c r="DX113" s="950"/>
      <c r="DY113" s="950"/>
      <c r="DZ113" s="951"/>
    </row>
    <row r="114" spans="1:130" s="224" customFormat="1" ht="26.25" customHeight="1" x14ac:dyDescent="0.2">
      <c r="A114" s="941"/>
      <c r="B114" s="942"/>
      <c r="C114" s="910" t="s">
        <v>459</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392728</v>
      </c>
      <c r="AB114" s="946"/>
      <c r="AC114" s="946"/>
      <c r="AD114" s="946"/>
      <c r="AE114" s="947"/>
      <c r="AF114" s="948">
        <v>396459</v>
      </c>
      <c r="AG114" s="946"/>
      <c r="AH114" s="946"/>
      <c r="AI114" s="946"/>
      <c r="AJ114" s="947"/>
      <c r="AK114" s="948">
        <v>370681</v>
      </c>
      <c r="AL114" s="946"/>
      <c r="AM114" s="946"/>
      <c r="AN114" s="946"/>
      <c r="AO114" s="947"/>
      <c r="AP114" s="949">
        <v>2.5</v>
      </c>
      <c r="AQ114" s="950"/>
      <c r="AR114" s="950"/>
      <c r="AS114" s="950"/>
      <c r="AT114" s="951"/>
      <c r="AU114" s="895"/>
      <c r="AV114" s="896"/>
      <c r="AW114" s="896"/>
      <c r="AX114" s="896"/>
      <c r="AY114" s="896"/>
      <c r="AZ114" s="909" t="s">
        <v>460</v>
      </c>
      <c r="BA114" s="910"/>
      <c r="BB114" s="910"/>
      <c r="BC114" s="910"/>
      <c r="BD114" s="910"/>
      <c r="BE114" s="910"/>
      <c r="BF114" s="910"/>
      <c r="BG114" s="910"/>
      <c r="BH114" s="910"/>
      <c r="BI114" s="910"/>
      <c r="BJ114" s="910"/>
      <c r="BK114" s="910"/>
      <c r="BL114" s="910"/>
      <c r="BM114" s="910"/>
      <c r="BN114" s="910"/>
      <c r="BO114" s="910"/>
      <c r="BP114" s="911"/>
      <c r="BQ114" s="912">
        <v>4260308</v>
      </c>
      <c r="BR114" s="913"/>
      <c r="BS114" s="913"/>
      <c r="BT114" s="913"/>
      <c r="BU114" s="913"/>
      <c r="BV114" s="913">
        <v>4204266</v>
      </c>
      <c r="BW114" s="913"/>
      <c r="BX114" s="913"/>
      <c r="BY114" s="913"/>
      <c r="BZ114" s="913"/>
      <c r="CA114" s="913">
        <v>4176110</v>
      </c>
      <c r="CB114" s="913"/>
      <c r="CC114" s="913"/>
      <c r="CD114" s="913"/>
      <c r="CE114" s="913"/>
      <c r="CF114" s="907">
        <v>27.9</v>
      </c>
      <c r="CG114" s="908"/>
      <c r="CH114" s="908"/>
      <c r="CI114" s="908"/>
      <c r="CJ114" s="908"/>
      <c r="CK114" s="935"/>
      <c r="CL114" s="936"/>
      <c r="CM114" s="909" t="s">
        <v>461</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131</v>
      </c>
      <c r="DH114" s="946"/>
      <c r="DI114" s="946"/>
      <c r="DJ114" s="946"/>
      <c r="DK114" s="947"/>
      <c r="DL114" s="948" t="s">
        <v>131</v>
      </c>
      <c r="DM114" s="946"/>
      <c r="DN114" s="946"/>
      <c r="DO114" s="946"/>
      <c r="DP114" s="947"/>
      <c r="DQ114" s="948" t="s">
        <v>131</v>
      </c>
      <c r="DR114" s="946"/>
      <c r="DS114" s="946"/>
      <c r="DT114" s="946"/>
      <c r="DU114" s="947"/>
      <c r="DV114" s="949" t="s">
        <v>131</v>
      </c>
      <c r="DW114" s="950"/>
      <c r="DX114" s="950"/>
      <c r="DY114" s="950"/>
      <c r="DZ114" s="951"/>
    </row>
    <row r="115" spans="1:130" s="224" customFormat="1" ht="26.25" customHeight="1" x14ac:dyDescent="0.2">
      <c r="A115" s="941"/>
      <c r="B115" s="942"/>
      <c r="C115" s="910" t="s">
        <v>462</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t="s">
        <v>131</v>
      </c>
      <c r="AB115" s="925"/>
      <c r="AC115" s="925"/>
      <c r="AD115" s="925"/>
      <c r="AE115" s="926"/>
      <c r="AF115" s="927" t="s">
        <v>131</v>
      </c>
      <c r="AG115" s="925"/>
      <c r="AH115" s="925"/>
      <c r="AI115" s="925"/>
      <c r="AJ115" s="926"/>
      <c r="AK115" s="927" t="s">
        <v>131</v>
      </c>
      <c r="AL115" s="925"/>
      <c r="AM115" s="925"/>
      <c r="AN115" s="925"/>
      <c r="AO115" s="926"/>
      <c r="AP115" s="928" t="s">
        <v>131</v>
      </c>
      <c r="AQ115" s="929"/>
      <c r="AR115" s="929"/>
      <c r="AS115" s="929"/>
      <c r="AT115" s="930"/>
      <c r="AU115" s="895"/>
      <c r="AV115" s="896"/>
      <c r="AW115" s="896"/>
      <c r="AX115" s="896"/>
      <c r="AY115" s="896"/>
      <c r="AZ115" s="909" t="s">
        <v>463</v>
      </c>
      <c r="BA115" s="910"/>
      <c r="BB115" s="910"/>
      <c r="BC115" s="910"/>
      <c r="BD115" s="910"/>
      <c r="BE115" s="910"/>
      <c r="BF115" s="910"/>
      <c r="BG115" s="910"/>
      <c r="BH115" s="910"/>
      <c r="BI115" s="910"/>
      <c r="BJ115" s="910"/>
      <c r="BK115" s="910"/>
      <c r="BL115" s="910"/>
      <c r="BM115" s="910"/>
      <c r="BN115" s="910"/>
      <c r="BO115" s="910"/>
      <c r="BP115" s="911"/>
      <c r="BQ115" s="912" t="s">
        <v>131</v>
      </c>
      <c r="BR115" s="913"/>
      <c r="BS115" s="913"/>
      <c r="BT115" s="913"/>
      <c r="BU115" s="913"/>
      <c r="BV115" s="913" t="s">
        <v>131</v>
      </c>
      <c r="BW115" s="913"/>
      <c r="BX115" s="913"/>
      <c r="BY115" s="913"/>
      <c r="BZ115" s="913"/>
      <c r="CA115" s="913" t="s">
        <v>131</v>
      </c>
      <c r="CB115" s="913"/>
      <c r="CC115" s="913"/>
      <c r="CD115" s="913"/>
      <c r="CE115" s="913"/>
      <c r="CF115" s="907" t="s">
        <v>131</v>
      </c>
      <c r="CG115" s="908"/>
      <c r="CH115" s="908"/>
      <c r="CI115" s="908"/>
      <c r="CJ115" s="908"/>
      <c r="CK115" s="935"/>
      <c r="CL115" s="936"/>
      <c r="CM115" s="909" t="s">
        <v>464</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t="s">
        <v>131</v>
      </c>
      <c r="DH115" s="946"/>
      <c r="DI115" s="946"/>
      <c r="DJ115" s="946"/>
      <c r="DK115" s="947"/>
      <c r="DL115" s="948" t="s">
        <v>131</v>
      </c>
      <c r="DM115" s="946"/>
      <c r="DN115" s="946"/>
      <c r="DO115" s="946"/>
      <c r="DP115" s="947"/>
      <c r="DQ115" s="948" t="s">
        <v>131</v>
      </c>
      <c r="DR115" s="946"/>
      <c r="DS115" s="946"/>
      <c r="DT115" s="946"/>
      <c r="DU115" s="947"/>
      <c r="DV115" s="949" t="s">
        <v>131</v>
      </c>
      <c r="DW115" s="950"/>
      <c r="DX115" s="950"/>
      <c r="DY115" s="950"/>
      <c r="DZ115" s="951"/>
    </row>
    <row r="116" spans="1:130" s="224" customFormat="1" ht="26.25" customHeight="1" x14ac:dyDescent="0.2">
      <c r="A116" s="943"/>
      <c r="B116" s="944"/>
      <c r="C116" s="952" t="s">
        <v>465</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131</v>
      </c>
      <c r="AB116" s="946"/>
      <c r="AC116" s="946"/>
      <c r="AD116" s="946"/>
      <c r="AE116" s="947"/>
      <c r="AF116" s="948" t="s">
        <v>131</v>
      </c>
      <c r="AG116" s="946"/>
      <c r="AH116" s="946"/>
      <c r="AI116" s="946"/>
      <c r="AJ116" s="947"/>
      <c r="AK116" s="948" t="s">
        <v>131</v>
      </c>
      <c r="AL116" s="946"/>
      <c r="AM116" s="946"/>
      <c r="AN116" s="946"/>
      <c r="AO116" s="947"/>
      <c r="AP116" s="949" t="s">
        <v>131</v>
      </c>
      <c r="AQ116" s="950"/>
      <c r="AR116" s="950"/>
      <c r="AS116" s="950"/>
      <c r="AT116" s="951"/>
      <c r="AU116" s="895"/>
      <c r="AV116" s="896"/>
      <c r="AW116" s="896"/>
      <c r="AX116" s="896"/>
      <c r="AY116" s="896"/>
      <c r="AZ116" s="954" t="s">
        <v>466</v>
      </c>
      <c r="BA116" s="955"/>
      <c r="BB116" s="955"/>
      <c r="BC116" s="955"/>
      <c r="BD116" s="955"/>
      <c r="BE116" s="955"/>
      <c r="BF116" s="955"/>
      <c r="BG116" s="955"/>
      <c r="BH116" s="955"/>
      <c r="BI116" s="955"/>
      <c r="BJ116" s="955"/>
      <c r="BK116" s="955"/>
      <c r="BL116" s="955"/>
      <c r="BM116" s="955"/>
      <c r="BN116" s="955"/>
      <c r="BO116" s="955"/>
      <c r="BP116" s="956"/>
      <c r="BQ116" s="912" t="s">
        <v>131</v>
      </c>
      <c r="BR116" s="913"/>
      <c r="BS116" s="913"/>
      <c r="BT116" s="913"/>
      <c r="BU116" s="913"/>
      <c r="BV116" s="913" t="s">
        <v>131</v>
      </c>
      <c r="BW116" s="913"/>
      <c r="BX116" s="913"/>
      <c r="BY116" s="913"/>
      <c r="BZ116" s="913"/>
      <c r="CA116" s="913" t="s">
        <v>131</v>
      </c>
      <c r="CB116" s="913"/>
      <c r="CC116" s="913"/>
      <c r="CD116" s="913"/>
      <c r="CE116" s="913"/>
      <c r="CF116" s="907" t="s">
        <v>131</v>
      </c>
      <c r="CG116" s="908"/>
      <c r="CH116" s="908"/>
      <c r="CI116" s="908"/>
      <c r="CJ116" s="908"/>
      <c r="CK116" s="935"/>
      <c r="CL116" s="936"/>
      <c r="CM116" s="909" t="s">
        <v>467</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131</v>
      </c>
      <c r="DH116" s="946"/>
      <c r="DI116" s="946"/>
      <c r="DJ116" s="946"/>
      <c r="DK116" s="947"/>
      <c r="DL116" s="948" t="s">
        <v>131</v>
      </c>
      <c r="DM116" s="946"/>
      <c r="DN116" s="946"/>
      <c r="DO116" s="946"/>
      <c r="DP116" s="947"/>
      <c r="DQ116" s="948" t="s">
        <v>131</v>
      </c>
      <c r="DR116" s="946"/>
      <c r="DS116" s="946"/>
      <c r="DT116" s="946"/>
      <c r="DU116" s="947"/>
      <c r="DV116" s="949" t="s">
        <v>131</v>
      </c>
      <c r="DW116" s="950"/>
      <c r="DX116" s="950"/>
      <c r="DY116" s="950"/>
      <c r="DZ116" s="951"/>
    </row>
    <row r="117" spans="1:130" s="224" customFormat="1" ht="26.25" customHeight="1" x14ac:dyDescent="0.2">
      <c r="A117" s="899" t="s">
        <v>192</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468</v>
      </c>
      <c r="Z117" s="881"/>
      <c r="AA117" s="965">
        <v>4531029</v>
      </c>
      <c r="AB117" s="966"/>
      <c r="AC117" s="966"/>
      <c r="AD117" s="966"/>
      <c r="AE117" s="967"/>
      <c r="AF117" s="968">
        <v>4208707</v>
      </c>
      <c r="AG117" s="966"/>
      <c r="AH117" s="966"/>
      <c r="AI117" s="966"/>
      <c r="AJ117" s="967"/>
      <c r="AK117" s="968">
        <v>3735851</v>
      </c>
      <c r="AL117" s="966"/>
      <c r="AM117" s="966"/>
      <c r="AN117" s="966"/>
      <c r="AO117" s="967"/>
      <c r="AP117" s="969"/>
      <c r="AQ117" s="970"/>
      <c r="AR117" s="970"/>
      <c r="AS117" s="970"/>
      <c r="AT117" s="971"/>
      <c r="AU117" s="895"/>
      <c r="AV117" s="896"/>
      <c r="AW117" s="896"/>
      <c r="AX117" s="896"/>
      <c r="AY117" s="896"/>
      <c r="AZ117" s="961" t="s">
        <v>469</v>
      </c>
      <c r="BA117" s="962"/>
      <c r="BB117" s="962"/>
      <c r="BC117" s="962"/>
      <c r="BD117" s="962"/>
      <c r="BE117" s="962"/>
      <c r="BF117" s="962"/>
      <c r="BG117" s="962"/>
      <c r="BH117" s="962"/>
      <c r="BI117" s="962"/>
      <c r="BJ117" s="962"/>
      <c r="BK117" s="962"/>
      <c r="BL117" s="962"/>
      <c r="BM117" s="962"/>
      <c r="BN117" s="962"/>
      <c r="BO117" s="962"/>
      <c r="BP117" s="963"/>
      <c r="BQ117" s="912" t="s">
        <v>131</v>
      </c>
      <c r="BR117" s="913"/>
      <c r="BS117" s="913"/>
      <c r="BT117" s="913"/>
      <c r="BU117" s="913"/>
      <c r="BV117" s="913" t="s">
        <v>131</v>
      </c>
      <c r="BW117" s="913"/>
      <c r="BX117" s="913"/>
      <c r="BY117" s="913"/>
      <c r="BZ117" s="913"/>
      <c r="CA117" s="913" t="s">
        <v>131</v>
      </c>
      <c r="CB117" s="913"/>
      <c r="CC117" s="913"/>
      <c r="CD117" s="913"/>
      <c r="CE117" s="913"/>
      <c r="CF117" s="907" t="s">
        <v>131</v>
      </c>
      <c r="CG117" s="908"/>
      <c r="CH117" s="908"/>
      <c r="CI117" s="908"/>
      <c r="CJ117" s="908"/>
      <c r="CK117" s="935"/>
      <c r="CL117" s="936"/>
      <c r="CM117" s="909" t="s">
        <v>470</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131</v>
      </c>
      <c r="DH117" s="946"/>
      <c r="DI117" s="946"/>
      <c r="DJ117" s="946"/>
      <c r="DK117" s="947"/>
      <c r="DL117" s="948" t="s">
        <v>131</v>
      </c>
      <c r="DM117" s="946"/>
      <c r="DN117" s="946"/>
      <c r="DO117" s="946"/>
      <c r="DP117" s="947"/>
      <c r="DQ117" s="948" t="s">
        <v>131</v>
      </c>
      <c r="DR117" s="946"/>
      <c r="DS117" s="946"/>
      <c r="DT117" s="946"/>
      <c r="DU117" s="947"/>
      <c r="DV117" s="949" t="s">
        <v>131</v>
      </c>
      <c r="DW117" s="950"/>
      <c r="DX117" s="950"/>
      <c r="DY117" s="950"/>
      <c r="DZ117" s="951"/>
    </row>
    <row r="118" spans="1:130" s="224" customFormat="1" ht="26.25" customHeight="1" x14ac:dyDescent="0.2">
      <c r="A118" s="899" t="s">
        <v>442</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439</v>
      </c>
      <c r="AB118" s="880"/>
      <c r="AC118" s="880"/>
      <c r="AD118" s="880"/>
      <c r="AE118" s="881"/>
      <c r="AF118" s="879" t="s">
        <v>440</v>
      </c>
      <c r="AG118" s="880"/>
      <c r="AH118" s="880"/>
      <c r="AI118" s="880"/>
      <c r="AJ118" s="881"/>
      <c r="AK118" s="879" t="s">
        <v>313</v>
      </c>
      <c r="AL118" s="880"/>
      <c r="AM118" s="880"/>
      <c r="AN118" s="880"/>
      <c r="AO118" s="881"/>
      <c r="AP118" s="957" t="s">
        <v>441</v>
      </c>
      <c r="AQ118" s="958"/>
      <c r="AR118" s="958"/>
      <c r="AS118" s="958"/>
      <c r="AT118" s="959"/>
      <c r="AU118" s="895"/>
      <c r="AV118" s="896"/>
      <c r="AW118" s="896"/>
      <c r="AX118" s="896"/>
      <c r="AY118" s="896"/>
      <c r="AZ118" s="960" t="s">
        <v>471</v>
      </c>
      <c r="BA118" s="952"/>
      <c r="BB118" s="952"/>
      <c r="BC118" s="952"/>
      <c r="BD118" s="952"/>
      <c r="BE118" s="952"/>
      <c r="BF118" s="952"/>
      <c r="BG118" s="952"/>
      <c r="BH118" s="952"/>
      <c r="BI118" s="952"/>
      <c r="BJ118" s="952"/>
      <c r="BK118" s="952"/>
      <c r="BL118" s="952"/>
      <c r="BM118" s="952"/>
      <c r="BN118" s="952"/>
      <c r="BO118" s="952"/>
      <c r="BP118" s="953"/>
      <c r="BQ118" s="986" t="s">
        <v>131</v>
      </c>
      <c r="BR118" s="987"/>
      <c r="BS118" s="987"/>
      <c r="BT118" s="987"/>
      <c r="BU118" s="987"/>
      <c r="BV118" s="987" t="s">
        <v>131</v>
      </c>
      <c r="BW118" s="987"/>
      <c r="BX118" s="987"/>
      <c r="BY118" s="987"/>
      <c r="BZ118" s="987"/>
      <c r="CA118" s="987" t="s">
        <v>131</v>
      </c>
      <c r="CB118" s="987"/>
      <c r="CC118" s="987"/>
      <c r="CD118" s="987"/>
      <c r="CE118" s="987"/>
      <c r="CF118" s="907" t="s">
        <v>131</v>
      </c>
      <c r="CG118" s="908"/>
      <c r="CH118" s="908"/>
      <c r="CI118" s="908"/>
      <c r="CJ118" s="908"/>
      <c r="CK118" s="935"/>
      <c r="CL118" s="936"/>
      <c r="CM118" s="909" t="s">
        <v>472</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131</v>
      </c>
      <c r="DH118" s="946"/>
      <c r="DI118" s="946"/>
      <c r="DJ118" s="946"/>
      <c r="DK118" s="947"/>
      <c r="DL118" s="948" t="s">
        <v>131</v>
      </c>
      <c r="DM118" s="946"/>
      <c r="DN118" s="946"/>
      <c r="DO118" s="946"/>
      <c r="DP118" s="947"/>
      <c r="DQ118" s="948" t="s">
        <v>131</v>
      </c>
      <c r="DR118" s="946"/>
      <c r="DS118" s="946"/>
      <c r="DT118" s="946"/>
      <c r="DU118" s="947"/>
      <c r="DV118" s="949" t="s">
        <v>131</v>
      </c>
      <c r="DW118" s="950"/>
      <c r="DX118" s="950"/>
      <c r="DY118" s="950"/>
      <c r="DZ118" s="951"/>
    </row>
    <row r="119" spans="1:130" s="224" customFormat="1" ht="26.25" customHeight="1" x14ac:dyDescent="0.2">
      <c r="A119" s="1043" t="s">
        <v>445</v>
      </c>
      <c r="B119" s="934"/>
      <c r="C119" s="916" t="s">
        <v>446</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131</v>
      </c>
      <c r="AB119" s="887"/>
      <c r="AC119" s="887"/>
      <c r="AD119" s="887"/>
      <c r="AE119" s="888"/>
      <c r="AF119" s="889" t="s">
        <v>131</v>
      </c>
      <c r="AG119" s="887"/>
      <c r="AH119" s="887"/>
      <c r="AI119" s="887"/>
      <c r="AJ119" s="888"/>
      <c r="AK119" s="889" t="s">
        <v>131</v>
      </c>
      <c r="AL119" s="887"/>
      <c r="AM119" s="887"/>
      <c r="AN119" s="887"/>
      <c r="AO119" s="888"/>
      <c r="AP119" s="890" t="s">
        <v>131</v>
      </c>
      <c r="AQ119" s="891"/>
      <c r="AR119" s="891"/>
      <c r="AS119" s="891"/>
      <c r="AT119" s="892"/>
      <c r="AU119" s="897"/>
      <c r="AV119" s="898"/>
      <c r="AW119" s="898"/>
      <c r="AX119" s="898"/>
      <c r="AY119" s="898"/>
      <c r="AZ119" s="245" t="s">
        <v>192</v>
      </c>
      <c r="BA119" s="245"/>
      <c r="BB119" s="245"/>
      <c r="BC119" s="245"/>
      <c r="BD119" s="245"/>
      <c r="BE119" s="245"/>
      <c r="BF119" s="245"/>
      <c r="BG119" s="245"/>
      <c r="BH119" s="245"/>
      <c r="BI119" s="245"/>
      <c r="BJ119" s="245"/>
      <c r="BK119" s="245"/>
      <c r="BL119" s="245"/>
      <c r="BM119" s="245"/>
      <c r="BN119" s="245"/>
      <c r="BO119" s="964" t="s">
        <v>473</v>
      </c>
      <c r="BP119" s="992"/>
      <c r="BQ119" s="986">
        <v>40961516</v>
      </c>
      <c r="BR119" s="987"/>
      <c r="BS119" s="987"/>
      <c r="BT119" s="987"/>
      <c r="BU119" s="987"/>
      <c r="BV119" s="987">
        <v>37742465</v>
      </c>
      <c r="BW119" s="987"/>
      <c r="BX119" s="987"/>
      <c r="BY119" s="987"/>
      <c r="BZ119" s="987"/>
      <c r="CA119" s="987">
        <v>35891520</v>
      </c>
      <c r="CB119" s="987"/>
      <c r="CC119" s="987"/>
      <c r="CD119" s="987"/>
      <c r="CE119" s="987"/>
      <c r="CF119" s="988"/>
      <c r="CG119" s="989"/>
      <c r="CH119" s="989"/>
      <c r="CI119" s="989"/>
      <c r="CJ119" s="990"/>
      <c r="CK119" s="937"/>
      <c r="CL119" s="938"/>
      <c r="CM119" s="960" t="s">
        <v>474</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131</v>
      </c>
      <c r="DH119" s="973"/>
      <c r="DI119" s="973"/>
      <c r="DJ119" s="973"/>
      <c r="DK119" s="974"/>
      <c r="DL119" s="972" t="s">
        <v>131</v>
      </c>
      <c r="DM119" s="973"/>
      <c r="DN119" s="973"/>
      <c r="DO119" s="973"/>
      <c r="DP119" s="974"/>
      <c r="DQ119" s="972" t="s">
        <v>131</v>
      </c>
      <c r="DR119" s="973"/>
      <c r="DS119" s="973"/>
      <c r="DT119" s="973"/>
      <c r="DU119" s="974"/>
      <c r="DV119" s="975" t="s">
        <v>131</v>
      </c>
      <c r="DW119" s="976"/>
      <c r="DX119" s="976"/>
      <c r="DY119" s="976"/>
      <c r="DZ119" s="977"/>
    </row>
    <row r="120" spans="1:130" s="224" customFormat="1" ht="26.25" customHeight="1" x14ac:dyDescent="0.2">
      <c r="A120" s="1044"/>
      <c r="B120" s="936"/>
      <c r="C120" s="909" t="s">
        <v>451</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131</v>
      </c>
      <c r="AB120" s="946"/>
      <c r="AC120" s="946"/>
      <c r="AD120" s="946"/>
      <c r="AE120" s="947"/>
      <c r="AF120" s="948" t="s">
        <v>131</v>
      </c>
      <c r="AG120" s="946"/>
      <c r="AH120" s="946"/>
      <c r="AI120" s="946"/>
      <c r="AJ120" s="947"/>
      <c r="AK120" s="948" t="s">
        <v>131</v>
      </c>
      <c r="AL120" s="946"/>
      <c r="AM120" s="946"/>
      <c r="AN120" s="946"/>
      <c r="AO120" s="947"/>
      <c r="AP120" s="949" t="s">
        <v>131</v>
      </c>
      <c r="AQ120" s="950"/>
      <c r="AR120" s="950"/>
      <c r="AS120" s="950"/>
      <c r="AT120" s="951"/>
      <c r="AU120" s="978" t="s">
        <v>475</v>
      </c>
      <c r="AV120" s="979"/>
      <c r="AW120" s="979"/>
      <c r="AX120" s="979"/>
      <c r="AY120" s="980"/>
      <c r="AZ120" s="916" t="s">
        <v>476</v>
      </c>
      <c r="BA120" s="884"/>
      <c r="BB120" s="884"/>
      <c r="BC120" s="884"/>
      <c r="BD120" s="884"/>
      <c r="BE120" s="884"/>
      <c r="BF120" s="884"/>
      <c r="BG120" s="884"/>
      <c r="BH120" s="884"/>
      <c r="BI120" s="884"/>
      <c r="BJ120" s="884"/>
      <c r="BK120" s="884"/>
      <c r="BL120" s="884"/>
      <c r="BM120" s="884"/>
      <c r="BN120" s="884"/>
      <c r="BO120" s="884"/>
      <c r="BP120" s="885"/>
      <c r="BQ120" s="917">
        <v>11116012</v>
      </c>
      <c r="BR120" s="918"/>
      <c r="BS120" s="918"/>
      <c r="BT120" s="918"/>
      <c r="BU120" s="918"/>
      <c r="BV120" s="918">
        <v>11230336</v>
      </c>
      <c r="BW120" s="918"/>
      <c r="BX120" s="918"/>
      <c r="BY120" s="918"/>
      <c r="BZ120" s="918"/>
      <c r="CA120" s="918">
        <v>12081449</v>
      </c>
      <c r="CB120" s="918"/>
      <c r="CC120" s="918"/>
      <c r="CD120" s="918"/>
      <c r="CE120" s="918"/>
      <c r="CF120" s="931">
        <v>80.7</v>
      </c>
      <c r="CG120" s="932"/>
      <c r="CH120" s="932"/>
      <c r="CI120" s="932"/>
      <c r="CJ120" s="932"/>
      <c r="CK120" s="993" t="s">
        <v>477</v>
      </c>
      <c r="CL120" s="994"/>
      <c r="CM120" s="994"/>
      <c r="CN120" s="994"/>
      <c r="CO120" s="995"/>
      <c r="CP120" s="1001" t="s">
        <v>418</v>
      </c>
      <c r="CQ120" s="1002"/>
      <c r="CR120" s="1002"/>
      <c r="CS120" s="1002"/>
      <c r="CT120" s="1002"/>
      <c r="CU120" s="1002"/>
      <c r="CV120" s="1002"/>
      <c r="CW120" s="1002"/>
      <c r="CX120" s="1002"/>
      <c r="CY120" s="1002"/>
      <c r="CZ120" s="1002"/>
      <c r="DA120" s="1002"/>
      <c r="DB120" s="1002"/>
      <c r="DC120" s="1002"/>
      <c r="DD120" s="1002"/>
      <c r="DE120" s="1002"/>
      <c r="DF120" s="1003"/>
      <c r="DG120" s="917">
        <v>7911902</v>
      </c>
      <c r="DH120" s="918"/>
      <c r="DI120" s="918"/>
      <c r="DJ120" s="918"/>
      <c r="DK120" s="918"/>
      <c r="DL120" s="918">
        <v>6580972</v>
      </c>
      <c r="DM120" s="918"/>
      <c r="DN120" s="918"/>
      <c r="DO120" s="918"/>
      <c r="DP120" s="918"/>
      <c r="DQ120" s="918">
        <v>5490794</v>
      </c>
      <c r="DR120" s="918"/>
      <c r="DS120" s="918"/>
      <c r="DT120" s="918"/>
      <c r="DU120" s="918"/>
      <c r="DV120" s="919">
        <v>36.700000000000003</v>
      </c>
      <c r="DW120" s="919"/>
      <c r="DX120" s="919"/>
      <c r="DY120" s="919"/>
      <c r="DZ120" s="920"/>
    </row>
    <row r="121" spans="1:130" s="224" customFormat="1" ht="26.25" customHeight="1" x14ac:dyDescent="0.2">
      <c r="A121" s="1044"/>
      <c r="B121" s="936"/>
      <c r="C121" s="961" t="s">
        <v>478</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131</v>
      </c>
      <c r="AB121" s="946"/>
      <c r="AC121" s="946"/>
      <c r="AD121" s="946"/>
      <c r="AE121" s="947"/>
      <c r="AF121" s="948" t="s">
        <v>131</v>
      </c>
      <c r="AG121" s="946"/>
      <c r="AH121" s="946"/>
      <c r="AI121" s="946"/>
      <c r="AJ121" s="947"/>
      <c r="AK121" s="948" t="s">
        <v>131</v>
      </c>
      <c r="AL121" s="946"/>
      <c r="AM121" s="946"/>
      <c r="AN121" s="946"/>
      <c r="AO121" s="947"/>
      <c r="AP121" s="949" t="s">
        <v>131</v>
      </c>
      <c r="AQ121" s="950"/>
      <c r="AR121" s="950"/>
      <c r="AS121" s="950"/>
      <c r="AT121" s="951"/>
      <c r="AU121" s="981"/>
      <c r="AV121" s="982"/>
      <c r="AW121" s="982"/>
      <c r="AX121" s="982"/>
      <c r="AY121" s="983"/>
      <c r="AZ121" s="909" t="s">
        <v>479</v>
      </c>
      <c r="BA121" s="910"/>
      <c r="BB121" s="910"/>
      <c r="BC121" s="910"/>
      <c r="BD121" s="910"/>
      <c r="BE121" s="910"/>
      <c r="BF121" s="910"/>
      <c r="BG121" s="910"/>
      <c r="BH121" s="910"/>
      <c r="BI121" s="910"/>
      <c r="BJ121" s="910"/>
      <c r="BK121" s="910"/>
      <c r="BL121" s="910"/>
      <c r="BM121" s="910"/>
      <c r="BN121" s="910"/>
      <c r="BO121" s="910"/>
      <c r="BP121" s="911"/>
      <c r="BQ121" s="912">
        <v>3342771</v>
      </c>
      <c r="BR121" s="913"/>
      <c r="BS121" s="913"/>
      <c r="BT121" s="913"/>
      <c r="BU121" s="913"/>
      <c r="BV121" s="913">
        <v>3179540</v>
      </c>
      <c r="BW121" s="913"/>
      <c r="BX121" s="913"/>
      <c r="BY121" s="913"/>
      <c r="BZ121" s="913"/>
      <c r="CA121" s="913">
        <v>3110986</v>
      </c>
      <c r="CB121" s="913"/>
      <c r="CC121" s="913"/>
      <c r="CD121" s="913"/>
      <c r="CE121" s="913"/>
      <c r="CF121" s="907">
        <v>20.8</v>
      </c>
      <c r="CG121" s="908"/>
      <c r="CH121" s="908"/>
      <c r="CI121" s="908"/>
      <c r="CJ121" s="908"/>
      <c r="CK121" s="996"/>
      <c r="CL121" s="997"/>
      <c r="CM121" s="997"/>
      <c r="CN121" s="997"/>
      <c r="CO121" s="998"/>
      <c r="CP121" s="1006" t="s">
        <v>414</v>
      </c>
      <c r="CQ121" s="1007"/>
      <c r="CR121" s="1007"/>
      <c r="CS121" s="1007"/>
      <c r="CT121" s="1007"/>
      <c r="CU121" s="1007"/>
      <c r="CV121" s="1007"/>
      <c r="CW121" s="1007"/>
      <c r="CX121" s="1007"/>
      <c r="CY121" s="1007"/>
      <c r="CZ121" s="1007"/>
      <c r="DA121" s="1007"/>
      <c r="DB121" s="1007"/>
      <c r="DC121" s="1007"/>
      <c r="DD121" s="1007"/>
      <c r="DE121" s="1007"/>
      <c r="DF121" s="1008"/>
      <c r="DG121" s="912">
        <v>471456</v>
      </c>
      <c r="DH121" s="913"/>
      <c r="DI121" s="913"/>
      <c r="DJ121" s="913"/>
      <c r="DK121" s="913"/>
      <c r="DL121" s="913">
        <v>525807</v>
      </c>
      <c r="DM121" s="913"/>
      <c r="DN121" s="913"/>
      <c r="DO121" s="913"/>
      <c r="DP121" s="913"/>
      <c r="DQ121" s="913">
        <v>576258</v>
      </c>
      <c r="DR121" s="913"/>
      <c r="DS121" s="913"/>
      <c r="DT121" s="913"/>
      <c r="DU121" s="913"/>
      <c r="DV121" s="914">
        <v>3.9</v>
      </c>
      <c r="DW121" s="914"/>
      <c r="DX121" s="914"/>
      <c r="DY121" s="914"/>
      <c r="DZ121" s="915"/>
    </row>
    <row r="122" spans="1:130" s="224" customFormat="1" ht="26.25" customHeight="1" x14ac:dyDescent="0.2">
      <c r="A122" s="1044"/>
      <c r="B122" s="936"/>
      <c r="C122" s="909" t="s">
        <v>461</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131</v>
      </c>
      <c r="AB122" s="946"/>
      <c r="AC122" s="946"/>
      <c r="AD122" s="946"/>
      <c r="AE122" s="947"/>
      <c r="AF122" s="948" t="s">
        <v>131</v>
      </c>
      <c r="AG122" s="946"/>
      <c r="AH122" s="946"/>
      <c r="AI122" s="946"/>
      <c r="AJ122" s="947"/>
      <c r="AK122" s="948" t="s">
        <v>131</v>
      </c>
      <c r="AL122" s="946"/>
      <c r="AM122" s="946"/>
      <c r="AN122" s="946"/>
      <c r="AO122" s="947"/>
      <c r="AP122" s="949" t="s">
        <v>131</v>
      </c>
      <c r="AQ122" s="950"/>
      <c r="AR122" s="950"/>
      <c r="AS122" s="950"/>
      <c r="AT122" s="951"/>
      <c r="AU122" s="981"/>
      <c r="AV122" s="982"/>
      <c r="AW122" s="982"/>
      <c r="AX122" s="982"/>
      <c r="AY122" s="983"/>
      <c r="AZ122" s="960" t="s">
        <v>480</v>
      </c>
      <c r="BA122" s="952"/>
      <c r="BB122" s="952"/>
      <c r="BC122" s="952"/>
      <c r="BD122" s="952"/>
      <c r="BE122" s="952"/>
      <c r="BF122" s="952"/>
      <c r="BG122" s="952"/>
      <c r="BH122" s="952"/>
      <c r="BI122" s="952"/>
      <c r="BJ122" s="952"/>
      <c r="BK122" s="952"/>
      <c r="BL122" s="952"/>
      <c r="BM122" s="952"/>
      <c r="BN122" s="952"/>
      <c r="BO122" s="952"/>
      <c r="BP122" s="953"/>
      <c r="BQ122" s="986">
        <v>31145549</v>
      </c>
      <c r="BR122" s="987"/>
      <c r="BS122" s="987"/>
      <c r="BT122" s="987"/>
      <c r="BU122" s="987"/>
      <c r="BV122" s="987">
        <v>29579125</v>
      </c>
      <c r="BW122" s="987"/>
      <c r="BX122" s="987"/>
      <c r="BY122" s="987"/>
      <c r="BZ122" s="987"/>
      <c r="CA122" s="987">
        <v>28406084</v>
      </c>
      <c r="CB122" s="987"/>
      <c r="CC122" s="987"/>
      <c r="CD122" s="987"/>
      <c r="CE122" s="987"/>
      <c r="CF122" s="1004">
        <v>189.8</v>
      </c>
      <c r="CG122" s="1005"/>
      <c r="CH122" s="1005"/>
      <c r="CI122" s="1005"/>
      <c r="CJ122" s="1005"/>
      <c r="CK122" s="996"/>
      <c r="CL122" s="997"/>
      <c r="CM122" s="997"/>
      <c r="CN122" s="997"/>
      <c r="CO122" s="998"/>
      <c r="CP122" s="1006" t="s">
        <v>411</v>
      </c>
      <c r="CQ122" s="1007"/>
      <c r="CR122" s="1007"/>
      <c r="CS122" s="1007"/>
      <c r="CT122" s="1007"/>
      <c r="CU122" s="1007"/>
      <c r="CV122" s="1007"/>
      <c r="CW122" s="1007"/>
      <c r="CX122" s="1007"/>
      <c r="CY122" s="1007"/>
      <c r="CZ122" s="1007"/>
      <c r="DA122" s="1007"/>
      <c r="DB122" s="1007"/>
      <c r="DC122" s="1007"/>
      <c r="DD122" s="1007"/>
      <c r="DE122" s="1007"/>
      <c r="DF122" s="1008"/>
      <c r="DG122" s="912" t="s">
        <v>131</v>
      </c>
      <c r="DH122" s="913"/>
      <c r="DI122" s="913"/>
      <c r="DJ122" s="913"/>
      <c r="DK122" s="913"/>
      <c r="DL122" s="913" t="s">
        <v>131</v>
      </c>
      <c r="DM122" s="913"/>
      <c r="DN122" s="913"/>
      <c r="DO122" s="913"/>
      <c r="DP122" s="913"/>
      <c r="DQ122" s="913">
        <v>4036</v>
      </c>
      <c r="DR122" s="913"/>
      <c r="DS122" s="913"/>
      <c r="DT122" s="913"/>
      <c r="DU122" s="913"/>
      <c r="DV122" s="914">
        <v>0</v>
      </c>
      <c r="DW122" s="914"/>
      <c r="DX122" s="914"/>
      <c r="DY122" s="914"/>
      <c r="DZ122" s="915"/>
    </row>
    <row r="123" spans="1:130" s="224" customFormat="1" ht="26.25" customHeight="1" x14ac:dyDescent="0.2">
      <c r="A123" s="1044"/>
      <c r="B123" s="936"/>
      <c r="C123" s="909" t="s">
        <v>467</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131</v>
      </c>
      <c r="AB123" s="946"/>
      <c r="AC123" s="946"/>
      <c r="AD123" s="946"/>
      <c r="AE123" s="947"/>
      <c r="AF123" s="948" t="s">
        <v>131</v>
      </c>
      <c r="AG123" s="946"/>
      <c r="AH123" s="946"/>
      <c r="AI123" s="946"/>
      <c r="AJ123" s="947"/>
      <c r="AK123" s="948" t="s">
        <v>131</v>
      </c>
      <c r="AL123" s="946"/>
      <c r="AM123" s="946"/>
      <c r="AN123" s="946"/>
      <c r="AO123" s="947"/>
      <c r="AP123" s="949" t="s">
        <v>131</v>
      </c>
      <c r="AQ123" s="950"/>
      <c r="AR123" s="950"/>
      <c r="AS123" s="950"/>
      <c r="AT123" s="951"/>
      <c r="AU123" s="984"/>
      <c r="AV123" s="985"/>
      <c r="AW123" s="985"/>
      <c r="AX123" s="985"/>
      <c r="AY123" s="985"/>
      <c r="AZ123" s="245" t="s">
        <v>192</v>
      </c>
      <c r="BA123" s="245"/>
      <c r="BB123" s="245"/>
      <c r="BC123" s="245"/>
      <c r="BD123" s="245"/>
      <c r="BE123" s="245"/>
      <c r="BF123" s="245"/>
      <c r="BG123" s="245"/>
      <c r="BH123" s="245"/>
      <c r="BI123" s="245"/>
      <c r="BJ123" s="245"/>
      <c r="BK123" s="245"/>
      <c r="BL123" s="245"/>
      <c r="BM123" s="245"/>
      <c r="BN123" s="245"/>
      <c r="BO123" s="964" t="s">
        <v>481</v>
      </c>
      <c r="BP123" s="992"/>
      <c r="BQ123" s="1050">
        <v>45604332</v>
      </c>
      <c r="BR123" s="1051"/>
      <c r="BS123" s="1051"/>
      <c r="BT123" s="1051"/>
      <c r="BU123" s="1051"/>
      <c r="BV123" s="1051">
        <v>43989001</v>
      </c>
      <c r="BW123" s="1051"/>
      <c r="BX123" s="1051"/>
      <c r="BY123" s="1051"/>
      <c r="BZ123" s="1051"/>
      <c r="CA123" s="1051">
        <v>43598519</v>
      </c>
      <c r="CB123" s="1051"/>
      <c r="CC123" s="1051"/>
      <c r="CD123" s="1051"/>
      <c r="CE123" s="1051"/>
      <c r="CF123" s="988"/>
      <c r="CG123" s="989"/>
      <c r="CH123" s="989"/>
      <c r="CI123" s="989"/>
      <c r="CJ123" s="990"/>
      <c r="CK123" s="996"/>
      <c r="CL123" s="997"/>
      <c r="CM123" s="997"/>
      <c r="CN123" s="997"/>
      <c r="CO123" s="998"/>
      <c r="CP123" s="1006" t="s">
        <v>482</v>
      </c>
      <c r="CQ123" s="1007"/>
      <c r="CR123" s="1007"/>
      <c r="CS123" s="1007"/>
      <c r="CT123" s="1007"/>
      <c r="CU123" s="1007"/>
      <c r="CV123" s="1007"/>
      <c r="CW123" s="1007"/>
      <c r="CX123" s="1007"/>
      <c r="CY123" s="1007"/>
      <c r="CZ123" s="1007"/>
      <c r="DA123" s="1007"/>
      <c r="DB123" s="1007"/>
      <c r="DC123" s="1007"/>
      <c r="DD123" s="1007"/>
      <c r="DE123" s="1007"/>
      <c r="DF123" s="1008"/>
      <c r="DG123" s="945" t="s">
        <v>131</v>
      </c>
      <c r="DH123" s="946"/>
      <c r="DI123" s="946"/>
      <c r="DJ123" s="946"/>
      <c r="DK123" s="947"/>
      <c r="DL123" s="948" t="s">
        <v>131</v>
      </c>
      <c r="DM123" s="946"/>
      <c r="DN123" s="946"/>
      <c r="DO123" s="946"/>
      <c r="DP123" s="947"/>
      <c r="DQ123" s="948" t="s">
        <v>131</v>
      </c>
      <c r="DR123" s="946"/>
      <c r="DS123" s="946"/>
      <c r="DT123" s="946"/>
      <c r="DU123" s="947"/>
      <c r="DV123" s="949" t="s">
        <v>131</v>
      </c>
      <c r="DW123" s="950"/>
      <c r="DX123" s="950"/>
      <c r="DY123" s="950"/>
      <c r="DZ123" s="951"/>
    </row>
    <row r="124" spans="1:130" s="224" customFormat="1" ht="26.25" customHeight="1" thickBot="1" x14ac:dyDescent="0.25">
      <c r="A124" s="1044"/>
      <c r="B124" s="936"/>
      <c r="C124" s="909" t="s">
        <v>470</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131</v>
      </c>
      <c r="AB124" s="946"/>
      <c r="AC124" s="946"/>
      <c r="AD124" s="946"/>
      <c r="AE124" s="947"/>
      <c r="AF124" s="948" t="s">
        <v>131</v>
      </c>
      <c r="AG124" s="946"/>
      <c r="AH124" s="946"/>
      <c r="AI124" s="946"/>
      <c r="AJ124" s="947"/>
      <c r="AK124" s="948" t="s">
        <v>131</v>
      </c>
      <c r="AL124" s="946"/>
      <c r="AM124" s="946"/>
      <c r="AN124" s="946"/>
      <c r="AO124" s="947"/>
      <c r="AP124" s="949" t="s">
        <v>131</v>
      </c>
      <c r="AQ124" s="950"/>
      <c r="AR124" s="950"/>
      <c r="AS124" s="950"/>
      <c r="AT124" s="951"/>
      <c r="AU124" s="1046" t="s">
        <v>483</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131</v>
      </c>
      <c r="BR124" s="1014"/>
      <c r="BS124" s="1014"/>
      <c r="BT124" s="1014"/>
      <c r="BU124" s="1014"/>
      <c r="BV124" s="1014" t="s">
        <v>131</v>
      </c>
      <c r="BW124" s="1014"/>
      <c r="BX124" s="1014"/>
      <c r="BY124" s="1014"/>
      <c r="BZ124" s="1014"/>
      <c r="CA124" s="1014" t="s">
        <v>131</v>
      </c>
      <c r="CB124" s="1014"/>
      <c r="CC124" s="1014"/>
      <c r="CD124" s="1014"/>
      <c r="CE124" s="1014"/>
      <c r="CF124" s="1015"/>
      <c r="CG124" s="1016"/>
      <c r="CH124" s="1016"/>
      <c r="CI124" s="1016"/>
      <c r="CJ124" s="1017"/>
      <c r="CK124" s="999"/>
      <c r="CL124" s="999"/>
      <c r="CM124" s="999"/>
      <c r="CN124" s="999"/>
      <c r="CO124" s="1000"/>
      <c r="CP124" s="1006" t="s">
        <v>484</v>
      </c>
      <c r="CQ124" s="1007"/>
      <c r="CR124" s="1007"/>
      <c r="CS124" s="1007"/>
      <c r="CT124" s="1007"/>
      <c r="CU124" s="1007"/>
      <c r="CV124" s="1007"/>
      <c r="CW124" s="1007"/>
      <c r="CX124" s="1007"/>
      <c r="CY124" s="1007"/>
      <c r="CZ124" s="1007"/>
      <c r="DA124" s="1007"/>
      <c r="DB124" s="1007"/>
      <c r="DC124" s="1007"/>
      <c r="DD124" s="1007"/>
      <c r="DE124" s="1007"/>
      <c r="DF124" s="1008"/>
      <c r="DG124" s="991" t="s">
        <v>131</v>
      </c>
      <c r="DH124" s="973"/>
      <c r="DI124" s="973"/>
      <c r="DJ124" s="973"/>
      <c r="DK124" s="974"/>
      <c r="DL124" s="972" t="s">
        <v>131</v>
      </c>
      <c r="DM124" s="973"/>
      <c r="DN124" s="973"/>
      <c r="DO124" s="973"/>
      <c r="DP124" s="974"/>
      <c r="DQ124" s="972" t="s">
        <v>131</v>
      </c>
      <c r="DR124" s="973"/>
      <c r="DS124" s="973"/>
      <c r="DT124" s="973"/>
      <c r="DU124" s="974"/>
      <c r="DV124" s="975" t="s">
        <v>131</v>
      </c>
      <c r="DW124" s="976"/>
      <c r="DX124" s="976"/>
      <c r="DY124" s="976"/>
      <c r="DZ124" s="977"/>
    </row>
    <row r="125" spans="1:130" s="224" customFormat="1" ht="26.25" customHeight="1" x14ac:dyDescent="0.2">
      <c r="A125" s="1044"/>
      <c r="B125" s="936"/>
      <c r="C125" s="909" t="s">
        <v>472</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131</v>
      </c>
      <c r="AB125" s="946"/>
      <c r="AC125" s="946"/>
      <c r="AD125" s="946"/>
      <c r="AE125" s="947"/>
      <c r="AF125" s="948" t="s">
        <v>131</v>
      </c>
      <c r="AG125" s="946"/>
      <c r="AH125" s="946"/>
      <c r="AI125" s="946"/>
      <c r="AJ125" s="947"/>
      <c r="AK125" s="948" t="s">
        <v>131</v>
      </c>
      <c r="AL125" s="946"/>
      <c r="AM125" s="946"/>
      <c r="AN125" s="946"/>
      <c r="AO125" s="947"/>
      <c r="AP125" s="949" t="s">
        <v>180</v>
      </c>
      <c r="AQ125" s="950"/>
      <c r="AR125" s="950"/>
      <c r="AS125" s="950"/>
      <c r="AT125" s="951"/>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09" t="s">
        <v>485</v>
      </c>
      <c r="CL125" s="994"/>
      <c r="CM125" s="994"/>
      <c r="CN125" s="994"/>
      <c r="CO125" s="995"/>
      <c r="CP125" s="916" t="s">
        <v>486</v>
      </c>
      <c r="CQ125" s="884"/>
      <c r="CR125" s="884"/>
      <c r="CS125" s="884"/>
      <c r="CT125" s="884"/>
      <c r="CU125" s="884"/>
      <c r="CV125" s="884"/>
      <c r="CW125" s="884"/>
      <c r="CX125" s="884"/>
      <c r="CY125" s="884"/>
      <c r="CZ125" s="884"/>
      <c r="DA125" s="884"/>
      <c r="DB125" s="884"/>
      <c r="DC125" s="884"/>
      <c r="DD125" s="884"/>
      <c r="DE125" s="884"/>
      <c r="DF125" s="885"/>
      <c r="DG125" s="917" t="s">
        <v>131</v>
      </c>
      <c r="DH125" s="918"/>
      <c r="DI125" s="918"/>
      <c r="DJ125" s="918"/>
      <c r="DK125" s="918"/>
      <c r="DL125" s="918" t="s">
        <v>131</v>
      </c>
      <c r="DM125" s="918"/>
      <c r="DN125" s="918"/>
      <c r="DO125" s="918"/>
      <c r="DP125" s="918"/>
      <c r="DQ125" s="918" t="s">
        <v>131</v>
      </c>
      <c r="DR125" s="918"/>
      <c r="DS125" s="918"/>
      <c r="DT125" s="918"/>
      <c r="DU125" s="918"/>
      <c r="DV125" s="919" t="s">
        <v>131</v>
      </c>
      <c r="DW125" s="919"/>
      <c r="DX125" s="919"/>
      <c r="DY125" s="919"/>
      <c r="DZ125" s="920"/>
    </row>
    <row r="126" spans="1:130" s="224" customFormat="1" ht="26.25" customHeight="1" thickBot="1" x14ac:dyDescent="0.25">
      <c r="A126" s="1044"/>
      <c r="B126" s="936"/>
      <c r="C126" s="909" t="s">
        <v>474</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131</v>
      </c>
      <c r="AB126" s="946"/>
      <c r="AC126" s="946"/>
      <c r="AD126" s="946"/>
      <c r="AE126" s="947"/>
      <c r="AF126" s="948" t="s">
        <v>131</v>
      </c>
      <c r="AG126" s="946"/>
      <c r="AH126" s="946"/>
      <c r="AI126" s="946"/>
      <c r="AJ126" s="947"/>
      <c r="AK126" s="948" t="s">
        <v>180</v>
      </c>
      <c r="AL126" s="946"/>
      <c r="AM126" s="946"/>
      <c r="AN126" s="946"/>
      <c r="AO126" s="947"/>
      <c r="AP126" s="949" t="s">
        <v>180</v>
      </c>
      <c r="AQ126" s="950"/>
      <c r="AR126" s="950"/>
      <c r="AS126" s="950"/>
      <c r="AT126" s="951"/>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10"/>
      <c r="CL126" s="997"/>
      <c r="CM126" s="997"/>
      <c r="CN126" s="997"/>
      <c r="CO126" s="998"/>
      <c r="CP126" s="909" t="s">
        <v>487</v>
      </c>
      <c r="CQ126" s="910"/>
      <c r="CR126" s="910"/>
      <c r="CS126" s="910"/>
      <c r="CT126" s="910"/>
      <c r="CU126" s="910"/>
      <c r="CV126" s="910"/>
      <c r="CW126" s="910"/>
      <c r="CX126" s="910"/>
      <c r="CY126" s="910"/>
      <c r="CZ126" s="910"/>
      <c r="DA126" s="910"/>
      <c r="DB126" s="910"/>
      <c r="DC126" s="910"/>
      <c r="DD126" s="910"/>
      <c r="DE126" s="910"/>
      <c r="DF126" s="911"/>
      <c r="DG126" s="912" t="s">
        <v>131</v>
      </c>
      <c r="DH126" s="913"/>
      <c r="DI126" s="913"/>
      <c r="DJ126" s="913"/>
      <c r="DK126" s="913"/>
      <c r="DL126" s="913" t="s">
        <v>131</v>
      </c>
      <c r="DM126" s="913"/>
      <c r="DN126" s="913"/>
      <c r="DO126" s="913"/>
      <c r="DP126" s="913"/>
      <c r="DQ126" s="913" t="s">
        <v>131</v>
      </c>
      <c r="DR126" s="913"/>
      <c r="DS126" s="913"/>
      <c r="DT126" s="913"/>
      <c r="DU126" s="913"/>
      <c r="DV126" s="914" t="s">
        <v>131</v>
      </c>
      <c r="DW126" s="914"/>
      <c r="DX126" s="914"/>
      <c r="DY126" s="914"/>
      <c r="DZ126" s="915"/>
    </row>
    <row r="127" spans="1:130" s="224" customFormat="1" ht="26.25" customHeight="1" x14ac:dyDescent="0.2">
      <c r="A127" s="1045"/>
      <c r="B127" s="938"/>
      <c r="C127" s="960" t="s">
        <v>488</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131</v>
      </c>
      <c r="AB127" s="946"/>
      <c r="AC127" s="946"/>
      <c r="AD127" s="946"/>
      <c r="AE127" s="947"/>
      <c r="AF127" s="948" t="s">
        <v>131</v>
      </c>
      <c r="AG127" s="946"/>
      <c r="AH127" s="946"/>
      <c r="AI127" s="946"/>
      <c r="AJ127" s="947"/>
      <c r="AK127" s="948" t="s">
        <v>180</v>
      </c>
      <c r="AL127" s="946"/>
      <c r="AM127" s="946"/>
      <c r="AN127" s="946"/>
      <c r="AO127" s="947"/>
      <c r="AP127" s="949" t="s">
        <v>131</v>
      </c>
      <c r="AQ127" s="950"/>
      <c r="AR127" s="950"/>
      <c r="AS127" s="950"/>
      <c r="AT127" s="951"/>
      <c r="AU127" s="226"/>
      <c r="AV127" s="226"/>
      <c r="AW127" s="226"/>
      <c r="AX127" s="1018" t="s">
        <v>489</v>
      </c>
      <c r="AY127" s="1019"/>
      <c r="AZ127" s="1019"/>
      <c r="BA127" s="1019"/>
      <c r="BB127" s="1019"/>
      <c r="BC127" s="1019"/>
      <c r="BD127" s="1019"/>
      <c r="BE127" s="1020"/>
      <c r="BF127" s="1021" t="s">
        <v>490</v>
      </c>
      <c r="BG127" s="1019"/>
      <c r="BH127" s="1019"/>
      <c r="BI127" s="1019"/>
      <c r="BJ127" s="1019"/>
      <c r="BK127" s="1019"/>
      <c r="BL127" s="1020"/>
      <c r="BM127" s="1021" t="s">
        <v>491</v>
      </c>
      <c r="BN127" s="1019"/>
      <c r="BO127" s="1019"/>
      <c r="BP127" s="1019"/>
      <c r="BQ127" s="1019"/>
      <c r="BR127" s="1019"/>
      <c r="BS127" s="1020"/>
      <c r="BT127" s="1021" t="s">
        <v>492</v>
      </c>
      <c r="BU127" s="1019"/>
      <c r="BV127" s="1019"/>
      <c r="BW127" s="1019"/>
      <c r="BX127" s="1019"/>
      <c r="BY127" s="1019"/>
      <c r="BZ127" s="1042"/>
      <c r="CA127" s="226"/>
      <c r="CB127" s="226"/>
      <c r="CC127" s="226"/>
      <c r="CD127" s="249"/>
      <c r="CE127" s="249"/>
      <c r="CF127" s="249"/>
      <c r="CG127" s="226"/>
      <c r="CH127" s="226"/>
      <c r="CI127" s="226"/>
      <c r="CJ127" s="248"/>
      <c r="CK127" s="1010"/>
      <c r="CL127" s="997"/>
      <c r="CM127" s="997"/>
      <c r="CN127" s="997"/>
      <c r="CO127" s="998"/>
      <c r="CP127" s="909" t="s">
        <v>493</v>
      </c>
      <c r="CQ127" s="910"/>
      <c r="CR127" s="910"/>
      <c r="CS127" s="910"/>
      <c r="CT127" s="910"/>
      <c r="CU127" s="910"/>
      <c r="CV127" s="910"/>
      <c r="CW127" s="910"/>
      <c r="CX127" s="910"/>
      <c r="CY127" s="910"/>
      <c r="CZ127" s="910"/>
      <c r="DA127" s="910"/>
      <c r="DB127" s="910"/>
      <c r="DC127" s="910"/>
      <c r="DD127" s="910"/>
      <c r="DE127" s="910"/>
      <c r="DF127" s="911"/>
      <c r="DG127" s="912" t="s">
        <v>131</v>
      </c>
      <c r="DH127" s="913"/>
      <c r="DI127" s="913"/>
      <c r="DJ127" s="913"/>
      <c r="DK127" s="913"/>
      <c r="DL127" s="913" t="s">
        <v>131</v>
      </c>
      <c r="DM127" s="913"/>
      <c r="DN127" s="913"/>
      <c r="DO127" s="913"/>
      <c r="DP127" s="913"/>
      <c r="DQ127" s="913" t="s">
        <v>180</v>
      </c>
      <c r="DR127" s="913"/>
      <c r="DS127" s="913"/>
      <c r="DT127" s="913"/>
      <c r="DU127" s="913"/>
      <c r="DV127" s="914" t="s">
        <v>131</v>
      </c>
      <c r="DW127" s="914"/>
      <c r="DX127" s="914"/>
      <c r="DY127" s="914"/>
      <c r="DZ127" s="915"/>
    </row>
    <row r="128" spans="1:130" s="224" customFormat="1" ht="26.25" customHeight="1" thickBot="1" x14ac:dyDescent="0.25">
      <c r="A128" s="1028" t="s">
        <v>494</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495</v>
      </c>
      <c r="X128" s="1030"/>
      <c r="Y128" s="1030"/>
      <c r="Z128" s="1031"/>
      <c r="AA128" s="1032">
        <v>193647</v>
      </c>
      <c r="AB128" s="1033"/>
      <c r="AC128" s="1033"/>
      <c r="AD128" s="1033"/>
      <c r="AE128" s="1034"/>
      <c r="AF128" s="1035">
        <v>209705</v>
      </c>
      <c r="AG128" s="1033"/>
      <c r="AH128" s="1033"/>
      <c r="AI128" s="1033"/>
      <c r="AJ128" s="1034"/>
      <c r="AK128" s="1035">
        <v>194134</v>
      </c>
      <c r="AL128" s="1033"/>
      <c r="AM128" s="1033"/>
      <c r="AN128" s="1033"/>
      <c r="AO128" s="1034"/>
      <c r="AP128" s="1036"/>
      <c r="AQ128" s="1037"/>
      <c r="AR128" s="1037"/>
      <c r="AS128" s="1037"/>
      <c r="AT128" s="1038"/>
      <c r="AU128" s="226"/>
      <c r="AV128" s="226"/>
      <c r="AW128" s="226"/>
      <c r="AX128" s="883" t="s">
        <v>496</v>
      </c>
      <c r="AY128" s="884"/>
      <c r="AZ128" s="884"/>
      <c r="BA128" s="884"/>
      <c r="BB128" s="884"/>
      <c r="BC128" s="884"/>
      <c r="BD128" s="884"/>
      <c r="BE128" s="885"/>
      <c r="BF128" s="1039" t="s">
        <v>131</v>
      </c>
      <c r="BG128" s="1040"/>
      <c r="BH128" s="1040"/>
      <c r="BI128" s="1040"/>
      <c r="BJ128" s="1040"/>
      <c r="BK128" s="1040"/>
      <c r="BL128" s="1041"/>
      <c r="BM128" s="1039">
        <v>12.6</v>
      </c>
      <c r="BN128" s="1040"/>
      <c r="BO128" s="1040"/>
      <c r="BP128" s="1040"/>
      <c r="BQ128" s="1040"/>
      <c r="BR128" s="1040"/>
      <c r="BS128" s="1041"/>
      <c r="BT128" s="1039">
        <v>20</v>
      </c>
      <c r="BU128" s="1040"/>
      <c r="BV128" s="1040"/>
      <c r="BW128" s="1040"/>
      <c r="BX128" s="1040"/>
      <c r="BY128" s="1040"/>
      <c r="BZ128" s="1063"/>
      <c r="CA128" s="249"/>
      <c r="CB128" s="249"/>
      <c r="CC128" s="249"/>
      <c r="CD128" s="249"/>
      <c r="CE128" s="249"/>
      <c r="CF128" s="249"/>
      <c r="CG128" s="226"/>
      <c r="CH128" s="226"/>
      <c r="CI128" s="226"/>
      <c r="CJ128" s="248"/>
      <c r="CK128" s="1011"/>
      <c r="CL128" s="1012"/>
      <c r="CM128" s="1012"/>
      <c r="CN128" s="1012"/>
      <c r="CO128" s="1013"/>
      <c r="CP128" s="1022" t="s">
        <v>497</v>
      </c>
      <c r="CQ128" s="713"/>
      <c r="CR128" s="713"/>
      <c r="CS128" s="713"/>
      <c r="CT128" s="713"/>
      <c r="CU128" s="713"/>
      <c r="CV128" s="713"/>
      <c r="CW128" s="713"/>
      <c r="CX128" s="713"/>
      <c r="CY128" s="713"/>
      <c r="CZ128" s="713"/>
      <c r="DA128" s="713"/>
      <c r="DB128" s="713"/>
      <c r="DC128" s="713"/>
      <c r="DD128" s="713"/>
      <c r="DE128" s="713"/>
      <c r="DF128" s="1023"/>
      <c r="DG128" s="1024" t="s">
        <v>131</v>
      </c>
      <c r="DH128" s="1025"/>
      <c r="DI128" s="1025"/>
      <c r="DJ128" s="1025"/>
      <c r="DK128" s="1025"/>
      <c r="DL128" s="1025" t="s">
        <v>131</v>
      </c>
      <c r="DM128" s="1025"/>
      <c r="DN128" s="1025"/>
      <c r="DO128" s="1025"/>
      <c r="DP128" s="1025"/>
      <c r="DQ128" s="1025" t="s">
        <v>131</v>
      </c>
      <c r="DR128" s="1025"/>
      <c r="DS128" s="1025"/>
      <c r="DT128" s="1025"/>
      <c r="DU128" s="1025"/>
      <c r="DV128" s="1026" t="s">
        <v>131</v>
      </c>
      <c r="DW128" s="1026"/>
      <c r="DX128" s="1026"/>
      <c r="DY128" s="1026"/>
      <c r="DZ128" s="1027"/>
    </row>
    <row r="129" spans="1:131" s="224" customFormat="1" ht="26.25" customHeight="1" x14ac:dyDescent="0.2">
      <c r="A129" s="921" t="s">
        <v>109</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498</v>
      </c>
      <c r="X129" s="1058"/>
      <c r="Y129" s="1058"/>
      <c r="Z129" s="1059"/>
      <c r="AA129" s="945">
        <v>18250551</v>
      </c>
      <c r="AB129" s="946"/>
      <c r="AC129" s="946"/>
      <c r="AD129" s="946"/>
      <c r="AE129" s="947"/>
      <c r="AF129" s="948">
        <v>18651661</v>
      </c>
      <c r="AG129" s="946"/>
      <c r="AH129" s="946"/>
      <c r="AI129" s="946"/>
      <c r="AJ129" s="947"/>
      <c r="AK129" s="948">
        <v>17892894</v>
      </c>
      <c r="AL129" s="946"/>
      <c r="AM129" s="946"/>
      <c r="AN129" s="946"/>
      <c r="AO129" s="947"/>
      <c r="AP129" s="1060"/>
      <c r="AQ129" s="1061"/>
      <c r="AR129" s="1061"/>
      <c r="AS129" s="1061"/>
      <c r="AT129" s="1062"/>
      <c r="AU129" s="227"/>
      <c r="AV129" s="227"/>
      <c r="AW129" s="227"/>
      <c r="AX129" s="1052" t="s">
        <v>499</v>
      </c>
      <c r="AY129" s="910"/>
      <c r="AZ129" s="910"/>
      <c r="BA129" s="910"/>
      <c r="BB129" s="910"/>
      <c r="BC129" s="910"/>
      <c r="BD129" s="910"/>
      <c r="BE129" s="911"/>
      <c r="BF129" s="1053" t="s">
        <v>131</v>
      </c>
      <c r="BG129" s="1054"/>
      <c r="BH129" s="1054"/>
      <c r="BI129" s="1054"/>
      <c r="BJ129" s="1054"/>
      <c r="BK129" s="1054"/>
      <c r="BL129" s="1055"/>
      <c r="BM129" s="1053">
        <v>17.600000000000001</v>
      </c>
      <c r="BN129" s="1054"/>
      <c r="BO129" s="1054"/>
      <c r="BP129" s="1054"/>
      <c r="BQ129" s="1054"/>
      <c r="BR129" s="1054"/>
      <c r="BS129" s="1055"/>
      <c r="BT129" s="1053">
        <v>30</v>
      </c>
      <c r="BU129" s="1054"/>
      <c r="BV129" s="1054"/>
      <c r="BW129" s="1054"/>
      <c r="BX129" s="1054"/>
      <c r="BY129" s="1054"/>
      <c r="BZ129" s="105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21" t="s">
        <v>500</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501</v>
      </c>
      <c r="X130" s="1058"/>
      <c r="Y130" s="1058"/>
      <c r="Z130" s="1059"/>
      <c r="AA130" s="945">
        <v>3632648</v>
      </c>
      <c r="AB130" s="946"/>
      <c r="AC130" s="946"/>
      <c r="AD130" s="946"/>
      <c r="AE130" s="947"/>
      <c r="AF130" s="948">
        <v>3413268</v>
      </c>
      <c r="AG130" s="946"/>
      <c r="AH130" s="946"/>
      <c r="AI130" s="946"/>
      <c r="AJ130" s="947"/>
      <c r="AK130" s="948">
        <v>2929303</v>
      </c>
      <c r="AL130" s="946"/>
      <c r="AM130" s="946"/>
      <c r="AN130" s="946"/>
      <c r="AO130" s="947"/>
      <c r="AP130" s="1060"/>
      <c r="AQ130" s="1061"/>
      <c r="AR130" s="1061"/>
      <c r="AS130" s="1061"/>
      <c r="AT130" s="1062"/>
      <c r="AU130" s="227"/>
      <c r="AV130" s="227"/>
      <c r="AW130" s="227"/>
      <c r="AX130" s="1052" t="s">
        <v>502</v>
      </c>
      <c r="AY130" s="910"/>
      <c r="AZ130" s="910"/>
      <c r="BA130" s="910"/>
      <c r="BB130" s="910"/>
      <c r="BC130" s="910"/>
      <c r="BD130" s="910"/>
      <c r="BE130" s="911"/>
      <c r="BF130" s="1088">
        <v>4.2</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503</v>
      </c>
      <c r="X131" s="1095"/>
      <c r="Y131" s="1095"/>
      <c r="Z131" s="1096"/>
      <c r="AA131" s="991">
        <v>14617903</v>
      </c>
      <c r="AB131" s="973"/>
      <c r="AC131" s="973"/>
      <c r="AD131" s="973"/>
      <c r="AE131" s="974"/>
      <c r="AF131" s="972">
        <v>15238393</v>
      </c>
      <c r="AG131" s="973"/>
      <c r="AH131" s="973"/>
      <c r="AI131" s="973"/>
      <c r="AJ131" s="974"/>
      <c r="AK131" s="972">
        <v>14963591</v>
      </c>
      <c r="AL131" s="973"/>
      <c r="AM131" s="973"/>
      <c r="AN131" s="973"/>
      <c r="AO131" s="974"/>
      <c r="AP131" s="1097"/>
      <c r="AQ131" s="1098"/>
      <c r="AR131" s="1098"/>
      <c r="AS131" s="1098"/>
      <c r="AT131" s="1099"/>
      <c r="AU131" s="227"/>
      <c r="AV131" s="227"/>
      <c r="AW131" s="227"/>
      <c r="AX131" s="1070" t="s">
        <v>504</v>
      </c>
      <c r="AY131" s="713"/>
      <c r="AZ131" s="713"/>
      <c r="BA131" s="713"/>
      <c r="BB131" s="713"/>
      <c r="BC131" s="713"/>
      <c r="BD131" s="713"/>
      <c r="BE131" s="1023"/>
      <c r="BF131" s="1071" t="s">
        <v>395</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077" t="s">
        <v>505</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506</v>
      </c>
      <c r="W132" s="1081"/>
      <c r="X132" s="1081"/>
      <c r="Y132" s="1081"/>
      <c r="Z132" s="1082"/>
      <c r="AA132" s="1083">
        <v>4.8210334960000001</v>
      </c>
      <c r="AB132" s="1084"/>
      <c r="AC132" s="1084"/>
      <c r="AD132" s="1084"/>
      <c r="AE132" s="1085"/>
      <c r="AF132" s="1086">
        <v>3.8438042650000002</v>
      </c>
      <c r="AG132" s="1084"/>
      <c r="AH132" s="1084"/>
      <c r="AI132" s="1084"/>
      <c r="AJ132" s="1085"/>
      <c r="AK132" s="1086">
        <v>4.0926940600000004</v>
      </c>
      <c r="AL132" s="1084"/>
      <c r="AM132" s="1084"/>
      <c r="AN132" s="1084"/>
      <c r="AO132" s="1085"/>
      <c r="AP132" s="988"/>
      <c r="AQ132" s="989"/>
      <c r="AR132" s="989"/>
      <c r="AS132" s="989"/>
      <c r="AT132" s="1087"/>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507</v>
      </c>
      <c r="W133" s="1064"/>
      <c r="X133" s="1064"/>
      <c r="Y133" s="1064"/>
      <c r="Z133" s="1065"/>
      <c r="AA133" s="1066">
        <v>6</v>
      </c>
      <c r="AB133" s="1067"/>
      <c r="AC133" s="1067"/>
      <c r="AD133" s="1067"/>
      <c r="AE133" s="1068"/>
      <c r="AF133" s="1066">
        <v>5</v>
      </c>
      <c r="AG133" s="1067"/>
      <c r="AH133" s="1067"/>
      <c r="AI133" s="1067"/>
      <c r="AJ133" s="1068"/>
      <c r="AK133" s="1066">
        <v>4.2</v>
      </c>
      <c r="AL133" s="1067"/>
      <c r="AM133" s="1067"/>
      <c r="AN133" s="1067"/>
      <c r="AO133" s="1068"/>
      <c r="AP133" s="1015"/>
      <c r="AQ133" s="1016"/>
      <c r="AR133" s="1016"/>
      <c r="AS133" s="1016"/>
      <c r="AT133" s="1069"/>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WLNQhuvruJCZf01aK4xV4RDrToVcGal2bUwkT5SOiymUfz/CdL8VcoZ7bmEWb5SeAdNpolxqoCNhew7EwsDQbA==" saltValue="9+83ZdDqHIV2Js2rUKdm1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O70"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508</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1QayskrHhj07mcgA2K1Qnnl4KX+eKZRpl3IOTUBUaL2Fx1meE3W7smbgTWX1L7VcgI+kPiHwJeKe5dFq+yL+0w==" saltValue="r0ZbZBfuf3g9hnfq4AWO8w==" spinCount="100000" sheet="1" objects="1" scenarios="1"/>
  <dataConsolidate/>
  <phoneticPr fontId="2"/>
  <printOptions horizontalCentered="1" verticalCentered="1"/>
  <pageMargins left="0" right="0" top="0" bottom="0" header="0" footer="0"/>
  <pageSetup paperSize="9" scale="30"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BI1048576" zoomScaleNormal="100" zoomScaleSheetLayoutView="55" workbookViewId="0">
      <selection activeCell="AB1" sqref="AB1:AB1048576"/>
    </sheetView>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mP4cL4zTXzQxzaDLv56SKH/2FXB5VVlxoWbhkpxRY1ajdfu+ID0EkaQnNMgL/Pw2RQUSVpLc+ay1NQWE7aTXWQ==" saltValue="fJJgwfmF0tcyCx1JYYu+cA=="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52" zoomScale="70" zoomScaleSheetLayoutView="70" workbookViewId="0">
      <selection activeCell="CR50" sqref="CR50"/>
    </sheetView>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509</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510</v>
      </c>
      <c r="AL6" s="260"/>
      <c r="AM6" s="260"/>
      <c r="AN6" s="260"/>
    </row>
    <row r="7" spans="1:46" ht="13.5" customHeight="1" x14ac:dyDescent="0.2">
      <c r="A7" s="259"/>
      <c r="AK7" s="262"/>
      <c r="AL7" s="263"/>
      <c r="AM7" s="263"/>
      <c r="AN7" s="264"/>
      <c r="AO7" s="1101" t="s">
        <v>511</v>
      </c>
      <c r="AP7" s="265"/>
      <c r="AQ7" s="266" t="s">
        <v>512</v>
      </c>
      <c r="AR7" s="267"/>
    </row>
    <row r="8" spans="1:46" ht="13.2" x14ac:dyDescent="0.2">
      <c r="A8" s="259"/>
      <c r="AK8" s="268"/>
      <c r="AL8" s="269"/>
      <c r="AM8" s="269"/>
      <c r="AN8" s="270"/>
      <c r="AO8" s="1102"/>
      <c r="AP8" s="271" t="s">
        <v>513</v>
      </c>
      <c r="AQ8" s="272" t="s">
        <v>514</v>
      </c>
      <c r="AR8" s="273" t="s">
        <v>515</v>
      </c>
    </row>
    <row r="9" spans="1:46" ht="13.2" x14ac:dyDescent="0.2">
      <c r="A9" s="259"/>
      <c r="AK9" s="1103" t="s">
        <v>516</v>
      </c>
      <c r="AL9" s="1104"/>
      <c r="AM9" s="1104"/>
      <c r="AN9" s="1105"/>
      <c r="AO9" s="274">
        <v>4843535</v>
      </c>
      <c r="AP9" s="274">
        <v>80751</v>
      </c>
      <c r="AQ9" s="275">
        <v>86855</v>
      </c>
      <c r="AR9" s="276">
        <v>-7</v>
      </c>
    </row>
    <row r="10" spans="1:46" ht="13.5" customHeight="1" x14ac:dyDescent="0.2">
      <c r="A10" s="259"/>
      <c r="AK10" s="1103" t="s">
        <v>517</v>
      </c>
      <c r="AL10" s="1104"/>
      <c r="AM10" s="1104"/>
      <c r="AN10" s="1105"/>
      <c r="AO10" s="277">
        <v>648105</v>
      </c>
      <c r="AP10" s="277">
        <v>10805</v>
      </c>
      <c r="AQ10" s="278">
        <v>6847</v>
      </c>
      <c r="AR10" s="279">
        <v>57.8</v>
      </c>
    </row>
    <row r="11" spans="1:46" ht="13.5" customHeight="1" x14ac:dyDescent="0.2">
      <c r="A11" s="259"/>
      <c r="AK11" s="1103" t="s">
        <v>518</v>
      </c>
      <c r="AL11" s="1104"/>
      <c r="AM11" s="1104"/>
      <c r="AN11" s="1105"/>
      <c r="AO11" s="277">
        <v>215431</v>
      </c>
      <c r="AP11" s="277">
        <v>3592</v>
      </c>
      <c r="AQ11" s="278">
        <v>1522</v>
      </c>
      <c r="AR11" s="279">
        <v>136</v>
      </c>
    </row>
    <row r="12" spans="1:46" ht="13.5" customHeight="1" x14ac:dyDescent="0.2">
      <c r="A12" s="259"/>
      <c r="AK12" s="1103" t="s">
        <v>519</v>
      </c>
      <c r="AL12" s="1104"/>
      <c r="AM12" s="1104"/>
      <c r="AN12" s="1105"/>
      <c r="AO12" s="277" t="s">
        <v>520</v>
      </c>
      <c r="AP12" s="277" t="s">
        <v>520</v>
      </c>
      <c r="AQ12" s="278">
        <v>12</v>
      </c>
      <c r="AR12" s="279" t="s">
        <v>520</v>
      </c>
    </row>
    <row r="13" spans="1:46" ht="13.5" customHeight="1" x14ac:dyDescent="0.2">
      <c r="A13" s="259"/>
      <c r="AK13" s="1103" t="s">
        <v>521</v>
      </c>
      <c r="AL13" s="1104"/>
      <c r="AM13" s="1104"/>
      <c r="AN13" s="1105"/>
      <c r="AO13" s="277">
        <v>294562</v>
      </c>
      <c r="AP13" s="277">
        <v>4911</v>
      </c>
      <c r="AQ13" s="278">
        <v>3290</v>
      </c>
      <c r="AR13" s="279">
        <v>49.3</v>
      </c>
    </row>
    <row r="14" spans="1:46" ht="13.5" customHeight="1" x14ac:dyDescent="0.2">
      <c r="A14" s="259"/>
      <c r="AK14" s="1103" t="s">
        <v>522</v>
      </c>
      <c r="AL14" s="1104"/>
      <c r="AM14" s="1104"/>
      <c r="AN14" s="1105"/>
      <c r="AO14" s="277">
        <v>90342</v>
      </c>
      <c r="AP14" s="277">
        <v>1506</v>
      </c>
      <c r="AQ14" s="278">
        <v>1835</v>
      </c>
      <c r="AR14" s="279">
        <v>-17.899999999999999</v>
      </c>
    </row>
    <row r="15" spans="1:46" ht="13.5" customHeight="1" x14ac:dyDescent="0.2">
      <c r="A15" s="259"/>
      <c r="AK15" s="1106" t="s">
        <v>523</v>
      </c>
      <c r="AL15" s="1107"/>
      <c r="AM15" s="1107"/>
      <c r="AN15" s="1108"/>
      <c r="AO15" s="277">
        <v>-357988</v>
      </c>
      <c r="AP15" s="277">
        <v>-5968</v>
      </c>
      <c r="AQ15" s="278">
        <v>-6144</v>
      </c>
      <c r="AR15" s="279">
        <v>-2.9</v>
      </c>
    </row>
    <row r="16" spans="1:46" ht="13.2" x14ac:dyDescent="0.2">
      <c r="A16" s="259"/>
      <c r="AK16" s="1106" t="s">
        <v>192</v>
      </c>
      <c r="AL16" s="1107"/>
      <c r="AM16" s="1107"/>
      <c r="AN16" s="1108"/>
      <c r="AO16" s="277">
        <v>5733987</v>
      </c>
      <c r="AP16" s="277">
        <v>95597</v>
      </c>
      <c r="AQ16" s="278">
        <v>94217</v>
      </c>
      <c r="AR16" s="279">
        <v>1.5</v>
      </c>
    </row>
    <row r="17" spans="1:46" ht="13.2" x14ac:dyDescent="0.2">
      <c r="A17" s="259"/>
    </row>
    <row r="18" spans="1:46" ht="13.2" x14ac:dyDescent="0.2">
      <c r="A18" s="259"/>
      <c r="AQ18" s="280"/>
      <c r="AR18" s="280"/>
    </row>
    <row r="19" spans="1:46" ht="13.2" x14ac:dyDescent="0.2">
      <c r="A19" s="259"/>
      <c r="AK19" s="255" t="s">
        <v>524</v>
      </c>
    </row>
    <row r="20" spans="1:46" ht="13.2" x14ac:dyDescent="0.2">
      <c r="A20" s="259"/>
      <c r="AK20" s="281"/>
      <c r="AL20" s="282"/>
      <c r="AM20" s="282"/>
      <c r="AN20" s="283"/>
      <c r="AO20" s="284" t="s">
        <v>525</v>
      </c>
      <c r="AP20" s="285" t="s">
        <v>526</v>
      </c>
      <c r="AQ20" s="286" t="s">
        <v>527</v>
      </c>
      <c r="AR20" s="287"/>
    </row>
    <row r="21" spans="1:46" s="260" customFormat="1" ht="13.2" x14ac:dyDescent="0.2">
      <c r="A21" s="288"/>
      <c r="AK21" s="1109" t="s">
        <v>528</v>
      </c>
      <c r="AL21" s="1110"/>
      <c r="AM21" s="1110"/>
      <c r="AN21" s="1111"/>
      <c r="AO21" s="289">
        <v>7.77</v>
      </c>
      <c r="AP21" s="290">
        <v>8.67</v>
      </c>
      <c r="AQ21" s="291">
        <v>-0.9</v>
      </c>
      <c r="AS21" s="292"/>
      <c r="AT21" s="288"/>
    </row>
    <row r="22" spans="1:46" s="260" customFormat="1" ht="13.2" x14ac:dyDescent="0.2">
      <c r="A22" s="288"/>
      <c r="AK22" s="1109" t="s">
        <v>529</v>
      </c>
      <c r="AL22" s="1110"/>
      <c r="AM22" s="1110"/>
      <c r="AN22" s="1111"/>
      <c r="AO22" s="293">
        <v>98</v>
      </c>
      <c r="AP22" s="294">
        <v>97.8</v>
      </c>
      <c r="AQ22" s="295">
        <v>0.2</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00" t="s">
        <v>530</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300"/>
      <c r="AS27" s="255"/>
      <c r="AT27" s="255"/>
    </row>
    <row r="28" spans="1:46" ht="16.2" x14ac:dyDescent="0.2">
      <c r="A28" s="256" t="s">
        <v>531</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532</v>
      </c>
      <c r="AL29" s="260"/>
      <c r="AM29" s="260"/>
      <c r="AN29" s="260"/>
      <c r="AS29" s="302"/>
    </row>
    <row r="30" spans="1:46" ht="13.5" customHeight="1" x14ac:dyDescent="0.2">
      <c r="A30" s="259"/>
      <c r="AK30" s="262"/>
      <c r="AL30" s="263"/>
      <c r="AM30" s="263"/>
      <c r="AN30" s="264"/>
      <c r="AO30" s="1101" t="s">
        <v>511</v>
      </c>
      <c r="AP30" s="265"/>
      <c r="AQ30" s="266" t="s">
        <v>512</v>
      </c>
      <c r="AR30" s="267"/>
    </row>
    <row r="31" spans="1:46" ht="13.2" x14ac:dyDescent="0.2">
      <c r="A31" s="259"/>
      <c r="AK31" s="268"/>
      <c r="AL31" s="269"/>
      <c r="AM31" s="269"/>
      <c r="AN31" s="270"/>
      <c r="AO31" s="1102"/>
      <c r="AP31" s="271" t="s">
        <v>513</v>
      </c>
      <c r="AQ31" s="272" t="s">
        <v>514</v>
      </c>
      <c r="AR31" s="273" t="s">
        <v>515</v>
      </c>
    </row>
    <row r="32" spans="1:46" ht="27" customHeight="1" x14ac:dyDescent="0.2">
      <c r="A32" s="259"/>
      <c r="AK32" s="1117" t="s">
        <v>533</v>
      </c>
      <c r="AL32" s="1118"/>
      <c r="AM32" s="1118"/>
      <c r="AN32" s="1119"/>
      <c r="AO32" s="303">
        <v>2909276</v>
      </c>
      <c r="AP32" s="303">
        <v>48503</v>
      </c>
      <c r="AQ32" s="304">
        <v>62389</v>
      </c>
      <c r="AR32" s="305">
        <v>-22.3</v>
      </c>
    </row>
    <row r="33" spans="1:46" ht="13.5" customHeight="1" x14ac:dyDescent="0.2">
      <c r="A33" s="259"/>
      <c r="AK33" s="1117" t="s">
        <v>534</v>
      </c>
      <c r="AL33" s="1118"/>
      <c r="AM33" s="1118"/>
      <c r="AN33" s="1119"/>
      <c r="AO33" s="303" t="s">
        <v>520</v>
      </c>
      <c r="AP33" s="303" t="s">
        <v>520</v>
      </c>
      <c r="AQ33" s="304" t="s">
        <v>520</v>
      </c>
      <c r="AR33" s="305" t="s">
        <v>520</v>
      </c>
    </row>
    <row r="34" spans="1:46" ht="27" customHeight="1" x14ac:dyDescent="0.2">
      <c r="A34" s="259"/>
      <c r="AK34" s="1117" t="s">
        <v>535</v>
      </c>
      <c r="AL34" s="1118"/>
      <c r="AM34" s="1118"/>
      <c r="AN34" s="1119"/>
      <c r="AO34" s="303" t="s">
        <v>520</v>
      </c>
      <c r="AP34" s="303" t="s">
        <v>520</v>
      </c>
      <c r="AQ34" s="304">
        <v>3</v>
      </c>
      <c r="AR34" s="305" t="s">
        <v>520</v>
      </c>
    </row>
    <row r="35" spans="1:46" ht="27" customHeight="1" x14ac:dyDescent="0.2">
      <c r="A35" s="259"/>
      <c r="AK35" s="1117" t="s">
        <v>536</v>
      </c>
      <c r="AL35" s="1118"/>
      <c r="AM35" s="1118"/>
      <c r="AN35" s="1119"/>
      <c r="AO35" s="303">
        <v>455894</v>
      </c>
      <c r="AP35" s="303">
        <v>7601</v>
      </c>
      <c r="AQ35" s="304">
        <v>14672</v>
      </c>
      <c r="AR35" s="305">
        <v>-48.2</v>
      </c>
    </row>
    <row r="36" spans="1:46" ht="27" customHeight="1" x14ac:dyDescent="0.2">
      <c r="A36" s="259"/>
      <c r="AK36" s="1117" t="s">
        <v>537</v>
      </c>
      <c r="AL36" s="1118"/>
      <c r="AM36" s="1118"/>
      <c r="AN36" s="1119"/>
      <c r="AO36" s="303">
        <v>370681</v>
      </c>
      <c r="AP36" s="303">
        <v>6180</v>
      </c>
      <c r="AQ36" s="304">
        <v>1817</v>
      </c>
      <c r="AR36" s="305">
        <v>240.1</v>
      </c>
    </row>
    <row r="37" spans="1:46" ht="13.5" customHeight="1" x14ac:dyDescent="0.2">
      <c r="A37" s="259"/>
      <c r="AK37" s="1117" t="s">
        <v>538</v>
      </c>
      <c r="AL37" s="1118"/>
      <c r="AM37" s="1118"/>
      <c r="AN37" s="1119"/>
      <c r="AO37" s="303" t="s">
        <v>520</v>
      </c>
      <c r="AP37" s="303" t="s">
        <v>520</v>
      </c>
      <c r="AQ37" s="304">
        <v>585</v>
      </c>
      <c r="AR37" s="305" t="s">
        <v>520</v>
      </c>
    </row>
    <row r="38" spans="1:46" ht="27" customHeight="1" x14ac:dyDescent="0.2">
      <c r="A38" s="259"/>
      <c r="AK38" s="1120" t="s">
        <v>539</v>
      </c>
      <c r="AL38" s="1121"/>
      <c r="AM38" s="1121"/>
      <c r="AN38" s="1122"/>
      <c r="AO38" s="306" t="s">
        <v>520</v>
      </c>
      <c r="AP38" s="306" t="s">
        <v>520</v>
      </c>
      <c r="AQ38" s="307">
        <v>1</v>
      </c>
      <c r="AR38" s="295" t="s">
        <v>520</v>
      </c>
      <c r="AS38" s="302"/>
    </row>
    <row r="39" spans="1:46" ht="13.2" x14ac:dyDescent="0.2">
      <c r="A39" s="259"/>
      <c r="AK39" s="1120" t="s">
        <v>540</v>
      </c>
      <c r="AL39" s="1121"/>
      <c r="AM39" s="1121"/>
      <c r="AN39" s="1122"/>
      <c r="AO39" s="303">
        <v>-194134</v>
      </c>
      <c r="AP39" s="303">
        <v>-3237</v>
      </c>
      <c r="AQ39" s="304">
        <v>-3091</v>
      </c>
      <c r="AR39" s="305">
        <v>4.7</v>
      </c>
      <c r="AS39" s="302"/>
    </row>
    <row r="40" spans="1:46" ht="27" customHeight="1" x14ac:dyDescent="0.2">
      <c r="A40" s="259"/>
      <c r="AK40" s="1117" t="s">
        <v>541</v>
      </c>
      <c r="AL40" s="1118"/>
      <c r="AM40" s="1118"/>
      <c r="AN40" s="1119"/>
      <c r="AO40" s="303">
        <v>-2929303</v>
      </c>
      <c r="AP40" s="303">
        <v>-48837</v>
      </c>
      <c r="AQ40" s="304">
        <v>-54269</v>
      </c>
      <c r="AR40" s="305">
        <v>-10</v>
      </c>
      <c r="AS40" s="302"/>
    </row>
    <row r="41" spans="1:46" ht="13.2" x14ac:dyDescent="0.2">
      <c r="A41" s="259"/>
      <c r="AK41" s="1123" t="s">
        <v>306</v>
      </c>
      <c r="AL41" s="1124"/>
      <c r="AM41" s="1124"/>
      <c r="AN41" s="1125"/>
      <c r="AO41" s="303">
        <v>612414</v>
      </c>
      <c r="AP41" s="303">
        <v>10210</v>
      </c>
      <c r="AQ41" s="304">
        <v>22106</v>
      </c>
      <c r="AR41" s="305">
        <v>-53.8</v>
      </c>
      <c r="AS41" s="302"/>
    </row>
    <row r="42" spans="1:46" ht="13.2" x14ac:dyDescent="0.2">
      <c r="A42" s="259"/>
      <c r="AK42" s="308" t="s">
        <v>542</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543</v>
      </c>
    </row>
    <row r="48" spans="1:46" ht="13.2" x14ac:dyDescent="0.2">
      <c r="A48" s="259"/>
      <c r="AK48" s="313" t="s">
        <v>544</v>
      </c>
      <c r="AL48" s="313"/>
      <c r="AM48" s="313"/>
      <c r="AN48" s="313"/>
      <c r="AO48" s="313"/>
      <c r="AP48" s="313"/>
      <c r="AQ48" s="314"/>
      <c r="AR48" s="313"/>
    </row>
    <row r="49" spans="1:44" ht="13.5" customHeight="1" x14ac:dyDescent="0.2">
      <c r="A49" s="259"/>
      <c r="AK49" s="315"/>
      <c r="AL49" s="316"/>
      <c r="AM49" s="1112" t="s">
        <v>511</v>
      </c>
      <c r="AN49" s="1114" t="s">
        <v>545</v>
      </c>
      <c r="AO49" s="1115"/>
      <c r="AP49" s="1115"/>
      <c r="AQ49" s="1115"/>
      <c r="AR49" s="1116"/>
    </row>
    <row r="50" spans="1:44" ht="13.2" x14ac:dyDescent="0.2">
      <c r="A50" s="259"/>
      <c r="AK50" s="317"/>
      <c r="AL50" s="318"/>
      <c r="AM50" s="1113"/>
      <c r="AN50" s="319" t="s">
        <v>546</v>
      </c>
      <c r="AO50" s="320" t="s">
        <v>547</v>
      </c>
      <c r="AP50" s="321" t="s">
        <v>548</v>
      </c>
      <c r="AQ50" s="322" t="s">
        <v>549</v>
      </c>
      <c r="AR50" s="323" t="s">
        <v>550</v>
      </c>
    </row>
    <row r="51" spans="1:44" ht="13.2" x14ac:dyDescent="0.2">
      <c r="A51" s="259"/>
      <c r="AK51" s="315" t="s">
        <v>551</v>
      </c>
      <c r="AL51" s="316"/>
      <c r="AM51" s="324">
        <v>3372344</v>
      </c>
      <c r="AN51" s="325">
        <v>53801</v>
      </c>
      <c r="AO51" s="326">
        <v>34.5</v>
      </c>
      <c r="AP51" s="327">
        <v>69185</v>
      </c>
      <c r="AQ51" s="328">
        <v>-2</v>
      </c>
      <c r="AR51" s="329">
        <v>36.5</v>
      </c>
    </row>
    <row r="52" spans="1:44" ht="13.2" x14ac:dyDescent="0.2">
      <c r="A52" s="259"/>
      <c r="AK52" s="330"/>
      <c r="AL52" s="331" t="s">
        <v>552</v>
      </c>
      <c r="AM52" s="332">
        <v>1944562</v>
      </c>
      <c r="AN52" s="333">
        <v>31023</v>
      </c>
      <c r="AO52" s="334">
        <v>44.8</v>
      </c>
      <c r="AP52" s="335">
        <v>38519</v>
      </c>
      <c r="AQ52" s="336">
        <v>3</v>
      </c>
      <c r="AR52" s="337">
        <v>41.8</v>
      </c>
    </row>
    <row r="53" spans="1:44" ht="13.2" x14ac:dyDescent="0.2">
      <c r="A53" s="259"/>
      <c r="AK53" s="315" t="s">
        <v>553</v>
      </c>
      <c r="AL53" s="316"/>
      <c r="AM53" s="324">
        <v>3806323</v>
      </c>
      <c r="AN53" s="325">
        <v>61578</v>
      </c>
      <c r="AO53" s="326">
        <v>14.5</v>
      </c>
      <c r="AP53" s="327">
        <v>70166</v>
      </c>
      <c r="AQ53" s="328">
        <v>1.4</v>
      </c>
      <c r="AR53" s="329">
        <v>13.1</v>
      </c>
    </row>
    <row r="54" spans="1:44" ht="13.2" x14ac:dyDescent="0.2">
      <c r="A54" s="259"/>
      <c r="AK54" s="330"/>
      <c r="AL54" s="331" t="s">
        <v>552</v>
      </c>
      <c r="AM54" s="332">
        <v>1264616</v>
      </c>
      <c r="AN54" s="333">
        <v>20459</v>
      </c>
      <c r="AO54" s="334">
        <v>-34.1</v>
      </c>
      <c r="AP54" s="335">
        <v>36115</v>
      </c>
      <c r="AQ54" s="336">
        <v>-6.2</v>
      </c>
      <c r="AR54" s="337">
        <v>-27.9</v>
      </c>
    </row>
    <row r="55" spans="1:44" ht="13.2" x14ac:dyDescent="0.2">
      <c r="A55" s="259"/>
      <c r="AK55" s="315" t="s">
        <v>554</v>
      </c>
      <c r="AL55" s="316"/>
      <c r="AM55" s="324">
        <v>2467503</v>
      </c>
      <c r="AN55" s="325">
        <v>40389</v>
      </c>
      <c r="AO55" s="326">
        <v>-34.4</v>
      </c>
      <c r="AP55" s="327">
        <v>70329</v>
      </c>
      <c r="AQ55" s="328">
        <v>0.2</v>
      </c>
      <c r="AR55" s="329">
        <v>-34.6</v>
      </c>
    </row>
    <row r="56" spans="1:44" ht="13.2" x14ac:dyDescent="0.2">
      <c r="A56" s="259"/>
      <c r="AK56" s="330"/>
      <c r="AL56" s="331" t="s">
        <v>552</v>
      </c>
      <c r="AM56" s="332">
        <v>1409187</v>
      </c>
      <c r="AN56" s="333">
        <v>23066</v>
      </c>
      <c r="AO56" s="334">
        <v>12.7</v>
      </c>
      <c r="AP56" s="335">
        <v>39403</v>
      </c>
      <c r="AQ56" s="336">
        <v>9.1</v>
      </c>
      <c r="AR56" s="337">
        <v>3.6</v>
      </c>
    </row>
    <row r="57" spans="1:44" ht="13.2" x14ac:dyDescent="0.2">
      <c r="A57" s="259"/>
      <c r="AK57" s="315" t="s">
        <v>555</v>
      </c>
      <c r="AL57" s="316"/>
      <c r="AM57" s="324">
        <v>2796389</v>
      </c>
      <c r="AN57" s="325">
        <v>46176</v>
      </c>
      <c r="AO57" s="326">
        <v>14.3</v>
      </c>
      <c r="AP57" s="327">
        <v>71871</v>
      </c>
      <c r="AQ57" s="328">
        <v>2.2000000000000002</v>
      </c>
      <c r="AR57" s="329">
        <v>12.1</v>
      </c>
    </row>
    <row r="58" spans="1:44" ht="13.2" x14ac:dyDescent="0.2">
      <c r="A58" s="259"/>
      <c r="AK58" s="330"/>
      <c r="AL58" s="331" t="s">
        <v>552</v>
      </c>
      <c r="AM58" s="332">
        <v>1894023</v>
      </c>
      <c r="AN58" s="333">
        <v>31276</v>
      </c>
      <c r="AO58" s="334">
        <v>35.6</v>
      </c>
      <c r="AP58" s="335">
        <v>38232</v>
      </c>
      <c r="AQ58" s="336">
        <v>-3</v>
      </c>
      <c r="AR58" s="337">
        <v>38.6</v>
      </c>
    </row>
    <row r="59" spans="1:44" ht="13.2" x14ac:dyDescent="0.2">
      <c r="A59" s="259"/>
      <c r="AK59" s="315" t="s">
        <v>556</v>
      </c>
      <c r="AL59" s="316"/>
      <c r="AM59" s="324">
        <v>2932181</v>
      </c>
      <c r="AN59" s="325">
        <v>48885</v>
      </c>
      <c r="AO59" s="326">
        <v>5.9</v>
      </c>
      <c r="AP59" s="327">
        <v>71807</v>
      </c>
      <c r="AQ59" s="328">
        <v>-0.1</v>
      </c>
      <c r="AR59" s="329">
        <v>6</v>
      </c>
    </row>
    <row r="60" spans="1:44" ht="13.2" x14ac:dyDescent="0.2">
      <c r="A60" s="259"/>
      <c r="AK60" s="330"/>
      <c r="AL60" s="331" t="s">
        <v>552</v>
      </c>
      <c r="AM60" s="332">
        <v>1986430</v>
      </c>
      <c r="AN60" s="333">
        <v>33118</v>
      </c>
      <c r="AO60" s="334">
        <v>5.9</v>
      </c>
      <c r="AP60" s="335">
        <v>37333</v>
      </c>
      <c r="AQ60" s="336">
        <v>-2.4</v>
      </c>
      <c r="AR60" s="337">
        <v>8.3000000000000007</v>
      </c>
    </row>
    <row r="61" spans="1:44" ht="13.2" x14ac:dyDescent="0.2">
      <c r="A61" s="259"/>
      <c r="AK61" s="315" t="s">
        <v>557</v>
      </c>
      <c r="AL61" s="338"/>
      <c r="AM61" s="324">
        <v>3074948</v>
      </c>
      <c r="AN61" s="325">
        <v>50166</v>
      </c>
      <c r="AO61" s="326">
        <v>7</v>
      </c>
      <c r="AP61" s="327">
        <v>70672</v>
      </c>
      <c r="AQ61" s="339">
        <v>0.3</v>
      </c>
      <c r="AR61" s="329">
        <v>6.7</v>
      </c>
    </row>
    <row r="62" spans="1:44" ht="13.2" x14ac:dyDescent="0.2">
      <c r="A62" s="259"/>
      <c r="AK62" s="330"/>
      <c r="AL62" s="331" t="s">
        <v>552</v>
      </c>
      <c r="AM62" s="332">
        <v>1699764</v>
      </c>
      <c r="AN62" s="333">
        <v>27788</v>
      </c>
      <c r="AO62" s="334">
        <v>13</v>
      </c>
      <c r="AP62" s="335">
        <v>37920</v>
      </c>
      <c r="AQ62" s="336">
        <v>0.1</v>
      </c>
      <c r="AR62" s="337">
        <v>12.9</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4ICylIq8PaDrbZk6nYrtIbmm+HB30nIXQ+ehJCbSM7R4KhtqKPMVVpUgKemmsnHoAfu+Xkjb0jIB4KJZrLUPRg==" saltValue="i6WU7cztfX2BhoB6y1maU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91" zoomScale="85" zoomScaleNormal="85"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559</v>
      </c>
    </row>
    <row r="121" spans="125:125" ht="13.5" hidden="1" customHeight="1" x14ac:dyDescent="0.2">
      <c r="DU121" s="253"/>
    </row>
  </sheetData>
  <sheetProtection algorithmName="SHA-512" hashValue="RFluXpX/ATgYRBP/FfM5e9Ru6peEFTJcYs+6DmaeeECZZ1vk98NlDnD/Ktvw8jXm/XetSiIoKSxus/ddPq0sEw==" saltValue="tqzVKA3WuBk9co8/dunXS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88"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560</v>
      </c>
    </row>
  </sheetData>
  <sheetProtection algorithmName="SHA-512" hashValue="fDkgzL1nsYA2F+oIBrFPlysbG/OtoS80sp4brQc38GqAcE1VjgcRULtvyCKa1dXohyhDMv4aJ41ATG8FVVJ6ig==" saltValue="hWhaJBkiYVp5BUtUEJfEH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D46" zoomScale="85" zoomScaleNormal="85" zoomScaleSheetLayoutView="100" workbookViewId="0">
      <selection activeCell="K45" sqref="K45"/>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561</v>
      </c>
      <c r="G46" s="8" t="s">
        <v>562</v>
      </c>
      <c r="H46" s="8" t="s">
        <v>563</v>
      </c>
      <c r="I46" s="8" t="s">
        <v>564</v>
      </c>
      <c r="J46" s="9" t="s">
        <v>565</v>
      </c>
    </row>
    <row r="47" spans="2:10" ht="57.75" customHeight="1" x14ac:dyDescent="0.2">
      <c r="B47" s="10"/>
      <c r="C47" s="1126" t="s">
        <v>3</v>
      </c>
      <c r="D47" s="1126"/>
      <c r="E47" s="1127"/>
      <c r="F47" s="11">
        <v>27.88</v>
      </c>
      <c r="G47" s="12">
        <v>30.41</v>
      </c>
      <c r="H47" s="12">
        <v>31.06</v>
      </c>
      <c r="I47" s="12">
        <v>29.83</v>
      </c>
      <c r="J47" s="13">
        <v>34.22</v>
      </c>
    </row>
    <row r="48" spans="2:10" ht="57.75" customHeight="1" x14ac:dyDescent="0.2">
      <c r="B48" s="14"/>
      <c r="C48" s="1128" t="s">
        <v>4</v>
      </c>
      <c r="D48" s="1128"/>
      <c r="E48" s="1129"/>
      <c r="F48" s="15">
        <v>4.38</v>
      </c>
      <c r="G48" s="16">
        <v>6.44</v>
      </c>
      <c r="H48" s="16">
        <v>5.0199999999999996</v>
      </c>
      <c r="I48" s="16">
        <v>5.98</v>
      </c>
      <c r="J48" s="17">
        <v>5.84</v>
      </c>
    </row>
    <row r="49" spans="2:10" ht="57.75" customHeight="1" thickBot="1" x14ac:dyDescent="0.25">
      <c r="B49" s="18"/>
      <c r="C49" s="1130" t="s">
        <v>5</v>
      </c>
      <c r="D49" s="1130"/>
      <c r="E49" s="1131"/>
      <c r="F49" s="19">
        <v>2.09</v>
      </c>
      <c r="G49" s="20">
        <v>4.07</v>
      </c>
      <c r="H49" s="20" t="s">
        <v>566</v>
      </c>
      <c r="I49" s="20">
        <v>0.5</v>
      </c>
      <c r="J49" s="21">
        <v>2.72</v>
      </c>
    </row>
    <row r="50" spans="2:10" ht="13.2" x14ac:dyDescent="0.2"/>
  </sheetData>
  <sheetProtection algorithmName="SHA-512" hashValue="Df/a0tLQLhtcBaZykMJMWHV/LC0iOm24qcTV5ZOe6280fOx1jr7kwK2O8I4Uz9MyDm2rwf8OInY/gmp54UnuQQ==" saltValue="LMlpxnuCH3nqYQB2TFAlBQ=="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今西　史宣</cp:lastModifiedBy>
  <cp:lastPrinted>2024-03-13T02:22:06Z</cp:lastPrinted>
  <dcterms:created xsi:type="dcterms:W3CDTF">2024-02-05T02:33:55Z</dcterms:created>
  <dcterms:modified xsi:type="dcterms:W3CDTF">2026-09-09T01:25:05Z</dcterms:modified>
  <cp:category/>
</cp:coreProperties>
</file>