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R:\03-企画部\04-財政課\01-財政班\02 財務\02-01 財政\02-01-01 諸務\財政事情の作成及び公表\R8\財政状況資料集\02.公表（HP）\（12）市町村公会計指標分析～以降を追加\"/>
    </mc:Choice>
  </mc:AlternateContent>
  <xr:revisionPtr revIDLastSave="0" documentId="13_ncr:1_{16DB2FE0-0662-4C9F-8D13-1087787BF153}" xr6:coauthVersionLast="47" xr6:coauthVersionMax="47" xr10:uidLastSave="{00000000-0000-0000-0000-000000000000}"/>
  <bookViews>
    <workbookView xWindow="-108" yWindow="-108" windowWidth="23256" windowHeight="12456" tabRatio="76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C36" i="10"/>
  <c r="CO35" i="10"/>
  <c r="BE35" i="10"/>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AM35" i="10" s="1"/>
  <c r="AM36" i="10" s="1"/>
  <c r="BW34" i="10" l="1"/>
  <c r="BW35" i="10" l="1"/>
  <c r="BW36" i="10" s="1"/>
  <c r="BW37" i="10" s="1"/>
  <c r="BW38" i="10" s="1"/>
  <c r="BW39" i="10" s="1"/>
  <c r="BW40" i="10" s="1"/>
  <c r="BW41" i="10" s="1"/>
  <c r="BW42" i="10" s="1"/>
  <c r="BW43" i="10" s="1"/>
  <c r="CO34" i="10"/>
</calcChain>
</file>

<file path=xl/sharedStrings.xml><?xml version="1.0" encoding="utf-8"?>
<sst xmlns="http://schemas.openxmlformats.org/spreadsheetml/2006/main" count="1120" uniqueCount="578">
  <si>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</si>
  <si>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</si>
  <si>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</si>
  <si>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</si>
  <si>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</si>
  <si>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</si>
  <si>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</si>
  <si>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</si>
  <si>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</si>
  <si>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</si>
  <si>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</si>
  <si>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</si>
  <si>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</si>
  <si>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</si>
  <si>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</si>
  <si>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</si>
  <si>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</si>
  <si>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</si>
  <si>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</si>
  <si>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</si>
  <si>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</si>
  <si>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</si>
  <si>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</si>
  <si>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</si>
  <si>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</si>
  <si>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</si>
  <si>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</si>
  <si>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</si>
  <si>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</si>
  <si>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</si>
  <si>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</si>
  <si>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</si>
  <si>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</si>
  <si>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</si>
  <si>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</si>
  <si>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</si>
  <si>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</si>
  <si>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</si>
  <si>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</si>
  <si>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</si>
  <si>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</si>
  <si>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</si>
  <si>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</si>
  <si>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</si>
  <si>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</si>
  <si>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</si>
  <si>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</si>
  <si>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</si>
  <si>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</si>
  <si>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</si>
  <si>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</si>
  <si>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</si>
  <si>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</si>
  <si>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</si>
  <si>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</si>
  <si>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</si>
  <si>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</si>
  <si>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</si>
  <si>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</si>
  <si>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</si>
  <si>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</si>
  <si>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</si>
  <si>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</si>
  <si>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</si>
  <si>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</si>
  <si>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</si>
  <si>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</si>
  <si>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</si>
  <si>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</si>
  <si>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</si>
  <si>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</si>
  <si>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</si>
  <si>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</si>
  <si>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</si>
  <si>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</si>
  <si>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</si>
  <si>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</si>
  <si>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</si>
  <si>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</si>
  <si>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</si>
  <si>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</si>
  <si>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</si>
  <si>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</si>
  <si>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</si>
  <si>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</si>
  <si>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</si>
  <si>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</si>
  <si>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</si>
  <si>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</si>
  <si>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</si>
  <si>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</si>
  <si>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</si>
  <si>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</si>
  <si>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</si>
  <si>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紀の川市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</si>
  <si>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</si>
  <si>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</si>
  <si>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</si>
  <si>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</si>
  <si>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</si>
  <si>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</si>
  <si>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</si>
  <si>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</si>
  <si>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</si>
  <si>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</si>
  <si>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</si>
  <si>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</si>
  <si>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</si>
  <si>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</si>
  <si>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</si>
  <si>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</si>
  <si>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</si>
  <si>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</si>
  <si>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</si>
  <si>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</si>
  <si>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</si>
  <si>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</si>
  <si>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</si>
  <si>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</si>
  <si>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</si>
  <si>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</si>
  <si>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</si>
  <si>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</si>
  <si>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</si>
  <si>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</si>
  <si>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</si>
  <si>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</si>
  <si>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</si>
  <si>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</si>
  <si>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</si>
  <si>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</si>
  <si>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</si>
  <si>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</si>
  <si>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</si>
  <si>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</si>
  <si>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</si>
  <si>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</si>
  <si>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</si>
  <si>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</si>
  <si>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</si>
  <si>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</si>
  <si>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</si>
  <si>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</si>
  <si>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</si>
  <si>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-0.9</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</si>
  <si>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</si>
  <si>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</si>
  <si>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</si>
  <si>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</si>
  <si>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</si>
  <si>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</si>
  <si>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</si>
  <si>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</si>
  <si>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</si>
  <si>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</si>
  <si>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</si>
  <si>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</si>
  <si>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</si>
  <si>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</si>
  <si>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</si>
  <si>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</si>
  <si>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</si>
  <si>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</si>
  <si>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</si>
  <si>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</si>
  <si>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</si>
  <si>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</si>
  <si>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</si>
  <si>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</si>
  <si>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</si>
  <si>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</si>
  <si>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</si>
  <si>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</si>
  <si>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</si>
  <si>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</si>
  <si>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</si>
  <si>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</si>
  <si>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</si>
  <si>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</si>
  <si>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</si>
  <si>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</si>
  <si>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</si>
  <si>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</si>
  <si>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</si>
  <si>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</si>
  <si>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</si>
  <si>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</si>
  <si>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</si>
  <si>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</si>
  <si>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</si>
  <si>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</si>
  <si>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</si>
  <si>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</si>
  <si>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</si>
  <si>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</si>
  <si>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</si>
  <si>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</si>
  <si>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</si>
  <si>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</si>
  <si>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</si>
  <si>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</si>
  <si>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</si>
  <si>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</si>
  <si>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和歌山県紀の川市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</si>
  <si>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</si>
  <si>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</si>
  <si>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</si>
  <si>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</si>
  <si>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</si>
  <si>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</si>
  <si>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</si>
  <si>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</si>
  <si>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</si>
  <si>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</si>
  <si>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</si>
  <si>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</si>
  <si>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</si>
  <si>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</si>
  <si>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</si>
  <si>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</si>
  <si>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</si>
  <si>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</si>
  <si>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</si>
  <si>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</si>
  <si>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</si>
  <si>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</si>
  <si>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</si>
  <si>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</si>
  <si>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</si>
  <si>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</si>
  <si>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</si>
  <si>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</si>
  <si>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</si>
  <si>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</si>
  <si>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</si>
  <si>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</si>
  <si>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</si>
  <si>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</si>
  <si>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</si>
  <si>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</si>
  <si>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</si>
  <si>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</si>
  <si>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</si>
  <si>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</si>
  <si>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</si>
  <si>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</si>
  <si>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</si>
  <si>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</si>
  <si>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</si>
  <si>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</si>
  <si>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</si>
  <si>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</si>
  <si>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</si>
  <si>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</si>
  <si>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</si>
  <si>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</si>
  <si>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</si>
  <si>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</si>
  <si>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</si>
  <si>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</si>
  <si>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</si>
  <si>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</si>
  <si>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</si>
  <si>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</si>
  <si>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</si>
  <si>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</si>
  <si>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</si>
  <si>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</si>
  <si>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</si>
  <si>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</si>
  <si>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</si>
  <si>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</si>
  <si>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</si>
  <si>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</si>
  <si>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</si>
  <si>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</si>
  <si>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</si>
  <si>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</si>
  <si>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</si>
  <si>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</si>
  <si>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</si>
  <si>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</si>
  <si>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</si>
  <si>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</si>
  <si>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</si>
  <si>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</si>
  <si>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</si>
  <si>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</si>
  <si>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</si>
  <si>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</si>
  <si>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</si>
  <si>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</si>
  <si>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</si>
  <si>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</si>
  <si>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</si>
  <si>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</si>
  <si>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</si>
  <si>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</si>
  <si>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</si>
  <si>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</si>
  <si>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</si>
  <si>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</si>
  <si>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</si>
  <si>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</si>
  <si>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</si>
  <si>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</si>
  <si>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</si>
  <si>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</si>
  <si>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</si>
  <si>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</si>
  <si>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</si>
  <si>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</si>
  <si>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</si>
  <si>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</si>
  <si>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</si>
  <si>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</si>
  <si>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</si>
  <si>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</si>
  <si>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</si>
  <si>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</si>
  <si>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</si>
  <si>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</si>
  <si>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</si>
  <si>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</si>
  <si>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</si>
  <si>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</si>
  <si>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</si>
  <si>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</si>
  <si>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</si>
  <si>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</si>
  <si>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</si>
  <si>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</si>
  <si>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</si>
  <si>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</si>
  <si>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</si>
  <si>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</si>
  <si>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</si>
  <si>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</si>
  <si>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</si>
  <si>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</si>
  <si>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</si>
  <si>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</si>
  <si>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</si>
  <si>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</si>
  <si>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</si>
  <si>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</si>
  <si>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</si>
  <si>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</si>
  <si>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</si>
  <si>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</si>
  <si>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</si>
  <si>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</si>
  <si>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</si>
  <si>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</si>
  <si>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和歌山県紀の川市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</si>
  <si>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</si>
  <si>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</si>
  <si>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</si>
  <si>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</si>
  <si>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</si>
  <si>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</si>
  <si>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</si>
  <si>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</si>
  <si>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</si>
  <si>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</si>
  <si>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</si>
  <si>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</si>
  <si>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</si>
  <si>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</si>
  <si>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</si>
  <si>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</si>
  <si>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</si>
  <si>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</si>
  <si>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</si>
  <si>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</si>
  <si>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</si>
  <si>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</si>
  <si>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</si>
  <si>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</si>
  <si>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</si>
  <si>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</si>
  <si>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</si>
  <si>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</si>
  <si>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</si>
  <si>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</si>
  <si>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</si>
  <si>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</si>
  <si>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</si>
  <si>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</si>
  <si>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</si>
  <si>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国民健康保険直営診療施設勘定特別会計</t>
    <phoneticPr fontId="5"/>
  </si>
  <si>
    <t>後期高齢者医療特別会計</t>
    <phoneticPr fontId="5"/>
  </si>
  <si>
    <t>介護保険事業勘定特別会計</t>
    <phoneticPr fontId="5"/>
  </si>
  <si>
    <t>水道事業会計</t>
    <phoneticPr fontId="5"/>
  </si>
  <si>
    <t>法適用企業</t>
    <phoneticPr fontId="5"/>
  </si>
  <si>
    <t>工業用水道事業会計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</si>
  <si>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</si>
  <si>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</si>
  <si>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</si>
  <si>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</si>
  <si>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</si>
  <si>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</si>
  <si>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</si>
  <si>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</si>
  <si>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</si>
  <si>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</si>
  <si>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</si>
  <si>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</si>
  <si>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</si>
  <si>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</si>
  <si>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</si>
  <si>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</si>
  <si>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</si>
  <si>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</si>
  <si>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</si>
  <si>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</si>
  <si>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</si>
  <si>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</si>
  <si>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</si>
  <si>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</si>
  <si>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</si>
  <si>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</si>
  <si>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</si>
  <si>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</si>
  <si>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</si>
  <si>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</si>
  <si>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</si>
  <si>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</si>
  <si>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</si>
  <si>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</si>
  <si>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</si>
  <si>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</si>
  <si>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</si>
  <si>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</si>
  <si>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</si>
  <si>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</si>
  <si>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</si>
  <si>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</si>
  <si>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</si>
  <si>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</si>
  <si>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</si>
  <si>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</si>
  <si>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</si>
  <si>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</si>
  <si>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</si>
  <si>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</si>
  <si>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</si>
  <si>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</si>
  <si>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</si>
  <si>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</si>
  <si>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</si>
  <si>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</si>
  <si>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</si>
  <si>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</si>
  <si>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</si>
  <si>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</si>
  <si>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</si>
  <si>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</si>
  <si>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</si>
  <si>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</si>
  <si>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</si>
  <si>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</si>
  <si>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</si>
  <si>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</si>
  <si>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</si>
  <si>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</si>
  <si>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</si>
  <si>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</si>
  <si>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</si>
  <si>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</si>
  <si>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</si>
  <si>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</si>
  <si>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</si>
  <si>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</si>
  <si>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</si>
  <si>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</si>
  <si>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</si>
  <si>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</si>
  <si>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</si>
  <si>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</si>
  <si>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</si>
  <si>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</si>
  <si>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</si>
  <si>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</si>
  <si>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</si>
  <si>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</si>
  <si>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</si>
  <si>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</si>
  <si>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</si>
  <si>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</si>
  <si>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</si>
  <si>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</si>
  <si>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</si>
  <si>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</si>
  <si>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</si>
  <si>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</si>
  <si>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</si>
  <si>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</si>
  <si>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</si>
  <si>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</si>
  <si>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</si>
  <si>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</si>
  <si>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</si>
  <si>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</si>
  <si>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</si>
  <si>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</si>
  <si>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</si>
  <si>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</si>
  <si>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</si>
  <si>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</si>
  <si>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</si>
  <si>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</si>
  <si>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</si>
  <si>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</si>
  <si>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</si>
  <si>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</si>
  <si>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</si>
  <si>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</si>
  <si>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</si>
  <si>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</si>
  <si>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</si>
  <si>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</si>
  <si>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</si>
  <si>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</si>
  <si>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</si>
  <si>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</si>
  <si>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</si>
  <si>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</si>
  <si>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</si>
  <si>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</si>
  <si>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</si>
  <si>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</si>
  <si>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0.98</t>
  </si>
  <si>
    <t>水道事業会計</t>
  </si>
  <si>
    <t>一般会計</t>
  </si>
  <si>
    <t>下水道事業会計</t>
  </si>
  <si>
    <t>介護保険事業勘定特別会計</t>
  </si>
  <si>
    <t>工業用水道事業会計</t>
  </si>
  <si>
    <t>国民健康保険事業勘定特別会計</t>
  </si>
  <si>
    <t>後期高齢者医療特別会計</t>
  </si>
  <si>
    <t>土地取得事業特別会計</t>
  </si>
  <si>
    <t>その他会計（赤字）</t>
  </si>
  <si>
    <t>その他会計（黒字）</t>
  </si>
  <si>
    <t>R01</t>
    <phoneticPr fontId="5"/>
  </si>
  <si>
    <t>R02</t>
    <phoneticPr fontId="5"/>
  </si>
  <si>
    <t>R03</t>
    <phoneticPr fontId="5"/>
  </si>
  <si>
    <t>R04</t>
    <phoneticPr fontId="5"/>
  </si>
  <si>
    <t>R05</t>
    <phoneticPr fontId="5"/>
  </si>
  <si>
    <t>-</t>
    <phoneticPr fontId="2"/>
  </si>
  <si>
    <t>公立那賀病院経営事務組合</t>
    <rPh sb="0" eb="2">
      <t>コウリツ</t>
    </rPh>
    <rPh sb="2" eb="6">
      <t>ナガビョウイン</t>
    </rPh>
    <rPh sb="6" eb="8">
      <t>ケイエイ</t>
    </rPh>
    <rPh sb="8" eb="12">
      <t>ジムクミアイ</t>
    </rPh>
    <phoneticPr fontId="2"/>
  </si>
  <si>
    <t>和歌山県後期高齢者医療広域連合（特別会計）</t>
    <rPh sb="0" eb="4">
      <t>ワカヤマケン</t>
    </rPh>
    <rPh sb="4" eb="9">
      <t>コウキコウレイシャ</t>
    </rPh>
    <rPh sb="9" eb="11">
      <t>イリョウ</t>
    </rPh>
    <rPh sb="11" eb="13">
      <t>コウイキ</t>
    </rPh>
    <rPh sb="13" eb="15">
      <t>レンゴウ</t>
    </rPh>
    <rPh sb="16" eb="18">
      <t>トクベツ</t>
    </rPh>
    <rPh sb="18" eb="20">
      <t>カイケイ</t>
    </rPh>
    <phoneticPr fontId="2"/>
  </si>
  <si>
    <t>和歌山県市町村総合事務組合</t>
    <rPh sb="0" eb="4">
      <t>ワカヤマケン</t>
    </rPh>
    <rPh sb="4" eb="7">
      <t>シチョウソン</t>
    </rPh>
    <rPh sb="7" eb="9">
      <t>ソウゴウ</t>
    </rPh>
    <rPh sb="9" eb="13">
      <t>ジムクミアイ</t>
    </rPh>
    <phoneticPr fontId="2"/>
  </si>
  <si>
    <t>那賀児童福祉施設組合</t>
    <rPh sb="0" eb="2">
      <t>ナガ</t>
    </rPh>
    <rPh sb="2" eb="4">
      <t>ジドウ</t>
    </rPh>
    <rPh sb="4" eb="6">
      <t>フクシ</t>
    </rPh>
    <rPh sb="6" eb="8">
      <t>シセツ</t>
    </rPh>
    <rPh sb="8" eb="10">
      <t>クミアイ</t>
    </rPh>
    <phoneticPr fontId="2"/>
  </si>
  <si>
    <t>那賀広域事務組合</t>
    <rPh sb="0" eb="2">
      <t>ナガ</t>
    </rPh>
    <rPh sb="2" eb="4">
      <t>コウイキ</t>
    </rPh>
    <rPh sb="4" eb="6">
      <t>ジム</t>
    </rPh>
    <rPh sb="6" eb="8">
      <t>クミアイ</t>
    </rPh>
    <phoneticPr fontId="2"/>
  </si>
  <si>
    <t>那賀衛生環境整備組合</t>
    <rPh sb="0" eb="4">
      <t>ナガエイセイ</t>
    </rPh>
    <rPh sb="4" eb="6">
      <t>カンキョウ</t>
    </rPh>
    <rPh sb="6" eb="8">
      <t>セイビ</t>
    </rPh>
    <rPh sb="8" eb="10">
      <t>クミアイ</t>
    </rPh>
    <phoneticPr fontId="2"/>
  </si>
  <si>
    <t>那賀消防組合</t>
    <rPh sb="0" eb="2">
      <t>ナガ</t>
    </rPh>
    <rPh sb="2" eb="4">
      <t>ショウボウ</t>
    </rPh>
    <rPh sb="4" eb="6">
      <t>クミアイ</t>
    </rPh>
    <phoneticPr fontId="2"/>
  </si>
  <si>
    <t>那賀休日急患診療所経営事務組合</t>
    <rPh sb="0" eb="2">
      <t>ナガ</t>
    </rPh>
    <rPh sb="2" eb="6">
      <t>キュウジツキュウカン</t>
    </rPh>
    <rPh sb="6" eb="9">
      <t>シンリョウショ</t>
    </rPh>
    <rPh sb="9" eb="11">
      <t>ケイエイ</t>
    </rPh>
    <rPh sb="11" eb="13">
      <t>ジム</t>
    </rPh>
    <rPh sb="13" eb="15">
      <t>クミアイ</t>
    </rPh>
    <phoneticPr fontId="2"/>
  </si>
  <si>
    <t>五色台広域施設組合</t>
    <rPh sb="0" eb="3">
      <t>ゴシキダイ</t>
    </rPh>
    <rPh sb="3" eb="5">
      <t>コウイキ</t>
    </rPh>
    <rPh sb="5" eb="7">
      <t>シセツ</t>
    </rPh>
    <rPh sb="7" eb="9">
      <t>クミアイ</t>
    </rPh>
    <phoneticPr fontId="2"/>
  </si>
  <si>
    <t>和歌山地方税回収機構</t>
    <rPh sb="0" eb="3">
      <t>ワカヤマ</t>
    </rPh>
    <rPh sb="3" eb="6">
      <t>チホウゼイ</t>
    </rPh>
    <rPh sb="6" eb="10">
      <t>カイシュウキコウ</t>
    </rPh>
    <phoneticPr fontId="2"/>
  </si>
  <si>
    <t>和歌山県後期高齢者医療広域連合</t>
    <rPh sb="0" eb="4">
      <t>ワカヤマケン</t>
    </rPh>
    <rPh sb="4" eb="9">
      <t>コウキコウレイシャ</t>
    </rPh>
    <rPh sb="9" eb="11">
      <t>イリョウ</t>
    </rPh>
    <rPh sb="11" eb="13">
      <t>コウイキ</t>
    </rPh>
    <rPh sb="13" eb="15">
      <t>レンゴウ</t>
    </rPh>
    <phoneticPr fontId="2"/>
  </si>
  <si>
    <t>紀の海広域施設組合</t>
    <rPh sb="0" eb="1">
      <t>キ</t>
    </rPh>
    <rPh sb="2" eb="3">
      <t>ウミ</t>
    </rPh>
    <rPh sb="3" eb="5">
      <t>コウイキ</t>
    </rPh>
    <rPh sb="5" eb="7">
      <t>シセツ</t>
    </rPh>
    <rPh sb="7" eb="9">
      <t>クミアイ</t>
    </rPh>
    <phoneticPr fontId="2"/>
  </si>
  <si>
    <t>青洲の里</t>
    <rPh sb="0" eb="2">
      <t>セイシュウ</t>
    </rPh>
    <rPh sb="3" eb="4">
      <t>サト</t>
    </rPh>
    <phoneticPr fontId="2"/>
  </si>
  <si>
    <t>地域振興基金</t>
    <rPh sb="0" eb="2">
      <t>チイキ</t>
    </rPh>
    <rPh sb="2" eb="4">
      <t>シンコウ</t>
    </rPh>
    <rPh sb="4" eb="6">
      <t>キキン</t>
    </rPh>
    <phoneticPr fontId="5"/>
  </si>
  <si>
    <t>公共施設等整備基金</t>
    <rPh sb="0" eb="2">
      <t>コウキョウ</t>
    </rPh>
    <rPh sb="2" eb="4">
      <t>シセツ</t>
    </rPh>
    <rPh sb="4" eb="5">
      <t>トウ</t>
    </rPh>
    <rPh sb="5" eb="7">
      <t>セイビ</t>
    </rPh>
    <rPh sb="7" eb="9">
      <t>キキン</t>
    </rPh>
    <phoneticPr fontId="2"/>
  </si>
  <si>
    <t>地域福祉基金</t>
    <rPh sb="0" eb="2">
      <t>チイキ</t>
    </rPh>
    <rPh sb="2" eb="4">
      <t>フクシ</t>
    </rPh>
    <rPh sb="4" eb="6">
      <t>キキン</t>
    </rPh>
    <phoneticPr fontId="2"/>
  </si>
  <si>
    <t>中山間ふるさと水と土保全対策基金</t>
    <rPh sb="0" eb="3">
      <t>チュウサンカン</t>
    </rPh>
    <rPh sb="7" eb="8">
      <t>ミズ</t>
    </rPh>
    <rPh sb="9" eb="10">
      <t>ツチ</t>
    </rPh>
    <rPh sb="10" eb="12">
      <t>ホゼン</t>
    </rPh>
    <rPh sb="12" eb="14">
      <t>タイサク</t>
    </rPh>
    <rPh sb="14" eb="16">
      <t>キキン</t>
    </rPh>
    <phoneticPr fontId="2"/>
  </si>
  <si>
    <t>森林環境譲与税基金</t>
    <rPh sb="0" eb="4">
      <t>シンリンカンキョウ</t>
    </rPh>
    <rPh sb="4" eb="7">
      <t>ジョウヨゼイ</t>
    </rPh>
    <rPh sb="7" eb="9">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</si>
  <si>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</si>
  <si>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</si>
  <si>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t>
    </r>
    <r>
      <rPr>
        <sz val="11"/>
        <color rgb="FF000000"/>
        <rFont val="游ゴシック"/>
        <family val="3"/>
        <charset val="128"/>
        <scheme val="minor"/>
      </rPr>
      <t>将来負担比率については、平成29年度以降算定されていない。
　一方で、有形固定資産減価償却率は老朽化施設を多く抱えていることにより、類似団体平均を上回っている。施設の更新や再編に大きな財政負担が必要になるため、公共施設等総合管理計画に基づき、施設の集約化・複合化や老朽化施設の除却に積極的に取り組んでいく。</t>
    </r>
    <rPh sb="142" eb="145">
      <t>セッキョクテキ</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</si>
  <si>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</si>
  <si>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</si>
  <si>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</si>
  <si>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</si>
  <si>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</si>
  <si>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</si>
  <si>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平成29年度以降算定されていない。一方で、実質公債費比率については、償還額の減少により減少している。類似団体平均と比較すると、実質公債費比率は4.3ポイント下回っている。これは、合併特例債を筆頭に、借り入れている地方債の多くが交付税算入率が高いため、地方債残高に対して充当財源が多いことが要因である。
　合併特例事業もピークを過ぎたことで、借入額は減少傾向にあるが、過疎対策事業債の積極的な活用を進めているため、今後の実質公債費比率の減少率は小さくなると想定される。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</si>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</sst>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000000"/>
      <name val="游ゴシック"/>
      <family val="3"/>
      <charset val="128"/>
      <scheme val="min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0" fontId="40" fillId="0" borderId="41"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B9B23A7-1DCA-4154-8046-7D4F793D190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70166</c:v>
                </c:pt>
                <c:pt idx="1">
                  <c:v>70329</c:v>
                </c:pt>
                <c:pt idx="2">
                  <c:v>71871</c:v>
                </c:pt>
                <c:pt idx="3">
                  <c:v>71807</c:v>
                </c:pt>
                <c:pt idx="4">
                  <c:v>80821</c:v>
                </c:pt>
              </c:numCache>
            </c:numRef>
          </c:val>
          <c:smooth val="0"/>
          <c:extLst>
            <c:ext xmlns:c16="http://schemas.microsoft.com/office/drawing/2014/chart" uri="{C3380CC4-5D6E-409C-BE32-E72D297353CC}">
              <c16:uniqueId val="{00000000-8362-49DD-91E7-154004A7E8F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61578</c:v>
                </c:pt>
                <c:pt idx="1">
                  <c:v>40389</c:v>
                </c:pt>
                <c:pt idx="2">
                  <c:v>46176</c:v>
                </c:pt>
                <c:pt idx="3">
                  <c:v>48885</c:v>
                </c:pt>
                <c:pt idx="4">
                  <c:v>52040</c:v>
                </c:pt>
              </c:numCache>
            </c:numRef>
          </c:val>
          <c:smooth val="0"/>
          <c:extLst>
            <c:ext xmlns:c16="http://schemas.microsoft.com/office/drawing/2014/chart" uri="{C3380CC4-5D6E-409C-BE32-E72D297353CC}">
              <c16:uniqueId val="{00000001-8362-49DD-91E7-154004A7E8F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6.44</c:v>
                </c:pt>
                <c:pt idx="1">
                  <c:v>5.0199999999999996</c:v>
                </c:pt>
                <c:pt idx="2">
                  <c:v>5.98</c:v>
                </c:pt>
                <c:pt idx="3">
                  <c:v>5.84</c:v>
                </c:pt>
                <c:pt idx="4">
                  <c:v>6.55</c:v>
                </c:pt>
              </c:numCache>
            </c:numRef>
          </c:val>
          <c:extLst>
            <c:ext xmlns:c16="http://schemas.microsoft.com/office/drawing/2014/chart" uri="{C3380CC4-5D6E-409C-BE32-E72D297353CC}">
              <c16:uniqueId val="{00000000-3A0D-4AE9-9C2A-09B37746EC7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30.41</c:v>
                </c:pt>
                <c:pt idx="1">
                  <c:v>31.06</c:v>
                </c:pt>
                <c:pt idx="2">
                  <c:v>29.83</c:v>
                </c:pt>
                <c:pt idx="3">
                  <c:v>34.22</c:v>
                </c:pt>
                <c:pt idx="4">
                  <c:v>34.22</c:v>
                </c:pt>
              </c:numCache>
            </c:numRef>
          </c:val>
          <c:extLst>
            <c:ext xmlns:c16="http://schemas.microsoft.com/office/drawing/2014/chart" uri="{C3380CC4-5D6E-409C-BE32-E72D297353CC}">
              <c16:uniqueId val="{00000001-3A0D-4AE9-9C2A-09B37746EC7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4.07</c:v>
                </c:pt>
                <c:pt idx="1">
                  <c:v>-0.98</c:v>
                </c:pt>
                <c:pt idx="2">
                  <c:v>0.5</c:v>
                </c:pt>
                <c:pt idx="3">
                  <c:v>2.72</c:v>
                </c:pt>
                <c:pt idx="4">
                  <c:v>0.86</c:v>
                </c:pt>
              </c:numCache>
            </c:numRef>
          </c:val>
          <c:smooth val="0"/>
          <c:extLst>
            <c:ext xmlns:c16="http://schemas.microsoft.com/office/drawing/2014/chart" uri="{C3380CC4-5D6E-409C-BE32-E72D297353CC}">
              <c16:uniqueId val="{00000002-3A0D-4AE9-9C2A-09B37746EC7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0.54</c:v>
                </c:pt>
                <c:pt idx="2">
                  <c:v>#N/A</c:v>
                </c:pt>
                <c:pt idx="3">
                  <c:v>0.02</c:v>
                </c:pt>
                <c:pt idx="4">
                  <c:v>#N/A</c:v>
                </c:pt>
                <c:pt idx="5">
                  <c:v>0</c:v>
                </c:pt>
                <c:pt idx="6">
                  <c:v>#N/A</c:v>
                </c:pt>
                <c:pt idx="7">
                  <c:v>0</c:v>
                </c:pt>
                <c:pt idx="8">
                  <c:v>#N/A</c:v>
                </c:pt>
                <c:pt idx="9">
                  <c:v>0</c:v>
                </c:pt>
              </c:numCache>
            </c:numRef>
          </c:val>
          <c:extLst>
            <c:ext xmlns:c16="http://schemas.microsoft.com/office/drawing/2014/chart" uri="{C3380CC4-5D6E-409C-BE32-E72D297353CC}">
              <c16:uniqueId val="{00000000-B473-4A00-BCC4-0487D0F099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473-4A00-BCC4-0487D0F099DC}"/>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473-4A00-BCC4-0487D0F099D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0.02</c:v>
                </c:pt>
                <c:pt idx="8">
                  <c:v>#N/A</c:v>
                </c:pt>
                <c:pt idx="9">
                  <c:v>0.02</c:v>
                </c:pt>
              </c:numCache>
            </c:numRef>
          </c:val>
          <c:extLst>
            <c:ext xmlns:c16="http://schemas.microsoft.com/office/drawing/2014/chart" uri="{C3380CC4-5D6E-409C-BE32-E72D297353CC}">
              <c16:uniqueId val="{00000003-B473-4A00-BCC4-0487D0F099DC}"/>
            </c:ext>
          </c:extLst>
        </c:ser>
        <c:ser>
          <c:idx val="4"/>
          <c:order val="4"/>
          <c:tx>
            <c:strRef>
              <c:f>データシート!$A$31</c:f>
              <c:strCache>
                <c:ptCount val="1"/>
                <c:pt idx="0">
                  <c:v>国民健康保険事業勘定特別会計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0.17</c:v>
                </c:pt>
                <c:pt idx="2">
                  <c:v>#N/A</c:v>
                </c:pt>
                <c:pt idx="3">
                  <c:v>0.63</c:v>
                </c:pt>
                <c:pt idx="4">
                  <c:v>#N/A</c:v>
                </c:pt>
                <c:pt idx="5">
                  <c:v>0.26</c:v>
                </c:pt>
                <c:pt idx="6">
                  <c:v>#N/A</c:v>
                </c:pt>
                <c:pt idx="7">
                  <c:v>0.27</c:v>
                </c:pt>
                <c:pt idx="8">
                  <c:v>#N/A</c:v>
                </c:pt>
                <c:pt idx="9">
                  <c:v>0.36</c:v>
                </c:pt>
              </c:numCache>
            </c:numRef>
          </c:val>
          <c:extLst>
            <c:ext xmlns:c16="http://schemas.microsoft.com/office/drawing/2014/chart" uri="{C3380CC4-5D6E-409C-BE32-E72D297353CC}">
              <c16:uniqueId val="{00000004-B473-4A00-BCC4-0487D0F099DC}"/>
            </c:ext>
          </c:extLst>
        </c:ser>
        <c:ser>
          <c:idx val="5"/>
          <c:order val="5"/>
          <c:tx>
            <c:strRef>
              <c:f>データシート!$A$32</c:f>
              <c:strCache>
                <c:ptCount val="1"/>
                <c:pt idx="0">
                  <c:v>工業用水道事業会計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0.76</c:v>
                </c:pt>
                <c:pt idx="2">
                  <c:v>#N/A</c:v>
                </c:pt>
                <c:pt idx="3">
                  <c:v>0.81</c:v>
                </c:pt>
                <c:pt idx="4">
                  <c:v>#N/A</c:v>
                </c:pt>
                <c:pt idx="5">
                  <c:v>0.87</c:v>
                </c:pt>
                <c:pt idx="6">
                  <c:v>#N/A</c:v>
                </c:pt>
                <c:pt idx="7">
                  <c:v>0.92</c:v>
                </c:pt>
                <c:pt idx="8">
                  <c:v>#N/A</c:v>
                </c:pt>
                <c:pt idx="9">
                  <c:v>0.99</c:v>
                </c:pt>
              </c:numCache>
            </c:numRef>
          </c:val>
          <c:extLst>
            <c:ext xmlns:c16="http://schemas.microsoft.com/office/drawing/2014/chart" uri="{C3380CC4-5D6E-409C-BE32-E72D297353CC}">
              <c16:uniqueId val="{00000005-B473-4A00-BCC4-0487D0F099DC}"/>
            </c:ext>
          </c:extLst>
        </c:ser>
        <c:ser>
          <c:idx val="6"/>
          <c:order val="6"/>
          <c:tx>
            <c:strRef>
              <c:f>データシート!$A$33</c:f>
              <c:strCache>
                <c:ptCount val="1"/>
                <c:pt idx="0">
                  <c:v>介護保険事業勘定特別会計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1.23</c:v>
                </c:pt>
                <c:pt idx="2">
                  <c:v>#N/A</c:v>
                </c:pt>
                <c:pt idx="3">
                  <c:v>0.81</c:v>
                </c:pt>
                <c:pt idx="4">
                  <c:v>#N/A</c:v>
                </c:pt>
                <c:pt idx="5">
                  <c:v>1.06</c:v>
                </c:pt>
                <c:pt idx="6">
                  <c:v>#N/A</c:v>
                </c:pt>
                <c:pt idx="7">
                  <c:v>1.08</c:v>
                </c:pt>
                <c:pt idx="8">
                  <c:v>#N/A</c:v>
                </c:pt>
                <c:pt idx="9">
                  <c:v>0.99</c:v>
                </c:pt>
              </c:numCache>
            </c:numRef>
          </c:val>
          <c:extLst>
            <c:ext xmlns:c16="http://schemas.microsoft.com/office/drawing/2014/chart" uri="{C3380CC4-5D6E-409C-BE32-E72D297353CC}">
              <c16:uniqueId val="{00000006-B473-4A00-BCC4-0487D0F099DC}"/>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0.3</c:v>
                </c:pt>
                <c:pt idx="4">
                  <c:v>#N/A</c:v>
                </c:pt>
                <c:pt idx="5">
                  <c:v>0.53</c:v>
                </c:pt>
                <c:pt idx="6">
                  <c:v>#N/A</c:v>
                </c:pt>
                <c:pt idx="7">
                  <c:v>0.25</c:v>
                </c:pt>
                <c:pt idx="8">
                  <c:v>#N/A</c:v>
                </c:pt>
                <c:pt idx="9">
                  <c:v>1.1599999999999999</c:v>
                </c:pt>
              </c:numCache>
            </c:numRef>
          </c:val>
          <c:extLst>
            <c:ext xmlns:c16="http://schemas.microsoft.com/office/drawing/2014/chart" uri="{C3380CC4-5D6E-409C-BE32-E72D297353CC}">
              <c16:uniqueId val="{00000007-B473-4A00-BCC4-0487D0F099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6.42</c:v>
                </c:pt>
                <c:pt idx="2">
                  <c:v>#N/A</c:v>
                </c:pt>
                <c:pt idx="3">
                  <c:v>5</c:v>
                </c:pt>
                <c:pt idx="4">
                  <c:v>#N/A</c:v>
                </c:pt>
                <c:pt idx="5">
                  <c:v>5.98</c:v>
                </c:pt>
                <c:pt idx="6">
                  <c:v>#N/A</c:v>
                </c:pt>
                <c:pt idx="7">
                  <c:v>5.83</c:v>
                </c:pt>
                <c:pt idx="8">
                  <c:v>#N/A</c:v>
                </c:pt>
                <c:pt idx="9">
                  <c:v>6.54</c:v>
                </c:pt>
              </c:numCache>
            </c:numRef>
          </c:val>
          <c:extLst>
            <c:ext xmlns:c16="http://schemas.microsoft.com/office/drawing/2014/chart" uri="{C3380CC4-5D6E-409C-BE32-E72D297353CC}">
              <c16:uniqueId val="{00000008-B473-4A00-BCC4-0487D0F099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10.58</c:v>
                </c:pt>
                <c:pt idx="2">
                  <c:v>#N/A</c:v>
                </c:pt>
                <c:pt idx="3">
                  <c:v>10.02</c:v>
                </c:pt>
                <c:pt idx="4">
                  <c:v>#N/A</c:v>
                </c:pt>
                <c:pt idx="5">
                  <c:v>9.85</c:v>
                </c:pt>
                <c:pt idx="6">
                  <c:v>#N/A</c:v>
                </c:pt>
                <c:pt idx="7">
                  <c:v>9.89</c:v>
                </c:pt>
                <c:pt idx="8">
                  <c:v>#N/A</c:v>
                </c:pt>
                <c:pt idx="9">
                  <c:v>9.94</c:v>
                </c:pt>
              </c:numCache>
            </c:numRef>
          </c:val>
          <c:extLst>
            <c:ext xmlns:c16="http://schemas.microsoft.com/office/drawing/2014/chart" uri="{C3380CC4-5D6E-409C-BE32-E72D297353CC}">
              <c16:uniqueId val="{00000009-B473-4A00-BCC4-0487D0F099D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4112</c:v>
                </c:pt>
                <c:pt idx="5">
                  <c:v>3826</c:v>
                </c:pt>
                <c:pt idx="8">
                  <c:v>3619</c:v>
                </c:pt>
                <c:pt idx="11">
                  <c:v>3123</c:v>
                </c:pt>
                <c:pt idx="14">
                  <c:v>2962</c:v>
                </c:pt>
              </c:numCache>
            </c:numRef>
          </c:val>
          <c:extLst>
            <c:ext xmlns:c16="http://schemas.microsoft.com/office/drawing/2014/chart" uri="{C3380CC4-5D6E-409C-BE32-E72D297353CC}">
              <c16:uniqueId val="{00000000-497A-4108-9FE1-AC191F12325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97A-4108-9FE1-AC191F12325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97A-4108-9FE1-AC191F12325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354</c:v>
                </c:pt>
                <c:pt idx="3">
                  <c:v>393</c:v>
                </c:pt>
                <c:pt idx="6">
                  <c:v>396</c:v>
                </c:pt>
                <c:pt idx="9">
                  <c:v>371</c:v>
                </c:pt>
                <c:pt idx="12">
                  <c:v>374</c:v>
                </c:pt>
              </c:numCache>
            </c:numRef>
          </c:val>
          <c:extLst>
            <c:ext xmlns:c16="http://schemas.microsoft.com/office/drawing/2014/chart" uri="{C3380CC4-5D6E-409C-BE32-E72D297353CC}">
              <c16:uniqueId val="{00000003-497A-4108-9FE1-AC191F12325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632</c:v>
                </c:pt>
                <c:pt idx="3">
                  <c:v>440</c:v>
                </c:pt>
                <c:pt idx="6">
                  <c:v>467</c:v>
                </c:pt>
                <c:pt idx="9">
                  <c:v>456</c:v>
                </c:pt>
                <c:pt idx="12">
                  <c:v>489</c:v>
                </c:pt>
              </c:numCache>
            </c:numRef>
          </c:val>
          <c:extLst>
            <c:ext xmlns:c16="http://schemas.microsoft.com/office/drawing/2014/chart" uri="{C3380CC4-5D6E-409C-BE32-E72D297353CC}">
              <c16:uniqueId val="{00000004-497A-4108-9FE1-AC191F12325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97A-4108-9FE1-AC191F12325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97A-4108-9FE1-AC191F12325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4080</c:v>
                </c:pt>
                <c:pt idx="3">
                  <c:v>3698</c:v>
                </c:pt>
                <c:pt idx="6">
                  <c:v>3345</c:v>
                </c:pt>
                <c:pt idx="9">
                  <c:v>2909</c:v>
                </c:pt>
                <c:pt idx="12">
                  <c:v>2774</c:v>
                </c:pt>
              </c:numCache>
            </c:numRef>
          </c:val>
          <c:extLst>
            <c:ext xmlns:c16="http://schemas.microsoft.com/office/drawing/2014/chart" uri="{C3380CC4-5D6E-409C-BE32-E72D297353CC}">
              <c16:uniqueId val="{00000007-497A-4108-9FE1-AC191F12325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954</c:v>
                </c:pt>
                <c:pt idx="2">
                  <c:v>#N/A</c:v>
                </c:pt>
                <c:pt idx="3">
                  <c:v>#N/A</c:v>
                </c:pt>
                <c:pt idx="4">
                  <c:v>705</c:v>
                </c:pt>
                <c:pt idx="5">
                  <c:v>#N/A</c:v>
                </c:pt>
                <c:pt idx="6">
                  <c:v>#N/A</c:v>
                </c:pt>
                <c:pt idx="7">
                  <c:v>589</c:v>
                </c:pt>
                <c:pt idx="8">
                  <c:v>#N/A</c:v>
                </c:pt>
                <c:pt idx="9">
                  <c:v>#N/A</c:v>
                </c:pt>
                <c:pt idx="10">
                  <c:v>613</c:v>
                </c:pt>
                <c:pt idx="11">
                  <c:v>#N/A</c:v>
                </c:pt>
                <c:pt idx="12">
                  <c:v>#N/A</c:v>
                </c:pt>
                <c:pt idx="13">
                  <c:v>675</c:v>
                </c:pt>
                <c:pt idx="14">
                  <c:v>#N/A</c:v>
                </c:pt>
              </c:numCache>
            </c:numRef>
          </c:val>
          <c:smooth val="0"/>
          <c:extLst>
            <c:ext xmlns:c16="http://schemas.microsoft.com/office/drawing/2014/chart" uri="{C3380CC4-5D6E-409C-BE32-E72D297353CC}">
              <c16:uniqueId val="{00000008-497A-4108-9FE1-AC191F12325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32929</c:v>
                </c:pt>
                <c:pt idx="5">
                  <c:v>31146</c:v>
                </c:pt>
                <c:pt idx="8">
                  <c:v>29579</c:v>
                </c:pt>
                <c:pt idx="11">
                  <c:v>28406</c:v>
                </c:pt>
                <c:pt idx="14">
                  <c:v>27822</c:v>
                </c:pt>
              </c:numCache>
            </c:numRef>
          </c:val>
          <c:extLst>
            <c:ext xmlns:c16="http://schemas.microsoft.com/office/drawing/2014/chart" uri="{C3380CC4-5D6E-409C-BE32-E72D297353CC}">
              <c16:uniqueId val="{00000000-1190-4AF8-8E22-C8F7940EB26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3403</c:v>
                </c:pt>
                <c:pt idx="5">
                  <c:v>3343</c:v>
                </c:pt>
                <c:pt idx="8">
                  <c:v>3180</c:v>
                </c:pt>
                <c:pt idx="11">
                  <c:v>3111</c:v>
                </c:pt>
                <c:pt idx="14">
                  <c:v>2959</c:v>
                </c:pt>
              </c:numCache>
            </c:numRef>
          </c:val>
          <c:extLst>
            <c:ext xmlns:c16="http://schemas.microsoft.com/office/drawing/2014/chart" uri="{C3380CC4-5D6E-409C-BE32-E72D297353CC}">
              <c16:uniqueId val="{00000001-1190-4AF8-8E22-C8F7940EB26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10687</c:v>
                </c:pt>
                <c:pt idx="5">
                  <c:v>11116</c:v>
                </c:pt>
                <c:pt idx="8">
                  <c:v>11230</c:v>
                </c:pt>
                <c:pt idx="11">
                  <c:v>12081</c:v>
                </c:pt>
                <c:pt idx="14">
                  <c:v>12295</c:v>
                </c:pt>
              </c:numCache>
            </c:numRef>
          </c:val>
          <c:extLst>
            <c:ext xmlns:c16="http://schemas.microsoft.com/office/drawing/2014/chart" uri="{C3380CC4-5D6E-409C-BE32-E72D297353CC}">
              <c16:uniqueId val="{00000002-1190-4AF8-8E22-C8F7940EB26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190-4AF8-8E22-C8F7940EB26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190-4AF8-8E22-C8F7940EB26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190-4AF8-8E22-C8F7940EB26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4362</c:v>
                </c:pt>
                <c:pt idx="3">
                  <c:v>4260</c:v>
                </c:pt>
                <c:pt idx="6">
                  <c:v>4204</c:v>
                </c:pt>
                <c:pt idx="9">
                  <c:v>4176</c:v>
                </c:pt>
                <c:pt idx="12">
                  <c:v>4273</c:v>
                </c:pt>
              </c:numCache>
            </c:numRef>
          </c:val>
          <c:extLst>
            <c:ext xmlns:c16="http://schemas.microsoft.com/office/drawing/2014/chart" uri="{C3380CC4-5D6E-409C-BE32-E72D297353CC}">
              <c16:uniqueId val="{00000006-1190-4AF8-8E22-C8F7940EB26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2333</c:v>
                </c:pt>
                <c:pt idx="3">
                  <c:v>2141</c:v>
                </c:pt>
                <c:pt idx="6">
                  <c:v>1869</c:v>
                </c:pt>
                <c:pt idx="9">
                  <c:v>1583</c:v>
                </c:pt>
                <c:pt idx="12">
                  <c:v>1484</c:v>
                </c:pt>
              </c:numCache>
            </c:numRef>
          </c:val>
          <c:extLst>
            <c:ext xmlns:c16="http://schemas.microsoft.com/office/drawing/2014/chart" uri="{C3380CC4-5D6E-409C-BE32-E72D297353CC}">
              <c16:uniqueId val="{00000007-1190-4AF8-8E22-C8F7940EB26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9692</c:v>
                </c:pt>
                <c:pt idx="3">
                  <c:v>8383</c:v>
                </c:pt>
                <c:pt idx="6">
                  <c:v>7107</c:v>
                </c:pt>
                <c:pt idx="9">
                  <c:v>6071</c:v>
                </c:pt>
                <c:pt idx="12">
                  <c:v>6055</c:v>
                </c:pt>
              </c:numCache>
            </c:numRef>
          </c:val>
          <c:extLst>
            <c:ext xmlns:c16="http://schemas.microsoft.com/office/drawing/2014/chart" uri="{C3380CC4-5D6E-409C-BE32-E72D297353CC}">
              <c16:uniqueId val="{00000008-1190-4AF8-8E22-C8F7940EB26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264</c:v>
                </c:pt>
                <c:pt idx="6">
                  <c:v>264</c:v>
                </c:pt>
                <c:pt idx="9">
                  <c:v>264</c:v>
                </c:pt>
                <c:pt idx="12">
                  <c:v>264</c:v>
                </c:pt>
              </c:numCache>
            </c:numRef>
          </c:val>
          <c:extLst>
            <c:ext xmlns:c16="http://schemas.microsoft.com/office/drawing/2014/chart" uri="{C3380CC4-5D6E-409C-BE32-E72D297353CC}">
              <c16:uniqueId val="{00000009-1190-4AF8-8E22-C8F7940EB26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27564</c:v>
                </c:pt>
                <c:pt idx="3">
                  <c:v>25913</c:v>
                </c:pt>
                <c:pt idx="6">
                  <c:v>24299</c:v>
                </c:pt>
                <c:pt idx="9">
                  <c:v>23797</c:v>
                </c:pt>
                <c:pt idx="12">
                  <c:v>23246</c:v>
                </c:pt>
              </c:numCache>
            </c:numRef>
          </c:val>
          <c:extLst>
            <c:ext xmlns:c16="http://schemas.microsoft.com/office/drawing/2014/chart" uri="{C3380CC4-5D6E-409C-BE32-E72D297353CC}">
              <c16:uniqueId val="{0000000A-1190-4AF8-8E22-C8F7940EB26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190-4AF8-8E22-C8F7940EB26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5565</c:v>
                </c:pt>
                <c:pt idx="1">
                  <c:v>6122</c:v>
                </c:pt>
                <c:pt idx="2">
                  <c:v>6145</c:v>
                </c:pt>
              </c:numCache>
            </c:numRef>
          </c:val>
          <c:extLst>
            <c:ext xmlns:c16="http://schemas.microsoft.com/office/drawing/2014/chart" uri="{C3380CC4-5D6E-409C-BE32-E72D297353CC}">
              <c16:uniqueId val="{00000000-412E-4F41-B5D7-46010CC7C68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2503</c:v>
                </c:pt>
                <c:pt idx="1">
                  <c:v>2762</c:v>
                </c:pt>
                <c:pt idx="2">
                  <c:v>2971</c:v>
                </c:pt>
              </c:numCache>
            </c:numRef>
          </c:val>
          <c:extLst>
            <c:ext xmlns:c16="http://schemas.microsoft.com/office/drawing/2014/chart" uri="{C3380CC4-5D6E-409C-BE32-E72D297353CC}">
              <c16:uniqueId val="{00000001-412E-4F41-B5D7-46010CC7C68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4758</c:v>
                </c:pt>
                <c:pt idx="1">
                  <c:v>5049</c:v>
                </c:pt>
                <c:pt idx="2">
                  <c:v>4862</c:v>
                </c:pt>
              </c:numCache>
            </c:numRef>
          </c:val>
          <c:extLst>
            <c:ext xmlns:c16="http://schemas.microsoft.com/office/drawing/2014/chart" uri="{C3380CC4-5D6E-409C-BE32-E72D297353CC}">
              <c16:uniqueId val="{00000002-412E-4F41-B5D7-46010CC7C68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{A5BD5214-3358-40D4-8C49-4E4A9FA32F78}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F2C4-419F-91D1-E5FC671D5A2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{B429597F-A5FA-49A2-9A59-A659DA409C4A}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2C4-419F-91D1-E5FC671D5A2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{4C559762-EAE8-4D69-AEC9-D9945DFA9708}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2C4-419F-91D1-E5FC671D5A2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{4708E826-7EC2-4E25-AB0C-9C8732BCEA33}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2C4-419F-91D1-E5FC671D5A2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{D429F9AB-D48B-452B-BD79-76876A4E1F12}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2C4-419F-91D1-E5FC671D5A2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{D3406EB8-A951-43A9-B5A0-2B1D9733E5E1}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F2C4-419F-91D1-E5FC671D5A2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{7961E060-F62F-49C7-8C03-D12271632739}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F2C4-419F-91D1-E5FC671D5A2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{F22A84D7-CC7B-44F5-9440-565AD9EA9DDE}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F2C4-419F-91D1-E5FC671D5A2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{80477107-3110-417E-B58B-BF169A913493}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F2C4-419F-91D1-E5FC671D5A2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65.2</c:v>
                </c:pt>
                <c:pt idx="8">
                  <c:v>66.2</c:v>
                </c:pt>
                <c:pt idx="16">
                  <c:v>67.2</c:v>
                </c:pt>
                <c:pt idx="24">
                  <c:v>68.3</c:v>
                </c:pt>
                <c:pt idx="32">
                  <c:v>69.3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2C4-419F-91D1-E5FC671D5A2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{2C57DD2D-F93B-45EB-9F23-7B0B8751CD2C}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F2C4-419F-91D1-E5FC671D5A2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{A96FC0FC-BA69-48FA-AADE-7BE836281A85}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2C4-419F-91D1-E5FC671D5A2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{F3BD419C-7F07-44C1-BCEB-438712C7AC94}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2C4-419F-91D1-E5FC671D5A2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{055BAB37-0CD5-4389-9522-1634DF1197CF}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2C4-419F-91D1-E5FC671D5A2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{E29A76EB-DD07-4189-90BF-300B4538CB80}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2C4-419F-91D1-E5FC671D5A2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{1B737C67-C0A6-4DA7-8C53-72600B9A025F}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F2C4-419F-91D1-E5FC671D5A2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{C02CCB40-B978-46C3-9FC3-B564ADCFFF02}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F2C4-419F-91D1-E5FC671D5A2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{833E4020-6629-44D7-B7C7-0ECA4F964DD2}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F2C4-419F-91D1-E5FC671D5A2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{CC579188-9B6B-4251-9CC5-9A9166242724}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F2C4-419F-91D1-E5FC671D5A2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60.6</c:v>
                </c:pt>
                <c:pt idx="8">
                  <c:v>62</c:v>
                </c:pt>
                <c:pt idx="16">
                  <c:v>61.7</c:v>
                </c:pt>
                <c:pt idx="24">
                  <c:v>63.5</c:v>
                </c:pt>
                <c:pt idx="32">
                  <c:v>64.400000000000006</c:v>
                </c:pt>
              </c:numCache>
            </c:numRef>
          </c:xVal>
          <c:yVal>
            <c:numRef>
              <c:f>公会計指標分析・財政指標組合せ分析表!$BP$55:$DC$55</c:f>
              <c:numCache>
                <c:formatCode>#,##0.0;"▲ "#,##0.0</c:formatCode>
                <c:ptCount val="40"/>
                <c:pt idx="0">
                  <c:v>22.7</c:v>
                </c:pt>
                <c:pt idx="8">
                  <c:v>27.8</c:v>
                </c:pt>
                <c:pt idx="16">
                  <c:v>19</c:v>
                </c:pt>
                <c:pt idx="24">
                  <c:v>4</c:v>
                </c:pt>
                <c:pt idx="32">
                  <c:v>0.4</c:v>
                </c:pt>
              </c:numCache>
            </c:numRef>
          </c:yVal>
          <c:smooth val="0"/>
          <c:extLst>
            <c:ext xmlns:c16="http://schemas.microsoft.com/office/drawing/2014/chart" uri="{C3380CC4-5D6E-409C-BE32-E72D297353CC}">
              <c16:uniqueId val="{00000013-F2C4-419F-91D1-E5FC671D5A26}"/>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{18887702-3EA3-444A-B66B-1A36F773ECDF}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8A5-4650-881B-59971CED026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{4DFE0F2F-C5D4-4DC7-93CB-8ADEC87320A9}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8A5-4650-881B-59971CED026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{3D51FB80-08FA-4490-BF1D-F00109C6A8DA}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8A5-4650-881B-59971CED026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{4A170719-B590-455F-966D-915FE70304A0}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8A5-4650-881B-59971CED026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{6C2FD7D8-FDE9-4D56-B698-05118D0D06E8}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8A5-4650-881B-59971CED026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{820F11CF-60B8-4B3E-8D87-D61AFACFDE0E}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8A5-4650-881B-59971CED026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{9FB472BF-E7CA-4381-B027-51526FC509E1}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8A5-4650-881B-59971CED026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{EA1859DD-66EE-49C2-951B-32EF457EC108}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8A5-4650-881B-59971CED026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{5FE6144F-6F01-4B60-9955-6E9FE08EB155}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8A5-4650-881B-59971CED026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7.2</c:v>
                </c:pt>
                <c:pt idx="8">
                  <c:v>6</c:v>
                </c:pt>
                <c:pt idx="16">
                  <c:v>5</c:v>
                </c:pt>
                <c:pt idx="24">
                  <c:v>4.2</c:v>
                </c:pt>
                <c:pt idx="32">
                  <c:v>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8A5-4650-881B-59971CED026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{F7EB3D36-3ACB-45CA-A072-FA3F4FB634A0}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8A5-4650-881B-59971CED026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{BE5A77E5-6C8C-4D46-ACDB-76AD4C5EFCBA}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8A5-4650-881B-59971CED026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{9F854A87-39DD-4400-905E-2E7F8C6C2706}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8A5-4650-881B-59971CED026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{5D6C38D0-2C8A-46F2-855E-CDEAE0022055}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8A5-4650-881B-59971CED026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{2EF4A385-6905-4C06-ADC5-71CBC02A7B2A}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8A5-4650-881B-59971CED026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{5B56906F-EA28-4954-A895-E4A611038FBE}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8A5-4650-881B-59971CED026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{7C830229-D3EC-4313-82A7-0830B79BE379}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8A5-4650-881B-59971CED026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{CD5978EF-510F-4A4A-97A9-892B064FFA09}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8A5-4650-881B-59971CED026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{1CB6006F-1761-4532-A4BF-89DFED98AA42}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8A5-4650-881B-59971CED026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7.5</c:v>
                </c:pt>
                <c:pt idx="16">
                  <c:v>8</c:v>
                </c:pt>
                <c:pt idx="24">
                  <c:v>8</c:v>
                </c:pt>
                <c:pt idx="32">
                  <c:v>8.3000000000000007</c:v>
                </c:pt>
              </c:numCache>
            </c:numRef>
          </c:xVal>
          <c:yVal>
            <c:numRef>
              <c:f>公会計指標分析・財政指標組合せ分析表!$BP$77:$DC$77</c:f>
              <c:numCache>
                <c:formatCode>#,##0.0;"▲ "#,##0.0</c:formatCode>
                <c:ptCount val="40"/>
                <c:pt idx="0">
                  <c:v>22.7</c:v>
                </c:pt>
                <c:pt idx="8">
                  <c:v>27.8</c:v>
                </c:pt>
                <c:pt idx="16">
                  <c:v>19</c:v>
                </c:pt>
                <c:pt idx="24">
                  <c:v>4</c:v>
                </c:pt>
                <c:pt idx="32">
                  <c:v>0.4</c:v>
                </c:pt>
              </c:numCache>
            </c:numRef>
          </c:yVal>
          <c:smooth val="0"/>
          <c:extLst>
            <c:ext xmlns:c16="http://schemas.microsoft.com/office/drawing/2014/chart" uri="{C3380CC4-5D6E-409C-BE32-E72D297353CC}">
              <c16:uniqueId val="{00000013-68A5-4650-881B-59971CED0267}"/>
            </c:ext>
          </c:extLst>
        </c:ser>
        <c:dLbls>
          <c:showLegendKey val="0"/>
          <c:showVal val="1"/>
          <c:showCatName val="0"/>
          <c:showSerName val="0"/>
          <c:showPercent val="0"/>
          <c:showBubbleSize val="0"/>
        </c:dLbls>
        <c:axId val="84219776"/>
        <c:axId val="84234240"/>
      </c:scatterChart>
      <c:valAx>
        <c:axId val="84219776"/>
        <c:scaling>
          <c:orientation val="maxMin"/>
          <c:max val="8.4"/>
          <c:min val="7.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元利償還金は、市債の償還が進んだため、減少した。合併特例債を活用した公共施設等の整備は一段落したが、</a:t>
          </a:r>
          <a:r>
            <a:rPr kumimoji="1" lang="ja-JP" altLang="ja-JP" sz="1100" b="0" i="0" baseline="0">
              <a:solidFill>
                <a:schemeClr val="dk1"/>
              </a:solidFill>
              <a:effectLst/>
              <a:latin typeface="+mn-lt"/>
              <a:ea typeface="+mn-ea"/>
              <a:cs typeface="+mn-cs"/>
            </a:rPr>
            <a:t>過疎対策事業債の積極的な活用を進めているほか、今後、公共施設マネジメント計画に基づく施設の保全や老朽化した学校施設の改築等、必要な公共施設の整備事業の増加も見込まれる。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算入公債費等は、合併特例債の元利償還金額の減少により、減少した。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後世に過大な負担を残さないように、今後も計画的な地方債の活用を行っていく。</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満期一括償還地方債を利用していない。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一般会計等に</a:t>
          </a:r>
          <a:r>
            <a:rPr kumimoji="1" lang="ja-JP" altLang="en-US" sz="1100">
              <a:solidFill>
                <a:schemeClr val="dk1"/>
              </a:solidFill>
              <a:effectLst/>
              <a:latin typeface="+mn-lt"/>
              <a:ea typeface="+mn-ea"/>
              <a:cs typeface="+mn-cs"/>
            </a:rPr>
            <a:t>かか</a:t>
          </a:r>
          <a:r>
            <a:rPr kumimoji="1" lang="ja-JP" altLang="ja-JP" sz="1100">
              <a:solidFill>
                <a:schemeClr val="dk1"/>
              </a:solidFill>
              <a:effectLst/>
              <a:latin typeface="+mn-lt"/>
              <a:ea typeface="+mn-ea"/>
              <a:cs typeface="+mn-cs"/>
            </a:rPr>
            <a:t>る地方債の現在高は、償還額が借入額を上回ったため、減少した。これは、合併特例債を活用して取り組んできた公共施設等の整備がピークを過ぎたことによる。</a:t>
          </a:r>
          <a:endParaRPr lang="ja-JP" altLang="ja-JP" sz="1400">
            <a:effectLst/>
          </a:endParaRPr>
        </a:p>
        <a:p>
          <a:r>
            <a:rPr kumimoji="1" lang="ja-JP" altLang="ja-JP" sz="1100">
              <a:solidFill>
                <a:schemeClr val="dk1"/>
              </a:solidFill>
              <a:effectLst/>
              <a:latin typeface="+mn-lt"/>
              <a:ea typeface="+mn-ea"/>
              <a:cs typeface="+mn-cs"/>
            </a:rPr>
            <a:t>　公営企業債等繰入見込額は、水道事業会計、下水道事業会計の地方債残高が減少したことにより、減少している。</a:t>
          </a:r>
          <a:endParaRPr lang="ja-JP" altLang="ja-JP" sz="1400">
            <a:effectLst/>
          </a:endParaRPr>
        </a:p>
        <a:p>
          <a:r>
            <a:rPr kumimoji="1" lang="ja-JP" altLang="ja-JP" sz="1100">
              <a:solidFill>
                <a:schemeClr val="dk1"/>
              </a:solidFill>
              <a:effectLst/>
              <a:latin typeface="+mn-lt"/>
              <a:ea typeface="+mn-ea"/>
              <a:cs typeface="+mn-cs"/>
            </a:rPr>
            <a:t>　充当可能基金は、前年度に引き続き増加している。これは、財政計画に基づく積立だけでなく、財源超過分も積み立てることができたことによる。一方、償還が進むことで、基準財政需要額算入見込額は年々減少している。</a:t>
          </a:r>
          <a:endParaRPr lang="ja-JP" altLang="ja-JP" sz="1400">
            <a:effectLst/>
          </a:endParaRPr>
        </a:p>
        <a:p>
          <a:r>
            <a:rPr kumimoji="1" lang="ja-JP" altLang="ja-JP" sz="1100">
              <a:solidFill>
                <a:schemeClr val="dk1"/>
              </a:solidFill>
              <a:effectLst/>
              <a:latin typeface="+mn-lt"/>
              <a:ea typeface="+mn-ea"/>
              <a:cs typeface="+mn-cs"/>
            </a:rPr>
            <a:t>　充当可能財源等</a:t>
          </a:r>
          <a:r>
            <a:rPr kumimoji="1" lang="ja-JP" altLang="en-US" sz="1100">
              <a:solidFill>
                <a:schemeClr val="dk1"/>
              </a:solidFill>
              <a:effectLst/>
              <a:latin typeface="+mn-lt"/>
              <a:ea typeface="+mn-ea"/>
              <a:cs typeface="+mn-cs"/>
            </a:rPr>
            <a:t>以上に</a:t>
          </a:r>
          <a:r>
            <a:rPr kumimoji="1" lang="ja-JP" altLang="ja-JP" sz="1100">
              <a:solidFill>
                <a:schemeClr val="dk1"/>
              </a:solidFill>
              <a:effectLst/>
              <a:latin typeface="+mn-lt"/>
              <a:ea typeface="+mn-ea"/>
              <a:cs typeface="+mn-cs"/>
            </a:rPr>
            <a:t>将来負担額が減少しているため、</a:t>
          </a:r>
          <a:r>
            <a:rPr kumimoji="1" lang="ja-JP" altLang="en-US" sz="1100">
              <a:solidFill>
                <a:schemeClr val="dk1"/>
              </a:solidFill>
              <a:effectLst/>
              <a:latin typeface="+mn-lt"/>
              <a:ea typeface="+mn-ea"/>
              <a:cs typeface="+mn-cs"/>
            </a:rPr>
            <a:t>前年度に引き続き、</a:t>
          </a:r>
          <a:r>
            <a:rPr kumimoji="1" lang="ja-JP" altLang="ja-JP" sz="1100">
              <a:solidFill>
                <a:schemeClr val="dk1"/>
              </a:solidFill>
              <a:effectLst/>
              <a:latin typeface="+mn-lt"/>
              <a:ea typeface="+mn-ea"/>
              <a:cs typeface="+mn-cs"/>
            </a:rPr>
            <a:t>将来負担比率の分子は減少し、平成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年度以降マイナス値となっている。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和歌山県紀の川市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ふるさとまちづくり寄附金の増収分や令和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年度決算剰余金などの財源超過分を減債基金、公共施設等整備基金及び地域振興基金</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4,600</a:t>
          </a:r>
          <a:r>
            <a:rPr kumimoji="1" lang="ja-JP" altLang="ja-JP" sz="1100">
              <a:solidFill>
                <a:schemeClr val="dk1"/>
              </a:solidFill>
              <a:effectLst/>
              <a:latin typeface="+mn-lt"/>
              <a:ea typeface="+mn-ea"/>
              <a:cs typeface="+mn-cs"/>
            </a:rPr>
            <a:t>万円積み立てた。</a:t>
          </a:r>
          <a:endParaRPr lang="ja-JP" altLang="ja-JP" sz="1400">
            <a:effectLst/>
          </a:endParaRPr>
        </a:p>
        <a:p>
          <a:r>
            <a:rPr kumimoji="1" lang="ja-JP" altLang="ja-JP" sz="1100">
              <a:solidFill>
                <a:schemeClr val="dk1"/>
              </a:solidFill>
              <a:effectLst/>
              <a:latin typeface="+mn-lt"/>
              <a:ea typeface="+mn-ea"/>
              <a:cs typeface="+mn-cs"/>
            </a:rPr>
            <a:t>　一方、財政計画に基づき、減債基金を</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億円繰入れ、特定目的基金から</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200</a:t>
          </a:r>
          <a:r>
            <a:rPr kumimoji="1" lang="ja-JP" altLang="ja-JP" sz="1100">
              <a:solidFill>
                <a:schemeClr val="dk1"/>
              </a:solidFill>
              <a:effectLst/>
              <a:latin typeface="+mn-lt"/>
              <a:ea typeface="+mn-ea"/>
              <a:cs typeface="+mn-cs"/>
            </a:rPr>
            <a:t>万円を取り崩し、市単独で実施している子ども医療費助成事業等に充当した。</a:t>
          </a:r>
          <a:endParaRPr lang="ja-JP" altLang="ja-JP" sz="1400">
            <a:effectLst/>
          </a:endParaRPr>
        </a:p>
        <a:p>
          <a:r>
            <a:rPr kumimoji="1" lang="ja-JP" altLang="ja-JP" sz="1100">
              <a:solidFill>
                <a:schemeClr val="dk1"/>
              </a:solidFill>
              <a:effectLst/>
              <a:latin typeface="+mn-lt"/>
              <a:ea typeface="+mn-ea"/>
              <a:cs typeface="+mn-cs"/>
            </a:rPr>
            <a:t>　最終的に、基金全体としては</a:t>
          </a:r>
          <a:r>
            <a:rPr kumimoji="1" lang="en-US" altLang="ja-JP" sz="1100">
              <a:solidFill>
                <a:schemeClr val="dk1"/>
              </a:solidFill>
              <a:effectLst/>
              <a:latin typeface="+mn-lt"/>
              <a:ea typeface="+mn-ea"/>
              <a:cs typeface="+mn-cs"/>
            </a:rPr>
            <a:t>4,400</a:t>
          </a:r>
          <a:r>
            <a:rPr kumimoji="1" lang="ja-JP" altLang="ja-JP" sz="1100">
              <a:solidFill>
                <a:schemeClr val="dk1"/>
              </a:solidFill>
              <a:effectLst/>
              <a:latin typeface="+mn-lt"/>
              <a:ea typeface="+mn-ea"/>
              <a:cs typeface="+mn-cs"/>
            </a:rPr>
            <a:t>万円の増額となった。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年度に策定した財政計画に基づき、中期的には標準財政規模の</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％以上、長期的には標準財政規模の</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％以上の基金残高の確保を目標として、計画的に財政運営を行う。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人材育成基金：国際化、情報化、高齢化社会を迎え、</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世紀のまちづくりに必要な人材の育成</a:t>
          </a:r>
          <a:endParaRPr lang="ja-JP" altLang="ja-JP" sz="1400">
            <a:effectLst/>
          </a:endParaRPr>
        </a:p>
        <a:p>
          <a:r>
            <a:rPr kumimoji="1" lang="ja-JP" altLang="ja-JP" sz="1100">
              <a:solidFill>
                <a:schemeClr val="dk1"/>
              </a:solidFill>
              <a:effectLst/>
              <a:latin typeface="+mn-lt"/>
              <a:ea typeface="+mn-ea"/>
              <a:cs typeface="+mn-cs"/>
            </a:rPr>
            <a:t>　地域振興基金：地域の振興</a:t>
          </a:r>
          <a:endParaRPr lang="ja-JP" altLang="ja-JP" sz="1400">
            <a:effectLst/>
          </a:endParaRPr>
        </a:p>
        <a:p>
          <a:r>
            <a:rPr kumimoji="1" lang="ja-JP" altLang="ja-JP" sz="1100">
              <a:solidFill>
                <a:schemeClr val="dk1"/>
              </a:solidFill>
              <a:effectLst/>
              <a:latin typeface="+mn-lt"/>
              <a:ea typeface="+mn-ea"/>
              <a:cs typeface="+mn-cs"/>
            </a:rPr>
            <a:t>　地域福祉基金：地域福祉の推進を図り、高齢者が健康で生きがいを持ち、安心して生涯を過ごせる明るく活力ある地域長寿社会の形成</a:t>
          </a:r>
          <a:endParaRPr lang="ja-JP" altLang="ja-JP" sz="1400">
            <a:effectLst/>
          </a:endParaRPr>
        </a:p>
        <a:p>
          <a:r>
            <a:rPr kumimoji="1" lang="ja-JP" altLang="ja-JP" sz="1100">
              <a:solidFill>
                <a:schemeClr val="dk1"/>
              </a:solidFill>
              <a:effectLst/>
              <a:latin typeface="+mn-lt"/>
              <a:ea typeface="+mn-ea"/>
              <a:cs typeface="+mn-cs"/>
            </a:rPr>
            <a:t>　公共施設等整備基金：公共、公益施設の計画的な整備の促進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人材育成基金：創業支援補助金の財源として</a:t>
          </a:r>
          <a:r>
            <a:rPr kumimoji="1" lang="en-US" altLang="ja-JP" sz="1100">
              <a:solidFill>
                <a:schemeClr val="dk1"/>
              </a:solidFill>
              <a:effectLst/>
              <a:latin typeface="+mn-lt"/>
              <a:ea typeface="+mn-ea"/>
              <a:cs typeface="+mn-cs"/>
            </a:rPr>
            <a:t>400</a:t>
          </a:r>
          <a:r>
            <a:rPr kumimoji="1" lang="ja-JP" altLang="ja-JP" sz="1100">
              <a:solidFill>
                <a:schemeClr val="dk1"/>
              </a:solidFill>
              <a:effectLst/>
              <a:latin typeface="+mn-lt"/>
              <a:ea typeface="+mn-ea"/>
              <a:cs typeface="+mn-cs"/>
            </a:rPr>
            <a:t>万円充当したことによる減　　　　　　　　</a:t>
          </a:r>
          <a:endParaRPr lang="ja-JP" altLang="ja-JP" sz="1400">
            <a:effectLst/>
          </a:endParaRPr>
        </a:p>
        <a:p>
          <a:r>
            <a:rPr kumimoji="1" lang="ja-JP" altLang="ja-JP" sz="1100">
              <a:solidFill>
                <a:schemeClr val="dk1"/>
              </a:solidFill>
              <a:effectLst/>
              <a:latin typeface="+mn-lt"/>
              <a:ea typeface="+mn-ea"/>
              <a:cs typeface="+mn-cs"/>
            </a:rPr>
            <a:t>　地域振興基金：子ども医療費助成などの財源として</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万円充当したことによる減</a:t>
          </a:r>
          <a:endParaRPr lang="ja-JP" altLang="ja-JP" sz="1400">
            <a:effectLst/>
          </a:endParaRPr>
        </a:p>
        <a:p>
          <a:r>
            <a:rPr kumimoji="1" lang="ja-JP" altLang="ja-JP" sz="1100">
              <a:solidFill>
                <a:schemeClr val="dk1"/>
              </a:solidFill>
              <a:effectLst/>
              <a:latin typeface="+mn-lt"/>
              <a:ea typeface="+mn-ea"/>
              <a:cs typeface="+mn-cs"/>
            </a:rPr>
            <a:t>　地域福祉基金：高齢者のインフルエンザ予防接種費用助成などの財源として</a:t>
          </a:r>
          <a:r>
            <a:rPr kumimoji="1" lang="en-US" altLang="ja-JP" sz="1100">
              <a:solidFill>
                <a:schemeClr val="dk1"/>
              </a:solidFill>
              <a:effectLst/>
              <a:latin typeface="+mn-lt"/>
              <a:ea typeface="+mn-ea"/>
              <a:cs typeface="+mn-cs"/>
            </a:rPr>
            <a:t>2,000</a:t>
          </a:r>
          <a:r>
            <a:rPr kumimoji="1" lang="ja-JP" altLang="en-US" sz="1100">
              <a:solidFill>
                <a:schemeClr val="dk1"/>
              </a:solidFill>
              <a:effectLst/>
              <a:latin typeface="+mn-lt"/>
              <a:ea typeface="+mn-ea"/>
              <a:cs typeface="+mn-cs"/>
            </a:rPr>
            <a:t>万</a:t>
          </a:r>
          <a:r>
            <a:rPr kumimoji="1" lang="ja-JP" altLang="ja-JP" sz="1100">
              <a:solidFill>
                <a:schemeClr val="dk1"/>
              </a:solidFill>
              <a:effectLst/>
              <a:latin typeface="+mn-lt"/>
              <a:ea typeface="+mn-ea"/>
              <a:cs typeface="+mn-cs"/>
            </a:rPr>
            <a:t>円充当したことによる減</a:t>
          </a:r>
          <a:endParaRPr lang="ja-JP" altLang="ja-JP" sz="1400">
            <a:effectLst/>
          </a:endParaRPr>
        </a:p>
        <a:p>
          <a:r>
            <a:rPr kumimoji="1" lang="ja-JP" altLang="ja-JP" sz="1100">
              <a:solidFill>
                <a:schemeClr val="dk1"/>
              </a:solidFill>
              <a:effectLst/>
              <a:latin typeface="+mn-lt"/>
              <a:ea typeface="+mn-ea"/>
              <a:cs typeface="+mn-cs"/>
            </a:rPr>
            <a:t>　公共施設等整備基金：財政計画に基づく</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億円を積み立てたことによる増</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本庁舎</a:t>
          </a:r>
          <a:r>
            <a:rPr kumimoji="1" lang="ja-JP" altLang="ja-JP" sz="1100">
              <a:solidFill>
                <a:schemeClr val="dk1"/>
              </a:solidFill>
              <a:effectLst/>
              <a:latin typeface="+mn-lt"/>
              <a:ea typeface="+mn-ea"/>
              <a:cs typeface="+mn-cs"/>
            </a:rPr>
            <a:t>整備などの財源として</a:t>
          </a:r>
          <a:r>
            <a:rPr kumimoji="1" lang="en-US" altLang="ja-JP" sz="1100">
              <a:solidFill>
                <a:schemeClr val="dk1"/>
              </a:solidFill>
              <a:effectLst/>
              <a:latin typeface="+mn-lt"/>
              <a:ea typeface="+mn-ea"/>
              <a:cs typeface="+mn-cs"/>
            </a:rPr>
            <a:t>6,600</a:t>
          </a:r>
          <a:r>
            <a:rPr kumimoji="1" lang="ja-JP" altLang="ja-JP" sz="1100">
              <a:solidFill>
                <a:schemeClr val="dk1"/>
              </a:solidFill>
              <a:effectLst/>
              <a:latin typeface="+mn-lt"/>
              <a:ea typeface="+mn-ea"/>
              <a:cs typeface="+mn-cs"/>
            </a:rPr>
            <a:t>万円充当したことによる減</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特定目的基金全体：財政計画に基づき、各基金の使途に見合った事業の財源として、毎年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億円を目途に取崩す予定</a:t>
          </a:r>
          <a:endParaRPr lang="ja-JP" altLang="ja-JP" sz="1400">
            <a:effectLst/>
          </a:endParaRPr>
        </a:p>
        <a:p>
          <a:r>
            <a:rPr kumimoji="1" lang="ja-JP" altLang="ja-JP" sz="1100">
              <a:solidFill>
                <a:schemeClr val="dk1"/>
              </a:solidFill>
              <a:effectLst/>
              <a:latin typeface="+mn-lt"/>
              <a:ea typeface="+mn-ea"/>
              <a:cs typeface="+mn-cs"/>
            </a:rPr>
            <a:t>　公共施設等整備基金：今後予測されるインフラ資産の更新を見据え、令和</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年度まで毎年</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億円を積立予定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ふるさとまちづくり寄付金の増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年度に策定した財政計画及び平成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年度に掲げた行財政改革推進計画に基づき、自主性・自立性の高い財政運営に取り組み、財政計画の最終年度である令和</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年度には</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憶円の残高を確保する。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年度決算剰余金を</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2,300</a:t>
          </a:r>
          <a:r>
            <a:rPr kumimoji="1" lang="ja-JP" altLang="ja-JP" sz="1100">
              <a:solidFill>
                <a:schemeClr val="dk1"/>
              </a:solidFill>
              <a:effectLst/>
              <a:latin typeface="+mn-lt"/>
              <a:ea typeface="+mn-ea"/>
              <a:cs typeface="+mn-cs"/>
            </a:rPr>
            <a:t>万円積立てたことによる増</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普通交付税再算定による追加交付額のうち、臨時財政対策債償還基金費分</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8,450</a:t>
          </a:r>
          <a:r>
            <a:rPr kumimoji="1" lang="ja-JP" altLang="ja-JP" sz="1100">
              <a:solidFill>
                <a:schemeClr val="dk1"/>
              </a:solidFill>
              <a:effectLst/>
              <a:latin typeface="+mn-lt"/>
              <a:ea typeface="+mn-ea"/>
              <a:cs typeface="+mn-cs"/>
            </a:rPr>
            <a:t>万円積立てたことによる増</a:t>
          </a:r>
          <a:endParaRPr lang="ja-JP" altLang="ja-JP" sz="1400">
            <a:effectLst/>
          </a:endParaRPr>
        </a:p>
        <a:p>
          <a:r>
            <a:rPr kumimoji="1" lang="ja-JP" altLang="ja-JP" sz="1100">
              <a:solidFill>
                <a:schemeClr val="dk1"/>
              </a:solidFill>
              <a:effectLst/>
              <a:latin typeface="+mn-lt"/>
              <a:ea typeface="+mn-ea"/>
              <a:cs typeface="+mn-cs"/>
            </a:rPr>
            <a:t>・償還のため</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億円取り崩したことによる減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前年度決算剰余金の</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を積み立てる。財政計画に基づき、毎年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憶円を目途に繰り入れる。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0B35119-972E-45EA-9174-CBED0C103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4A788AD-8951-4B3E-B8B6-04538A68A4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4D76C8EC-F3CF-4B89-A78D-C6E1DE3919E1}"/>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D76E497-9173-448F-B4BF-E7BCC6F6AFC4}"/>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21AFC3DA-F1C7-4375-A1E8-3B395945FEC6}"/>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3FBDA97-5D71-4509-AAC4-2ADA944B891D}"/>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66C55701-CD9E-4594-9B9D-B274748C15FF}"/>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2D8E262-D39B-43E3-961F-C04032072D39}"/>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9625759-F6A0-43A6-8D8E-DC354C796D0E}"/>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2FCF7E8-E305-418F-8CDA-7E58E778298E}"/>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245B867-641B-4481-B152-54CD9D533C0E}"/>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663BF1C-A8C4-42BC-B6DD-CD5E6C80A1F6}"/>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D6902482-D5DB-4EDD-A150-FE1E01ED009D}"/>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31F53B67-64CB-44EB-974A-3E065DA5D166}"/>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862AFF33-EB87-42C4-9D87-5B2C338C89AC}"/>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1D2B9D7-2C52-47C6-B97F-6C0ADFBB9E70}"/>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A2295D9A-A62E-4DC1-A5AA-79527426945C}"/>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A8AD3295-9C89-45A8-859E-3BC804F840F7}"/>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62C9DD5-D141-44FC-8E09-27BE863E334B}"/>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ADC22D0-F8C3-47F6-B7C0-AA084F707A2B}"/>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EEF17669-951F-4C44-9016-5DDDE9F7B3C1}"/>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1546EA4-9218-4D40-BECA-4264175BC650}"/>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59,578
59,039
228.21
33,907,655
31,869,644
1,175,397
17,957,183
23,245,701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5C43FEE5-23B1-4007-BA68-A5D2BE2BBCEB}"/>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6F168DE1-03B5-4D11-8E0F-29FE1772CC88}"/>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22855E31-E253-4249-B531-0864788042EC}"/>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69E6AE5B-B5EE-4E2C-AC65-18BD2124C272}"/>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9DBAC40-DDB8-4BEC-95A6-50704F6186E2}"/>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6084E52-F416-4E76-A52F-F4462761B19D}"/>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70BA285-60E9-4F82-BF56-E1F9BC33521B}"/>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2E2DB02-099C-4C64-BFE3-EAF07F8498BF}"/>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F4B1B9C7-DA24-4051-9EA7-C028CE300778}"/>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A5636D20-DEBE-4641-98DE-930918F0367F}"/>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3A5142A-47A3-4AC8-8672-FEFBC05940FD}"/>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1A2265CF-9E0D-4C31-9D51-0511C3F8A1D1}"/>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E753584E-CF3B-4CFD-86A4-B8E72C0B4B97}"/>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5222FB22-46EB-43F4-877D-DA4440B7A465}"/>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18C79965-0F80-4CC8-8E7D-B8399A42E8F3}"/>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61F871C1-D427-4302-B07E-135FA63EA715}"/>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61C9342-14EA-4C7D-99DD-5F320B45F3A1}"/>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74C83C1B-7524-4E79-9167-BDFF0915CA2B}"/>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3D6194F7-F894-4CBA-8194-2FF6175A777B}"/>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68C70140-C8D7-4B95-A365-436AD6A7785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427DBA05-0B02-40AD-A2B0-015B7354337D}"/>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B2D2D8F6-FDF4-42E4-A0BE-46CA54F1644B}"/>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DF81249-AE3F-48AE-9137-9C7252F358DE}"/>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2CFD286F-D821-4556-A666-C932A5C5524C}"/>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530E547-B8EA-4C9F-B11B-9B0FBEAC8179}"/>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8C3F86A-A24D-4F9C-95C2-2E083535069B}"/>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1428240A-DC60-4A6E-8E0F-19A43B076E8D}"/>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BF7354A3-E3AB-4C6A-A284-A38863C813F8}"/>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2733FCF2-AE1B-43CD-8816-DC06A641076B}"/>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D3F260E2-E57F-4B0F-9CF3-587C48FE7DCA}"/>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DD41C750-B4FC-4987-9DD0-73BCE9B2DB1C}"/>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5A50024-CAF5-4FEA-B456-AAC053E84AF3}"/>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0EFE391-D337-4313-8E8C-C072D477D621}"/>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B90D80A-4DA1-4F6D-BA6E-BE803CCDE959}"/>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27FB3E4F-561B-4B43-A7EF-D06F2396E38E}"/>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有形固定資産減価償却率は類似団体平均を上回っているが、これは、５町合併により、類似団体と比べて、老朽化した公共・公用施設を多数保有しているためである。公共施設等総合管理計画に基づき、施設の集約化・複合化や老朽化施設の除却に取り組んでいるが、それ以上に減価償却が進んでおり、毎年１％程度の上昇が続いてい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5751C9B-0FA7-4CE7-92EC-E4687583B633}"/>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7B691F81-8D26-4B31-95D3-C3DF0E3750D7}"/>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D3BDB845-F1F6-43E7-A2F8-9190AC8BC940}"/>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5FAB73C4-64B5-4809-9ECE-7A707EB1D656}"/>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581B5FAB-C874-4FE2-BDB1-D99486A5A51A}"/>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F14171C8-E495-4A17-905B-44EB306C76EF}"/>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1C5F0A16-8594-4625-82FC-1E8B88A29379}"/>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6DA2E643-73DB-4978-A1D5-03477D47459C}"/>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46F56CFC-1C02-4451-B249-B224E4F26678}"/>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3D4AAE6F-9C54-4C00-911C-C1A591FFCA4B}"/>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726AB1C3-3707-4813-A8D1-50D60B025C3D}"/>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D60E928B-C9E3-4A3E-B270-870995BDDE63}"/>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23080A8D-98FA-40A9-A8C5-F7981D79FD99}"/>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AD9E18B1-99F3-42A6-ABA6-4F63CB1C9945}"/>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20071D01-02D2-4E31-A90F-2743AF795C32}"/>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68E8D52E-BDB6-4294-BD0D-06F1D7B1AB55}"/>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111760</xdr:rowOff>
    </xdr:to>
    <xdr:cxnSp macro="">
      <xdr:nvCxnSpPr>
        <xdr:cNvPr id="75" name="直線コネクタ 74">
          <a:extLst>
            <a:ext uri="{FF2B5EF4-FFF2-40B4-BE49-F238E27FC236}">
              <a16:creationId xmlns:a16="http://schemas.microsoft.com/office/drawing/2014/main" id="{E03A6EDE-ABBD-48FC-A855-597F39871E49}"/>
            </a:ext>
          </a:extLst>
        </xdr:cNvPr>
        <xdr:cNvCxnSpPr/>
      </xdr:nvCxnSpPr>
      <xdr:spPr>
        <a:xfrm flipV="1">
          <a:off x="4295775" y="5322570"/>
          <a:ext cx="1270" cy="1370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a:extLst>
            <a:ext uri="{FF2B5EF4-FFF2-40B4-BE49-F238E27FC236}">
              <a16:creationId xmlns:a16="http://schemas.microsoft.com/office/drawing/2014/main" id="{FDDBA1A5-4C6A-47D4-825C-BAF07EE8EEC1}"/>
            </a:ext>
          </a:extLst>
        </xdr:cNvPr>
        <xdr:cNvSpPr txBox="1"/>
      </xdr:nvSpPr>
      <xdr:spPr>
        <a:xfrm>
          <a:off x="4342765" y="669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a:extLst>
            <a:ext uri="{FF2B5EF4-FFF2-40B4-BE49-F238E27FC236}">
              <a16:creationId xmlns:a16="http://schemas.microsoft.com/office/drawing/2014/main" id="{F0BB87CB-C0A2-44EA-8380-9A6CD758E588}"/>
            </a:ext>
          </a:extLst>
        </xdr:cNvPr>
        <xdr:cNvCxnSpPr/>
      </xdr:nvCxnSpPr>
      <xdr:spPr>
        <a:xfrm>
          <a:off x="4206875" y="669353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8" name="有形固定資産減価償却率最大値テキスト">
          <a:extLst>
            <a:ext uri="{FF2B5EF4-FFF2-40B4-BE49-F238E27FC236}">
              <a16:creationId xmlns:a16="http://schemas.microsoft.com/office/drawing/2014/main" id="{0FBBD39E-0D7A-4EE4-936E-92541A9BF71B}"/>
            </a:ext>
          </a:extLst>
        </xdr:cNvPr>
        <xdr:cNvSpPr txBox="1"/>
      </xdr:nvSpPr>
      <xdr:spPr>
        <a:xfrm>
          <a:off x="4342765" y="5093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9" name="直線コネクタ 78">
          <a:extLst>
            <a:ext uri="{FF2B5EF4-FFF2-40B4-BE49-F238E27FC236}">
              <a16:creationId xmlns:a16="http://schemas.microsoft.com/office/drawing/2014/main" id="{DE746758-5995-4600-B1B5-4B7BC9FED8A7}"/>
            </a:ext>
          </a:extLst>
        </xdr:cNvPr>
        <xdr:cNvCxnSpPr/>
      </xdr:nvCxnSpPr>
      <xdr:spPr>
        <a:xfrm>
          <a:off x="4206875" y="532257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76429</xdr:rowOff>
    </xdr:from>
    <xdr:ext cx="405111" cy="259045"/>
    <xdr:sp macro="" textlink="">
      <xdr:nvSpPr>
        <xdr:cNvPr id="80" name="有形固定資産減価償却率平均値テキスト">
          <a:extLst>
            <a:ext uri="{FF2B5EF4-FFF2-40B4-BE49-F238E27FC236}">
              <a16:creationId xmlns:a16="http://schemas.microsoft.com/office/drawing/2014/main" id="{CC3884D8-E7DA-4CFC-B725-02769329E039}"/>
            </a:ext>
          </a:extLst>
        </xdr:cNvPr>
        <xdr:cNvSpPr txBox="1"/>
      </xdr:nvSpPr>
      <xdr:spPr>
        <a:xfrm>
          <a:off x="4342765" y="59724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53552</xdr:rowOff>
    </xdr:from>
    <xdr:to>
      <xdr:col>23</xdr:col>
      <xdr:colOff>136525</xdr:colOff>
      <xdr:row>31</xdr:row>
      <xdr:rowOff>155152</xdr:rowOff>
    </xdr:to>
    <xdr:sp macro="" textlink="">
      <xdr:nvSpPr>
        <xdr:cNvPr id="81" name="フローチャート: 判断 80">
          <a:extLst>
            <a:ext uri="{FF2B5EF4-FFF2-40B4-BE49-F238E27FC236}">
              <a16:creationId xmlns:a16="http://schemas.microsoft.com/office/drawing/2014/main" id="{CE733EA8-5404-4CD2-BD9C-F6AC819E2F51}"/>
            </a:ext>
          </a:extLst>
        </xdr:cNvPr>
        <xdr:cNvSpPr/>
      </xdr:nvSpPr>
      <xdr:spPr>
        <a:xfrm>
          <a:off x="4244975" y="612478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21167</xdr:rowOff>
    </xdr:from>
    <xdr:to>
      <xdr:col>19</xdr:col>
      <xdr:colOff>187325</xdr:colOff>
      <xdr:row>31</xdr:row>
      <xdr:rowOff>122767</xdr:rowOff>
    </xdr:to>
    <xdr:sp macro="" textlink="">
      <xdr:nvSpPr>
        <xdr:cNvPr id="82" name="フローチャート: 判断 81">
          <a:extLst>
            <a:ext uri="{FF2B5EF4-FFF2-40B4-BE49-F238E27FC236}">
              <a16:creationId xmlns:a16="http://schemas.microsoft.com/office/drawing/2014/main" id="{704B6C18-BAFB-49EF-9274-22E65F3AFDD0}"/>
            </a:ext>
          </a:extLst>
        </xdr:cNvPr>
        <xdr:cNvSpPr/>
      </xdr:nvSpPr>
      <xdr:spPr>
        <a:xfrm>
          <a:off x="3611880" y="6084782"/>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127847</xdr:rowOff>
    </xdr:from>
    <xdr:to>
      <xdr:col>15</xdr:col>
      <xdr:colOff>187325</xdr:colOff>
      <xdr:row>31</xdr:row>
      <xdr:rowOff>57997</xdr:rowOff>
    </xdr:to>
    <xdr:sp macro="" textlink="">
      <xdr:nvSpPr>
        <xdr:cNvPr id="83" name="フローチャート: 判断 82">
          <a:extLst>
            <a:ext uri="{FF2B5EF4-FFF2-40B4-BE49-F238E27FC236}">
              <a16:creationId xmlns:a16="http://schemas.microsoft.com/office/drawing/2014/main" id="{24FB3275-06D6-4EAA-91D0-51D62F1A072B}"/>
            </a:ext>
          </a:extLst>
        </xdr:cNvPr>
        <xdr:cNvSpPr/>
      </xdr:nvSpPr>
      <xdr:spPr>
        <a:xfrm>
          <a:off x="2926080" y="6027632"/>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138642</xdr:rowOff>
    </xdr:from>
    <xdr:to>
      <xdr:col>11</xdr:col>
      <xdr:colOff>187325</xdr:colOff>
      <xdr:row>31</xdr:row>
      <xdr:rowOff>68792</xdr:rowOff>
    </xdr:to>
    <xdr:sp macro="" textlink="">
      <xdr:nvSpPr>
        <xdr:cNvPr id="84" name="フローチャート: 判断 83">
          <a:extLst>
            <a:ext uri="{FF2B5EF4-FFF2-40B4-BE49-F238E27FC236}">
              <a16:creationId xmlns:a16="http://schemas.microsoft.com/office/drawing/2014/main" id="{C9942A2C-5A9A-4630-A0A9-9B186B9B3128}"/>
            </a:ext>
          </a:extLst>
        </xdr:cNvPr>
        <xdr:cNvSpPr/>
      </xdr:nvSpPr>
      <xdr:spPr>
        <a:xfrm>
          <a:off x="2240280" y="6030807"/>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88265</xdr:rowOff>
    </xdr:from>
    <xdr:to>
      <xdr:col>7</xdr:col>
      <xdr:colOff>187325</xdr:colOff>
      <xdr:row>31</xdr:row>
      <xdr:rowOff>18415</xdr:rowOff>
    </xdr:to>
    <xdr:sp macro="" textlink="">
      <xdr:nvSpPr>
        <xdr:cNvPr id="85" name="フローチャート: 判断 84">
          <a:extLst>
            <a:ext uri="{FF2B5EF4-FFF2-40B4-BE49-F238E27FC236}">
              <a16:creationId xmlns:a16="http://schemas.microsoft.com/office/drawing/2014/main" id="{2961CB34-4875-440A-B7BA-BD70BADEA918}"/>
            </a:ext>
          </a:extLst>
        </xdr:cNvPr>
        <xdr:cNvSpPr/>
      </xdr:nvSpPr>
      <xdr:spPr>
        <a:xfrm>
          <a:off x="1554480" y="598805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4F680437-0119-47C3-91D2-6EDC2EC409C2}"/>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58A18A63-B0C3-43B1-AB4C-397725F8C793}"/>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06F1B48-8C68-4D20-A6BA-AC68FA0F70A0}"/>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B396A654-8630-47B2-854D-8274236CCE79}"/>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93B6FC55-8247-48D5-A65C-5827BC73B82D}"/>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58420</xdr:rowOff>
    </xdr:from>
    <xdr:to>
      <xdr:col>23</xdr:col>
      <xdr:colOff>136525</xdr:colOff>
      <xdr:row>32</xdr:row>
      <xdr:rowOff>160020</xdr:rowOff>
    </xdr:to>
    <xdr:sp macro="" textlink="">
      <xdr:nvSpPr>
        <xdr:cNvPr id="91" name="楕円 90">
          <a:extLst>
            <a:ext uri="{FF2B5EF4-FFF2-40B4-BE49-F238E27FC236}">
              <a16:creationId xmlns:a16="http://schemas.microsoft.com/office/drawing/2014/main" id="{F856A317-044F-4522-B2D2-101EE318844E}"/>
            </a:ext>
          </a:extLst>
        </xdr:cNvPr>
        <xdr:cNvSpPr/>
      </xdr:nvSpPr>
      <xdr:spPr>
        <a:xfrm>
          <a:off x="4244975" y="629348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36847</xdr:rowOff>
    </xdr:from>
    <xdr:ext cx="405111" cy="259045"/>
    <xdr:sp macro="" textlink="">
      <xdr:nvSpPr>
        <xdr:cNvPr id="92" name="有形固定資産減価償却率該当値テキスト">
          <a:extLst>
            <a:ext uri="{FF2B5EF4-FFF2-40B4-BE49-F238E27FC236}">
              <a16:creationId xmlns:a16="http://schemas.microsoft.com/office/drawing/2014/main" id="{72354248-1FAE-483F-903C-A7624C45FD9D}"/>
            </a:ext>
          </a:extLst>
        </xdr:cNvPr>
        <xdr:cNvSpPr txBox="1"/>
      </xdr:nvSpPr>
      <xdr:spPr>
        <a:xfrm>
          <a:off x="4342765"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22437</xdr:rowOff>
    </xdr:from>
    <xdr:to>
      <xdr:col>19</xdr:col>
      <xdr:colOff>187325</xdr:colOff>
      <xdr:row>32</xdr:row>
      <xdr:rowOff>124037</xdr:rowOff>
    </xdr:to>
    <xdr:sp macro="" textlink="">
      <xdr:nvSpPr>
        <xdr:cNvPr id="93" name="楕円 92">
          <a:extLst>
            <a:ext uri="{FF2B5EF4-FFF2-40B4-BE49-F238E27FC236}">
              <a16:creationId xmlns:a16="http://schemas.microsoft.com/office/drawing/2014/main" id="{04CC2626-C569-4B48-815A-C59E61870BCB}"/>
            </a:ext>
          </a:extLst>
        </xdr:cNvPr>
        <xdr:cNvSpPr/>
      </xdr:nvSpPr>
      <xdr:spPr>
        <a:xfrm>
          <a:off x="3611880" y="6257502"/>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73237</xdr:rowOff>
    </xdr:from>
    <xdr:to>
      <xdr:col>23</xdr:col>
      <xdr:colOff>85725</xdr:colOff>
      <xdr:row>32</xdr:row>
      <xdr:rowOff>109220</xdr:rowOff>
    </xdr:to>
    <xdr:cxnSp macro="">
      <xdr:nvCxnSpPr>
        <xdr:cNvPr id="94" name="直線コネクタ 93">
          <a:extLst>
            <a:ext uri="{FF2B5EF4-FFF2-40B4-BE49-F238E27FC236}">
              <a16:creationId xmlns:a16="http://schemas.microsoft.com/office/drawing/2014/main" id="{4FF90F6D-7583-4F1C-8CE2-81164FF23960}"/>
            </a:ext>
          </a:extLst>
        </xdr:cNvPr>
        <xdr:cNvCxnSpPr/>
      </xdr:nvCxnSpPr>
      <xdr:spPr>
        <a:xfrm>
          <a:off x="3656965" y="6312112"/>
          <a:ext cx="640715" cy="3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154305</xdr:rowOff>
    </xdr:from>
    <xdr:to>
      <xdr:col>15</xdr:col>
      <xdr:colOff>187325</xdr:colOff>
      <xdr:row>32</xdr:row>
      <xdr:rowOff>84455</xdr:rowOff>
    </xdr:to>
    <xdr:sp macro="" textlink="">
      <xdr:nvSpPr>
        <xdr:cNvPr id="95" name="楕円 94">
          <a:extLst>
            <a:ext uri="{FF2B5EF4-FFF2-40B4-BE49-F238E27FC236}">
              <a16:creationId xmlns:a16="http://schemas.microsoft.com/office/drawing/2014/main" id="{0970122B-49E5-4D94-94DB-7971839200E3}"/>
            </a:ext>
          </a:extLst>
        </xdr:cNvPr>
        <xdr:cNvSpPr/>
      </xdr:nvSpPr>
      <xdr:spPr>
        <a:xfrm>
          <a:off x="2926080" y="622173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33655</xdr:rowOff>
    </xdr:from>
    <xdr:to>
      <xdr:col>19</xdr:col>
      <xdr:colOff>136525</xdr:colOff>
      <xdr:row>32</xdr:row>
      <xdr:rowOff>73237</xdr:rowOff>
    </xdr:to>
    <xdr:cxnSp macro="">
      <xdr:nvCxnSpPr>
        <xdr:cNvPr id="96" name="直線コネクタ 95">
          <a:extLst>
            <a:ext uri="{FF2B5EF4-FFF2-40B4-BE49-F238E27FC236}">
              <a16:creationId xmlns:a16="http://schemas.microsoft.com/office/drawing/2014/main" id="{DD34D7A4-7F2B-4BAE-A88D-5E6EAFD5ED29}"/>
            </a:ext>
          </a:extLst>
        </xdr:cNvPr>
        <xdr:cNvCxnSpPr/>
      </xdr:nvCxnSpPr>
      <xdr:spPr>
        <a:xfrm>
          <a:off x="2971165" y="6270625"/>
          <a:ext cx="685800" cy="4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118322</xdr:rowOff>
    </xdr:from>
    <xdr:to>
      <xdr:col>11</xdr:col>
      <xdr:colOff>187325</xdr:colOff>
      <xdr:row>32</xdr:row>
      <xdr:rowOff>48472</xdr:rowOff>
    </xdr:to>
    <xdr:sp macro="" textlink="">
      <xdr:nvSpPr>
        <xdr:cNvPr id="97" name="楕円 96">
          <a:extLst>
            <a:ext uri="{FF2B5EF4-FFF2-40B4-BE49-F238E27FC236}">
              <a16:creationId xmlns:a16="http://schemas.microsoft.com/office/drawing/2014/main" id="{0000DCD1-C803-4FF6-9A18-B841A3EB3AB1}"/>
            </a:ext>
          </a:extLst>
        </xdr:cNvPr>
        <xdr:cNvSpPr/>
      </xdr:nvSpPr>
      <xdr:spPr>
        <a:xfrm>
          <a:off x="2240280" y="6187652"/>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169122</xdr:rowOff>
    </xdr:from>
    <xdr:to>
      <xdr:col>15</xdr:col>
      <xdr:colOff>136525</xdr:colOff>
      <xdr:row>32</xdr:row>
      <xdr:rowOff>33655</xdr:rowOff>
    </xdr:to>
    <xdr:cxnSp macro="">
      <xdr:nvCxnSpPr>
        <xdr:cNvPr id="98" name="直線コネクタ 97">
          <a:extLst>
            <a:ext uri="{FF2B5EF4-FFF2-40B4-BE49-F238E27FC236}">
              <a16:creationId xmlns:a16="http://schemas.microsoft.com/office/drawing/2014/main" id="{0AA24A53-A4BF-4F98-8381-E3C03ACE4139}"/>
            </a:ext>
          </a:extLst>
        </xdr:cNvPr>
        <xdr:cNvCxnSpPr/>
      </xdr:nvCxnSpPr>
      <xdr:spPr>
        <a:xfrm>
          <a:off x="2285365" y="6240357"/>
          <a:ext cx="685800" cy="3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82338</xdr:rowOff>
    </xdr:from>
    <xdr:to>
      <xdr:col>7</xdr:col>
      <xdr:colOff>187325</xdr:colOff>
      <xdr:row>32</xdr:row>
      <xdr:rowOff>12488</xdr:rowOff>
    </xdr:to>
    <xdr:sp macro="" textlink="">
      <xdr:nvSpPr>
        <xdr:cNvPr id="99" name="楕円 98">
          <a:extLst>
            <a:ext uri="{FF2B5EF4-FFF2-40B4-BE49-F238E27FC236}">
              <a16:creationId xmlns:a16="http://schemas.microsoft.com/office/drawing/2014/main" id="{FD71C7D7-BE4F-4C49-9FC9-F4D06DAD929B}"/>
            </a:ext>
          </a:extLst>
        </xdr:cNvPr>
        <xdr:cNvSpPr/>
      </xdr:nvSpPr>
      <xdr:spPr>
        <a:xfrm>
          <a:off x="1554480" y="615166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133138</xdr:rowOff>
    </xdr:from>
    <xdr:to>
      <xdr:col>11</xdr:col>
      <xdr:colOff>136525</xdr:colOff>
      <xdr:row>31</xdr:row>
      <xdr:rowOff>169122</xdr:rowOff>
    </xdr:to>
    <xdr:cxnSp macro="">
      <xdr:nvCxnSpPr>
        <xdr:cNvPr id="100" name="直線コネクタ 99">
          <a:extLst>
            <a:ext uri="{FF2B5EF4-FFF2-40B4-BE49-F238E27FC236}">
              <a16:creationId xmlns:a16="http://schemas.microsoft.com/office/drawing/2014/main" id="{4483C71B-CB1F-47BA-AFB9-243CA0D31C4F}"/>
            </a:ext>
          </a:extLst>
        </xdr:cNvPr>
        <xdr:cNvCxnSpPr/>
      </xdr:nvCxnSpPr>
      <xdr:spPr>
        <a:xfrm>
          <a:off x="1599565" y="6204373"/>
          <a:ext cx="6858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139294</xdr:rowOff>
    </xdr:from>
    <xdr:ext cx="405111" cy="259045"/>
    <xdr:sp macro="" textlink="">
      <xdr:nvSpPr>
        <xdr:cNvPr id="101" name="n_1aveValue有形固定資産減価償却率">
          <a:extLst>
            <a:ext uri="{FF2B5EF4-FFF2-40B4-BE49-F238E27FC236}">
              <a16:creationId xmlns:a16="http://schemas.microsoft.com/office/drawing/2014/main" id="{73B23318-23FE-4678-82C8-28CB6A8F0BE8}"/>
            </a:ext>
          </a:extLst>
        </xdr:cNvPr>
        <xdr:cNvSpPr txBox="1"/>
      </xdr:nvSpPr>
      <xdr:spPr>
        <a:xfrm>
          <a:off x="3464569" y="5860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74524</xdr:rowOff>
    </xdr:from>
    <xdr:ext cx="405111" cy="259045"/>
    <xdr:sp macro="" textlink="">
      <xdr:nvSpPr>
        <xdr:cNvPr id="102" name="n_2aveValue有形固定資産減価償却率">
          <a:extLst>
            <a:ext uri="{FF2B5EF4-FFF2-40B4-BE49-F238E27FC236}">
              <a16:creationId xmlns:a16="http://schemas.microsoft.com/office/drawing/2014/main" id="{7DB6BB87-A20B-42EE-A73A-F6C8339DDF5A}"/>
            </a:ext>
          </a:extLst>
        </xdr:cNvPr>
        <xdr:cNvSpPr txBox="1"/>
      </xdr:nvSpPr>
      <xdr:spPr>
        <a:xfrm>
          <a:off x="2793374" y="5799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85319</xdr:rowOff>
    </xdr:from>
    <xdr:ext cx="405111" cy="259045"/>
    <xdr:sp macro="" textlink="">
      <xdr:nvSpPr>
        <xdr:cNvPr id="103" name="n_3aveValue有形固定資産減価償却率">
          <a:extLst>
            <a:ext uri="{FF2B5EF4-FFF2-40B4-BE49-F238E27FC236}">
              <a16:creationId xmlns:a16="http://schemas.microsoft.com/office/drawing/2014/main" id="{3480CD91-B86F-44A1-8750-EBFBA250D102}"/>
            </a:ext>
          </a:extLst>
        </xdr:cNvPr>
        <xdr:cNvSpPr txBox="1"/>
      </xdr:nvSpPr>
      <xdr:spPr>
        <a:xfrm>
          <a:off x="2107574" y="5811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34942</xdr:rowOff>
    </xdr:from>
    <xdr:ext cx="405111" cy="259045"/>
    <xdr:sp macro="" textlink="">
      <xdr:nvSpPr>
        <xdr:cNvPr id="104" name="n_4aveValue有形固定資産減価償却率">
          <a:extLst>
            <a:ext uri="{FF2B5EF4-FFF2-40B4-BE49-F238E27FC236}">
              <a16:creationId xmlns:a16="http://schemas.microsoft.com/office/drawing/2014/main" id="{A90F1391-CDDF-4FFE-A64F-FED25D361E2A}"/>
            </a:ext>
          </a:extLst>
        </xdr:cNvPr>
        <xdr:cNvSpPr txBox="1"/>
      </xdr:nvSpPr>
      <xdr:spPr>
        <a:xfrm>
          <a:off x="1421774" y="575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115164</xdr:rowOff>
    </xdr:from>
    <xdr:ext cx="405111" cy="259045"/>
    <xdr:sp macro="" textlink="">
      <xdr:nvSpPr>
        <xdr:cNvPr id="105" name="n_1mainValue有形固定資産減価償却率">
          <a:extLst>
            <a:ext uri="{FF2B5EF4-FFF2-40B4-BE49-F238E27FC236}">
              <a16:creationId xmlns:a16="http://schemas.microsoft.com/office/drawing/2014/main" id="{7E1D055E-26F5-4AA9-8E67-F3D0533F2CA7}"/>
            </a:ext>
          </a:extLst>
        </xdr:cNvPr>
        <xdr:cNvSpPr txBox="1"/>
      </xdr:nvSpPr>
      <xdr:spPr>
        <a:xfrm>
          <a:off x="3464569" y="635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75582</xdr:rowOff>
    </xdr:from>
    <xdr:ext cx="405111" cy="259045"/>
    <xdr:sp macro="" textlink="">
      <xdr:nvSpPr>
        <xdr:cNvPr id="106" name="n_2mainValue有形固定資産減価償却率">
          <a:extLst>
            <a:ext uri="{FF2B5EF4-FFF2-40B4-BE49-F238E27FC236}">
              <a16:creationId xmlns:a16="http://schemas.microsoft.com/office/drawing/2014/main" id="{604868AB-E6BA-4AFC-B1BC-9E31A8912A0E}"/>
            </a:ext>
          </a:extLst>
        </xdr:cNvPr>
        <xdr:cNvSpPr txBox="1"/>
      </xdr:nvSpPr>
      <xdr:spPr>
        <a:xfrm>
          <a:off x="2793374" y="6314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39599</xdr:rowOff>
    </xdr:from>
    <xdr:ext cx="405111" cy="259045"/>
    <xdr:sp macro="" textlink="">
      <xdr:nvSpPr>
        <xdr:cNvPr id="107" name="n_3mainValue有形固定資産減価償却率">
          <a:extLst>
            <a:ext uri="{FF2B5EF4-FFF2-40B4-BE49-F238E27FC236}">
              <a16:creationId xmlns:a16="http://schemas.microsoft.com/office/drawing/2014/main" id="{9F89968B-B94B-4145-9A11-E5ACFAD5A20C}"/>
            </a:ext>
          </a:extLst>
        </xdr:cNvPr>
        <xdr:cNvSpPr txBox="1"/>
      </xdr:nvSpPr>
      <xdr:spPr>
        <a:xfrm>
          <a:off x="2107574" y="6278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3615</xdr:rowOff>
    </xdr:from>
    <xdr:ext cx="405111" cy="259045"/>
    <xdr:sp macro="" textlink="">
      <xdr:nvSpPr>
        <xdr:cNvPr id="108" name="n_4mainValue有形固定資産減価償却率">
          <a:extLst>
            <a:ext uri="{FF2B5EF4-FFF2-40B4-BE49-F238E27FC236}">
              <a16:creationId xmlns:a16="http://schemas.microsoft.com/office/drawing/2014/main" id="{870D1340-29D2-4C4A-9BAE-FAFB48B38A01}"/>
            </a:ext>
          </a:extLst>
        </xdr:cNvPr>
        <xdr:cNvSpPr txBox="1"/>
      </xdr:nvSpPr>
      <xdr:spPr>
        <a:xfrm>
          <a:off x="1421774" y="6242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AEAE15C7-D6E6-4B16-B922-6315851CDBAE}"/>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707EF2EB-B545-48E7-BBF9-8888309F77FC}"/>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11DF5565-1835-4BFD-96BC-3F21AEFF4D9B}"/>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12D10504-1D39-4ECE-81A3-42977F238F85}"/>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96862DD8-AC62-4EF0-A392-2635335A665C}"/>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EF33A789-3684-40F5-8513-2FFFDAD049AE}"/>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DD71E708-46F3-4BAB-89BA-920A3373E087}"/>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FA405E7B-060C-4CC3-9A52-07A63D984CC6}"/>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1F8863A8-8553-4CF8-8F68-75676655E97C}"/>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FD0AEAF5-7949-41D1-8C15-D235D5D8A90B}"/>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DDEF7238-BD62-458C-9449-8CF559FABFC2}"/>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8FB49D4A-EF46-47BD-8038-4C47E51DFC8F}"/>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714EE0FC-E7AD-4C68-9B47-6159C9081097}"/>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比率</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類似団体平均を下回って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主な要因としては、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年度にかけて、約</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億円の繰上償還を行い、地方債残高が大幅に減少したことが影響していると</a:t>
          </a:r>
          <a:r>
            <a:rPr kumimoji="1" lang="ja-JP" altLang="en-US" sz="1100">
              <a:solidFill>
                <a:schemeClr val="dk1"/>
              </a:solidFill>
              <a:effectLst/>
              <a:latin typeface="+mn-lt"/>
              <a:ea typeface="+mn-ea"/>
              <a:cs typeface="+mn-cs"/>
            </a:rPr>
            <a:t>考えられる</a:t>
          </a:r>
          <a:r>
            <a:rPr kumimoji="1" lang="ja-JP" altLang="ja-JP" sz="1100">
              <a:solidFill>
                <a:schemeClr val="dk1"/>
              </a:solidFill>
              <a:effectLst/>
              <a:latin typeface="+mn-lt"/>
              <a:ea typeface="+mn-ea"/>
              <a:cs typeface="+mn-cs"/>
            </a:rPr>
            <a:t>。合併特例事業もピークを過ぎたことで、借入額以上に償還が進んでおり、</a:t>
          </a:r>
          <a:r>
            <a:rPr kumimoji="1" lang="ja-JP" altLang="en-US" sz="1100">
              <a:solidFill>
                <a:schemeClr val="dk1"/>
              </a:solidFill>
              <a:effectLst/>
              <a:latin typeface="+mn-lt"/>
              <a:ea typeface="+mn-ea"/>
              <a:cs typeface="+mn-cs"/>
            </a:rPr>
            <a:t>分子となる将来負担額</a:t>
          </a:r>
          <a:r>
            <a:rPr kumimoji="1" lang="ja-JP" altLang="ja-JP" sz="1100">
              <a:solidFill>
                <a:schemeClr val="dk1"/>
              </a:solidFill>
              <a:effectLst/>
              <a:latin typeface="+mn-lt"/>
              <a:ea typeface="+mn-ea"/>
              <a:cs typeface="+mn-cs"/>
            </a:rPr>
            <a:t>は減少しているが、</a:t>
          </a:r>
          <a:r>
            <a:rPr kumimoji="1" lang="ja-JP" altLang="en-US" sz="1100">
              <a:solidFill>
                <a:schemeClr val="dk1"/>
              </a:solidFill>
              <a:effectLst/>
              <a:latin typeface="+mn-lt"/>
              <a:ea typeface="+mn-ea"/>
              <a:cs typeface="+mn-cs"/>
            </a:rPr>
            <a:t>分子に対して</a:t>
          </a:r>
          <a:r>
            <a:rPr kumimoji="1" lang="ja-JP" altLang="ja-JP" sz="1100">
              <a:solidFill>
                <a:schemeClr val="dk1"/>
              </a:solidFill>
              <a:effectLst/>
              <a:latin typeface="+mn-lt"/>
              <a:ea typeface="+mn-ea"/>
              <a:cs typeface="+mn-cs"/>
            </a:rPr>
            <a:t>分母の減少率が大き</a:t>
          </a:r>
          <a:r>
            <a:rPr kumimoji="1" lang="ja-JP" altLang="en-US" sz="1100">
              <a:solidFill>
                <a:schemeClr val="dk1"/>
              </a:solidFill>
              <a:effectLst/>
              <a:latin typeface="+mn-lt"/>
              <a:ea typeface="+mn-ea"/>
              <a:cs typeface="+mn-cs"/>
            </a:rPr>
            <a:t>くなったことで、</a:t>
          </a:r>
          <a:r>
            <a:rPr kumimoji="1" lang="ja-JP" altLang="ja-JP" sz="1100">
              <a:solidFill>
                <a:schemeClr val="dk1"/>
              </a:solidFill>
              <a:effectLst/>
              <a:latin typeface="+mn-lt"/>
              <a:ea typeface="+mn-ea"/>
              <a:cs typeface="+mn-cs"/>
            </a:rPr>
            <a:t>比率</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上昇した。</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117EE3DD-A111-4BBE-BA02-9E32301BC3AE}"/>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FD64CF2C-E863-49AA-B6C6-C92D0FEEA9DE}"/>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4BF4C4CD-BEDA-4506-A612-28C0024CDDF0}"/>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A4B0B9D8-AB4A-42FC-AD94-672EFC3D309B}"/>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D8509395-F109-47AC-81BC-2641F838A2C3}"/>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1B72355F-79C2-4299-A5DA-2FD8FDD87396}"/>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77C2F4D5-44C9-4E48-8CBA-70B8D903BF43}"/>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BD555AD5-412A-4927-A130-BA4CBD876850}"/>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67B5FCB4-6A71-4239-9892-6CCD68FED135}"/>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27CA7D50-18CD-4E5B-ABE2-9A4D7ACADF4C}"/>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A1BB137D-0084-45AF-9845-D35F6CDC503F}"/>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BD7EC456-90C1-47DF-BF8D-24A9CA4E23BF}"/>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1EE924AB-0A37-4E12-BD6D-30A1380DE29C}"/>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91227113-5AF1-4083-953C-D8010B180DE2}"/>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B5F1920C-2D71-4933-B0FF-919F8BD07D0D}"/>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169742</xdr:rowOff>
    </xdr:to>
    <xdr:cxnSp macro="">
      <xdr:nvCxnSpPr>
        <xdr:cNvPr id="137" name="直線コネクタ 136">
          <a:extLst>
            <a:ext uri="{FF2B5EF4-FFF2-40B4-BE49-F238E27FC236}">
              <a16:creationId xmlns:a16="http://schemas.microsoft.com/office/drawing/2014/main" id="{0205500D-463F-4251-A5A6-CE00B7217643}"/>
            </a:ext>
          </a:extLst>
        </xdr:cNvPr>
        <xdr:cNvCxnSpPr/>
      </xdr:nvCxnSpPr>
      <xdr:spPr>
        <a:xfrm flipV="1">
          <a:off x="13313410" y="5295688"/>
          <a:ext cx="1269" cy="1288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2119</xdr:rowOff>
    </xdr:from>
    <xdr:ext cx="560923" cy="259045"/>
    <xdr:sp macro="" textlink="">
      <xdr:nvSpPr>
        <xdr:cNvPr id="138" name="債務償還比率最小値テキスト">
          <a:extLst>
            <a:ext uri="{FF2B5EF4-FFF2-40B4-BE49-F238E27FC236}">
              <a16:creationId xmlns:a16="http://schemas.microsoft.com/office/drawing/2014/main" id="{E418B2E4-D0D4-4FE2-9DDB-A84C1617DFAB}"/>
            </a:ext>
          </a:extLst>
        </xdr:cNvPr>
        <xdr:cNvSpPr txBox="1"/>
      </xdr:nvSpPr>
      <xdr:spPr>
        <a:xfrm>
          <a:off x="13369925" y="658389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169742</xdr:rowOff>
    </xdr:from>
    <xdr:to>
      <xdr:col>76</xdr:col>
      <xdr:colOff>111125</xdr:colOff>
      <xdr:row>33</xdr:row>
      <xdr:rowOff>169742</xdr:rowOff>
    </xdr:to>
    <xdr:cxnSp macro="">
      <xdr:nvCxnSpPr>
        <xdr:cNvPr id="139" name="直線コネクタ 138">
          <a:extLst>
            <a:ext uri="{FF2B5EF4-FFF2-40B4-BE49-F238E27FC236}">
              <a16:creationId xmlns:a16="http://schemas.microsoft.com/office/drawing/2014/main" id="{7C4CA590-A019-42DC-B8BE-549CBD876BDC}"/>
            </a:ext>
          </a:extLst>
        </xdr:cNvPr>
        <xdr:cNvCxnSpPr/>
      </xdr:nvCxnSpPr>
      <xdr:spPr>
        <a:xfrm>
          <a:off x="13251180" y="6583877"/>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EEF385E0-058D-4AA2-875D-210418F2504D}"/>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B43C5913-C8B9-4309-9996-FFAA3EB0ADDC}"/>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129712</xdr:rowOff>
    </xdr:from>
    <xdr:ext cx="469744" cy="259045"/>
    <xdr:sp macro="" textlink="">
      <xdr:nvSpPr>
        <xdr:cNvPr id="142" name="債務償還比率平均値テキスト">
          <a:extLst>
            <a:ext uri="{FF2B5EF4-FFF2-40B4-BE49-F238E27FC236}">
              <a16:creationId xmlns:a16="http://schemas.microsoft.com/office/drawing/2014/main" id="{E4FCF761-8AF1-44A2-B295-CA78D55E7F08}"/>
            </a:ext>
          </a:extLst>
        </xdr:cNvPr>
        <xdr:cNvSpPr txBox="1"/>
      </xdr:nvSpPr>
      <xdr:spPr>
        <a:xfrm>
          <a:off x="13369925" y="5858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151285</xdr:rowOff>
    </xdr:from>
    <xdr:to>
      <xdr:col>76</xdr:col>
      <xdr:colOff>73025</xdr:colOff>
      <xdr:row>30</xdr:row>
      <xdr:rowOff>81435</xdr:rowOff>
    </xdr:to>
    <xdr:sp macro="" textlink="">
      <xdr:nvSpPr>
        <xdr:cNvPr id="143" name="フローチャート: 判断 142">
          <a:extLst>
            <a:ext uri="{FF2B5EF4-FFF2-40B4-BE49-F238E27FC236}">
              <a16:creationId xmlns:a16="http://schemas.microsoft.com/office/drawing/2014/main" id="{6B78E9B3-2A9E-466D-9C3F-DE6B9078622F}"/>
            </a:ext>
          </a:extLst>
        </xdr:cNvPr>
        <xdr:cNvSpPr/>
      </xdr:nvSpPr>
      <xdr:spPr>
        <a:xfrm>
          <a:off x="13289280" y="587581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157402</xdr:rowOff>
    </xdr:from>
    <xdr:to>
      <xdr:col>72</xdr:col>
      <xdr:colOff>123825</xdr:colOff>
      <xdr:row>30</xdr:row>
      <xdr:rowOff>87552</xdr:rowOff>
    </xdr:to>
    <xdr:sp macro="" textlink="">
      <xdr:nvSpPr>
        <xdr:cNvPr id="144" name="フローチャート: 判断 143">
          <a:extLst>
            <a:ext uri="{FF2B5EF4-FFF2-40B4-BE49-F238E27FC236}">
              <a16:creationId xmlns:a16="http://schemas.microsoft.com/office/drawing/2014/main" id="{650F41FC-9738-4786-8763-7E325885CD71}"/>
            </a:ext>
          </a:extLst>
        </xdr:cNvPr>
        <xdr:cNvSpPr/>
      </xdr:nvSpPr>
      <xdr:spPr>
        <a:xfrm>
          <a:off x="12629515" y="5883832"/>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154763</xdr:rowOff>
    </xdr:from>
    <xdr:to>
      <xdr:col>68</xdr:col>
      <xdr:colOff>123825</xdr:colOff>
      <xdr:row>30</xdr:row>
      <xdr:rowOff>84913</xdr:rowOff>
    </xdr:to>
    <xdr:sp macro="" textlink="">
      <xdr:nvSpPr>
        <xdr:cNvPr id="145" name="フローチャート: 判断 144">
          <a:extLst>
            <a:ext uri="{FF2B5EF4-FFF2-40B4-BE49-F238E27FC236}">
              <a16:creationId xmlns:a16="http://schemas.microsoft.com/office/drawing/2014/main" id="{554BC390-AE8C-4AF5-8097-E63BF8843418}"/>
            </a:ext>
          </a:extLst>
        </xdr:cNvPr>
        <xdr:cNvSpPr/>
      </xdr:nvSpPr>
      <xdr:spPr>
        <a:xfrm>
          <a:off x="11943715" y="587928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115732</xdr:rowOff>
    </xdr:from>
    <xdr:to>
      <xdr:col>64</xdr:col>
      <xdr:colOff>123825</xdr:colOff>
      <xdr:row>31</xdr:row>
      <xdr:rowOff>45882</xdr:rowOff>
    </xdr:to>
    <xdr:sp macro="" textlink="">
      <xdr:nvSpPr>
        <xdr:cNvPr id="146" name="フローチャート: 判断 145">
          <a:extLst>
            <a:ext uri="{FF2B5EF4-FFF2-40B4-BE49-F238E27FC236}">
              <a16:creationId xmlns:a16="http://schemas.microsoft.com/office/drawing/2014/main" id="{1ABC6723-C681-4E8B-A473-557CBB65AF50}"/>
            </a:ext>
          </a:extLst>
        </xdr:cNvPr>
        <xdr:cNvSpPr/>
      </xdr:nvSpPr>
      <xdr:spPr>
        <a:xfrm>
          <a:off x="11257915" y="601170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117411</xdr:rowOff>
    </xdr:from>
    <xdr:to>
      <xdr:col>60</xdr:col>
      <xdr:colOff>123825</xdr:colOff>
      <xdr:row>31</xdr:row>
      <xdr:rowOff>47561</xdr:rowOff>
    </xdr:to>
    <xdr:sp macro="" textlink="">
      <xdr:nvSpPr>
        <xdr:cNvPr id="147" name="フローチャート: 判断 146">
          <a:extLst>
            <a:ext uri="{FF2B5EF4-FFF2-40B4-BE49-F238E27FC236}">
              <a16:creationId xmlns:a16="http://schemas.microsoft.com/office/drawing/2014/main" id="{08C6C416-B9CE-446A-AAC3-76F04A369EA7}"/>
            </a:ext>
          </a:extLst>
        </xdr:cNvPr>
        <xdr:cNvSpPr/>
      </xdr:nvSpPr>
      <xdr:spPr>
        <a:xfrm>
          <a:off x="10572115" y="601338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0150CE5-1F65-4187-9C88-CCFD2F271E16}"/>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2D3BE3B9-DE8B-4AEB-AAF9-3ED161C9CDBF}"/>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820230B2-6D01-4299-B448-F052352279CD}"/>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56F0B7E-ABCE-4C67-87AD-F06F2B7FE4DA}"/>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925C7362-B9D4-43BA-AEA0-0F15798C01E5}"/>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50532</xdr:rowOff>
    </xdr:from>
    <xdr:to>
      <xdr:col>76</xdr:col>
      <xdr:colOff>73025</xdr:colOff>
      <xdr:row>29</xdr:row>
      <xdr:rowOff>152132</xdr:rowOff>
    </xdr:to>
    <xdr:sp macro="" textlink="">
      <xdr:nvSpPr>
        <xdr:cNvPr id="153" name="楕円 152">
          <a:extLst>
            <a:ext uri="{FF2B5EF4-FFF2-40B4-BE49-F238E27FC236}">
              <a16:creationId xmlns:a16="http://schemas.microsoft.com/office/drawing/2014/main" id="{C1C291B1-AC4D-4FD1-B0F9-E092D735DBC2}"/>
            </a:ext>
          </a:extLst>
        </xdr:cNvPr>
        <xdr:cNvSpPr/>
      </xdr:nvSpPr>
      <xdr:spPr>
        <a:xfrm>
          <a:off x="13289280" y="5778867"/>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73409</xdr:rowOff>
    </xdr:from>
    <xdr:ext cx="469744" cy="259045"/>
    <xdr:sp macro="" textlink="">
      <xdr:nvSpPr>
        <xdr:cNvPr id="154" name="債務償還比率該当値テキスト">
          <a:extLst>
            <a:ext uri="{FF2B5EF4-FFF2-40B4-BE49-F238E27FC236}">
              <a16:creationId xmlns:a16="http://schemas.microsoft.com/office/drawing/2014/main" id="{2649172E-30EB-4D68-9CAA-F3B20C97BE34}"/>
            </a:ext>
          </a:extLst>
        </xdr:cNvPr>
        <xdr:cNvSpPr txBox="1"/>
      </xdr:nvSpPr>
      <xdr:spPr>
        <a:xfrm>
          <a:off x="13369925" y="562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20066</xdr:rowOff>
    </xdr:from>
    <xdr:to>
      <xdr:col>72</xdr:col>
      <xdr:colOff>123825</xdr:colOff>
      <xdr:row>29</xdr:row>
      <xdr:rowOff>121666</xdr:rowOff>
    </xdr:to>
    <xdr:sp macro="" textlink="">
      <xdr:nvSpPr>
        <xdr:cNvPr id="155" name="楕円 154">
          <a:extLst>
            <a:ext uri="{FF2B5EF4-FFF2-40B4-BE49-F238E27FC236}">
              <a16:creationId xmlns:a16="http://schemas.microsoft.com/office/drawing/2014/main" id="{EA365473-062E-4A19-9BA8-DF30DCFAF1B3}"/>
            </a:ext>
          </a:extLst>
        </xdr:cNvPr>
        <xdr:cNvSpPr/>
      </xdr:nvSpPr>
      <xdr:spPr>
        <a:xfrm>
          <a:off x="12629515" y="5740781"/>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70866</xdr:rowOff>
    </xdr:from>
    <xdr:to>
      <xdr:col>76</xdr:col>
      <xdr:colOff>22225</xdr:colOff>
      <xdr:row>29</xdr:row>
      <xdr:rowOff>101332</xdr:rowOff>
    </xdr:to>
    <xdr:cxnSp macro="">
      <xdr:nvCxnSpPr>
        <xdr:cNvPr id="156" name="直線コネクタ 155">
          <a:extLst>
            <a:ext uri="{FF2B5EF4-FFF2-40B4-BE49-F238E27FC236}">
              <a16:creationId xmlns:a16="http://schemas.microsoft.com/office/drawing/2014/main" id="{3D8A0312-22AE-4718-AE5A-A81166C480F2}"/>
            </a:ext>
          </a:extLst>
        </xdr:cNvPr>
        <xdr:cNvCxnSpPr/>
      </xdr:nvCxnSpPr>
      <xdr:spPr>
        <a:xfrm>
          <a:off x="12684125" y="5793486"/>
          <a:ext cx="631190" cy="28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117151</xdr:rowOff>
    </xdr:from>
    <xdr:to>
      <xdr:col>68</xdr:col>
      <xdr:colOff>123825</xdr:colOff>
      <xdr:row>29</xdr:row>
      <xdr:rowOff>47301</xdr:rowOff>
    </xdr:to>
    <xdr:sp macro="" textlink="">
      <xdr:nvSpPr>
        <xdr:cNvPr id="157" name="楕円 156">
          <a:extLst>
            <a:ext uri="{FF2B5EF4-FFF2-40B4-BE49-F238E27FC236}">
              <a16:creationId xmlns:a16="http://schemas.microsoft.com/office/drawing/2014/main" id="{60598A66-63C6-421C-AD49-D90E2B20AFFF}"/>
            </a:ext>
          </a:extLst>
        </xdr:cNvPr>
        <xdr:cNvSpPr/>
      </xdr:nvSpPr>
      <xdr:spPr>
        <a:xfrm>
          <a:off x="11943715" y="567022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167951</xdr:rowOff>
    </xdr:from>
    <xdr:to>
      <xdr:col>72</xdr:col>
      <xdr:colOff>73025</xdr:colOff>
      <xdr:row>29</xdr:row>
      <xdr:rowOff>70866</xdr:rowOff>
    </xdr:to>
    <xdr:cxnSp macro="">
      <xdr:nvCxnSpPr>
        <xdr:cNvPr id="158" name="直線コネクタ 157">
          <a:extLst>
            <a:ext uri="{FF2B5EF4-FFF2-40B4-BE49-F238E27FC236}">
              <a16:creationId xmlns:a16="http://schemas.microsoft.com/office/drawing/2014/main" id="{7C99AF72-379A-451B-BCEE-85E24BEF6CE6}"/>
            </a:ext>
          </a:extLst>
        </xdr:cNvPr>
        <xdr:cNvCxnSpPr/>
      </xdr:nvCxnSpPr>
      <xdr:spPr>
        <a:xfrm>
          <a:off x="11998325" y="5724836"/>
          <a:ext cx="685800" cy="68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51252</xdr:rowOff>
    </xdr:from>
    <xdr:to>
      <xdr:col>64</xdr:col>
      <xdr:colOff>123825</xdr:colOff>
      <xdr:row>29</xdr:row>
      <xdr:rowOff>152852</xdr:rowOff>
    </xdr:to>
    <xdr:sp macro="" textlink="">
      <xdr:nvSpPr>
        <xdr:cNvPr id="159" name="楕円 158">
          <a:extLst>
            <a:ext uri="{FF2B5EF4-FFF2-40B4-BE49-F238E27FC236}">
              <a16:creationId xmlns:a16="http://schemas.microsoft.com/office/drawing/2014/main" id="{5E2A09F7-1046-4B09-9522-3C72AF8AC245}"/>
            </a:ext>
          </a:extLst>
        </xdr:cNvPr>
        <xdr:cNvSpPr/>
      </xdr:nvSpPr>
      <xdr:spPr>
        <a:xfrm>
          <a:off x="11257915" y="5779587"/>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167951</xdr:rowOff>
    </xdr:from>
    <xdr:to>
      <xdr:col>68</xdr:col>
      <xdr:colOff>73025</xdr:colOff>
      <xdr:row>29</xdr:row>
      <xdr:rowOff>102052</xdr:rowOff>
    </xdr:to>
    <xdr:cxnSp macro="">
      <xdr:nvCxnSpPr>
        <xdr:cNvPr id="160" name="直線コネクタ 159">
          <a:extLst>
            <a:ext uri="{FF2B5EF4-FFF2-40B4-BE49-F238E27FC236}">
              <a16:creationId xmlns:a16="http://schemas.microsoft.com/office/drawing/2014/main" id="{809930E8-21E5-411B-B8D0-61C3ABFBC1A2}"/>
            </a:ext>
          </a:extLst>
        </xdr:cNvPr>
        <xdr:cNvCxnSpPr/>
      </xdr:nvCxnSpPr>
      <xdr:spPr>
        <a:xfrm flipV="1">
          <a:off x="11312525" y="5724836"/>
          <a:ext cx="685800" cy="97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89034</xdr:rowOff>
    </xdr:from>
    <xdr:to>
      <xdr:col>60</xdr:col>
      <xdr:colOff>123825</xdr:colOff>
      <xdr:row>30</xdr:row>
      <xdr:rowOff>19184</xdr:rowOff>
    </xdr:to>
    <xdr:sp macro="" textlink="">
      <xdr:nvSpPr>
        <xdr:cNvPr id="161" name="楕円 160">
          <a:extLst>
            <a:ext uri="{FF2B5EF4-FFF2-40B4-BE49-F238E27FC236}">
              <a16:creationId xmlns:a16="http://schemas.microsoft.com/office/drawing/2014/main" id="{A8B966C6-6F93-4B30-A5E1-F8DB1E57E7F8}"/>
            </a:ext>
          </a:extLst>
        </xdr:cNvPr>
        <xdr:cNvSpPr/>
      </xdr:nvSpPr>
      <xdr:spPr>
        <a:xfrm>
          <a:off x="10572115" y="5817369"/>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102052</xdr:rowOff>
    </xdr:from>
    <xdr:to>
      <xdr:col>64</xdr:col>
      <xdr:colOff>73025</xdr:colOff>
      <xdr:row>29</xdr:row>
      <xdr:rowOff>139834</xdr:rowOff>
    </xdr:to>
    <xdr:cxnSp macro="">
      <xdr:nvCxnSpPr>
        <xdr:cNvPr id="162" name="直線コネクタ 161">
          <a:extLst>
            <a:ext uri="{FF2B5EF4-FFF2-40B4-BE49-F238E27FC236}">
              <a16:creationId xmlns:a16="http://schemas.microsoft.com/office/drawing/2014/main" id="{E29F6A89-EC94-40FE-BD6D-9AE5CDFB050B}"/>
            </a:ext>
          </a:extLst>
        </xdr:cNvPr>
        <xdr:cNvCxnSpPr/>
      </xdr:nvCxnSpPr>
      <xdr:spPr>
        <a:xfrm flipV="1">
          <a:off x="10626725" y="5822767"/>
          <a:ext cx="685800" cy="3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78679</xdr:rowOff>
    </xdr:from>
    <xdr:ext cx="469744" cy="259045"/>
    <xdr:sp macro="" textlink="">
      <xdr:nvSpPr>
        <xdr:cNvPr id="163" name="n_1aveValue債務償還比率">
          <a:extLst>
            <a:ext uri="{FF2B5EF4-FFF2-40B4-BE49-F238E27FC236}">
              <a16:creationId xmlns:a16="http://schemas.microsoft.com/office/drawing/2014/main" id="{58AC38D7-B4B0-45A8-B37F-C981B70E2833}"/>
            </a:ext>
          </a:extLst>
        </xdr:cNvPr>
        <xdr:cNvSpPr txBox="1"/>
      </xdr:nvSpPr>
      <xdr:spPr>
        <a:xfrm>
          <a:off x="12459412" y="5974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76040</xdr:rowOff>
    </xdr:from>
    <xdr:ext cx="469744" cy="259045"/>
    <xdr:sp macro="" textlink="">
      <xdr:nvSpPr>
        <xdr:cNvPr id="164" name="n_2aveValue債務償還比率">
          <a:extLst>
            <a:ext uri="{FF2B5EF4-FFF2-40B4-BE49-F238E27FC236}">
              <a16:creationId xmlns:a16="http://schemas.microsoft.com/office/drawing/2014/main" id="{4D4EA9C1-5714-433C-AAC0-476F70D99A79}"/>
            </a:ext>
          </a:extLst>
        </xdr:cNvPr>
        <xdr:cNvSpPr txBox="1"/>
      </xdr:nvSpPr>
      <xdr:spPr>
        <a:xfrm>
          <a:off x="11780597" y="5972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37009</xdr:rowOff>
    </xdr:from>
    <xdr:ext cx="469744" cy="259045"/>
    <xdr:sp macro="" textlink="">
      <xdr:nvSpPr>
        <xdr:cNvPr id="165" name="n_3aveValue債務償還比率">
          <a:extLst>
            <a:ext uri="{FF2B5EF4-FFF2-40B4-BE49-F238E27FC236}">
              <a16:creationId xmlns:a16="http://schemas.microsoft.com/office/drawing/2014/main" id="{12CAD0E5-C149-4952-B69D-3E0318288FCC}"/>
            </a:ext>
          </a:extLst>
        </xdr:cNvPr>
        <xdr:cNvSpPr txBox="1"/>
      </xdr:nvSpPr>
      <xdr:spPr>
        <a:xfrm>
          <a:off x="11094797" y="6104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38688</xdr:rowOff>
    </xdr:from>
    <xdr:ext cx="469744" cy="259045"/>
    <xdr:sp macro="" textlink="">
      <xdr:nvSpPr>
        <xdr:cNvPr id="166" name="n_4aveValue債務償還比率">
          <a:extLst>
            <a:ext uri="{FF2B5EF4-FFF2-40B4-BE49-F238E27FC236}">
              <a16:creationId xmlns:a16="http://schemas.microsoft.com/office/drawing/2014/main" id="{C384FC4B-369C-4AC1-885E-5C13BAF1264A}"/>
            </a:ext>
          </a:extLst>
        </xdr:cNvPr>
        <xdr:cNvSpPr txBox="1"/>
      </xdr:nvSpPr>
      <xdr:spPr>
        <a:xfrm>
          <a:off x="10408997" y="610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138193</xdr:rowOff>
    </xdr:from>
    <xdr:ext cx="469744" cy="259045"/>
    <xdr:sp macro="" textlink="">
      <xdr:nvSpPr>
        <xdr:cNvPr id="167" name="n_1mainValue債務償還比率">
          <a:extLst>
            <a:ext uri="{FF2B5EF4-FFF2-40B4-BE49-F238E27FC236}">
              <a16:creationId xmlns:a16="http://schemas.microsoft.com/office/drawing/2014/main" id="{AA6F849E-9D52-4856-9ADE-475C072D197C}"/>
            </a:ext>
          </a:extLst>
        </xdr:cNvPr>
        <xdr:cNvSpPr txBox="1"/>
      </xdr:nvSpPr>
      <xdr:spPr>
        <a:xfrm>
          <a:off x="12459412" y="551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63828</xdr:rowOff>
    </xdr:from>
    <xdr:ext cx="469744" cy="259045"/>
    <xdr:sp macro="" textlink="">
      <xdr:nvSpPr>
        <xdr:cNvPr id="168" name="n_2mainValue債務償還比率">
          <a:extLst>
            <a:ext uri="{FF2B5EF4-FFF2-40B4-BE49-F238E27FC236}">
              <a16:creationId xmlns:a16="http://schemas.microsoft.com/office/drawing/2014/main" id="{8A844C41-6BCB-4A15-B48C-DF573131725B}"/>
            </a:ext>
          </a:extLst>
        </xdr:cNvPr>
        <xdr:cNvSpPr txBox="1"/>
      </xdr:nvSpPr>
      <xdr:spPr>
        <a:xfrm>
          <a:off x="11780597" y="544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169379</xdr:rowOff>
    </xdr:from>
    <xdr:ext cx="469744" cy="259045"/>
    <xdr:sp macro="" textlink="">
      <xdr:nvSpPr>
        <xdr:cNvPr id="169" name="n_3mainValue債務償還比率">
          <a:extLst>
            <a:ext uri="{FF2B5EF4-FFF2-40B4-BE49-F238E27FC236}">
              <a16:creationId xmlns:a16="http://schemas.microsoft.com/office/drawing/2014/main" id="{5500253E-D948-4C8A-907D-B3D505D8C720}"/>
            </a:ext>
          </a:extLst>
        </xdr:cNvPr>
        <xdr:cNvSpPr txBox="1"/>
      </xdr:nvSpPr>
      <xdr:spPr>
        <a:xfrm>
          <a:off x="11094797" y="555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35711</xdr:rowOff>
    </xdr:from>
    <xdr:ext cx="469744" cy="259045"/>
    <xdr:sp macro="" textlink="">
      <xdr:nvSpPr>
        <xdr:cNvPr id="170" name="n_4mainValue債務償還比率">
          <a:extLst>
            <a:ext uri="{FF2B5EF4-FFF2-40B4-BE49-F238E27FC236}">
              <a16:creationId xmlns:a16="http://schemas.microsoft.com/office/drawing/2014/main" id="{BC130066-1477-4993-828F-EBA2824176B6}"/>
            </a:ext>
          </a:extLst>
        </xdr:cNvPr>
        <xdr:cNvSpPr txBox="1"/>
      </xdr:nvSpPr>
      <xdr:spPr>
        <a:xfrm>
          <a:off x="10408997" y="5588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E8EF608D-69BC-4D93-909E-2A50DC5DA826}"/>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D0701B0C-D15A-40D4-9257-18AC7F977463}"/>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BC78003E-5E8D-4FE6-9BAF-AEBB021891D3}"/>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48CEFC38-4737-42E3-808E-C0D548D84662}"/>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21EBD4F8-1805-4837-B4B6-6234BF9F0AE5}"/>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D6B2FBA6-46A1-43FD-B006-DA64260E82AD}"/>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FC7BF84-540E-42B3-B73F-50B198518D90}"/>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C539A90-E7F3-4CAE-A1DE-437F95A74647}"/>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C4D9F54-222F-4666-B03D-F0E58EFDA441}"/>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158807E-12AC-4E91-A0CD-851DE97F3AEA}"/>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9150BED-8EC8-47BB-AEC7-FF734698ABF3}"/>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C483DC0-539C-455B-9810-829B39E125A2}"/>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F581B68-8B90-4A53-AA5A-D57486BCB6C5}"/>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0798382-185D-4A35-BE5C-EC76D1AF9CD6}"/>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5809D79-3480-4AE9-8DB5-5979C94F63E7}"/>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AA0569A-2DB7-4535-AE50-2B023FD67501}"/>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59,578
59,039
228.21
33,907,655
31,869,644
1,175,397
17,957,183
23,245,701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376C87D-F91E-4E7E-B77C-FAF82CCF64D6}"/>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56FB445-8355-4F1F-AEE7-4BC84EEF321A}"/>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BF737C1-05A9-40B9-A02E-829AC3670F82}"/>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DDD1A8C-D6B5-4CF8-9D55-F8C719F43DEA}"/>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F4327BC-C419-4DD7-97D2-D63F4920BC2D}"/>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2712537-80C0-4D6C-9E75-64164B792144}"/>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6D82102-1A90-4D90-A249-7F73DD03E0C2}"/>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D9EADCC-9C41-4B39-94D7-3EF4D8B558D9}"/>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93E192E-7880-4803-BFF6-3997C85D5619}"/>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BE7EF6-9575-4382-9C69-59A8A7EB5918}"/>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1E9C3CC-9180-4010-A3E7-70CE6440235F}"/>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E08A6D0-9999-466C-80D8-32A360E8ACB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074C00E-1F7A-4B36-81AC-6710DEA7AA27}"/>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1C1FCA0-2B3E-4BFA-AC75-A35276049237}"/>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AC158DF-C7EE-479B-AE41-12E94153831A}"/>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C77722B-10FA-4F05-9268-9C4F9E5E5171}"/>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AF470EF-E1EC-4BCF-AFC5-16A4A38A8484}"/>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DD07E92-FF23-4749-BC43-AD5AC608A90C}"/>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336ED0E-16FB-4F62-8564-FEC0B20283DC}"/>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FC736C5-2005-42DB-AB20-47A44FFEB915}"/>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BE84AD4-8730-4DDB-B12D-40FA7B35025F}"/>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E21E61F-E014-44E9-8DF0-C629A264DFF9}"/>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9438E61-55BA-401A-82FC-416982B90B5B}"/>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F23DF38-1B2E-4273-BB01-CFE5F4DE935C}"/>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06EF05B-E374-4552-8D51-FCF6751103E0}"/>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C79DB47-FA50-4F51-8585-BEDD61493FE9}"/>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41B1C9B-E752-4266-8394-A1528A720CAE}"/>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347C742-5579-4A71-B10A-042A3906B339}"/>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79D4431-D883-4093-8DDC-742487551A3D}"/>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779E2AE-536D-4A12-93D0-A5B017A0CB29}"/>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262EB20-A058-451E-8210-D1F67B79C28B}"/>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8077EF1-8E0A-4897-9AD1-65A4F3771F65}"/>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2DF92ECE-1A2F-4A8D-987C-D844131BEF91}"/>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D6C2BE99-BD8D-4952-8C6C-5F5AB1FF7817}"/>
            </a:ext>
          </a:extLst>
        </xdr:cNvPr>
        <xdr:cNvSpPr txBox="1"/>
      </xdr:nvSpPr>
      <xdr:spPr>
        <a:xfrm>
          <a:off x="343701" y="70224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2A35A856-BBD2-4F02-B783-C075E5B07126}"/>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A59B90C4-73E8-4E92-A97D-CF2CF9CE1B34}"/>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426B1A25-AE77-41C9-A2E8-F94721A600AF}"/>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7F2ED0B1-A639-464E-B8BA-F4591D8A2345}"/>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9198FAF7-1DCE-4EAC-9AB5-4FDB499E4E22}"/>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AF2152EC-771B-4813-BFB4-262EF32209C3}"/>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E2882D53-4832-41B0-831F-CE2C0493B037}"/>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B7B86F04-8953-4BEB-A9B7-B8C1E920DE5D}"/>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67318BDA-627C-4E78-87EA-A789142563B0}"/>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140208</xdr:rowOff>
    </xdr:from>
    <xdr:to>
      <xdr:col>24</xdr:col>
      <xdr:colOff>62865</xdr:colOff>
      <xdr:row>42</xdr:row>
      <xdr:rowOff>71628</xdr:rowOff>
    </xdr:to>
    <xdr:cxnSp macro="">
      <xdr:nvCxnSpPr>
        <xdr:cNvPr id="55" name="直線コネクタ 54">
          <a:extLst>
            <a:ext uri="{FF2B5EF4-FFF2-40B4-BE49-F238E27FC236}">
              <a16:creationId xmlns:a16="http://schemas.microsoft.com/office/drawing/2014/main" id="{592942C8-90EB-4BDE-ACA3-0E28F7D21A86}"/>
            </a:ext>
          </a:extLst>
        </xdr:cNvPr>
        <xdr:cNvCxnSpPr/>
      </xdr:nvCxnSpPr>
      <xdr:spPr>
        <a:xfrm flipV="1">
          <a:off x="4173855" y="5965698"/>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75455</xdr:rowOff>
    </xdr:from>
    <xdr:ext cx="405111" cy="259045"/>
    <xdr:sp macro="" textlink="">
      <xdr:nvSpPr>
        <xdr:cNvPr id="56" name="【道路】&#10;有形固定資産減価償却率最小値テキスト">
          <a:extLst>
            <a:ext uri="{FF2B5EF4-FFF2-40B4-BE49-F238E27FC236}">
              <a16:creationId xmlns:a16="http://schemas.microsoft.com/office/drawing/2014/main" id="{C4E339E8-E168-4337-A4F4-504903751436}"/>
            </a:ext>
          </a:extLst>
        </xdr:cNvPr>
        <xdr:cNvSpPr txBox="1"/>
      </xdr:nvSpPr>
      <xdr:spPr>
        <a:xfrm>
          <a:off x="4212590" y="727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71628</xdr:rowOff>
    </xdr:from>
    <xdr:to>
      <xdr:col>24</xdr:col>
      <xdr:colOff>152400</xdr:colOff>
      <xdr:row>42</xdr:row>
      <xdr:rowOff>71628</xdr:rowOff>
    </xdr:to>
    <xdr:cxnSp macro="">
      <xdr:nvCxnSpPr>
        <xdr:cNvPr id="57" name="直線コネクタ 56">
          <a:extLst>
            <a:ext uri="{FF2B5EF4-FFF2-40B4-BE49-F238E27FC236}">
              <a16:creationId xmlns:a16="http://schemas.microsoft.com/office/drawing/2014/main" id="{09B533FD-3FE9-41AA-8720-F42E19F82D73}"/>
            </a:ext>
          </a:extLst>
        </xdr:cNvPr>
        <xdr:cNvCxnSpPr/>
      </xdr:nvCxnSpPr>
      <xdr:spPr>
        <a:xfrm>
          <a:off x="4112260" y="72706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86885</xdr:rowOff>
    </xdr:from>
    <xdr:ext cx="405111" cy="259045"/>
    <xdr:sp macro="" textlink="">
      <xdr:nvSpPr>
        <xdr:cNvPr id="58" name="【道路】&#10;有形固定資産減価償却率最大値テキスト">
          <a:extLst>
            <a:ext uri="{FF2B5EF4-FFF2-40B4-BE49-F238E27FC236}">
              <a16:creationId xmlns:a16="http://schemas.microsoft.com/office/drawing/2014/main" id="{F1EF5816-1564-4C3D-A1B5-9726DE0CCCBA}"/>
            </a:ext>
          </a:extLst>
        </xdr:cNvPr>
        <xdr:cNvSpPr txBox="1"/>
      </xdr:nvSpPr>
      <xdr:spPr>
        <a:xfrm>
          <a:off x="4212590" y="574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140208</xdr:rowOff>
    </xdr:from>
    <xdr:to>
      <xdr:col>24</xdr:col>
      <xdr:colOff>152400</xdr:colOff>
      <xdr:row>34</xdr:row>
      <xdr:rowOff>140208</xdr:rowOff>
    </xdr:to>
    <xdr:cxnSp macro="">
      <xdr:nvCxnSpPr>
        <xdr:cNvPr id="59" name="直線コネクタ 58">
          <a:extLst>
            <a:ext uri="{FF2B5EF4-FFF2-40B4-BE49-F238E27FC236}">
              <a16:creationId xmlns:a16="http://schemas.microsoft.com/office/drawing/2014/main" id="{9C4B2AD0-2C0C-4792-941E-C3D7D1567ED9}"/>
            </a:ext>
          </a:extLst>
        </xdr:cNvPr>
        <xdr:cNvCxnSpPr/>
      </xdr:nvCxnSpPr>
      <xdr:spPr>
        <a:xfrm>
          <a:off x="4112260" y="59656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135145</xdr:rowOff>
    </xdr:from>
    <xdr:ext cx="405111" cy="259045"/>
    <xdr:sp macro="" textlink="">
      <xdr:nvSpPr>
        <xdr:cNvPr id="60" name="【道路】&#10;有形固定資産減価償却率平均値テキスト">
          <a:extLst>
            <a:ext uri="{FF2B5EF4-FFF2-40B4-BE49-F238E27FC236}">
              <a16:creationId xmlns:a16="http://schemas.microsoft.com/office/drawing/2014/main" id="{FBF0A455-D135-418F-837B-8DCE8E69DA62}"/>
            </a:ext>
          </a:extLst>
        </xdr:cNvPr>
        <xdr:cNvSpPr txBox="1"/>
      </xdr:nvSpPr>
      <xdr:spPr>
        <a:xfrm>
          <a:off x="4212590" y="66464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112268</xdr:rowOff>
    </xdr:from>
    <xdr:to>
      <xdr:col>24</xdr:col>
      <xdr:colOff>114300</xdr:colOff>
      <xdr:row>40</xdr:row>
      <xdr:rowOff>42418</xdr:rowOff>
    </xdr:to>
    <xdr:sp macro="" textlink="">
      <xdr:nvSpPr>
        <xdr:cNvPr id="61" name="フローチャート: 判断 60">
          <a:extLst>
            <a:ext uri="{FF2B5EF4-FFF2-40B4-BE49-F238E27FC236}">
              <a16:creationId xmlns:a16="http://schemas.microsoft.com/office/drawing/2014/main" id="{955DAF4D-C909-41A9-9CC3-5D57190F42CE}"/>
            </a:ext>
          </a:extLst>
        </xdr:cNvPr>
        <xdr:cNvSpPr/>
      </xdr:nvSpPr>
      <xdr:spPr>
        <a:xfrm>
          <a:off x="4131310" y="67988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68834</xdr:rowOff>
    </xdr:from>
    <xdr:to>
      <xdr:col>20</xdr:col>
      <xdr:colOff>38100</xdr:colOff>
      <xdr:row>39</xdr:row>
      <xdr:rowOff>170434</xdr:rowOff>
    </xdr:to>
    <xdr:sp macro="" textlink="">
      <xdr:nvSpPr>
        <xdr:cNvPr id="62" name="フローチャート: 判断 61">
          <a:extLst>
            <a:ext uri="{FF2B5EF4-FFF2-40B4-BE49-F238E27FC236}">
              <a16:creationId xmlns:a16="http://schemas.microsoft.com/office/drawing/2014/main" id="{93137800-5B9E-4563-BC17-F9C561BB3AA4}"/>
            </a:ext>
          </a:extLst>
        </xdr:cNvPr>
        <xdr:cNvSpPr/>
      </xdr:nvSpPr>
      <xdr:spPr>
        <a:xfrm>
          <a:off x="3388360" y="675347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27686</xdr:rowOff>
    </xdr:from>
    <xdr:to>
      <xdr:col>15</xdr:col>
      <xdr:colOff>101600</xdr:colOff>
      <xdr:row>39</xdr:row>
      <xdr:rowOff>129286</xdr:rowOff>
    </xdr:to>
    <xdr:sp macro="" textlink="">
      <xdr:nvSpPr>
        <xdr:cNvPr id="63" name="フローチャート: 判断 62">
          <a:extLst>
            <a:ext uri="{FF2B5EF4-FFF2-40B4-BE49-F238E27FC236}">
              <a16:creationId xmlns:a16="http://schemas.microsoft.com/office/drawing/2014/main" id="{26B2783C-CAA5-4B8C-B45D-97E7331E1391}"/>
            </a:ext>
          </a:extLst>
        </xdr:cNvPr>
        <xdr:cNvSpPr/>
      </xdr:nvSpPr>
      <xdr:spPr>
        <a:xfrm>
          <a:off x="2571750" y="671233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50546</xdr:rowOff>
    </xdr:from>
    <xdr:to>
      <xdr:col>10</xdr:col>
      <xdr:colOff>165100</xdr:colOff>
      <xdr:row>39</xdr:row>
      <xdr:rowOff>152146</xdr:rowOff>
    </xdr:to>
    <xdr:sp macro="" textlink="">
      <xdr:nvSpPr>
        <xdr:cNvPr id="64" name="フローチャート: 判断 63">
          <a:extLst>
            <a:ext uri="{FF2B5EF4-FFF2-40B4-BE49-F238E27FC236}">
              <a16:creationId xmlns:a16="http://schemas.microsoft.com/office/drawing/2014/main" id="{9CE1A0C6-06DC-40CC-A950-65F675050747}"/>
            </a:ext>
          </a:extLst>
        </xdr:cNvPr>
        <xdr:cNvSpPr/>
      </xdr:nvSpPr>
      <xdr:spPr>
        <a:xfrm>
          <a:off x="1774190" y="6740906"/>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2540</xdr:rowOff>
    </xdr:from>
    <xdr:to>
      <xdr:col>6</xdr:col>
      <xdr:colOff>38100</xdr:colOff>
      <xdr:row>39</xdr:row>
      <xdr:rowOff>104140</xdr:rowOff>
    </xdr:to>
    <xdr:sp macro="" textlink="">
      <xdr:nvSpPr>
        <xdr:cNvPr id="65" name="フローチャート: 判断 64">
          <a:extLst>
            <a:ext uri="{FF2B5EF4-FFF2-40B4-BE49-F238E27FC236}">
              <a16:creationId xmlns:a16="http://schemas.microsoft.com/office/drawing/2014/main" id="{E3F5FBA1-C668-4508-90DF-3022E5A498D0}"/>
            </a:ext>
          </a:extLst>
        </xdr:cNvPr>
        <xdr:cNvSpPr/>
      </xdr:nvSpPr>
      <xdr:spPr>
        <a:xfrm>
          <a:off x="988060" y="66890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12769834-9D1D-4565-9B4A-0D9102708FD1}"/>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C53664D-5C3B-4F96-9D8A-5FE1EB278DCF}"/>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4EE0F0F-B36F-41EB-8ADE-04D2F43CE253}"/>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59BAF1D-0E3D-4E6B-8AAD-3BAE3DDD15FF}"/>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A721743-4C00-4BC0-A9C8-225CF788ABF8}"/>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43688</xdr:rowOff>
    </xdr:from>
    <xdr:to>
      <xdr:col>24</xdr:col>
      <xdr:colOff>114300</xdr:colOff>
      <xdr:row>40</xdr:row>
      <xdr:rowOff>145288</xdr:rowOff>
    </xdr:to>
    <xdr:sp macro="" textlink="">
      <xdr:nvSpPr>
        <xdr:cNvPr id="71" name="楕円 70">
          <a:extLst>
            <a:ext uri="{FF2B5EF4-FFF2-40B4-BE49-F238E27FC236}">
              <a16:creationId xmlns:a16="http://schemas.microsoft.com/office/drawing/2014/main" id="{62360F96-1138-4D60-9BAC-9DAFB9357CD0}"/>
            </a:ext>
          </a:extLst>
        </xdr:cNvPr>
        <xdr:cNvSpPr/>
      </xdr:nvSpPr>
      <xdr:spPr>
        <a:xfrm>
          <a:off x="4131310" y="690359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22115</xdr:rowOff>
    </xdr:from>
    <xdr:ext cx="405111" cy="259045"/>
    <xdr:sp macro="" textlink="">
      <xdr:nvSpPr>
        <xdr:cNvPr id="72" name="【道路】&#10;有形固定資産減価償却率該当値テキスト">
          <a:extLst>
            <a:ext uri="{FF2B5EF4-FFF2-40B4-BE49-F238E27FC236}">
              <a16:creationId xmlns:a16="http://schemas.microsoft.com/office/drawing/2014/main" id="{C633C083-C7EB-4649-95F2-C1A2FA0E9332}"/>
            </a:ext>
          </a:extLst>
        </xdr:cNvPr>
        <xdr:cNvSpPr txBox="1"/>
      </xdr:nvSpPr>
      <xdr:spPr>
        <a:xfrm>
          <a:off x="4212590" y="687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13970</xdr:rowOff>
    </xdr:from>
    <xdr:to>
      <xdr:col>20</xdr:col>
      <xdr:colOff>38100</xdr:colOff>
      <xdr:row>40</xdr:row>
      <xdr:rowOff>115570</xdr:rowOff>
    </xdr:to>
    <xdr:sp macro="" textlink="">
      <xdr:nvSpPr>
        <xdr:cNvPr id="73" name="楕円 72">
          <a:extLst>
            <a:ext uri="{FF2B5EF4-FFF2-40B4-BE49-F238E27FC236}">
              <a16:creationId xmlns:a16="http://schemas.microsoft.com/office/drawing/2014/main" id="{12B82073-DE57-424E-9366-EEAB8E564D66}"/>
            </a:ext>
          </a:extLst>
        </xdr:cNvPr>
        <xdr:cNvSpPr/>
      </xdr:nvSpPr>
      <xdr:spPr>
        <a:xfrm>
          <a:off x="3388360" y="6875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64770</xdr:rowOff>
    </xdr:from>
    <xdr:to>
      <xdr:col>24</xdr:col>
      <xdr:colOff>63500</xdr:colOff>
      <xdr:row>40</xdr:row>
      <xdr:rowOff>94488</xdr:rowOff>
    </xdr:to>
    <xdr:cxnSp macro="">
      <xdr:nvCxnSpPr>
        <xdr:cNvPr id="74" name="直線コネクタ 73">
          <a:extLst>
            <a:ext uri="{FF2B5EF4-FFF2-40B4-BE49-F238E27FC236}">
              <a16:creationId xmlns:a16="http://schemas.microsoft.com/office/drawing/2014/main" id="{B303B1B8-17D3-4B3F-81C3-9E3B3516A8CA}"/>
            </a:ext>
          </a:extLst>
        </xdr:cNvPr>
        <xdr:cNvCxnSpPr/>
      </xdr:nvCxnSpPr>
      <xdr:spPr>
        <a:xfrm>
          <a:off x="3431540" y="6920865"/>
          <a:ext cx="74295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155702</xdr:rowOff>
    </xdr:from>
    <xdr:to>
      <xdr:col>15</xdr:col>
      <xdr:colOff>101600</xdr:colOff>
      <xdr:row>40</xdr:row>
      <xdr:rowOff>85852</xdr:rowOff>
    </xdr:to>
    <xdr:sp macro="" textlink="">
      <xdr:nvSpPr>
        <xdr:cNvPr id="75" name="楕円 74">
          <a:extLst>
            <a:ext uri="{FF2B5EF4-FFF2-40B4-BE49-F238E27FC236}">
              <a16:creationId xmlns:a16="http://schemas.microsoft.com/office/drawing/2014/main" id="{FA179DC6-A5DF-40E2-AF38-79FDA59CFA0D}"/>
            </a:ext>
          </a:extLst>
        </xdr:cNvPr>
        <xdr:cNvSpPr/>
      </xdr:nvSpPr>
      <xdr:spPr>
        <a:xfrm>
          <a:off x="2571750" y="68422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35052</xdr:rowOff>
    </xdr:from>
    <xdr:to>
      <xdr:col>19</xdr:col>
      <xdr:colOff>177800</xdr:colOff>
      <xdr:row>40</xdr:row>
      <xdr:rowOff>64770</xdr:rowOff>
    </xdr:to>
    <xdr:cxnSp macro="">
      <xdr:nvCxnSpPr>
        <xdr:cNvPr id="76" name="直線コネクタ 75">
          <a:extLst>
            <a:ext uri="{FF2B5EF4-FFF2-40B4-BE49-F238E27FC236}">
              <a16:creationId xmlns:a16="http://schemas.microsoft.com/office/drawing/2014/main" id="{20E0D14C-A2F6-44D3-842A-455A4AA843D3}"/>
            </a:ext>
          </a:extLst>
        </xdr:cNvPr>
        <xdr:cNvCxnSpPr/>
      </xdr:nvCxnSpPr>
      <xdr:spPr>
        <a:xfrm>
          <a:off x="2626360" y="6893052"/>
          <a:ext cx="80518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125984</xdr:rowOff>
    </xdr:from>
    <xdr:to>
      <xdr:col>10</xdr:col>
      <xdr:colOff>165100</xdr:colOff>
      <xdr:row>40</xdr:row>
      <xdr:rowOff>56134</xdr:rowOff>
    </xdr:to>
    <xdr:sp macro="" textlink="">
      <xdr:nvSpPr>
        <xdr:cNvPr id="77" name="楕円 76">
          <a:extLst>
            <a:ext uri="{FF2B5EF4-FFF2-40B4-BE49-F238E27FC236}">
              <a16:creationId xmlns:a16="http://schemas.microsoft.com/office/drawing/2014/main" id="{AEE4CA53-F4BF-4506-A255-09FB34765729}"/>
            </a:ext>
          </a:extLst>
        </xdr:cNvPr>
        <xdr:cNvSpPr/>
      </xdr:nvSpPr>
      <xdr:spPr>
        <a:xfrm>
          <a:off x="1774190" y="681634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5334</xdr:rowOff>
    </xdr:from>
    <xdr:to>
      <xdr:col>15</xdr:col>
      <xdr:colOff>50800</xdr:colOff>
      <xdr:row>40</xdr:row>
      <xdr:rowOff>35052</xdr:rowOff>
    </xdr:to>
    <xdr:cxnSp macro="">
      <xdr:nvCxnSpPr>
        <xdr:cNvPr id="78" name="直線コネクタ 77">
          <a:extLst>
            <a:ext uri="{FF2B5EF4-FFF2-40B4-BE49-F238E27FC236}">
              <a16:creationId xmlns:a16="http://schemas.microsoft.com/office/drawing/2014/main" id="{A3CC9626-EADF-4E7C-AD6B-7E8A74033F66}"/>
            </a:ext>
          </a:extLst>
        </xdr:cNvPr>
        <xdr:cNvCxnSpPr/>
      </xdr:nvCxnSpPr>
      <xdr:spPr>
        <a:xfrm>
          <a:off x="1828800" y="6865239"/>
          <a:ext cx="79756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96266</xdr:rowOff>
    </xdr:from>
    <xdr:to>
      <xdr:col>6</xdr:col>
      <xdr:colOff>38100</xdr:colOff>
      <xdr:row>40</xdr:row>
      <xdr:rowOff>26416</xdr:rowOff>
    </xdr:to>
    <xdr:sp macro="" textlink="">
      <xdr:nvSpPr>
        <xdr:cNvPr id="79" name="楕円 78">
          <a:extLst>
            <a:ext uri="{FF2B5EF4-FFF2-40B4-BE49-F238E27FC236}">
              <a16:creationId xmlns:a16="http://schemas.microsoft.com/office/drawing/2014/main" id="{ED169E24-CA5D-4340-949D-9DB5727E7B0C}"/>
            </a:ext>
          </a:extLst>
        </xdr:cNvPr>
        <xdr:cNvSpPr/>
      </xdr:nvSpPr>
      <xdr:spPr>
        <a:xfrm>
          <a:off x="988060" y="67790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147066</xdr:rowOff>
    </xdr:from>
    <xdr:to>
      <xdr:col>10</xdr:col>
      <xdr:colOff>114300</xdr:colOff>
      <xdr:row>40</xdr:row>
      <xdr:rowOff>5334</xdr:rowOff>
    </xdr:to>
    <xdr:cxnSp macro="">
      <xdr:nvCxnSpPr>
        <xdr:cNvPr id="80" name="直線コネクタ 79">
          <a:extLst>
            <a:ext uri="{FF2B5EF4-FFF2-40B4-BE49-F238E27FC236}">
              <a16:creationId xmlns:a16="http://schemas.microsoft.com/office/drawing/2014/main" id="{D784229A-3E06-4AF2-A421-5A3D05AE67E4}"/>
            </a:ext>
          </a:extLst>
        </xdr:cNvPr>
        <xdr:cNvCxnSpPr/>
      </xdr:nvCxnSpPr>
      <xdr:spPr>
        <a:xfrm>
          <a:off x="1031240" y="6831711"/>
          <a:ext cx="79756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15511</xdr:rowOff>
    </xdr:from>
    <xdr:ext cx="405111" cy="259045"/>
    <xdr:sp macro="" textlink="">
      <xdr:nvSpPr>
        <xdr:cNvPr id="81" name="n_1aveValue【道路】&#10;有形固定資産減価償却率">
          <a:extLst>
            <a:ext uri="{FF2B5EF4-FFF2-40B4-BE49-F238E27FC236}">
              <a16:creationId xmlns:a16="http://schemas.microsoft.com/office/drawing/2014/main" id="{74C6D540-C939-4598-A875-756F4DB5D2BF}"/>
            </a:ext>
          </a:extLst>
        </xdr:cNvPr>
        <xdr:cNvSpPr txBox="1"/>
      </xdr:nvSpPr>
      <xdr:spPr>
        <a:xfrm>
          <a:off x="3239144" y="6534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145813</xdr:rowOff>
    </xdr:from>
    <xdr:ext cx="405111" cy="259045"/>
    <xdr:sp macro="" textlink="">
      <xdr:nvSpPr>
        <xdr:cNvPr id="82" name="n_2aveValue【道路】&#10;有形固定資産減価償却率">
          <a:extLst>
            <a:ext uri="{FF2B5EF4-FFF2-40B4-BE49-F238E27FC236}">
              <a16:creationId xmlns:a16="http://schemas.microsoft.com/office/drawing/2014/main" id="{26315449-E216-481F-B90B-8DF0EA681327}"/>
            </a:ext>
          </a:extLst>
        </xdr:cNvPr>
        <xdr:cNvSpPr txBox="1"/>
      </xdr:nvSpPr>
      <xdr:spPr>
        <a:xfrm>
          <a:off x="2439044" y="6487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168673</xdr:rowOff>
    </xdr:from>
    <xdr:ext cx="405111" cy="259045"/>
    <xdr:sp macro="" textlink="">
      <xdr:nvSpPr>
        <xdr:cNvPr id="83" name="n_3aveValue【道路】&#10;有形固定資産減価償却率">
          <a:extLst>
            <a:ext uri="{FF2B5EF4-FFF2-40B4-BE49-F238E27FC236}">
              <a16:creationId xmlns:a16="http://schemas.microsoft.com/office/drawing/2014/main" id="{AED82215-D88F-4062-B50E-C6F0F3B025E4}"/>
            </a:ext>
          </a:extLst>
        </xdr:cNvPr>
        <xdr:cNvSpPr txBox="1"/>
      </xdr:nvSpPr>
      <xdr:spPr>
        <a:xfrm>
          <a:off x="1641484" y="65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120667</xdr:rowOff>
    </xdr:from>
    <xdr:ext cx="405111" cy="259045"/>
    <xdr:sp macro="" textlink="">
      <xdr:nvSpPr>
        <xdr:cNvPr id="84" name="n_4aveValue【道路】&#10;有形固定資産減価償却率">
          <a:extLst>
            <a:ext uri="{FF2B5EF4-FFF2-40B4-BE49-F238E27FC236}">
              <a16:creationId xmlns:a16="http://schemas.microsoft.com/office/drawing/2014/main" id="{DED85345-8F6B-4C97-A10F-72FAE035ADC4}"/>
            </a:ext>
          </a:extLst>
        </xdr:cNvPr>
        <xdr:cNvSpPr txBox="1"/>
      </xdr:nvSpPr>
      <xdr:spPr>
        <a:xfrm>
          <a:off x="855354" y="6466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106697</xdr:rowOff>
    </xdr:from>
    <xdr:ext cx="405111" cy="259045"/>
    <xdr:sp macro="" textlink="">
      <xdr:nvSpPr>
        <xdr:cNvPr id="85" name="n_1mainValue【道路】&#10;有形固定資産減価償却率">
          <a:extLst>
            <a:ext uri="{FF2B5EF4-FFF2-40B4-BE49-F238E27FC236}">
              <a16:creationId xmlns:a16="http://schemas.microsoft.com/office/drawing/2014/main" id="{07C74FC7-585B-48A3-8EBD-72D63D3A497D}"/>
            </a:ext>
          </a:extLst>
        </xdr:cNvPr>
        <xdr:cNvSpPr txBox="1"/>
      </xdr:nvSpPr>
      <xdr:spPr>
        <a:xfrm>
          <a:off x="3239144" y="696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76979</xdr:rowOff>
    </xdr:from>
    <xdr:ext cx="405111" cy="259045"/>
    <xdr:sp macro="" textlink="">
      <xdr:nvSpPr>
        <xdr:cNvPr id="86" name="n_2mainValue【道路】&#10;有形固定資産減価償却率">
          <a:extLst>
            <a:ext uri="{FF2B5EF4-FFF2-40B4-BE49-F238E27FC236}">
              <a16:creationId xmlns:a16="http://schemas.microsoft.com/office/drawing/2014/main" id="{3B9F7EDC-5AFF-4FEF-86BB-1DF1EAD063B0}"/>
            </a:ext>
          </a:extLst>
        </xdr:cNvPr>
        <xdr:cNvSpPr txBox="1"/>
      </xdr:nvSpPr>
      <xdr:spPr>
        <a:xfrm>
          <a:off x="2439044" y="6934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47261</xdr:rowOff>
    </xdr:from>
    <xdr:ext cx="405111" cy="259045"/>
    <xdr:sp macro="" textlink="">
      <xdr:nvSpPr>
        <xdr:cNvPr id="87" name="n_3mainValue【道路】&#10;有形固定資産減価償却率">
          <a:extLst>
            <a:ext uri="{FF2B5EF4-FFF2-40B4-BE49-F238E27FC236}">
              <a16:creationId xmlns:a16="http://schemas.microsoft.com/office/drawing/2014/main" id="{F924EE2D-62E4-46A9-9DA3-DB6431A5DC45}"/>
            </a:ext>
          </a:extLst>
        </xdr:cNvPr>
        <xdr:cNvSpPr txBox="1"/>
      </xdr:nvSpPr>
      <xdr:spPr>
        <a:xfrm>
          <a:off x="1641484" y="690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17543</xdr:rowOff>
    </xdr:from>
    <xdr:ext cx="405111" cy="259045"/>
    <xdr:sp macro="" textlink="">
      <xdr:nvSpPr>
        <xdr:cNvPr id="88" name="n_4mainValue【道路】&#10;有形固定資産減価償却率">
          <a:extLst>
            <a:ext uri="{FF2B5EF4-FFF2-40B4-BE49-F238E27FC236}">
              <a16:creationId xmlns:a16="http://schemas.microsoft.com/office/drawing/2014/main" id="{10F42385-C346-4704-9117-C7D322DFAD6D}"/>
            </a:ext>
          </a:extLst>
        </xdr:cNvPr>
        <xdr:cNvSpPr txBox="1"/>
      </xdr:nvSpPr>
      <xdr:spPr>
        <a:xfrm>
          <a:off x="855354" y="687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1C7A3DDA-4074-4589-AA57-DCCBAE75D5EF}"/>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F797882A-0199-48DC-BBE8-3C2C707BB60B}"/>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E828D6B8-4277-4569-B33B-D997D079DBBB}"/>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F901D00C-A5D8-47C3-858A-64D233DE0132}"/>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E2514E25-22F1-42D1-AE76-6DADCD77DF67}"/>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FD28D5B4-BCCE-4461-9970-975DE6E1EA38}"/>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44BBF318-1E85-4E3E-B3EB-6C5F4C005A4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C1852D25-50A6-4503-B3DB-242E85B2324E}"/>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22FBDEE9-97A5-4B51-B5EF-5407C0E3FAF9}"/>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2750BEAD-7F16-4935-809A-D57023809875}"/>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B81BF8C0-74BA-4A15-BFE4-7C75CBFC8D62}"/>
            </a:ext>
          </a:extLst>
        </xdr:cNvPr>
        <xdr:cNvCxnSpPr/>
      </xdr:nvCxnSpPr>
      <xdr:spPr>
        <a:xfrm>
          <a:off x="5960110" y="729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41EB71A-3C4B-4E93-84C2-D18C51BF135F}"/>
            </a:ext>
          </a:extLst>
        </xdr:cNvPr>
        <xdr:cNvSpPr txBox="1"/>
      </xdr:nvSpPr>
      <xdr:spPr>
        <a:xfrm>
          <a:off x="552722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29B87544-40C5-4651-AF8F-250C51CE6438}"/>
            </a:ext>
          </a:extLst>
        </xdr:cNvPr>
        <xdr:cNvCxnSpPr/>
      </xdr:nvCxnSpPr>
      <xdr:spPr>
        <a:xfrm>
          <a:off x="5960110" y="696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BD34E025-76A5-4DAB-90BA-B6DDB5DE92D4}"/>
            </a:ext>
          </a:extLst>
        </xdr:cNvPr>
        <xdr:cNvSpPr txBox="1"/>
      </xdr:nvSpPr>
      <xdr:spPr>
        <a:xfrm>
          <a:off x="5485961" y="682082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537F4FB4-20BC-400B-AAF1-CA6B32FD5A2D}"/>
            </a:ext>
          </a:extLst>
        </xdr:cNvPr>
        <xdr:cNvCxnSpPr/>
      </xdr:nvCxnSpPr>
      <xdr:spPr>
        <a:xfrm>
          <a:off x="5960110" y="66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659C1BE9-DC19-4A8E-96F6-EB8B66465E45}"/>
            </a:ext>
          </a:extLst>
        </xdr:cNvPr>
        <xdr:cNvSpPr txBox="1"/>
      </xdr:nvSpPr>
      <xdr:spPr>
        <a:xfrm>
          <a:off x="548596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8AA6E32B-B4A3-467D-ABDD-EC3F6C1A147B}"/>
            </a:ext>
          </a:extLst>
        </xdr:cNvPr>
        <xdr:cNvCxnSpPr/>
      </xdr:nvCxnSpPr>
      <xdr:spPr>
        <a:xfrm>
          <a:off x="5960110" y="6311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6B7E3E6B-6578-416B-8778-FEC347362267}"/>
            </a:ext>
          </a:extLst>
        </xdr:cNvPr>
        <xdr:cNvSpPr txBox="1"/>
      </xdr:nvSpPr>
      <xdr:spPr>
        <a:xfrm>
          <a:off x="5485961" y="617530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3DA06359-8873-4FF5-9041-5BA7E76409A3}"/>
            </a:ext>
          </a:extLst>
        </xdr:cNvPr>
        <xdr:cNvCxnSpPr/>
      </xdr:nvCxnSpPr>
      <xdr:spPr>
        <a:xfrm>
          <a:off x="5960110" y="598904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18DAA9A5-C86E-47FA-A408-7D52371AE7BC}"/>
            </a:ext>
          </a:extLst>
        </xdr:cNvPr>
        <xdr:cNvSpPr txBox="1"/>
      </xdr:nvSpPr>
      <xdr:spPr>
        <a:xfrm>
          <a:off x="5485961" y="584873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ED649A06-5E74-4075-A913-1603D234196A}"/>
            </a:ext>
          </a:extLst>
        </xdr:cNvPr>
        <xdr:cNvCxnSpPr/>
      </xdr:nvCxnSpPr>
      <xdr:spPr>
        <a:xfrm>
          <a:off x="5960110" y="566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0" name="テキスト ボックス 109">
          <a:extLst>
            <a:ext uri="{FF2B5EF4-FFF2-40B4-BE49-F238E27FC236}">
              <a16:creationId xmlns:a16="http://schemas.microsoft.com/office/drawing/2014/main" id="{62215A56-97BA-46D2-A315-AA6A81322C13}"/>
            </a:ext>
          </a:extLst>
        </xdr:cNvPr>
        <xdr:cNvSpPr txBox="1"/>
      </xdr:nvSpPr>
      <xdr:spPr>
        <a:xfrm>
          <a:off x="5485961" y="55164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DBF4B85B-0A69-43D0-AA87-3D73709C8B3F}"/>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24E717AA-FB24-46D1-9424-AD4CE3D5588F}"/>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BC9D5C25-FB67-4F44-B5E1-424C20706329}"/>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97427</xdr:rowOff>
    </xdr:from>
    <xdr:to>
      <xdr:col>54</xdr:col>
      <xdr:colOff>189865</xdr:colOff>
      <xdr:row>41</xdr:row>
      <xdr:rowOff>64836</xdr:rowOff>
    </xdr:to>
    <xdr:cxnSp macro="">
      <xdr:nvCxnSpPr>
        <xdr:cNvPr id="114" name="直線コネクタ 113">
          <a:extLst>
            <a:ext uri="{FF2B5EF4-FFF2-40B4-BE49-F238E27FC236}">
              <a16:creationId xmlns:a16="http://schemas.microsoft.com/office/drawing/2014/main" id="{9E3D4B16-97F4-4FA0-B1DA-FCDF442C7890}"/>
            </a:ext>
          </a:extLst>
        </xdr:cNvPr>
        <xdr:cNvCxnSpPr/>
      </xdr:nvCxnSpPr>
      <xdr:spPr>
        <a:xfrm flipV="1">
          <a:off x="9429115" y="5751467"/>
          <a:ext cx="0" cy="1340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68663</xdr:rowOff>
    </xdr:from>
    <xdr:ext cx="469744" cy="259045"/>
    <xdr:sp macro="" textlink="">
      <xdr:nvSpPr>
        <xdr:cNvPr id="115" name="【道路】&#10;一人当たり延長最小値テキスト">
          <a:extLst>
            <a:ext uri="{FF2B5EF4-FFF2-40B4-BE49-F238E27FC236}">
              <a16:creationId xmlns:a16="http://schemas.microsoft.com/office/drawing/2014/main" id="{C55E820D-CD2E-4614-B2DB-9BD1B762E43A}"/>
            </a:ext>
          </a:extLst>
        </xdr:cNvPr>
        <xdr:cNvSpPr txBox="1"/>
      </xdr:nvSpPr>
      <xdr:spPr>
        <a:xfrm>
          <a:off x="9467850" y="709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64836</xdr:rowOff>
    </xdr:from>
    <xdr:to>
      <xdr:col>55</xdr:col>
      <xdr:colOff>88900</xdr:colOff>
      <xdr:row>41</xdr:row>
      <xdr:rowOff>64836</xdr:rowOff>
    </xdr:to>
    <xdr:cxnSp macro="">
      <xdr:nvCxnSpPr>
        <xdr:cNvPr id="116" name="直線コネクタ 115">
          <a:extLst>
            <a:ext uri="{FF2B5EF4-FFF2-40B4-BE49-F238E27FC236}">
              <a16:creationId xmlns:a16="http://schemas.microsoft.com/office/drawing/2014/main" id="{C74C7E59-DF76-4497-AFB8-1C160B3D5DB1}"/>
            </a:ext>
          </a:extLst>
        </xdr:cNvPr>
        <xdr:cNvCxnSpPr/>
      </xdr:nvCxnSpPr>
      <xdr:spPr>
        <a:xfrm>
          <a:off x="9356090" y="709238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44104</xdr:rowOff>
    </xdr:from>
    <xdr:ext cx="534377" cy="259045"/>
    <xdr:sp macro="" textlink="">
      <xdr:nvSpPr>
        <xdr:cNvPr id="117" name="【道路】&#10;一人当たり延長最大値テキスト">
          <a:extLst>
            <a:ext uri="{FF2B5EF4-FFF2-40B4-BE49-F238E27FC236}">
              <a16:creationId xmlns:a16="http://schemas.microsoft.com/office/drawing/2014/main" id="{B5DA35DE-2F48-496B-88F0-B4EB55A24435}"/>
            </a:ext>
          </a:extLst>
        </xdr:cNvPr>
        <xdr:cNvSpPr txBox="1"/>
      </xdr:nvSpPr>
      <xdr:spPr>
        <a:xfrm>
          <a:off x="9467850" y="553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97427</xdr:rowOff>
    </xdr:from>
    <xdr:to>
      <xdr:col>55</xdr:col>
      <xdr:colOff>88900</xdr:colOff>
      <xdr:row>33</xdr:row>
      <xdr:rowOff>97427</xdr:rowOff>
    </xdr:to>
    <xdr:cxnSp macro="">
      <xdr:nvCxnSpPr>
        <xdr:cNvPr id="118" name="直線コネクタ 117">
          <a:extLst>
            <a:ext uri="{FF2B5EF4-FFF2-40B4-BE49-F238E27FC236}">
              <a16:creationId xmlns:a16="http://schemas.microsoft.com/office/drawing/2014/main" id="{25CC0E49-FDAE-4B33-AEEE-0104D220A887}"/>
            </a:ext>
          </a:extLst>
        </xdr:cNvPr>
        <xdr:cNvCxnSpPr/>
      </xdr:nvCxnSpPr>
      <xdr:spPr>
        <a:xfrm>
          <a:off x="9356090" y="575146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141252</xdr:rowOff>
    </xdr:from>
    <xdr:ext cx="534377" cy="259045"/>
    <xdr:sp macro="" textlink="">
      <xdr:nvSpPr>
        <xdr:cNvPr id="119" name="【道路】&#10;一人当たり延長平均値テキスト">
          <a:extLst>
            <a:ext uri="{FF2B5EF4-FFF2-40B4-BE49-F238E27FC236}">
              <a16:creationId xmlns:a16="http://schemas.microsoft.com/office/drawing/2014/main" id="{329338AE-BF06-4929-99A2-EF2F012803C9}"/>
            </a:ext>
          </a:extLst>
        </xdr:cNvPr>
        <xdr:cNvSpPr txBox="1"/>
      </xdr:nvSpPr>
      <xdr:spPr>
        <a:xfrm>
          <a:off x="9467850" y="6311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118375</xdr:rowOff>
    </xdr:from>
    <xdr:to>
      <xdr:col>55</xdr:col>
      <xdr:colOff>50800</xdr:colOff>
      <xdr:row>38</xdr:row>
      <xdr:rowOff>48525</xdr:rowOff>
    </xdr:to>
    <xdr:sp macro="" textlink="">
      <xdr:nvSpPr>
        <xdr:cNvPr id="120" name="フローチャート: 判断 119">
          <a:extLst>
            <a:ext uri="{FF2B5EF4-FFF2-40B4-BE49-F238E27FC236}">
              <a16:creationId xmlns:a16="http://schemas.microsoft.com/office/drawing/2014/main" id="{0E1AB516-EF09-4636-9B49-141075989868}"/>
            </a:ext>
          </a:extLst>
        </xdr:cNvPr>
        <xdr:cNvSpPr/>
      </xdr:nvSpPr>
      <xdr:spPr>
        <a:xfrm>
          <a:off x="9394190" y="646393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142933</xdr:rowOff>
    </xdr:from>
    <xdr:to>
      <xdr:col>50</xdr:col>
      <xdr:colOff>165100</xdr:colOff>
      <xdr:row>38</xdr:row>
      <xdr:rowOff>73083</xdr:rowOff>
    </xdr:to>
    <xdr:sp macro="" textlink="">
      <xdr:nvSpPr>
        <xdr:cNvPr id="121" name="フローチャート: 判断 120">
          <a:extLst>
            <a:ext uri="{FF2B5EF4-FFF2-40B4-BE49-F238E27FC236}">
              <a16:creationId xmlns:a16="http://schemas.microsoft.com/office/drawing/2014/main" id="{BB7C9689-D9C3-4FF6-9D07-1A26244D3AE2}"/>
            </a:ext>
          </a:extLst>
        </xdr:cNvPr>
        <xdr:cNvSpPr/>
      </xdr:nvSpPr>
      <xdr:spPr>
        <a:xfrm>
          <a:off x="8632190" y="648467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149432</xdr:rowOff>
    </xdr:from>
    <xdr:to>
      <xdr:col>46</xdr:col>
      <xdr:colOff>38100</xdr:colOff>
      <xdr:row>38</xdr:row>
      <xdr:rowOff>79582</xdr:rowOff>
    </xdr:to>
    <xdr:sp macro="" textlink="">
      <xdr:nvSpPr>
        <xdr:cNvPr id="122" name="フローチャート: 判断 121">
          <a:extLst>
            <a:ext uri="{FF2B5EF4-FFF2-40B4-BE49-F238E27FC236}">
              <a16:creationId xmlns:a16="http://schemas.microsoft.com/office/drawing/2014/main" id="{633115BF-F6D0-4969-8B03-B6056BC7C14E}"/>
            </a:ext>
          </a:extLst>
        </xdr:cNvPr>
        <xdr:cNvSpPr/>
      </xdr:nvSpPr>
      <xdr:spPr>
        <a:xfrm>
          <a:off x="7846060" y="6493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104398</xdr:rowOff>
    </xdr:from>
    <xdr:to>
      <xdr:col>41</xdr:col>
      <xdr:colOff>101600</xdr:colOff>
      <xdr:row>39</xdr:row>
      <xdr:rowOff>34548</xdr:rowOff>
    </xdr:to>
    <xdr:sp macro="" textlink="">
      <xdr:nvSpPr>
        <xdr:cNvPr id="123" name="フローチャート: 判断 122">
          <a:extLst>
            <a:ext uri="{FF2B5EF4-FFF2-40B4-BE49-F238E27FC236}">
              <a16:creationId xmlns:a16="http://schemas.microsoft.com/office/drawing/2014/main" id="{8D379DCD-8D8C-4CD4-8BEE-C45387C9B9B0}"/>
            </a:ext>
          </a:extLst>
        </xdr:cNvPr>
        <xdr:cNvSpPr/>
      </xdr:nvSpPr>
      <xdr:spPr>
        <a:xfrm>
          <a:off x="7029450" y="66175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100022</xdr:rowOff>
    </xdr:from>
    <xdr:to>
      <xdr:col>36</xdr:col>
      <xdr:colOff>165100</xdr:colOff>
      <xdr:row>39</xdr:row>
      <xdr:rowOff>30172</xdr:rowOff>
    </xdr:to>
    <xdr:sp macro="" textlink="">
      <xdr:nvSpPr>
        <xdr:cNvPr id="124" name="フローチャート: 判断 123">
          <a:extLst>
            <a:ext uri="{FF2B5EF4-FFF2-40B4-BE49-F238E27FC236}">
              <a16:creationId xmlns:a16="http://schemas.microsoft.com/office/drawing/2014/main" id="{6D23EB63-AE83-4EA6-948B-7EA7D3F8860C}"/>
            </a:ext>
          </a:extLst>
        </xdr:cNvPr>
        <xdr:cNvSpPr/>
      </xdr:nvSpPr>
      <xdr:spPr>
        <a:xfrm>
          <a:off x="6231890" y="661131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304279A-17CB-4857-8E42-47FE564C510C}"/>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58808A8-7B7D-44E1-882D-A1C84E30F588}"/>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0687F78-8C59-4C55-BC94-F66EEF7D1619}"/>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7671368-CB03-4B96-B256-52C428C90D2A}"/>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6BD2AB5-5CF7-4C95-9481-7A301285A0A3}"/>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158837</xdr:rowOff>
    </xdr:from>
    <xdr:to>
      <xdr:col>55</xdr:col>
      <xdr:colOff>50800</xdr:colOff>
      <xdr:row>39</xdr:row>
      <xdr:rowOff>88987</xdr:rowOff>
    </xdr:to>
    <xdr:sp macro="" textlink="">
      <xdr:nvSpPr>
        <xdr:cNvPr id="130" name="楕円 129">
          <a:extLst>
            <a:ext uri="{FF2B5EF4-FFF2-40B4-BE49-F238E27FC236}">
              <a16:creationId xmlns:a16="http://schemas.microsoft.com/office/drawing/2014/main" id="{67F6F5F9-37EF-454B-B1F0-EE8E0020BDEA}"/>
            </a:ext>
          </a:extLst>
        </xdr:cNvPr>
        <xdr:cNvSpPr/>
      </xdr:nvSpPr>
      <xdr:spPr>
        <a:xfrm>
          <a:off x="9394190" y="6675842"/>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137264</xdr:rowOff>
    </xdr:from>
    <xdr:ext cx="534377" cy="259045"/>
    <xdr:sp macro="" textlink="">
      <xdr:nvSpPr>
        <xdr:cNvPr id="131" name="【道路】&#10;一人当たり延長該当値テキスト">
          <a:extLst>
            <a:ext uri="{FF2B5EF4-FFF2-40B4-BE49-F238E27FC236}">
              <a16:creationId xmlns:a16="http://schemas.microsoft.com/office/drawing/2014/main" id="{3FDD4E75-0E22-458B-97F6-29F360D1B862}"/>
            </a:ext>
          </a:extLst>
        </xdr:cNvPr>
        <xdr:cNvSpPr txBox="1"/>
      </xdr:nvSpPr>
      <xdr:spPr>
        <a:xfrm>
          <a:off x="9467850" y="664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163050</xdr:rowOff>
    </xdr:from>
    <xdr:to>
      <xdr:col>50</xdr:col>
      <xdr:colOff>165100</xdr:colOff>
      <xdr:row>39</xdr:row>
      <xdr:rowOff>93200</xdr:rowOff>
    </xdr:to>
    <xdr:sp macro="" textlink="">
      <xdr:nvSpPr>
        <xdr:cNvPr id="132" name="楕円 131">
          <a:extLst>
            <a:ext uri="{FF2B5EF4-FFF2-40B4-BE49-F238E27FC236}">
              <a16:creationId xmlns:a16="http://schemas.microsoft.com/office/drawing/2014/main" id="{9DC63B7C-8907-4B20-A246-C11489182E8B}"/>
            </a:ext>
          </a:extLst>
        </xdr:cNvPr>
        <xdr:cNvSpPr/>
      </xdr:nvSpPr>
      <xdr:spPr>
        <a:xfrm>
          <a:off x="8632190" y="66800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38187</xdr:rowOff>
    </xdr:from>
    <xdr:to>
      <xdr:col>55</xdr:col>
      <xdr:colOff>0</xdr:colOff>
      <xdr:row>39</xdr:row>
      <xdr:rowOff>42400</xdr:rowOff>
    </xdr:to>
    <xdr:cxnSp macro="">
      <xdr:nvCxnSpPr>
        <xdr:cNvPr id="133" name="直線コネクタ 132">
          <a:extLst>
            <a:ext uri="{FF2B5EF4-FFF2-40B4-BE49-F238E27FC236}">
              <a16:creationId xmlns:a16="http://schemas.microsoft.com/office/drawing/2014/main" id="{0C0FD817-CE91-4913-A6D2-ABA99FF953F0}"/>
            </a:ext>
          </a:extLst>
        </xdr:cNvPr>
        <xdr:cNvCxnSpPr/>
      </xdr:nvCxnSpPr>
      <xdr:spPr>
        <a:xfrm flipV="1">
          <a:off x="8686800" y="6724737"/>
          <a:ext cx="742950" cy="6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169842</xdr:rowOff>
    </xdr:from>
    <xdr:to>
      <xdr:col>46</xdr:col>
      <xdr:colOff>38100</xdr:colOff>
      <xdr:row>39</xdr:row>
      <xdr:rowOff>99992</xdr:rowOff>
    </xdr:to>
    <xdr:sp macro="" textlink="">
      <xdr:nvSpPr>
        <xdr:cNvPr id="134" name="楕円 133">
          <a:extLst>
            <a:ext uri="{FF2B5EF4-FFF2-40B4-BE49-F238E27FC236}">
              <a16:creationId xmlns:a16="http://schemas.microsoft.com/office/drawing/2014/main" id="{A6E24231-F1B3-4DEF-82E8-34CA6D95275E}"/>
            </a:ext>
          </a:extLst>
        </xdr:cNvPr>
        <xdr:cNvSpPr/>
      </xdr:nvSpPr>
      <xdr:spPr>
        <a:xfrm>
          <a:off x="7846060" y="668875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42400</xdr:rowOff>
    </xdr:from>
    <xdr:to>
      <xdr:col>50</xdr:col>
      <xdr:colOff>114300</xdr:colOff>
      <xdr:row>39</xdr:row>
      <xdr:rowOff>49192</xdr:rowOff>
    </xdr:to>
    <xdr:cxnSp macro="">
      <xdr:nvCxnSpPr>
        <xdr:cNvPr id="135" name="直線コネクタ 134">
          <a:extLst>
            <a:ext uri="{FF2B5EF4-FFF2-40B4-BE49-F238E27FC236}">
              <a16:creationId xmlns:a16="http://schemas.microsoft.com/office/drawing/2014/main" id="{219AD910-8333-43B8-9588-689B35B43F33}"/>
            </a:ext>
          </a:extLst>
        </xdr:cNvPr>
        <xdr:cNvCxnSpPr/>
      </xdr:nvCxnSpPr>
      <xdr:spPr>
        <a:xfrm flipV="1">
          <a:off x="7889240" y="6730855"/>
          <a:ext cx="797560" cy="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3618</xdr:rowOff>
    </xdr:from>
    <xdr:to>
      <xdr:col>41</xdr:col>
      <xdr:colOff>101600</xdr:colOff>
      <xdr:row>39</xdr:row>
      <xdr:rowOff>105218</xdr:rowOff>
    </xdr:to>
    <xdr:sp macro="" textlink="">
      <xdr:nvSpPr>
        <xdr:cNvPr id="136" name="楕円 135">
          <a:extLst>
            <a:ext uri="{FF2B5EF4-FFF2-40B4-BE49-F238E27FC236}">
              <a16:creationId xmlns:a16="http://schemas.microsoft.com/office/drawing/2014/main" id="{BFFF578A-2584-4D82-8719-472C56F90BDB}"/>
            </a:ext>
          </a:extLst>
        </xdr:cNvPr>
        <xdr:cNvSpPr/>
      </xdr:nvSpPr>
      <xdr:spPr>
        <a:xfrm>
          <a:off x="7029450" y="669016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49192</xdr:rowOff>
    </xdr:from>
    <xdr:to>
      <xdr:col>45</xdr:col>
      <xdr:colOff>177800</xdr:colOff>
      <xdr:row>39</xdr:row>
      <xdr:rowOff>54418</xdr:rowOff>
    </xdr:to>
    <xdr:cxnSp macro="">
      <xdr:nvCxnSpPr>
        <xdr:cNvPr id="137" name="直線コネクタ 136">
          <a:extLst>
            <a:ext uri="{FF2B5EF4-FFF2-40B4-BE49-F238E27FC236}">
              <a16:creationId xmlns:a16="http://schemas.microsoft.com/office/drawing/2014/main" id="{E6119D94-09EB-451E-877B-82A4641F7F20}"/>
            </a:ext>
          </a:extLst>
        </xdr:cNvPr>
        <xdr:cNvCxnSpPr/>
      </xdr:nvCxnSpPr>
      <xdr:spPr>
        <a:xfrm flipV="1">
          <a:off x="7084060" y="6737647"/>
          <a:ext cx="805180" cy="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10574</xdr:rowOff>
    </xdr:from>
    <xdr:to>
      <xdr:col>36</xdr:col>
      <xdr:colOff>165100</xdr:colOff>
      <xdr:row>39</xdr:row>
      <xdr:rowOff>112174</xdr:rowOff>
    </xdr:to>
    <xdr:sp macro="" textlink="">
      <xdr:nvSpPr>
        <xdr:cNvPr id="138" name="楕円 137">
          <a:extLst>
            <a:ext uri="{FF2B5EF4-FFF2-40B4-BE49-F238E27FC236}">
              <a16:creationId xmlns:a16="http://schemas.microsoft.com/office/drawing/2014/main" id="{4D0EE344-4176-44A6-BF83-F06346FBEC37}"/>
            </a:ext>
          </a:extLst>
        </xdr:cNvPr>
        <xdr:cNvSpPr/>
      </xdr:nvSpPr>
      <xdr:spPr>
        <a:xfrm>
          <a:off x="6231890" y="6699029"/>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54418</xdr:rowOff>
    </xdr:from>
    <xdr:to>
      <xdr:col>41</xdr:col>
      <xdr:colOff>50800</xdr:colOff>
      <xdr:row>39</xdr:row>
      <xdr:rowOff>61374</xdr:rowOff>
    </xdr:to>
    <xdr:cxnSp macro="">
      <xdr:nvCxnSpPr>
        <xdr:cNvPr id="139" name="直線コネクタ 138">
          <a:extLst>
            <a:ext uri="{FF2B5EF4-FFF2-40B4-BE49-F238E27FC236}">
              <a16:creationId xmlns:a16="http://schemas.microsoft.com/office/drawing/2014/main" id="{FF8FC492-9BCF-4127-BCCA-1F93D7ECE174}"/>
            </a:ext>
          </a:extLst>
        </xdr:cNvPr>
        <xdr:cNvCxnSpPr/>
      </xdr:nvCxnSpPr>
      <xdr:spPr>
        <a:xfrm flipV="1">
          <a:off x="6286500" y="6744778"/>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89610</xdr:rowOff>
    </xdr:from>
    <xdr:ext cx="534377" cy="259045"/>
    <xdr:sp macro="" textlink="">
      <xdr:nvSpPr>
        <xdr:cNvPr id="140" name="n_1aveValue【道路】&#10;一人当たり延長">
          <a:extLst>
            <a:ext uri="{FF2B5EF4-FFF2-40B4-BE49-F238E27FC236}">
              <a16:creationId xmlns:a16="http://schemas.microsoft.com/office/drawing/2014/main" id="{759B6A91-E601-49A7-9626-DEC29B6E5D3C}"/>
            </a:ext>
          </a:extLst>
        </xdr:cNvPr>
        <xdr:cNvSpPr txBox="1"/>
      </xdr:nvSpPr>
      <xdr:spPr>
        <a:xfrm>
          <a:off x="8422151" y="626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96109</xdr:rowOff>
    </xdr:from>
    <xdr:ext cx="534377" cy="259045"/>
    <xdr:sp macro="" textlink="">
      <xdr:nvSpPr>
        <xdr:cNvPr id="141" name="n_2aveValue【道路】&#10;一人当たり延長">
          <a:extLst>
            <a:ext uri="{FF2B5EF4-FFF2-40B4-BE49-F238E27FC236}">
              <a16:creationId xmlns:a16="http://schemas.microsoft.com/office/drawing/2014/main" id="{6ACB5542-7371-4A32-B49A-2061827E9A9E}"/>
            </a:ext>
          </a:extLst>
        </xdr:cNvPr>
        <xdr:cNvSpPr txBox="1"/>
      </xdr:nvSpPr>
      <xdr:spPr>
        <a:xfrm>
          <a:off x="7641101" y="626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51075</xdr:rowOff>
    </xdr:from>
    <xdr:ext cx="534377" cy="259045"/>
    <xdr:sp macro="" textlink="">
      <xdr:nvSpPr>
        <xdr:cNvPr id="142" name="n_3aveValue【道路】&#10;一人当たり延長">
          <a:extLst>
            <a:ext uri="{FF2B5EF4-FFF2-40B4-BE49-F238E27FC236}">
              <a16:creationId xmlns:a16="http://schemas.microsoft.com/office/drawing/2014/main" id="{7BAF158F-17E4-4919-9DEC-8884A07DC43F}"/>
            </a:ext>
          </a:extLst>
        </xdr:cNvPr>
        <xdr:cNvSpPr txBox="1"/>
      </xdr:nvSpPr>
      <xdr:spPr>
        <a:xfrm>
          <a:off x="6854971" y="639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46698</xdr:rowOff>
    </xdr:from>
    <xdr:ext cx="534377" cy="259045"/>
    <xdr:sp macro="" textlink="">
      <xdr:nvSpPr>
        <xdr:cNvPr id="143" name="n_4aveValue【道路】&#10;一人当たり延長">
          <a:extLst>
            <a:ext uri="{FF2B5EF4-FFF2-40B4-BE49-F238E27FC236}">
              <a16:creationId xmlns:a16="http://schemas.microsoft.com/office/drawing/2014/main" id="{93CA7B86-6CFF-41CA-9B25-2D9FBC3340EA}"/>
            </a:ext>
          </a:extLst>
        </xdr:cNvPr>
        <xdr:cNvSpPr txBox="1"/>
      </xdr:nvSpPr>
      <xdr:spPr>
        <a:xfrm>
          <a:off x="6038361" y="639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84327</xdr:rowOff>
    </xdr:from>
    <xdr:ext cx="534377" cy="259045"/>
    <xdr:sp macro="" textlink="">
      <xdr:nvSpPr>
        <xdr:cNvPr id="144" name="n_1mainValue【道路】&#10;一人当たり延長">
          <a:extLst>
            <a:ext uri="{FF2B5EF4-FFF2-40B4-BE49-F238E27FC236}">
              <a16:creationId xmlns:a16="http://schemas.microsoft.com/office/drawing/2014/main" id="{184622B4-BD97-4718-A5B1-622F018E5DAF}"/>
            </a:ext>
          </a:extLst>
        </xdr:cNvPr>
        <xdr:cNvSpPr txBox="1"/>
      </xdr:nvSpPr>
      <xdr:spPr>
        <a:xfrm>
          <a:off x="8422151" y="677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91119</xdr:rowOff>
    </xdr:from>
    <xdr:ext cx="534377" cy="259045"/>
    <xdr:sp macro="" textlink="">
      <xdr:nvSpPr>
        <xdr:cNvPr id="145" name="n_2mainValue【道路】&#10;一人当たり延長">
          <a:extLst>
            <a:ext uri="{FF2B5EF4-FFF2-40B4-BE49-F238E27FC236}">
              <a16:creationId xmlns:a16="http://schemas.microsoft.com/office/drawing/2014/main" id="{72C514C8-29AA-4189-87D5-E891E17227BA}"/>
            </a:ext>
          </a:extLst>
        </xdr:cNvPr>
        <xdr:cNvSpPr txBox="1"/>
      </xdr:nvSpPr>
      <xdr:spPr>
        <a:xfrm>
          <a:off x="7641101" y="678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96345</xdr:rowOff>
    </xdr:from>
    <xdr:ext cx="534377" cy="259045"/>
    <xdr:sp macro="" textlink="">
      <xdr:nvSpPr>
        <xdr:cNvPr id="146" name="n_3mainValue【道路】&#10;一人当たり延長">
          <a:extLst>
            <a:ext uri="{FF2B5EF4-FFF2-40B4-BE49-F238E27FC236}">
              <a16:creationId xmlns:a16="http://schemas.microsoft.com/office/drawing/2014/main" id="{51C79B45-CECE-4C5F-9CC1-9EDA3F7A679E}"/>
            </a:ext>
          </a:extLst>
        </xdr:cNvPr>
        <xdr:cNvSpPr txBox="1"/>
      </xdr:nvSpPr>
      <xdr:spPr>
        <a:xfrm>
          <a:off x="6854971" y="6779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103301</xdr:rowOff>
    </xdr:from>
    <xdr:ext cx="534377" cy="259045"/>
    <xdr:sp macro="" textlink="">
      <xdr:nvSpPr>
        <xdr:cNvPr id="147" name="n_4mainValue【道路】&#10;一人当たり延長">
          <a:extLst>
            <a:ext uri="{FF2B5EF4-FFF2-40B4-BE49-F238E27FC236}">
              <a16:creationId xmlns:a16="http://schemas.microsoft.com/office/drawing/2014/main" id="{EC6E1467-98AF-4246-A764-7C0CE6AA06A3}"/>
            </a:ext>
          </a:extLst>
        </xdr:cNvPr>
        <xdr:cNvSpPr txBox="1"/>
      </xdr:nvSpPr>
      <xdr:spPr>
        <a:xfrm>
          <a:off x="6038361" y="678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A65D8D9A-12BB-4A87-B2C1-F14C86E1BA3C}"/>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AB098175-6CDB-46C5-AA38-21A53776B103}"/>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345DA766-67D3-416C-B3F4-6AB7B22DD957}"/>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3148D78F-90DA-4FE8-A192-77DC179DB994}"/>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C8462F12-EF1F-4197-A16B-48F1D85FAF9B}"/>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4D55C883-6543-4634-87B2-72222A3DCCC0}"/>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6AB88B12-F39A-4FEE-9943-CFF69C9CD7A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539A1FF7-1174-4BCF-87D8-D4C477336E06}"/>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EB001516-17C0-4530-8500-2B71E2B30693}"/>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141DDB3-00D4-49F8-BD54-966F9FF89B91}"/>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8D1B136B-44ED-491B-A147-4EC5256236ED}"/>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9" name="直線コネクタ 158">
          <a:extLst>
            <a:ext uri="{FF2B5EF4-FFF2-40B4-BE49-F238E27FC236}">
              <a16:creationId xmlns:a16="http://schemas.microsoft.com/office/drawing/2014/main" id="{F6F4E3B4-A99E-4794-BB95-177990CBBD5F}"/>
            </a:ext>
          </a:extLst>
        </xdr:cNvPr>
        <xdr:cNvCxnSpPr/>
      </xdr:nvCxnSpPr>
      <xdr:spPr>
        <a:xfrm>
          <a:off x="6858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0" name="テキスト ボックス 159">
          <a:extLst>
            <a:ext uri="{FF2B5EF4-FFF2-40B4-BE49-F238E27FC236}">
              <a16:creationId xmlns:a16="http://schemas.microsoft.com/office/drawing/2014/main" id="{43E9E719-7EC2-47F4-BF75-B8901B1B5FE7}"/>
            </a:ext>
          </a:extLst>
        </xdr:cNvPr>
        <xdr:cNvSpPr txBox="1"/>
      </xdr:nvSpPr>
      <xdr:spPr>
        <a:xfrm>
          <a:off x="343701" y="1082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1" name="直線コネクタ 160">
          <a:extLst>
            <a:ext uri="{FF2B5EF4-FFF2-40B4-BE49-F238E27FC236}">
              <a16:creationId xmlns:a16="http://schemas.microsoft.com/office/drawing/2014/main" id="{5736C9D1-39C0-4150-953A-9EE12DDC59E6}"/>
            </a:ext>
          </a:extLst>
        </xdr:cNvPr>
        <xdr:cNvCxnSpPr/>
      </xdr:nvCxnSpPr>
      <xdr:spPr>
        <a:xfrm>
          <a:off x="6858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2" name="テキスト ボックス 161">
          <a:extLst>
            <a:ext uri="{FF2B5EF4-FFF2-40B4-BE49-F238E27FC236}">
              <a16:creationId xmlns:a16="http://schemas.microsoft.com/office/drawing/2014/main" id="{1B943F61-0776-4247-838A-1D9C32F952B9}"/>
            </a:ext>
          </a:extLst>
        </xdr:cNvPr>
        <xdr:cNvSpPr txBox="1"/>
      </xdr:nvSpPr>
      <xdr:spPr>
        <a:xfrm>
          <a:off x="34370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3" name="直線コネクタ 162">
          <a:extLst>
            <a:ext uri="{FF2B5EF4-FFF2-40B4-BE49-F238E27FC236}">
              <a16:creationId xmlns:a16="http://schemas.microsoft.com/office/drawing/2014/main" id="{140F47CB-6272-458B-8FE0-63E644F1BE1F}"/>
            </a:ext>
          </a:extLst>
        </xdr:cNvPr>
        <xdr:cNvCxnSpPr/>
      </xdr:nvCxnSpPr>
      <xdr:spPr>
        <a:xfrm>
          <a:off x="6858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4" name="テキスト ボックス 163">
          <a:extLst>
            <a:ext uri="{FF2B5EF4-FFF2-40B4-BE49-F238E27FC236}">
              <a16:creationId xmlns:a16="http://schemas.microsoft.com/office/drawing/2014/main" id="{57BDCB77-9232-49C7-855C-580D18886D89}"/>
            </a:ext>
          </a:extLst>
        </xdr:cNvPr>
        <xdr:cNvSpPr txBox="1"/>
      </xdr:nvSpPr>
      <xdr:spPr>
        <a:xfrm>
          <a:off x="34370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5" name="直線コネクタ 164">
          <a:extLst>
            <a:ext uri="{FF2B5EF4-FFF2-40B4-BE49-F238E27FC236}">
              <a16:creationId xmlns:a16="http://schemas.microsoft.com/office/drawing/2014/main" id="{91D9BDEF-0637-4B9E-824E-D675629B027B}"/>
            </a:ext>
          </a:extLst>
        </xdr:cNvPr>
        <xdr:cNvCxnSpPr/>
      </xdr:nvCxnSpPr>
      <xdr:spPr>
        <a:xfrm>
          <a:off x="6858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6" name="テキスト ボックス 165">
          <a:extLst>
            <a:ext uri="{FF2B5EF4-FFF2-40B4-BE49-F238E27FC236}">
              <a16:creationId xmlns:a16="http://schemas.microsoft.com/office/drawing/2014/main" id="{5974D57B-A7F3-4B3D-BA16-63547BA46CF5}"/>
            </a:ext>
          </a:extLst>
        </xdr:cNvPr>
        <xdr:cNvSpPr txBox="1"/>
      </xdr:nvSpPr>
      <xdr:spPr>
        <a:xfrm>
          <a:off x="34370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9E4E533F-8447-4F23-8314-BFCAB06881DA}"/>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A978A2E8-603A-42C7-844E-637B375DB85F}"/>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34D740F7-0D12-4991-8D8B-34603ABD72E1}"/>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164592</xdr:rowOff>
    </xdr:from>
    <xdr:to>
      <xdr:col>24</xdr:col>
      <xdr:colOff>62865</xdr:colOff>
      <xdr:row>64</xdr:row>
      <xdr:rowOff>45720</xdr:rowOff>
    </xdr:to>
    <xdr:cxnSp macro="">
      <xdr:nvCxnSpPr>
        <xdr:cNvPr id="170" name="直線コネクタ 169">
          <a:extLst>
            <a:ext uri="{FF2B5EF4-FFF2-40B4-BE49-F238E27FC236}">
              <a16:creationId xmlns:a16="http://schemas.microsoft.com/office/drawing/2014/main" id="{370C2621-E31E-45B2-B2FC-3ED911382FBD}"/>
            </a:ext>
          </a:extLst>
        </xdr:cNvPr>
        <xdr:cNvCxnSpPr/>
      </xdr:nvCxnSpPr>
      <xdr:spPr>
        <a:xfrm flipV="1">
          <a:off x="4173855" y="9769602"/>
          <a:ext cx="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49547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7E51034D-220A-4908-AF24-1F0E6FDF2DE6}"/>
            </a:ext>
          </a:extLst>
        </xdr:cNvPr>
        <xdr:cNvSpPr txBox="1"/>
      </xdr:nvSpPr>
      <xdr:spPr>
        <a:xfrm>
          <a:off x="421259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45720</xdr:rowOff>
    </xdr:from>
    <xdr:to>
      <xdr:col>24</xdr:col>
      <xdr:colOff>152400</xdr:colOff>
      <xdr:row>64</xdr:row>
      <xdr:rowOff>45720</xdr:rowOff>
    </xdr:to>
    <xdr:cxnSp macro="">
      <xdr:nvCxnSpPr>
        <xdr:cNvPr id="172" name="直線コネクタ 171">
          <a:extLst>
            <a:ext uri="{FF2B5EF4-FFF2-40B4-BE49-F238E27FC236}">
              <a16:creationId xmlns:a16="http://schemas.microsoft.com/office/drawing/2014/main" id="{AC7EBA59-6B98-43EB-83E0-AD11BC337084}"/>
            </a:ext>
          </a:extLst>
        </xdr:cNvPr>
        <xdr:cNvCxnSpPr/>
      </xdr:nvCxnSpPr>
      <xdr:spPr>
        <a:xfrm>
          <a:off x="4112260" y="1102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111269</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BFF7A935-8D7C-437B-BD2F-062C5C9A348A}"/>
            </a:ext>
          </a:extLst>
        </xdr:cNvPr>
        <xdr:cNvSpPr txBox="1"/>
      </xdr:nvSpPr>
      <xdr:spPr>
        <a:xfrm>
          <a:off x="4212590" y="9541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164592</xdr:rowOff>
    </xdr:from>
    <xdr:to>
      <xdr:col>24</xdr:col>
      <xdr:colOff>152400</xdr:colOff>
      <xdr:row>56</xdr:row>
      <xdr:rowOff>164592</xdr:rowOff>
    </xdr:to>
    <xdr:cxnSp macro="">
      <xdr:nvCxnSpPr>
        <xdr:cNvPr id="174" name="直線コネクタ 173">
          <a:extLst>
            <a:ext uri="{FF2B5EF4-FFF2-40B4-BE49-F238E27FC236}">
              <a16:creationId xmlns:a16="http://schemas.microsoft.com/office/drawing/2014/main" id="{B9C65046-6BBB-4879-9234-38F02324BCE8}"/>
            </a:ext>
          </a:extLst>
        </xdr:cNvPr>
        <xdr:cNvCxnSpPr/>
      </xdr:nvCxnSpPr>
      <xdr:spPr>
        <a:xfrm>
          <a:off x="4112260" y="97696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26941</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9E5F73CF-46FF-4B3E-A62F-44D22CB7FFB0}"/>
            </a:ext>
          </a:extLst>
        </xdr:cNvPr>
        <xdr:cNvSpPr txBox="1"/>
      </xdr:nvSpPr>
      <xdr:spPr>
        <a:xfrm>
          <a:off x="4212590" y="104834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4064</xdr:rowOff>
    </xdr:from>
    <xdr:to>
      <xdr:col>24</xdr:col>
      <xdr:colOff>114300</xdr:colOff>
      <xdr:row>62</xdr:row>
      <xdr:rowOff>105664</xdr:rowOff>
    </xdr:to>
    <xdr:sp macro="" textlink="">
      <xdr:nvSpPr>
        <xdr:cNvPr id="176" name="フローチャート: 判断 175">
          <a:extLst>
            <a:ext uri="{FF2B5EF4-FFF2-40B4-BE49-F238E27FC236}">
              <a16:creationId xmlns:a16="http://schemas.microsoft.com/office/drawing/2014/main" id="{07759761-0B04-4793-B757-20855FC62065}"/>
            </a:ext>
          </a:extLst>
        </xdr:cNvPr>
        <xdr:cNvSpPr/>
      </xdr:nvSpPr>
      <xdr:spPr>
        <a:xfrm>
          <a:off x="4131310" y="1063586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150368</xdr:rowOff>
    </xdr:from>
    <xdr:to>
      <xdr:col>20</xdr:col>
      <xdr:colOff>38100</xdr:colOff>
      <xdr:row>62</xdr:row>
      <xdr:rowOff>80518</xdr:rowOff>
    </xdr:to>
    <xdr:sp macro="" textlink="">
      <xdr:nvSpPr>
        <xdr:cNvPr id="177" name="フローチャート: 判断 176">
          <a:extLst>
            <a:ext uri="{FF2B5EF4-FFF2-40B4-BE49-F238E27FC236}">
              <a16:creationId xmlns:a16="http://schemas.microsoft.com/office/drawing/2014/main" id="{353C8F49-2960-473E-8D57-60B0DEAC2E7D}"/>
            </a:ext>
          </a:extLst>
        </xdr:cNvPr>
        <xdr:cNvSpPr/>
      </xdr:nvSpPr>
      <xdr:spPr>
        <a:xfrm>
          <a:off x="3388360" y="106088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122936</xdr:rowOff>
    </xdr:from>
    <xdr:to>
      <xdr:col>15</xdr:col>
      <xdr:colOff>101600</xdr:colOff>
      <xdr:row>62</xdr:row>
      <xdr:rowOff>53086</xdr:rowOff>
    </xdr:to>
    <xdr:sp macro="" textlink="">
      <xdr:nvSpPr>
        <xdr:cNvPr id="178" name="フローチャート: 判断 177">
          <a:extLst>
            <a:ext uri="{FF2B5EF4-FFF2-40B4-BE49-F238E27FC236}">
              <a16:creationId xmlns:a16="http://schemas.microsoft.com/office/drawing/2014/main" id="{1A006E32-480A-4BBF-86C1-B9FAB1B41D56}"/>
            </a:ext>
          </a:extLst>
        </xdr:cNvPr>
        <xdr:cNvSpPr/>
      </xdr:nvSpPr>
      <xdr:spPr>
        <a:xfrm>
          <a:off x="2571750" y="1058329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79502</xdr:rowOff>
    </xdr:from>
    <xdr:to>
      <xdr:col>10</xdr:col>
      <xdr:colOff>165100</xdr:colOff>
      <xdr:row>62</xdr:row>
      <xdr:rowOff>9652</xdr:rowOff>
    </xdr:to>
    <xdr:sp macro="" textlink="">
      <xdr:nvSpPr>
        <xdr:cNvPr id="179" name="フローチャート: 判断 178">
          <a:extLst>
            <a:ext uri="{FF2B5EF4-FFF2-40B4-BE49-F238E27FC236}">
              <a16:creationId xmlns:a16="http://schemas.microsoft.com/office/drawing/2014/main" id="{7E32AB07-633B-4532-BFC4-CBEF41B74194}"/>
            </a:ext>
          </a:extLst>
        </xdr:cNvPr>
        <xdr:cNvSpPr/>
      </xdr:nvSpPr>
      <xdr:spPr>
        <a:xfrm>
          <a:off x="1774190" y="1053795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38354</xdr:rowOff>
    </xdr:from>
    <xdr:to>
      <xdr:col>6</xdr:col>
      <xdr:colOff>38100</xdr:colOff>
      <xdr:row>61</xdr:row>
      <xdr:rowOff>139954</xdr:rowOff>
    </xdr:to>
    <xdr:sp macro="" textlink="">
      <xdr:nvSpPr>
        <xdr:cNvPr id="180" name="フローチャート: 判断 179">
          <a:extLst>
            <a:ext uri="{FF2B5EF4-FFF2-40B4-BE49-F238E27FC236}">
              <a16:creationId xmlns:a16="http://schemas.microsoft.com/office/drawing/2014/main" id="{267B4952-9E8B-4819-B0AB-E7905F04AE76}"/>
            </a:ext>
          </a:extLst>
        </xdr:cNvPr>
        <xdr:cNvSpPr/>
      </xdr:nvSpPr>
      <xdr:spPr>
        <a:xfrm>
          <a:off x="988060" y="104968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2C8D25AE-8235-4DED-A598-AEADB5F72CFD}"/>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73DD67D-20BA-49DA-BD6D-F77F0F899E2C}"/>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B271CF3-BB7E-4864-ABC6-656D3C29E792}"/>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BFE961D-F20A-49A5-A9F8-4306B049BD24}"/>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7ACB57B-E674-4D12-8049-0BF1469EB2BB}"/>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95504</xdr:rowOff>
    </xdr:from>
    <xdr:to>
      <xdr:col>24</xdr:col>
      <xdr:colOff>114300</xdr:colOff>
      <xdr:row>64</xdr:row>
      <xdr:rowOff>25654</xdr:rowOff>
    </xdr:to>
    <xdr:sp macro="" textlink="">
      <xdr:nvSpPr>
        <xdr:cNvPr id="186" name="楕円 185">
          <a:extLst>
            <a:ext uri="{FF2B5EF4-FFF2-40B4-BE49-F238E27FC236}">
              <a16:creationId xmlns:a16="http://schemas.microsoft.com/office/drawing/2014/main" id="{FA73DFD8-8CBB-431B-B09A-3DF876CC9112}"/>
            </a:ext>
          </a:extLst>
        </xdr:cNvPr>
        <xdr:cNvSpPr/>
      </xdr:nvSpPr>
      <xdr:spPr>
        <a:xfrm>
          <a:off x="4131310" y="1089304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10431</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F6F470E6-98E5-40C6-8E5A-D4F6150D386F}"/>
            </a:ext>
          </a:extLst>
        </xdr:cNvPr>
        <xdr:cNvSpPr txBox="1"/>
      </xdr:nvSpPr>
      <xdr:spPr>
        <a:xfrm>
          <a:off x="4212590" y="10813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84074</xdr:rowOff>
    </xdr:from>
    <xdr:to>
      <xdr:col>20</xdr:col>
      <xdr:colOff>38100</xdr:colOff>
      <xdr:row>64</xdr:row>
      <xdr:rowOff>14224</xdr:rowOff>
    </xdr:to>
    <xdr:sp macro="" textlink="">
      <xdr:nvSpPr>
        <xdr:cNvPr id="188" name="楕円 187">
          <a:extLst>
            <a:ext uri="{FF2B5EF4-FFF2-40B4-BE49-F238E27FC236}">
              <a16:creationId xmlns:a16="http://schemas.microsoft.com/office/drawing/2014/main" id="{8673E19F-1566-4F2C-8C1B-3500610FC163}"/>
            </a:ext>
          </a:extLst>
        </xdr:cNvPr>
        <xdr:cNvSpPr/>
      </xdr:nvSpPr>
      <xdr:spPr>
        <a:xfrm>
          <a:off x="3388360" y="108873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134874</xdr:rowOff>
    </xdr:from>
    <xdr:to>
      <xdr:col>24</xdr:col>
      <xdr:colOff>63500</xdr:colOff>
      <xdr:row>63</xdr:row>
      <xdr:rowOff>146304</xdr:rowOff>
    </xdr:to>
    <xdr:cxnSp macro="">
      <xdr:nvCxnSpPr>
        <xdr:cNvPr id="189" name="直線コネクタ 188">
          <a:extLst>
            <a:ext uri="{FF2B5EF4-FFF2-40B4-BE49-F238E27FC236}">
              <a16:creationId xmlns:a16="http://schemas.microsoft.com/office/drawing/2014/main" id="{7C7B5F47-5CA9-4C3D-B8E1-40DB436281A7}"/>
            </a:ext>
          </a:extLst>
        </xdr:cNvPr>
        <xdr:cNvCxnSpPr/>
      </xdr:nvCxnSpPr>
      <xdr:spPr>
        <a:xfrm>
          <a:off x="3431540" y="10932414"/>
          <a:ext cx="7429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79502</xdr:rowOff>
    </xdr:from>
    <xdr:to>
      <xdr:col>15</xdr:col>
      <xdr:colOff>101600</xdr:colOff>
      <xdr:row>64</xdr:row>
      <xdr:rowOff>9652</xdr:rowOff>
    </xdr:to>
    <xdr:sp macro="" textlink="">
      <xdr:nvSpPr>
        <xdr:cNvPr id="190" name="楕円 189">
          <a:extLst>
            <a:ext uri="{FF2B5EF4-FFF2-40B4-BE49-F238E27FC236}">
              <a16:creationId xmlns:a16="http://schemas.microsoft.com/office/drawing/2014/main" id="{EFD55407-00A3-4ABB-8EC1-E0667828A1DA}"/>
            </a:ext>
          </a:extLst>
        </xdr:cNvPr>
        <xdr:cNvSpPr/>
      </xdr:nvSpPr>
      <xdr:spPr>
        <a:xfrm>
          <a:off x="2571750" y="108808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130302</xdr:rowOff>
    </xdr:from>
    <xdr:to>
      <xdr:col>19</xdr:col>
      <xdr:colOff>177800</xdr:colOff>
      <xdr:row>63</xdr:row>
      <xdr:rowOff>134874</xdr:rowOff>
    </xdr:to>
    <xdr:cxnSp macro="">
      <xdr:nvCxnSpPr>
        <xdr:cNvPr id="191" name="直線コネクタ 190">
          <a:extLst>
            <a:ext uri="{FF2B5EF4-FFF2-40B4-BE49-F238E27FC236}">
              <a16:creationId xmlns:a16="http://schemas.microsoft.com/office/drawing/2014/main" id="{8E758C90-0647-4423-BEFE-28BCF21BBB35}"/>
            </a:ext>
          </a:extLst>
        </xdr:cNvPr>
        <xdr:cNvCxnSpPr/>
      </xdr:nvCxnSpPr>
      <xdr:spPr>
        <a:xfrm>
          <a:off x="2626360" y="1093546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79502</xdr:rowOff>
    </xdr:from>
    <xdr:to>
      <xdr:col>10</xdr:col>
      <xdr:colOff>165100</xdr:colOff>
      <xdr:row>64</xdr:row>
      <xdr:rowOff>9652</xdr:rowOff>
    </xdr:to>
    <xdr:sp macro="" textlink="">
      <xdr:nvSpPr>
        <xdr:cNvPr id="192" name="楕円 191">
          <a:extLst>
            <a:ext uri="{FF2B5EF4-FFF2-40B4-BE49-F238E27FC236}">
              <a16:creationId xmlns:a16="http://schemas.microsoft.com/office/drawing/2014/main" id="{CD5E9A08-F2EC-4785-8B96-3B351F83414C}"/>
            </a:ext>
          </a:extLst>
        </xdr:cNvPr>
        <xdr:cNvSpPr/>
      </xdr:nvSpPr>
      <xdr:spPr>
        <a:xfrm>
          <a:off x="1774190" y="1088085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130302</xdr:rowOff>
    </xdr:from>
    <xdr:to>
      <xdr:col>15</xdr:col>
      <xdr:colOff>50800</xdr:colOff>
      <xdr:row>63</xdr:row>
      <xdr:rowOff>130302</xdr:rowOff>
    </xdr:to>
    <xdr:cxnSp macro="">
      <xdr:nvCxnSpPr>
        <xdr:cNvPr id="193" name="直線コネクタ 192">
          <a:extLst>
            <a:ext uri="{FF2B5EF4-FFF2-40B4-BE49-F238E27FC236}">
              <a16:creationId xmlns:a16="http://schemas.microsoft.com/office/drawing/2014/main" id="{ED2A818D-4B85-4D1A-ABD6-4592BF660B9D}"/>
            </a:ext>
          </a:extLst>
        </xdr:cNvPr>
        <xdr:cNvCxnSpPr/>
      </xdr:nvCxnSpPr>
      <xdr:spPr>
        <a:xfrm>
          <a:off x="1828800" y="1093546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97790</xdr:rowOff>
    </xdr:from>
    <xdr:to>
      <xdr:col>6</xdr:col>
      <xdr:colOff>38100</xdr:colOff>
      <xdr:row>64</xdr:row>
      <xdr:rowOff>27940</xdr:rowOff>
    </xdr:to>
    <xdr:sp macro="" textlink="">
      <xdr:nvSpPr>
        <xdr:cNvPr id="194" name="楕円 193">
          <a:extLst>
            <a:ext uri="{FF2B5EF4-FFF2-40B4-BE49-F238E27FC236}">
              <a16:creationId xmlns:a16="http://schemas.microsoft.com/office/drawing/2014/main" id="{FB26C79B-5D53-4F36-B98D-04CF25C52DF8}"/>
            </a:ext>
          </a:extLst>
        </xdr:cNvPr>
        <xdr:cNvSpPr/>
      </xdr:nvSpPr>
      <xdr:spPr>
        <a:xfrm>
          <a:off x="988060" y="108953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130302</xdr:rowOff>
    </xdr:from>
    <xdr:to>
      <xdr:col>10</xdr:col>
      <xdr:colOff>114300</xdr:colOff>
      <xdr:row>63</xdr:row>
      <xdr:rowOff>148590</xdr:rowOff>
    </xdr:to>
    <xdr:cxnSp macro="">
      <xdr:nvCxnSpPr>
        <xdr:cNvPr id="195" name="直線コネクタ 194">
          <a:extLst>
            <a:ext uri="{FF2B5EF4-FFF2-40B4-BE49-F238E27FC236}">
              <a16:creationId xmlns:a16="http://schemas.microsoft.com/office/drawing/2014/main" id="{D4924895-AA9E-480C-9E5F-7D9A69F7B779}"/>
            </a:ext>
          </a:extLst>
        </xdr:cNvPr>
        <xdr:cNvCxnSpPr/>
      </xdr:nvCxnSpPr>
      <xdr:spPr>
        <a:xfrm flipV="1">
          <a:off x="1031240" y="10935462"/>
          <a:ext cx="79756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97045</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B6B0CA91-4D98-4F00-9A89-51A6AABD32D0}"/>
            </a:ext>
          </a:extLst>
        </xdr:cNvPr>
        <xdr:cNvSpPr txBox="1"/>
      </xdr:nvSpPr>
      <xdr:spPr>
        <a:xfrm>
          <a:off x="3239144" y="10380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69613</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10744F72-54B5-41FF-A77E-6BDC1960C851}"/>
            </a:ext>
          </a:extLst>
        </xdr:cNvPr>
        <xdr:cNvSpPr txBox="1"/>
      </xdr:nvSpPr>
      <xdr:spPr>
        <a:xfrm>
          <a:off x="2439044" y="10354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26179</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413E1E0D-2BA6-40B3-9D09-D42EC4E8C313}"/>
            </a:ext>
          </a:extLst>
        </xdr:cNvPr>
        <xdr:cNvSpPr txBox="1"/>
      </xdr:nvSpPr>
      <xdr:spPr>
        <a:xfrm>
          <a:off x="1641484" y="1030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156481</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7E62F7F3-49F9-4027-B7C0-2E4FC535FE61}"/>
            </a:ext>
          </a:extLst>
        </xdr:cNvPr>
        <xdr:cNvSpPr txBox="1"/>
      </xdr:nvSpPr>
      <xdr:spPr>
        <a:xfrm>
          <a:off x="855354" y="10273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5351</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4834809E-8F43-4A3D-A0D8-1ECDE441508A}"/>
            </a:ext>
          </a:extLst>
        </xdr:cNvPr>
        <xdr:cNvSpPr txBox="1"/>
      </xdr:nvSpPr>
      <xdr:spPr>
        <a:xfrm>
          <a:off x="3239144" y="10980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779</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83124234-BE52-4B23-9D98-5C6C0611807D}"/>
            </a:ext>
          </a:extLst>
        </xdr:cNvPr>
        <xdr:cNvSpPr txBox="1"/>
      </xdr:nvSpPr>
      <xdr:spPr>
        <a:xfrm>
          <a:off x="2439044" y="1097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779</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13E7F023-DA2D-4E8F-AF7C-6F65B5CA697A}"/>
            </a:ext>
          </a:extLst>
        </xdr:cNvPr>
        <xdr:cNvSpPr txBox="1"/>
      </xdr:nvSpPr>
      <xdr:spPr>
        <a:xfrm>
          <a:off x="1641484" y="1097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19067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CEA5646C-5C75-4FC0-A947-0A96C263F9CF}"/>
            </a:ext>
          </a:extLst>
        </xdr:cNvPr>
        <xdr:cNvSpPr txBox="1"/>
      </xdr:nvSpPr>
      <xdr:spPr>
        <a:xfrm>
          <a:off x="855354"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50A30200-FBF6-433C-8A65-A1EA37C49DBA}"/>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7E8791ED-2514-4263-A059-58DE7474B34E}"/>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78C7AF34-17C0-4DC4-859C-3E3EF08047D2}"/>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9A246608-8C73-4A37-BA72-FAACC706C064}"/>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A1F83553-F717-4B41-97A4-72BE3463D47D}"/>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3C0005DF-380E-4A04-83D5-F2D099F84E5E}"/>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6FACAF60-EB46-47AF-A455-B860F22B9A87}"/>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D5D3E897-A9CD-46FC-BC8B-B3652FBEABFF}"/>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BB7208C3-43E7-4830-A240-40CB93B91878}"/>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8E31D1BB-64C8-4DD5-8265-523122380429}"/>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a:extLst>
            <a:ext uri="{FF2B5EF4-FFF2-40B4-BE49-F238E27FC236}">
              <a16:creationId xmlns:a16="http://schemas.microsoft.com/office/drawing/2014/main" id="{1CA763AB-9FFF-44E3-B3B5-3660EDEFE6A5}"/>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a:extLst>
            <a:ext uri="{FF2B5EF4-FFF2-40B4-BE49-F238E27FC236}">
              <a16:creationId xmlns:a16="http://schemas.microsoft.com/office/drawing/2014/main" id="{5EAA9E6F-E917-4452-8DD2-FAEA0BFEBE18}"/>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a:extLst>
            <a:ext uri="{FF2B5EF4-FFF2-40B4-BE49-F238E27FC236}">
              <a16:creationId xmlns:a16="http://schemas.microsoft.com/office/drawing/2014/main" id="{3FD48B48-DCA9-4164-A542-B22ABFA71168}"/>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7" name="テキスト ボックス 216">
          <a:extLst>
            <a:ext uri="{FF2B5EF4-FFF2-40B4-BE49-F238E27FC236}">
              <a16:creationId xmlns:a16="http://schemas.microsoft.com/office/drawing/2014/main" id="{403E6F65-7BAA-407A-85B2-171889CB12C0}"/>
            </a:ext>
          </a:extLst>
        </xdr:cNvPr>
        <xdr:cNvSpPr txBox="1"/>
      </xdr:nvSpPr>
      <xdr:spPr>
        <a:xfrm>
          <a:off x="5331688" y="10523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9B8C34EA-F251-4339-A299-4F2AF380A1E9}"/>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9" name="テキスト ボックス 218">
          <a:extLst>
            <a:ext uri="{FF2B5EF4-FFF2-40B4-BE49-F238E27FC236}">
              <a16:creationId xmlns:a16="http://schemas.microsoft.com/office/drawing/2014/main" id="{5A1BCAF5-3E0C-47F0-8DF5-9E1326CBC1D3}"/>
            </a:ext>
          </a:extLst>
        </xdr:cNvPr>
        <xdr:cNvSpPr txBox="1"/>
      </xdr:nvSpPr>
      <xdr:spPr>
        <a:xfrm>
          <a:off x="5331688" y="10142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a:extLst>
            <a:ext uri="{FF2B5EF4-FFF2-40B4-BE49-F238E27FC236}">
              <a16:creationId xmlns:a16="http://schemas.microsoft.com/office/drawing/2014/main" id="{DE7D8613-3C93-4C7D-9837-E64BE2711542}"/>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1" name="テキスト ボックス 220">
          <a:extLst>
            <a:ext uri="{FF2B5EF4-FFF2-40B4-BE49-F238E27FC236}">
              <a16:creationId xmlns:a16="http://schemas.microsoft.com/office/drawing/2014/main" id="{0153CF54-5FBB-4A64-B81B-C7A7493E2530}"/>
            </a:ext>
          </a:extLst>
        </xdr:cNvPr>
        <xdr:cNvSpPr txBox="1"/>
      </xdr:nvSpPr>
      <xdr:spPr>
        <a:xfrm>
          <a:off x="5331688" y="9765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a:extLst>
            <a:ext uri="{FF2B5EF4-FFF2-40B4-BE49-F238E27FC236}">
              <a16:creationId xmlns:a16="http://schemas.microsoft.com/office/drawing/2014/main" id="{61282E0A-9550-4EC6-889D-0AA3BF43A5FA}"/>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3" name="テキスト ボックス 222">
          <a:extLst>
            <a:ext uri="{FF2B5EF4-FFF2-40B4-BE49-F238E27FC236}">
              <a16:creationId xmlns:a16="http://schemas.microsoft.com/office/drawing/2014/main" id="{F6979F22-FEA9-4DE9-B89E-2B9B79E5478A}"/>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6585836B-1498-4E1C-8975-84C6F3B07D51}"/>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5" name="テキスト ボックス 224">
          <a:extLst>
            <a:ext uri="{FF2B5EF4-FFF2-40B4-BE49-F238E27FC236}">
              <a16:creationId xmlns:a16="http://schemas.microsoft.com/office/drawing/2014/main" id="{790C8B44-3709-4B9F-90A4-3B2F06553C6D}"/>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a:extLst>
            <a:ext uri="{FF2B5EF4-FFF2-40B4-BE49-F238E27FC236}">
              <a16:creationId xmlns:a16="http://schemas.microsoft.com/office/drawing/2014/main" id="{8F51CA37-B3E3-49CD-A7C2-703C02192AF4}"/>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42652</xdr:rowOff>
    </xdr:from>
    <xdr:to>
      <xdr:col>54</xdr:col>
      <xdr:colOff>189865</xdr:colOff>
      <xdr:row>64</xdr:row>
      <xdr:rowOff>74052</xdr:rowOff>
    </xdr:to>
    <xdr:cxnSp macro="">
      <xdr:nvCxnSpPr>
        <xdr:cNvPr id="227" name="直線コネクタ 226">
          <a:extLst>
            <a:ext uri="{FF2B5EF4-FFF2-40B4-BE49-F238E27FC236}">
              <a16:creationId xmlns:a16="http://schemas.microsoft.com/office/drawing/2014/main" id="{58ABB713-B755-4B8A-8A1C-CC8131A75A59}"/>
            </a:ext>
          </a:extLst>
        </xdr:cNvPr>
        <xdr:cNvCxnSpPr/>
      </xdr:nvCxnSpPr>
      <xdr:spPr>
        <a:xfrm flipV="1">
          <a:off x="9429115" y="9645757"/>
          <a:ext cx="0" cy="140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77879</xdr:rowOff>
    </xdr:from>
    <xdr:ext cx="469744" cy="259045"/>
    <xdr:sp macro="" textlink="">
      <xdr:nvSpPr>
        <xdr:cNvPr id="228" name="【橋りょう・トンネル】&#10;一人当たり有形固定資産（償却資産）額最小値テキスト">
          <a:extLst>
            <a:ext uri="{FF2B5EF4-FFF2-40B4-BE49-F238E27FC236}">
              <a16:creationId xmlns:a16="http://schemas.microsoft.com/office/drawing/2014/main" id="{70EDF852-9E94-4441-BBFC-C167673CC006}"/>
            </a:ext>
          </a:extLst>
        </xdr:cNvPr>
        <xdr:cNvSpPr txBox="1"/>
      </xdr:nvSpPr>
      <xdr:spPr>
        <a:xfrm>
          <a:off x="9467850" y="1105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74052</xdr:rowOff>
    </xdr:from>
    <xdr:to>
      <xdr:col>55</xdr:col>
      <xdr:colOff>88900</xdr:colOff>
      <xdr:row>64</xdr:row>
      <xdr:rowOff>74052</xdr:rowOff>
    </xdr:to>
    <xdr:cxnSp macro="">
      <xdr:nvCxnSpPr>
        <xdr:cNvPr id="229" name="直線コネクタ 228">
          <a:extLst>
            <a:ext uri="{FF2B5EF4-FFF2-40B4-BE49-F238E27FC236}">
              <a16:creationId xmlns:a16="http://schemas.microsoft.com/office/drawing/2014/main" id="{659736FF-5F8E-4B9E-8ABC-A566D29A0083}"/>
            </a:ext>
          </a:extLst>
        </xdr:cNvPr>
        <xdr:cNvCxnSpPr/>
      </xdr:nvCxnSpPr>
      <xdr:spPr>
        <a:xfrm>
          <a:off x="9356090" y="1104685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160779</xdr:rowOff>
    </xdr:from>
    <xdr:ext cx="690189" cy="259045"/>
    <xdr:sp macro="" textlink="">
      <xdr:nvSpPr>
        <xdr:cNvPr id="230" name="【橋りょう・トンネル】&#10;一人当たり有形固定資産（償却資産）額最大値テキスト">
          <a:extLst>
            <a:ext uri="{FF2B5EF4-FFF2-40B4-BE49-F238E27FC236}">
              <a16:creationId xmlns:a16="http://schemas.microsoft.com/office/drawing/2014/main" id="{FECB9DF2-4D1C-4903-8D98-3900F8DE011A}"/>
            </a:ext>
          </a:extLst>
        </xdr:cNvPr>
        <xdr:cNvSpPr txBox="1"/>
      </xdr:nvSpPr>
      <xdr:spPr>
        <a:xfrm>
          <a:off x="9467850" y="9420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42652</xdr:rowOff>
    </xdr:from>
    <xdr:to>
      <xdr:col>55</xdr:col>
      <xdr:colOff>88900</xdr:colOff>
      <xdr:row>56</xdr:row>
      <xdr:rowOff>42652</xdr:rowOff>
    </xdr:to>
    <xdr:cxnSp macro="">
      <xdr:nvCxnSpPr>
        <xdr:cNvPr id="231" name="直線コネクタ 230">
          <a:extLst>
            <a:ext uri="{FF2B5EF4-FFF2-40B4-BE49-F238E27FC236}">
              <a16:creationId xmlns:a16="http://schemas.microsoft.com/office/drawing/2014/main" id="{A5E9882F-0D25-45B6-A74C-A08F5B358C09}"/>
            </a:ext>
          </a:extLst>
        </xdr:cNvPr>
        <xdr:cNvCxnSpPr/>
      </xdr:nvCxnSpPr>
      <xdr:spPr>
        <a:xfrm>
          <a:off x="9356090" y="964575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45924</xdr:rowOff>
    </xdr:from>
    <xdr:ext cx="599010" cy="259045"/>
    <xdr:sp macro="" textlink="">
      <xdr:nvSpPr>
        <xdr:cNvPr id="232" name="【橋りょう・トンネル】&#10;一人当たり有形固定資産（償却資産）額平均値テキスト">
          <a:extLst>
            <a:ext uri="{FF2B5EF4-FFF2-40B4-BE49-F238E27FC236}">
              <a16:creationId xmlns:a16="http://schemas.microsoft.com/office/drawing/2014/main" id="{0CFBA31F-E659-4564-860F-B72A39531C15}"/>
            </a:ext>
          </a:extLst>
        </xdr:cNvPr>
        <xdr:cNvSpPr txBox="1"/>
      </xdr:nvSpPr>
      <xdr:spPr>
        <a:xfrm>
          <a:off x="9467850" y="106777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23047</xdr:rowOff>
    </xdr:from>
    <xdr:to>
      <xdr:col>55</xdr:col>
      <xdr:colOff>50800</xdr:colOff>
      <xdr:row>63</xdr:row>
      <xdr:rowOff>124647</xdr:rowOff>
    </xdr:to>
    <xdr:sp macro="" textlink="">
      <xdr:nvSpPr>
        <xdr:cNvPr id="233" name="フローチャート: 判断 232">
          <a:extLst>
            <a:ext uri="{FF2B5EF4-FFF2-40B4-BE49-F238E27FC236}">
              <a16:creationId xmlns:a16="http://schemas.microsoft.com/office/drawing/2014/main" id="{D792E1A0-398F-47CE-BF91-572839000A32}"/>
            </a:ext>
          </a:extLst>
        </xdr:cNvPr>
        <xdr:cNvSpPr/>
      </xdr:nvSpPr>
      <xdr:spPr>
        <a:xfrm>
          <a:off x="9394190" y="10820587"/>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29544</xdr:rowOff>
    </xdr:from>
    <xdr:to>
      <xdr:col>50</xdr:col>
      <xdr:colOff>165100</xdr:colOff>
      <xdr:row>63</xdr:row>
      <xdr:rowOff>131144</xdr:rowOff>
    </xdr:to>
    <xdr:sp macro="" textlink="">
      <xdr:nvSpPr>
        <xdr:cNvPr id="234" name="フローチャート: 判断 233">
          <a:extLst>
            <a:ext uri="{FF2B5EF4-FFF2-40B4-BE49-F238E27FC236}">
              <a16:creationId xmlns:a16="http://schemas.microsoft.com/office/drawing/2014/main" id="{53399C34-ACCA-46DB-8A10-08512C5F6E18}"/>
            </a:ext>
          </a:extLst>
        </xdr:cNvPr>
        <xdr:cNvSpPr/>
      </xdr:nvSpPr>
      <xdr:spPr>
        <a:xfrm>
          <a:off x="8632190" y="1082898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39625</xdr:rowOff>
    </xdr:from>
    <xdr:to>
      <xdr:col>46</xdr:col>
      <xdr:colOff>38100</xdr:colOff>
      <xdr:row>63</xdr:row>
      <xdr:rowOff>141225</xdr:rowOff>
    </xdr:to>
    <xdr:sp macro="" textlink="">
      <xdr:nvSpPr>
        <xdr:cNvPr id="235" name="フローチャート: 判断 234">
          <a:extLst>
            <a:ext uri="{FF2B5EF4-FFF2-40B4-BE49-F238E27FC236}">
              <a16:creationId xmlns:a16="http://schemas.microsoft.com/office/drawing/2014/main" id="{B6A53EF3-0770-46DE-815B-C83B6A3C39B1}"/>
            </a:ext>
          </a:extLst>
        </xdr:cNvPr>
        <xdr:cNvSpPr/>
      </xdr:nvSpPr>
      <xdr:spPr>
        <a:xfrm>
          <a:off x="7846060" y="1084097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67330</xdr:rowOff>
    </xdr:from>
    <xdr:to>
      <xdr:col>41</xdr:col>
      <xdr:colOff>101600</xdr:colOff>
      <xdr:row>63</xdr:row>
      <xdr:rowOff>168930</xdr:rowOff>
    </xdr:to>
    <xdr:sp macro="" textlink="">
      <xdr:nvSpPr>
        <xdr:cNvPr id="236" name="フローチャート: 判断 235">
          <a:extLst>
            <a:ext uri="{FF2B5EF4-FFF2-40B4-BE49-F238E27FC236}">
              <a16:creationId xmlns:a16="http://schemas.microsoft.com/office/drawing/2014/main" id="{5EA19CD9-A2C5-4D76-9CFD-ABA40B7E4C88}"/>
            </a:ext>
          </a:extLst>
        </xdr:cNvPr>
        <xdr:cNvSpPr/>
      </xdr:nvSpPr>
      <xdr:spPr>
        <a:xfrm>
          <a:off x="7029450" y="1086677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70917</xdr:rowOff>
    </xdr:from>
    <xdr:to>
      <xdr:col>36</xdr:col>
      <xdr:colOff>165100</xdr:colOff>
      <xdr:row>64</xdr:row>
      <xdr:rowOff>1067</xdr:rowOff>
    </xdr:to>
    <xdr:sp macro="" textlink="">
      <xdr:nvSpPr>
        <xdr:cNvPr id="237" name="フローチャート: 判断 236">
          <a:extLst>
            <a:ext uri="{FF2B5EF4-FFF2-40B4-BE49-F238E27FC236}">
              <a16:creationId xmlns:a16="http://schemas.microsoft.com/office/drawing/2014/main" id="{1E91DD45-EC1E-4DEF-9288-6C3BB3320614}"/>
            </a:ext>
          </a:extLst>
        </xdr:cNvPr>
        <xdr:cNvSpPr/>
      </xdr:nvSpPr>
      <xdr:spPr>
        <a:xfrm>
          <a:off x="6231890" y="1087036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D97747E-F933-4DB7-90AB-00D718D24DAD}"/>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86A14820-71BE-44E7-AE3F-F5E30040DF8D}"/>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C5C8101-005E-43A0-8617-435543329113}"/>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87ABADF-FD07-4747-B8C1-961E73B1386A}"/>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38C7CDD-62E8-4CA1-A8B7-3AE741B166E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64198</xdr:rowOff>
    </xdr:from>
    <xdr:to>
      <xdr:col>55</xdr:col>
      <xdr:colOff>50800</xdr:colOff>
      <xdr:row>63</xdr:row>
      <xdr:rowOff>165798</xdr:rowOff>
    </xdr:to>
    <xdr:sp macro="" textlink="">
      <xdr:nvSpPr>
        <xdr:cNvPr id="243" name="楕円 242">
          <a:extLst>
            <a:ext uri="{FF2B5EF4-FFF2-40B4-BE49-F238E27FC236}">
              <a16:creationId xmlns:a16="http://schemas.microsoft.com/office/drawing/2014/main" id="{ABC017BF-62B0-44DB-A445-61FD5385E1A8}"/>
            </a:ext>
          </a:extLst>
        </xdr:cNvPr>
        <xdr:cNvSpPr/>
      </xdr:nvSpPr>
      <xdr:spPr>
        <a:xfrm>
          <a:off x="9394190" y="10861738"/>
          <a:ext cx="9017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42625</xdr:rowOff>
    </xdr:from>
    <xdr:ext cx="599010" cy="259045"/>
    <xdr:sp macro="" textlink="">
      <xdr:nvSpPr>
        <xdr:cNvPr id="244" name="【橋りょう・トンネル】&#10;一人当たり有形固定資産（償却資産）額該当値テキスト">
          <a:extLst>
            <a:ext uri="{FF2B5EF4-FFF2-40B4-BE49-F238E27FC236}">
              <a16:creationId xmlns:a16="http://schemas.microsoft.com/office/drawing/2014/main" id="{C4DC2172-C002-43EE-B069-F02580A45746}"/>
            </a:ext>
          </a:extLst>
        </xdr:cNvPr>
        <xdr:cNvSpPr txBox="1"/>
      </xdr:nvSpPr>
      <xdr:spPr>
        <a:xfrm>
          <a:off x="9467850" y="10845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65453</xdr:rowOff>
    </xdr:from>
    <xdr:to>
      <xdr:col>50</xdr:col>
      <xdr:colOff>165100</xdr:colOff>
      <xdr:row>63</xdr:row>
      <xdr:rowOff>167053</xdr:rowOff>
    </xdr:to>
    <xdr:sp macro="" textlink="">
      <xdr:nvSpPr>
        <xdr:cNvPr id="245" name="楕円 244">
          <a:extLst>
            <a:ext uri="{FF2B5EF4-FFF2-40B4-BE49-F238E27FC236}">
              <a16:creationId xmlns:a16="http://schemas.microsoft.com/office/drawing/2014/main" id="{A815C775-FA1A-4EFB-9922-606027709AC7}"/>
            </a:ext>
          </a:extLst>
        </xdr:cNvPr>
        <xdr:cNvSpPr/>
      </xdr:nvSpPr>
      <xdr:spPr>
        <a:xfrm>
          <a:off x="8632190" y="1086489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114998</xdr:rowOff>
    </xdr:from>
    <xdr:to>
      <xdr:col>55</xdr:col>
      <xdr:colOff>0</xdr:colOff>
      <xdr:row>63</xdr:row>
      <xdr:rowOff>116253</xdr:rowOff>
    </xdr:to>
    <xdr:cxnSp macro="">
      <xdr:nvCxnSpPr>
        <xdr:cNvPr id="246" name="直線コネクタ 245">
          <a:extLst>
            <a:ext uri="{FF2B5EF4-FFF2-40B4-BE49-F238E27FC236}">
              <a16:creationId xmlns:a16="http://schemas.microsoft.com/office/drawing/2014/main" id="{7B5709A0-0EA4-42A5-BE31-674A7F5092C6}"/>
            </a:ext>
          </a:extLst>
        </xdr:cNvPr>
        <xdr:cNvCxnSpPr/>
      </xdr:nvCxnSpPr>
      <xdr:spPr>
        <a:xfrm flipV="1">
          <a:off x="8686800" y="10916348"/>
          <a:ext cx="742950" cy="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67626</xdr:rowOff>
    </xdr:from>
    <xdr:to>
      <xdr:col>46</xdr:col>
      <xdr:colOff>38100</xdr:colOff>
      <xdr:row>63</xdr:row>
      <xdr:rowOff>169226</xdr:rowOff>
    </xdr:to>
    <xdr:sp macro="" textlink="">
      <xdr:nvSpPr>
        <xdr:cNvPr id="247" name="楕円 246">
          <a:extLst>
            <a:ext uri="{FF2B5EF4-FFF2-40B4-BE49-F238E27FC236}">
              <a16:creationId xmlns:a16="http://schemas.microsoft.com/office/drawing/2014/main" id="{56E200F0-F4BF-4567-B832-C60B14ECEBF3}"/>
            </a:ext>
          </a:extLst>
        </xdr:cNvPr>
        <xdr:cNvSpPr/>
      </xdr:nvSpPr>
      <xdr:spPr>
        <a:xfrm>
          <a:off x="7846060" y="1086707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116253</xdr:rowOff>
    </xdr:from>
    <xdr:to>
      <xdr:col>50</xdr:col>
      <xdr:colOff>114300</xdr:colOff>
      <xdr:row>63</xdr:row>
      <xdr:rowOff>118426</xdr:rowOff>
    </xdr:to>
    <xdr:cxnSp macro="">
      <xdr:nvCxnSpPr>
        <xdr:cNvPr id="248" name="直線コネクタ 247">
          <a:extLst>
            <a:ext uri="{FF2B5EF4-FFF2-40B4-BE49-F238E27FC236}">
              <a16:creationId xmlns:a16="http://schemas.microsoft.com/office/drawing/2014/main" id="{6F7A821D-7A99-4288-9D2A-2B3B315AFD66}"/>
            </a:ext>
          </a:extLst>
        </xdr:cNvPr>
        <xdr:cNvCxnSpPr/>
      </xdr:nvCxnSpPr>
      <xdr:spPr>
        <a:xfrm flipV="1">
          <a:off x="7889240" y="10917603"/>
          <a:ext cx="797560" cy="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70021</xdr:rowOff>
    </xdr:from>
    <xdr:to>
      <xdr:col>41</xdr:col>
      <xdr:colOff>101600</xdr:colOff>
      <xdr:row>64</xdr:row>
      <xdr:rowOff>171</xdr:rowOff>
    </xdr:to>
    <xdr:sp macro="" textlink="">
      <xdr:nvSpPr>
        <xdr:cNvPr id="249" name="楕円 248">
          <a:extLst>
            <a:ext uri="{FF2B5EF4-FFF2-40B4-BE49-F238E27FC236}">
              <a16:creationId xmlns:a16="http://schemas.microsoft.com/office/drawing/2014/main" id="{4060BE8D-8582-43B8-AD6D-BED18E5ECE4F}"/>
            </a:ext>
          </a:extLst>
        </xdr:cNvPr>
        <xdr:cNvSpPr/>
      </xdr:nvSpPr>
      <xdr:spPr>
        <a:xfrm>
          <a:off x="7029450" y="108694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118426</xdr:rowOff>
    </xdr:from>
    <xdr:to>
      <xdr:col>45</xdr:col>
      <xdr:colOff>177800</xdr:colOff>
      <xdr:row>63</xdr:row>
      <xdr:rowOff>120821</xdr:rowOff>
    </xdr:to>
    <xdr:cxnSp macro="">
      <xdr:nvCxnSpPr>
        <xdr:cNvPr id="250" name="直線コネクタ 249">
          <a:extLst>
            <a:ext uri="{FF2B5EF4-FFF2-40B4-BE49-F238E27FC236}">
              <a16:creationId xmlns:a16="http://schemas.microsoft.com/office/drawing/2014/main" id="{9094FB93-F62C-4AA7-8EB7-1D21B3983BFD}"/>
            </a:ext>
          </a:extLst>
        </xdr:cNvPr>
        <xdr:cNvCxnSpPr/>
      </xdr:nvCxnSpPr>
      <xdr:spPr>
        <a:xfrm flipV="1">
          <a:off x="7084060" y="10921681"/>
          <a:ext cx="805180" cy="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73851</xdr:rowOff>
    </xdr:from>
    <xdr:to>
      <xdr:col>36</xdr:col>
      <xdr:colOff>165100</xdr:colOff>
      <xdr:row>64</xdr:row>
      <xdr:rowOff>4001</xdr:rowOff>
    </xdr:to>
    <xdr:sp macro="" textlink="">
      <xdr:nvSpPr>
        <xdr:cNvPr id="251" name="楕円 250">
          <a:extLst>
            <a:ext uri="{FF2B5EF4-FFF2-40B4-BE49-F238E27FC236}">
              <a16:creationId xmlns:a16="http://schemas.microsoft.com/office/drawing/2014/main" id="{1D4AA803-40F9-4AFC-8388-1A087D9F776F}"/>
            </a:ext>
          </a:extLst>
        </xdr:cNvPr>
        <xdr:cNvSpPr/>
      </xdr:nvSpPr>
      <xdr:spPr>
        <a:xfrm>
          <a:off x="6231890" y="1087520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120821</xdr:rowOff>
    </xdr:from>
    <xdr:to>
      <xdr:col>41</xdr:col>
      <xdr:colOff>50800</xdr:colOff>
      <xdr:row>63</xdr:row>
      <xdr:rowOff>124651</xdr:rowOff>
    </xdr:to>
    <xdr:cxnSp macro="">
      <xdr:nvCxnSpPr>
        <xdr:cNvPr id="252" name="直線コネクタ 251">
          <a:extLst>
            <a:ext uri="{FF2B5EF4-FFF2-40B4-BE49-F238E27FC236}">
              <a16:creationId xmlns:a16="http://schemas.microsoft.com/office/drawing/2014/main" id="{DAA82AA9-9F57-4D47-871A-373ABEAA91D6}"/>
            </a:ext>
          </a:extLst>
        </xdr:cNvPr>
        <xdr:cNvCxnSpPr/>
      </xdr:nvCxnSpPr>
      <xdr:spPr>
        <a:xfrm flipV="1">
          <a:off x="6286500" y="10924076"/>
          <a:ext cx="797560" cy="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147671</xdr:rowOff>
    </xdr:from>
    <xdr:ext cx="599010" cy="259045"/>
    <xdr:sp macro="" textlink="">
      <xdr:nvSpPr>
        <xdr:cNvPr id="253" name="n_1aveValue【橋りょう・トンネル】&#10;一人当たり有形固定資産（償却資産）額">
          <a:extLst>
            <a:ext uri="{FF2B5EF4-FFF2-40B4-BE49-F238E27FC236}">
              <a16:creationId xmlns:a16="http://schemas.microsoft.com/office/drawing/2014/main" id="{24BF7E6D-9568-4E7A-B0AD-FB0BD4368E03}"/>
            </a:ext>
          </a:extLst>
        </xdr:cNvPr>
        <xdr:cNvSpPr txBox="1"/>
      </xdr:nvSpPr>
      <xdr:spPr>
        <a:xfrm>
          <a:off x="8401265" y="10604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157752</xdr:rowOff>
    </xdr:from>
    <xdr:ext cx="599010" cy="259045"/>
    <xdr:sp macro="" textlink="">
      <xdr:nvSpPr>
        <xdr:cNvPr id="254" name="n_2aveValue【橋りょう・トンネル】&#10;一人当たり有形固定資産（償却資産）額">
          <a:extLst>
            <a:ext uri="{FF2B5EF4-FFF2-40B4-BE49-F238E27FC236}">
              <a16:creationId xmlns:a16="http://schemas.microsoft.com/office/drawing/2014/main" id="{99AAB275-AA0D-45F1-A015-9048DD28673B}"/>
            </a:ext>
          </a:extLst>
        </xdr:cNvPr>
        <xdr:cNvSpPr txBox="1"/>
      </xdr:nvSpPr>
      <xdr:spPr>
        <a:xfrm>
          <a:off x="7610690" y="1061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14007</xdr:rowOff>
    </xdr:from>
    <xdr:ext cx="599010" cy="259045"/>
    <xdr:sp macro="" textlink="">
      <xdr:nvSpPr>
        <xdr:cNvPr id="255" name="n_3aveValue【橋りょう・トンネル】&#10;一人当たり有形固定資産（償却資産）額">
          <a:extLst>
            <a:ext uri="{FF2B5EF4-FFF2-40B4-BE49-F238E27FC236}">
              <a16:creationId xmlns:a16="http://schemas.microsoft.com/office/drawing/2014/main" id="{78FA0C23-DFC0-40D3-AB15-5D90876FA556}"/>
            </a:ext>
          </a:extLst>
        </xdr:cNvPr>
        <xdr:cNvSpPr txBox="1"/>
      </xdr:nvSpPr>
      <xdr:spPr>
        <a:xfrm>
          <a:off x="6822655" y="10647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17594</xdr:rowOff>
    </xdr:from>
    <xdr:ext cx="599010" cy="259045"/>
    <xdr:sp macro="" textlink="">
      <xdr:nvSpPr>
        <xdr:cNvPr id="256" name="n_4aveValue【橋りょう・トンネル】&#10;一人当たり有形固定資産（償却資産）額">
          <a:extLst>
            <a:ext uri="{FF2B5EF4-FFF2-40B4-BE49-F238E27FC236}">
              <a16:creationId xmlns:a16="http://schemas.microsoft.com/office/drawing/2014/main" id="{E1AA054F-997B-4DF3-8B7D-3AC96C1145E0}"/>
            </a:ext>
          </a:extLst>
        </xdr:cNvPr>
        <xdr:cNvSpPr txBox="1"/>
      </xdr:nvSpPr>
      <xdr:spPr>
        <a:xfrm>
          <a:off x="6007950" y="1065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158180</xdr:rowOff>
    </xdr:from>
    <xdr:ext cx="599010" cy="259045"/>
    <xdr:sp macro="" textlink="">
      <xdr:nvSpPr>
        <xdr:cNvPr id="257" name="n_1mainValue【橋りょう・トンネル】&#10;一人当たり有形固定資産（償却資産）額">
          <a:extLst>
            <a:ext uri="{FF2B5EF4-FFF2-40B4-BE49-F238E27FC236}">
              <a16:creationId xmlns:a16="http://schemas.microsoft.com/office/drawing/2014/main" id="{A7B14498-5124-4BA5-A436-A775D1419DB1}"/>
            </a:ext>
          </a:extLst>
        </xdr:cNvPr>
        <xdr:cNvSpPr txBox="1"/>
      </xdr:nvSpPr>
      <xdr:spPr>
        <a:xfrm>
          <a:off x="8401265" y="1096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160353</xdr:rowOff>
    </xdr:from>
    <xdr:ext cx="599010" cy="259045"/>
    <xdr:sp macro="" textlink="">
      <xdr:nvSpPr>
        <xdr:cNvPr id="258" name="n_2mainValue【橋りょう・トンネル】&#10;一人当たり有形固定資産（償却資産）額">
          <a:extLst>
            <a:ext uri="{FF2B5EF4-FFF2-40B4-BE49-F238E27FC236}">
              <a16:creationId xmlns:a16="http://schemas.microsoft.com/office/drawing/2014/main" id="{61C6563E-571D-462C-9373-125091674A0D}"/>
            </a:ext>
          </a:extLst>
        </xdr:cNvPr>
        <xdr:cNvSpPr txBox="1"/>
      </xdr:nvSpPr>
      <xdr:spPr>
        <a:xfrm>
          <a:off x="7610690" y="10963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162748</xdr:rowOff>
    </xdr:from>
    <xdr:ext cx="599010" cy="259045"/>
    <xdr:sp macro="" textlink="">
      <xdr:nvSpPr>
        <xdr:cNvPr id="259" name="n_3mainValue【橋りょう・トンネル】&#10;一人当たり有形固定資産（償却資産）額">
          <a:extLst>
            <a:ext uri="{FF2B5EF4-FFF2-40B4-BE49-F238E27FC236}">
              <a16:creationId xmlns:a16="http://schemas.microsoft.com/office/drawing/2014/main" id="{A9FAD253-FBED-4348-9918-F2133C88682F}"/>
            </a:ext>
          </a:extLst>
        </xdr:cNvPr>
        <xdr:cNvSpPr txBox="1"/>
      </xdr:nvSpPr>
      <xdr:spPr>
        <a:xfrm>
          <a:off x="6822655" y="1096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166578</xdr:rowOff>
    </xdr:from>
    <xdr:ext cx="599010" cy="259045"/>
    <xdr:sp macro="" textlink="">
      <xdr:nvSpPr>
        <xdr:cNvPr id="260" name="n_4mainValue【橋りょう・トンネル】&#10;一人当たり有形固定資産（償却資産）額">
          <a:extLst>
            <a:ext uri="{FF2B5EF4-FFF2-40B4-BE49-F238E27FC236}">
              <a16:creationId xmlns:a16="http://schemas.microsoft.com/office/drawing/2014/main" id="{5B129086-A48E-440E-A728-001B36176048}"/>
            </a:ext>
          </a:extLst>
        </xdr:cNvPr>
        <xdr:cNvSpPr txBox="1"/>
      </xdr:nvSpPr>
      <xdr:spPr>
        <a:xfrm>
          <a:off x="6007950" y="1097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A67AEDE2-AEC3-4ADD-BB22-75DDDDF32F48}"/>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2F3CD483-55D1-47C6-878E-08CCB363CC99}"/>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F5C192AC-61E7-447D-B808-1BDCE3746222}"/>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3D20AEC5-CD10-48A7-AEE4-17BD03E9C9B0}"/>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2ED25FE0-38DC-435B-A422-60F8BC3B9E92}"/>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0E8F4C7E-2640-418D-9EF6-D12730160C12}"/>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8FC2B6A0-AF73-4BBC-81C4-0E2275612468}"/>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6F4FE938-81C9-43DA-8749-CAA9680489B9}"/>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7319EABD-ADB4-45DD-82CD-038C1A577E2A}"/>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D54BC624-060F-4D6A-B581-0931E40464D7}"/>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0AD05B03-910C-4EA0-AC46-0CCAEB601BCF}"/>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F17796D4-C0C4-4C45-8CB3-6A1F93CEB3E0}"/>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9C83F7D2-2FA2-4ECE-9C4E-FDE57EC498B0}"/>
            </a:ext>
          </a:extLst>
        </xdr:cNvPr>
        <xdr:cNvSpPr txBox="1"/>
      </xdr:nvSpPr>
      <xdr:spPr>
        <a:xfrm>
          <a:off x="2738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0A89CA23-510B-487C-BF8D-F1F5D203D68B}"/>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EA88B67A-0A3B-42CA-83D4-2AB504F573CC}"/>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B2705224-3835-48A0-A350-4D1B90ABEBC3}"/>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E8E465F0-6C1B-48D8-BACB-9BCBEA3DCC74}"/>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2A8A20EB-829E-4F13-BA82-1947EE77E700}"/>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E5FD6733-75A2-46D4-B8F9-6EFC2A240706}"/>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89E0D3AF-6C83-4C90-9892-EAB098585A74}"/>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8A8CC944-BA86-412D-959C-B2CF56336BFF}"/>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BDAB6E2A-2DD3-40D5-B634-BE313113B4C6}"/>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0728EB27-BF58-458D-B98C-799E67B14FCB}"/>
            </a:ext>
          </a:extLst>
        </xdr:cNvPr>
        <xdr:cNvSpPr txBox="1"/>
      </xdr:nvSpPr>
      <xdr:spPr>
        <a:xfrm>
          <a:off x="38686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1D4F676-F19F-4CCD-BC97-44157CF4DDC6}"/>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466C2B20-7C15-440B-9DD0-ADFE82C1511F}"/>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134438</xdr:rowOff>
    </xdr:from>
    <xdr:to>
      <xdr:col>24</xdr:col>
      <xdr:colOff>62865</xdr:colOff>
      <xdr:row>86</xdr:row>
      <xdr:rowOff>52795</xdr:rowOff>
    </xdr:to>
    <xdr:cxnSp macro="">
      <xdr:nvCxnSpPr>
        <xdr:cNvPr id="286" name="直線コネクタ 285">
          <a:extLst>
            <a:ext uri="{FF2B5EF4-FFF2-40B4-BE49-F238E27FC236}">
              <a16:creationId xmlns:a16="http://schemas.microsoft.com/office/drawing/2014/main" id="{56FE8315-0335-4C27-A5A6-63215702D975}"/>
            </a:ext>
          </a:extLst>
        </xdr:cNvPr>
        <xdr:cNvCxnSpPr/>
      </xdr:nvCxnSpPr>
      <xdr:spPr>
        <a:xfrm flipV="1">
          <a:off x="4173855" y="13503728"/>
          <a:ext cx="0" cy="1297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56622</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0ABF6B58-7176-4D6D-83EA-40A1A01B846F}"/>
            </a:ext>
          </a:extLst>
        </xdr:cNvPr>
        <xdr:cNvSpPr txBox="1"/>
      </xdr:nvSpPr>
      <xdr:spPr>
        <a:xfrm>
          <a:off x="4212590" y="1480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52795</xdr:rowOff>
    </xdr:from>
    <xdr:to>
      <xdr:col>24</xdr:col>
      <xdr:colOff>152400</xdr:colOff>
      <xdr:row>86</xdr:row>
      <xdr:rowOff>52795</xdr:rowOff>
    </xdr:to>
    <xdr:cxnSp macro="">
      <xdr:nvCxnSpPr>
        <xdr:cNvPr id="288" name="直線コネクタ 287">
          <a:extLst>
            <a:ext uri="{FF2B5EF4-FFF2-40B4-BE49-F238E27FC236}">
              <a16:creationId xmlns:a16="http://schemas.microsoft.com/office/drawing/2014/main" id="{9FE1C6A9-3871-40AE-8959-7B3D5176B165}"/>
            </a:ext>
          </a:extLst>
        </xdr:cNvPr>
        <xdr:cNvCxnSpPr/>
      </xdr:nvCxnSpPr>
      <xdr:spPr>
        <a:xfrm>
          <a:off x="4112260" y="14801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81115</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42899303-40FF-4C5E-9F8C-BF4E6BB07B0E}"/>
            </a:ext>
          </a:extLst>
        </xdr:cNvPr>
        <xdr:cNvSpPr txBox="1"/>
      </xdr:nvSpPr>
      <xdr:spPr>
        <a:xfrm>
          <a:off x="4212590" y="13284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134438</xdr:rowOff>
    </xdr:from>
    <xdr:to>
      <xdr:col>24</xdr:col>
      <xdr:colOff>152400</xdr:colOff>
      <xdr:row>78</xdr:row>
      <xdr:rowOff>134438</xdr:rowOff>
    </xdr:to>
    <xdr:cxnSp macro="">
      <xdr:nvCxnSpPr>
        <xdr:cNvPr id="290" name="直線コネクタ 289">
          <a:extLst>
            <a:ext uri="{FF2B5EF4-FFF2-40B4-BE49-F238E27FC236}">
              <a16:creationId xmlns:a16="http://schemas.microsoft.com/office/drawing/2014/main" id="{39490824-BC0E-4D58-AA3D-4438C3C79B0E}"/>
            </a:ext>
          </a:extLst>
        </xdr:cNvPr>
        <xdr:cNvCxnSpPr/>
      </xdr:nvCxnSpPr>
      <xdr:spPr>
        <a:xfrm>
          <a:off x="4112260" y="135037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8545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806D56CD-9A9E-42BD-B4D3-19082D697EAB}"/>
            </a:ext>
          </a:extLst>
        </xdr:cNvPr>
        <xdr:cNvSpPr txBox="1"/>
      </xdr:nvSpPr>
      <xdr:spPr>
        <a:xfrm>
          <a:off x="4212590" y="142408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157118</xdr:rowOff>
    </xdr:from>
    <xdr:to>
      <xdr:col>24</xdr:col>
      <xdr:colOff>114300</xdr:colOff>
      <xdr:row>84</xdr:row>
      <xdr:rowOff>87268</xdr:rowOff>
    </xdr:to>
    <xdr:sp macro="" textlink="">
      <xdr:nvSpPr>
        <xdr:cNvPr id="292" name="フローチャート: 判断 291">
          <a:extLst>
            <a:ext uri="{FF2B5EF4-FFF2-40B4-BE49-F238E27FC236}">
              <a16:creationId xmlns:a16="http://schemas.microsoft.com/office/drawing/2014/main" id="{3FF19573-219F-471D-9E40-8194EC06B9A0}"/>
            </a:ext>
          </a:extLst>
        </xdr:cNvPr>
        <xdr:cNvSpPr/>
      </xdr:nvSpPr>
      <xdr:spPr>
        <a:xfrm>
          <a:off x="4131310" y="1438937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140788</xdr:rowOff>
    </xdr:from>
    <xdr:to>
      <xdr:col>20</xdr:col>
      <xdr:colOff>38100</xdr:colOff>
      <xdr:row>84</xdr:row>
      <xdr:rowOff>70938</xdr:rowOff>
    </xdr:to>
    <xdr:sp macro="" textlink="">
      <xdr:nvSpPr>
        <xdr:cNvPr id="293" name="フローチャート: 判断 292">
          <a:extLst>
            <a:ext uri="{FF2B5EF4-FFF2-40B4-BE49-F238E27FC236}">
              <a16:creationId xmlns:a16="http://schemas.microsoft.com/office/drawing/2014/main" id="{792C269B-96D1-49CF-B1D7-190BD4314039}"/>
            </a:ext>
          </a:extLst>
        </xdr:cNvPr>
        <xdr:cNvSpPr/>
      </xdr:nvSpPr>
      <xdr:spPr>
        <a:xfrm>
          <a:off x="3388360" y="1436732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114663</xdr:rowOff>
    </xdr:from>
    <xdr:to>
      <xdr:col>15</xdr:col>
      <xdr:colOff>101600</xdr:colOff>
      <xdr:row>84</xdr:row>
      <xdr:rowOff>44813</xdr:rowOff>
    </xdr:to>
    <xdr:sp macro="" textlink="">
      <xdr:nvSpPr>
        <xdr:cNvPr id="294" name="フローチャート: 判断 293">
          <a:extLst>
            <a:ext uri="{FF2B5EF4-FFF2-40B4-BE49-F238E27FC236}">
              <a16:creationId xmlns:a16="http://schemas.microsoft.com/office/drawing/2014/main" id="{25441C10-506D-4FE3-8801-02DBFC4D8693}"/>
            </a:ext>
          </a:extLst>
        </xdr:cNvPr>
        <xdr:cNvSpPr/>
      </xdr:nvSpPr>
      <xdr:spPr>
        <a:xfrm>
          <a:off x="2571750" y="1434501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119562</xdr:rowOff>
    </xdr:from>
    <xdr:to>
      <xdr:col>10</xdr:col>
      <xdr:colOff>165100</xdr:colOff>
      <xdr:row>84</xdr:row>
      <xdr:rowOff>49712</xdr:rowOff>
    </xdr:to>
    <xdr:sp macro="" textlink="">
      <xdr:nvSpPr>
        <xdr:cNvPr id="295" name="フローチャート: 判断 294">
          <a:extLst>
            <a:ext uri="{FF2B5EF4-FFF2-40B4-BE49-F238E27FC236}">
              <a16:creationId xmlns:a16="http://schemas.microsoft.com/office/drawing/2014/main" id="{49E77D8B-596A-452E-9B75-5EFD579D68F9}"/>
            </a:ext>
          </a:extLst>
        </xdr:cNvPr>
        <xdr:cNvSpPr/>
      </xdr:nvSpPr>
      <xdr:spPr>
        <a:xfrm>
          <a:off x="1774190" y="1435181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104866</xdr:rowOff>
    </xdr:from>
    <xdr:to>
      <xdr:col>6</xdr:col>
      <xdr:colOff>38100</xdr:colOff>
      <xdr:row>84</xdr:row>
      <xdr:rowOff>35016</xdr:rowOff>
    </xdr:to>
    <xdr:sp macro="" textlink="">
      <xdr:nvSpPr>
        <xdr:cNvPr id="296" name="フローチャート: 判断 295">
          <a:extLst>
            <a:ext uri="{FF2B5EF4-FFF2-40B4-BE49-F238E27FC236}">
              <a16:creationId xmlns:a16="http://schemas.microsoft.com/office/drawing/2014/main" id="{FE5EDB3B-717E-4DD5-807F-EA7663D81667}"/>
            </a:ext>
          </a:extLst>
        </xdr:cNvPr>
        <xdr:cNvSpPr/>
      </xdr:nvSpPr>
      <xdr:spPr>
        <a:xfrm>
          <a:off x="988060" y="1433331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1A7F26FA-2C99-408A-A92D-1263429AF9F6}"/>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9B2D185-5DA8-4E86-BDDD-47FA9678A91D}"/>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3099BB-8DAF-4CB8-9CDA-E077611D679A}"/>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D5C7381-6EB9-44AC-A959-573058F603EE}"/>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02B76B5-AD36-41E1-B9F0-F3A450CAC33E}"/>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1995</xdr:rowOff>
    </xdr:from>
    <xdr:to>
      <xdr:col>24</xdr:col>
      <xdr:colOff>114300</xdr:colOff>
      <xdr:row>86</xdr:row>
      <xdr:rowOff>103595</xdr:rowOff>
    </xdr:to>
    <xdr:sp macro="" textlink="">
      <xdr:nvSpPr>
        <xdr:cNvPr id="302" name="楕円 301">
          <a:extLst>
            <a:ext uri="{FF2B5EF4-FFF2-40B4-BE49-F238E27FC236}">
              <a16:creationId xmlns:a16="http://schemas.microsoft.com/office/drawing/2014/main" id="{5BCE8258-86E5-4A03-A19D-51D230AB9099}"/>
            </a:ext>
          </a:extLst>
        </xdr:cNvPr>
        <xdr:cNvSpPr/>
      </xdr:nvSpPr>
      <xdr:spPr>
        <a:xfrm>
          <a:off x="4131310" y="1474669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88372</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7D98C2C2-8D7C-40F5-A3E4-83C7FA721608}"/>
            </a:ext>
          </a:extLst>
        </xdr:cNvPr>
        <xdr:cNvSpPr txBox="1"/>
      </xdr:nvSpPr>
      <xdr:spPr>
        <a:xfrm>
          <a:off x="4212590" y="14665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24856</xdr:rowOff>
    </xdr:from>
    <xdr:to>
      <xdr:col>20</xdr:col>
      <xdr:colOff>38100</xdr:colOff>
      <xdr:row>86</xdr:row>
      <xdr:rowOff>126456</xdr:rowOff>
    </xdr:to>
    <xdr:sp macro="" textlink="">
      <xdr:nvSpPr>
        <xdr:cNvPr id="304" name="楕円 303">
          <a:extLst>
            <a:ext uri="{FF2B5EF4-FFF2-40B4-BE49-F238E27FC236}">
              <a16:creationId xmlns:a16="http://schemas.microsoft.com/office/drawing/2014/main" id="{D2859458-69CA-4F07-B1A8-07E55B158931}"/>
            </a:ext>
          </a:extLst>
        </xdr:cNvPr>
        <xdr:cNvSpPr/>
      </xdr:nvSpPr>
      <xdr:spPr>
        <a:xfrm>
          <a:off x="3388360" y="14765746"/>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52795</xdr:rowOff>
    </xdr:from>
    <xdr:to>
      <xdr:col>24</xdr:col>
      <xdr:colOff>63500</xdr:colOff>
      <xdr:row>86</xdr:row>
      <xdr:rowOff>75656</xdr:rowOff>
    </xdr:to>
    <xdr:cxnSp macro="">
      <xdr:nvCxnSpPr>
        <xdr:cNvPr id="305" name="直線コネクタ 304">
          <a:extLst>
            <a:ext uri="{FF2B5EF4-FFF2-40B4-BE49-F238E27FC236}">
              <a16:creationId xmlns:a16="http://schemas.microsoft.com/office/drawing/2014/main" id="{000E78F1-A6CA-4115-A55B-4D54C905F485}"/>
            </a:ext>
          </a:extLst>
        </xdr:cNvPr>
        <xdr:cNvCxnSpPr/>
      </xdr:nvCxnSpPr>
      <xdr:spPr>
        <a:xfrm flipV="1">
          <a:off x="3431540" y="14801305"/>
          <a:ext cx="74295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10161</xdr:rowOff>
    </xdr:from>
    <xdr:to>
      <xdr:col>15</xdr:col>
      <xdr:colOff>101600</xdr:colOff>
      <xdr:row>86</xdr:row>
      <xdr:rowOff>111761</xdr:rowOff>
    </xdr:to>
    <xdr:sp macro="" textlink="">
      <xdr:nvSpPr>
        <xdr:cNvPr id="306" name="楕円 305">
          <a:extLst>
            <a:ext uri="{FF2B5EF4-FFF2-40B4-BE49-F238E27FC236}">
              <a16:creationId xmlns:a16="http://schemas.microsoft.com/office/drawing/2014/main" id="{3132E1F6-66EB-464F-9E9D-5446E5F7E318}"/>
            </a:ext>
          </a:extLst>
        </xdr:cNvPr>
        <xdr:cNvSpPr/>
      </xdr:nvSpPr>
      <xdr:spPr>
        <a:xfrm>
          <a:off x="2571750" y="1475676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60961</xdr:rowOff>
    </xdr:from>
    <xdr:to>
      <xdr:col>19</xdr:col>
      <xdr:colOff>177800</xdr:colOff>
      <xdr:row>86</xdr:row>
      <xdr:rowOff>75656</xdr:rowOff>
    </xdr:to>
    <xdr:cxnSp macro="">
      <xdr:nvCxnSpPr>
        <xdr:cNvPr id="307" name="直線コネクタ 306">
          <a:extLst>
            <a:ext uri="{FF2B5EF4-FFF2-40B4-BE49-F238E27FC236}">
              <a16:creationId xmlns:a16="http://schemas.microsoft.com/office/drawing/2014/main" id="{2AF0F83B-8B6A-4446-B1CD-5CAF7AFE3ED8}"/>
            </a:ext>
          </a:extLst>
        </xdr:cNvPr>
        <xdr:cNvCxnSpPr/>
      </xdr:nvCxnSpPr>
      <xdr:spPr>
        <a:xfrm>
          <a:off x="2626360" y="14801851"/>
          <a:ext cx="80518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158750</xdr:rowOff>
    </xdr:from>
    <xdr:to>
      <xdr:col>10</xdr:col>
      <xdr:colOff>165100</xdr:colOff>
      <xdr:row>86</xdr:row>
      <xdr:rowOff>88900</xdr:rowOff>
    </xdr:to>
    <xdr:sp macro="" textlink="">
      <xdr:nvSpPr>
        <xdr:cNvPr id="308" name="楕円 307">
          <a:extLst>
            <a:ext uri="{FF2B5EF4-FFF2-40B4-BE49-F238E27FC236}">
              <a16:creationId xmlns:a16="http://schemas.microsoft.com/office/drawing/2014/main" id="{B5E094B5-91C4-462F-817D-3DD45F6497A8}"/>
            </a:ext>
          </a:extLst>
        </xdr:cNvPr>
        <xdr:cNvSpPr/>
      </xdr:nvSpPr>
      <xdr:spPr>
        <a:xfrm>
          <a:off x="1774190" y="147339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38100</xdr:rowOff>
    </xdr:from>
    <xdr:to>
      <xdr:col>15</xdr:col>
      <xdr:colOff>50800</xdr:colOff>
      <xdr:row>86</xdr:row>
      <xdr:rowOff>60961</xdr:rowOff>
    </xdr:to>
    <xdr:cxnSp macro="">
      <xdr:nvCxnSpPr>
        <xdr:cNvPr id="309" name="直線コネクタ 308">
          <a:extLst>
            <a:ext uri="{FF2B5EF4-FFF2-40B4-BE49-F238E27FC236}">
              <a16:creationId xmlns:a16="http://schemas.microsoft.com/office/drawing/2014/main" id="{3E246147-7536-46C2-A639-345D3A9CFC06}"/>
            </a:ext>
          </a:extLst>
        </xdr:cNvPr>
        <xdr:cNvCxnSpPr/>
      </xdr:nvCxnSpPr>
      <xdr:spPr>
        <a:xfrm>
          <a:off x="1828800" y="14782800"/>
          <a:ext cx="79756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166914</xdr:rowOff>
    </xdr:from>
    <xdr:to>
      <xdr:col>6</xdr:col>
      <xdr:colOff>38100</xdr:colOff>
      <xdr:row>86</xdr:row>
      <xdr:rowOff>97064</xdr:rowOff>
    </xdr:to>
    <xdr:sp macro="" textlink="">
      <xdr:nvSpPr>
        <xdr:cNvPr id="310" name="楕円 309">
          <a:extLst>
            <a:ext uri="{FF2B5EF4-FFF2-40B4-BE49-F238E27FC236}">
              <a16:creationId xmlns:a16="http://schemas.microsoft.com/office/drawing/2014/main" id="{223D2205-29AF-4B0F-B70C-E5EAD3B693F6}"/>
            </a:ext>
          </a:extLst>
        </xdr:cNvPr>
        <xdr:cNvSpPr/>
      </xdr:nvSpPr>
      <xdr:spPr>
        <a:xfrm>
          <a:off x="988060" y="14743974"/>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38100</xdr:rowOff>
    </xdr:from>
    <xdr:to>
      <xdr:col>10</xdr:col>
      <xdr:colOff>114300</xdr:colOff>
      <xdr:row>86</xdr:row>
      <xdr:rowOff>46264</xdr:rowOff>
    </xdr:to>
    <xdr:cxnSp macro="">
      <xdr:nvCxnSpPr>
        <xdr:cNvPr id="311" name="直線コネクタ 310">
          <a:extLst>
            <a:ext uri="{FF2B5EF4-FFF2-40B4-BE49-F238E27FC236}">
              <a16:creationId xmlns:a16="http://schemas.microsoft.com/office/drawing/2014/main" id="{D5C83EF9-5ECE-4E20-AD12-3C683CC8E9B3}"/>
            </a:ext>
          </a:extLst>
        </xdr:cNvPr>
        <xdr:cNvCxnSpPr/>
      </xdr:nvCxnSpPr>
      <xdr:spPr>
        <a:xfrm flipV="1">
          <a:off x="1031240" y="14782800"/>
          <a:ext cx="797560" cy="1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87465</xdr:rowOff>
    </xdr:from>
    <xdr:ext cx="405111" cy="259045"/>
    <xdr:sp macro="" textlink="">
      <xdr:nvSpPr>
        <xdr:cNvPr id="312" name="n_1aveValue【公営住宅】&#10;有形固定資産減価償却率">
          <a:extLst>
            <a:ext uri="{FF2B5EF4-FFF2-40B4-BE49-F238E27FC236}">
              <a16:creationId xmlns:a16="http://schemas.microsoft.com/office/drawing/2014/main" id="{D3BB4770-5FD3-4729-93B4-B604E5929D3C}"/>
            </a:ext>
          </a:extLst>
        </xdr:cNvPr>
        <xdr:cNvSpPr txBox="1"/>
      </xdr:nvSpPr>
      <xdr:spPr>
        <a:xfrm>
          <a:off x="3239144" y="14148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61340</xdr:rowOff>
    </xdr:from>
    <xdr:ext cx="405111" cy="259045"/>
    <xdr:sp macro="" textlink="">
      <xdr:nvSpPr>
        <xdr:cNvPr id="313" name="n_2aveValue【公営住宅】&#10;有形固定資産減価償却率">
          <a:extLst>
            <a:ext uri="{FF2B5EF4-FFF2-40B4-BE49-F238E27FC236}">
              <a16:creationId xmlns:a16="http://schemas.microsoft.com/office/drawing/2014/main" id="{95CD8B96-7C91-4133-BB2F-BD97A5A48F5A}"/>
            </a:ext>
          </a:extLst>
        </xdr:cNvPr>
        <xdr:cNvSpPr txBox="1"/>
      </xdr:nvSpPr>
      <xdr:spPr>
        <a:xfrm>
          <a:off x="2439044" y="14116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66239</xdr:rowOff>
    </xdr:from>
    <xdr:ext cx="405111" cy="259045"/>
    <xdr:sp macro="" textlink="">
      <xdr:nvSpPr>
        <xdr:cNvPr id="314" name="n_3aveValue【公営住宅】&#10;有形固定資産減価償却率">
          <a:extLst>
            <a:ext uri="{FF2B5EF4-FFF2-40B4-BE49-F238E27FC236}">
              <a16:creationId xmlns:a16="http://schemas.microsoft.com/office/drawing/2014/main" id="{337DC18D-D8EE-4C41-B60F-C20A30C8936A}"/>
            </a:ext>
          </a:extLst>
        </xdr:cNvPr>
        <xdr:cNvSpPr txBox="1"/>
      </xdr:nvSpPr>
      <xdr:spPr>
        <a:xfrm>
          <a:off x="1641484" y="14123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51543</xdr:rowOff>
    </xdr:from>
    <xdr:ext cx="405111" cy="259045"/>
    <xdr:sp macro="" textlink="">
      <xdr:nvSpPr>
        <xdr:cNvPr id="315" name="n_4aveValue【公営住宅】&#10;有形固定資産減価償却率">
          <a:extLst>
            <a:ext uri="{FF2B5EF4-FFF2-40B4-BE49-F238E27FC236}">
              <a16:creationId xmlns:a16="http://schemas.microsoft.com/office/drawing/2014/main" id="{644DDC28-C840-4542-8E73-226F11E28C7B}"/>
            </a:ext>
          </a:extLst>
        </xdr:cNvPr>
        <xdr:cNvSpPr txBox="1"/>
      </xdr:nvSpPr>
      <xdr:spPr>
        <a:xfrm>
          <a:off x="855354" y="14114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117583</xdr:rowOff>
    </xdr:from>
    <xdr:ext cx="405111" cy="259045"/>
    <xdr:sp macro="" textlink="">
      <xdr:nvSpPr>
        <xdr:cNvPr id="316" name="n_1mainValue【公営住宅】&#10;有形固定資産減価償却率">
          <a:extLst>
            <a:ext uri="{FF2B5EF4-FFF2-40B4-BE49-F238E27FC236}">
              <a16:creationId xmlns:a16="http://schemas.microsoft.com/office/drawing/2014/main" id="{1DE356FA-EE99-460D-B7AE-B4E62E90E85D}"/>
            </a:ext>
          </a:extLst>
        </xdr:cNvPr>
        <xdr:cNvSpPr txBox="1"/>
      </xdr:nvSpPr>
      <xdr:spPr>
        <a:xfrm>
          <a:off x="3239144" y="1486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102888</xdr:rowOff>
    </xdr:from>
    <xdr:ext cx="405111" cy="259045"/>
    <xdr:sp macro="" textlink="">
      <xdr:nvSpPr>
        <xdr:cNvPr id="317" name="n_2mainValue【公営住宅】&#10;有形固定資産減価償却率">
          <a:extLst>
            <a:ext uri="{FF2B5EF4-FFF2-40B4-BE49-F238E27FC236}">
              <a16:creationId xmlns:a16="http://schemas.microsoft.com/office/drawing/2014/main" id="{2D5658BC-8DB1-4220-98B4-C21DE6A66C36}"/>
            </a:ext>
          </a:extLst>
        </xdr:cNvPr>
        <xdr:cNvSpPr txBox="1"/>
      </xdr:nvSpPr>
      <xdr:spPr>
        <a:xfrm>
          <a:off x="2439044" y="14845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80027</xdr:rowOff>
    </xdr:from>
    <xdr:ext cx="405111" cy="259045"/>
    <xdr:sp macro="" textlink="">
      <xdr:nvSpPr>
        <xdr:cNvPr id="318" name="n_3mainValue【公営住宅】&#10;有形固定資産減価償却率">
          <a:extLst>
            <a:ext uri="{FF2B5EF4-FFF2-40B4-BE49-F238E27FC236}">
              <a16:creationId xmlns:a16="http://schemas.microsoft.com/office/drawing/2014/main" id="{18BBAB3E-6D64-4EB1-9F9D-A07A070D02A2}"/>
            </a:ext>
          </a:extLst>
        </xdr:cNvPr>
        <xdr:cNvSpPr txBox="1"/>
      </xdr:nvSpPr>
      <xdr:spPr>
        <a:xfrm>
          <a:off x="1641484"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88191</xdr:rowOff>
    </xdr:from>
    <xdr:ext cx="405111" cy="259045"/>
    <xdr:sp macro="" textlink="">
      <xdr:nvSpPr>
        <xdr:cNvPr id="319" name="n_4mainValue【公営住宅】&#10;有形固定資産減価償却率">
          <a:extLst>
            <a:ext uri="{FF2B5EF4-FFF2-40B4-BE49-F238E27FC236}">
              <a16:creationId xmlns:a16="http://schemas.microsoft.com/office/drawing/2014/main" id="{29B387C4-66E6-40C9-ACC5-F8E1956C7460}"/>
            </a:ext>
          </a:extLst>
        </xdr:cNvPr>
        <xdr:cNvSpPr txBox="1"/>
      </xdr:nvSpPr>
      <xdr:spPr>
        <a:xfrm>
          <a:off x="855354" y="1483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FB3B4B49-5241-4B50-AE42-706D44FDDE28}"/>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BEA70A8F-2E6B-49BD-A9CF-408CA68DFA95}"/>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60783AC7-1CB3-41FE-B4B4-CF05AE3C3BBF}"/>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B3826C7-579A-483B-A738-5AE421CE0683}"/>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CC89C400-CBC4-449B-B93D-303D470B90CE}"/>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F6BEC7B5-3867-475B-9202-B7B1044CFCE9}"/>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452AB59D-C1A2-4F91-9D37-5196E0510B39}"/>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3A0D79E8-E395-425A-B1B7-FC2EED63B604}"/>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DDDF9D2D-DE29-4086-A92E-56E1C85D9920}"/>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45BAD275-A60D-4B95-895C-D0977903DAF2}"/>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14D6E6CC-178A-4AF6-B5BD-83E6D042AF56}"/>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7BA92248-6F7A-47C8-91A7-722C20F3D68F}"/>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5CE24EAC-F218-40CB-91C0-C808D4979721}"/>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B61F20E6-70E3-4F8F-A57E-026F82FA0B27}"/>
            </a:ext>
          </a:extLst>
        </xdr:cNvPr>
        <xdr:cNvSpPr txBox="1"/>
      </xdr:nvSpPr>
      <xdr:spPr>
        <a:xfrm>
          <a:off x="5527221"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1A762C8A-37E4-49C2-AD66-5FD1E417933D}"/>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2D91B590-84DF-44EE-98E8-355FD07EBB20}"/>
            </a:ext>
          </a:extLst>
        </xdr:cNvPr>
        <xdr:cNvSpPr txBox="1"/>
      </xdr:nvSpPr>
      <xdr:spPr>
        <a:xfrm>
          <a:off x="5527221"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7B09A6C9-290E-4948-953F-96799C79CE06}"/>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60B5D364-61C6-4700-870E-F00073E2BA51}"/>
            </a:ext>
          </a:extLst>
        </xdr:cNvPr>
        <xdr:cNvSpPr txBox="1"/>
      </xdr:nvSpPr>
      <xdr:spPr>
        <a:xfrm>
          <a:off x="5527221"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AA99A59D-10B1-47DA-9698-A0EC2C4EB7BB}"/>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29B5A2F8-27EF-450C-A49B-3867D9139EE0}"/>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CAAAC072-7F2C-43BD-BADE-6C8BE6BBD09E}"/>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128169</xdr:rowOff>
    </xdr:from>
    <xdr:to>
      <xdr:col>54</xdr:col>
      <xdr:colOff>189865</xdr:colOff>
      <xdr:row>86</xdr:row>
      <xdr:rowOff>36271</xdr:rowOff>
    </xdr:to>
    <xdr:cxnSp macro="">
      <xdr:nvCxnSpPr>
        <xdr:cNvPr id="341" name="直線コネクタ 340">
          <a:extLst>
            <a:ext uri="{FF2B5EF4-FFF2-40B4-BE49-F238E27FC236}">
              <a16:creationId xmlns:a16="http://schemas.microsoft.com/office/drawing/2014/main" id="{00DB27B4-4794-4E12-8D82-9EB74DBFF2A9}"/>
            </a:ext>
          </a:extLst>
        </xdr:cNvPr>
        <xdr:cNvCxnSpPr/>
      </xdr:nvCxnSpPr>
      <xdr:spPr>
        <a:xfrm flipV="1">
          <a:off x="9429115" y="13333629"/>
          <a:ext cx="0" cy="1447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2" name="【公営住宅】&#10;一人当たり面積最小値テキスト">
          <a:extLst>
            <a:ext uri="{FF2B5EF4-FFF2-40B4-BE49-F238E27FC236}">
              <a16:creationId xmlns:a16="http://schemas.microsoft.com/office/drawing/2014/main" id="{33441E5F-3E63-4D9E-985B-5608C01CA80D}"/>
            </a:ext>
          </a:extLst>
        </xdr:cNvPr>
        <xdr:cNvSpPr txBox="1"/>
      </xdr:nvSpPr>
      <xdr:spPr>
        <a:xfrm>
          <a:off x="946785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3" name="直線コネクタ 342">
          <a:extLst>
            <a:ext uri="{FF2B5EF4-FFF2-40B4-BE49-F238E27FC236}">
              <a16:creationId xmlns:a16="http://schemas.microsoft.com/office/drawing/2014/main" id="{5A94DD27-B5FA-4F38-B331-0B14645E3725}"/>
            </a:ext>
          </a:extLst>
        </xdr:cNvPr>
        <xdr:cNvCxnSpPr/>
      </xdr:nvCxnSpPr>
      <xdr:spPr>
        <a:xfrm>
          <a:off x="9356090" y="1478097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74846</xdr:rowOff>
    </xdr:from>
    <xdr:ext cx="469744" cy="259045"/>
    <xdr:sp macro="" textlink="">
      <xdr:nvSpPr>
        <xdr:cNvPr id="344" name="【公営住宅】&#10;一人当たり面積最大値テキスト">
          <a:extLst>
            <a:ext uri="{FF2B5EF4-FFF2-40B4-BE49-F238E27FC236}">
              <a16:creationId xmlns:a16="http://schemas.microsoft.com/office/drawing/2014/main" id="{F87A7FCE-CDF2-4706-9340-1CAD5D4637F6}"/>
            </a:ext>
          </a:extLst>
        </xdr:cNvPr>
        <xdr:cNvSpPr txBox="1"/>
      </xdr:nvSpPr>
      <xdr:spPr>
        <a:xfrm>
          <a:off x="9467850" y="13105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128169</xdr:rowOff>
    </xdr:from>
    <xdr:to>
      <xdr:col>55</xdr:col>
      <xdr:colOff>88900</xdr:colOff>
      <xdr:row>77</xdr:row>
      <xdr:rowOff>128169</xdr:rowOff>
    </xdr:to>
    <xdr:cxnSp macro="">
      <xdr:nvCxnSpPr>
        <xdr:cNvPr id="345" name="直線コネクタ 344">
          <a:extLst>
            <a:ext uri="{FF2B5EF4-FFF2-40B4-BE49-F238E27FC236}">
              <a16:creationId xmlns:a16="http://schemas.microsoft.com/office/drawing/2014/main" id="{825E2A93-EA39-4F3B-83CF-9A666A3A809B}"/>
            </a:ext>
          </a:extLst>
        </xdr:cNvPr>
        <xdr:cNvCxnSpPr/>
      </xdr:nvCxnSpPr>
      <xdr:spPr>
        <a:xfrm>
          <a:off x="9356090" y="1333362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166997</xdr:rowOff>
    </xdr:from>
    <xdr:ext cx="469744" cy="259045"/>
    <xdr:sp macro="" textlink="">
      <xdr:nvSpPr>
        <xdr:cNvPr id="346" name="【公営住宅】&#10;一人当たり面積平均値テキスト">
          <a:extLst>
            <a:ext uri="{FF2B5EF4-FFF2-40B4-BE49-F238E27FC236}">
              <a16:creationId xmlns:a16="http://schemas.microsoft.com/office/drawing/2014/main" id="{7322D96E-4041-4CFE-8269-57D2CB4ADBA6}"/>
            </a:ext>
          </a:extLst>
        </xdr:cNvPr>
        <xdr:cNvSpPr txBox="1"/>
      </xdr:nvSpPr>
      <xdr:spPr>
        <a:xfrm>
          <a:off x="9467850" y="14229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144120</xdr:rowOff>
    </xdr:from>
    <xdr:to>
      <xdr:col>55</xdr:col>
      <xdr:colOff>50800</xdr:colOff>
      <xdr:row>84</xdr:row>
      <xdr:rowOff>74270</xdr:rowOff>
    </xdr:to>
    <xdr:sp macro="" textlink="">
      <xdr:nvSpPr>
        <xdr:cNvPr id="347" name="フローチャート: 判断 346">
          <a:extLst>
            <a:ext uri="{FF2B5EF4-FFF2-40B4-BE49-F238E27FC236}">
              <a16:creationId xmlns:a16="http://schemas.microsoft.com/office/drawing/2014/main" id="{6B3376CE-DD13-4C90-A2DB-0546D8923B12}"/>
            </a:ext>
          </a:extLst>
        </xdr:cNvPr>
        <xdr:cNvSpPr/>
      </xdr:nvSpPr>
      <xdr:spPr>
        <a:xfrm>
          <a:off x="9394190" y="1437256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149606</xdr:rowOff>
    </xdr:from>
    <xdr:to>
      <xdr:col>50</xdr:col>
      <xdr:colOff>165100</xdr:colOff>
      <xdr:row>84</xdr:row>
      <xdr:rowOff>79756</xdr:rowOff>
    </xdr:to>
    <xdr:sp macro="" textlink="">
      <xdr:nvSpPr>
        <xdr:cNvPr id="348" name="フローチャート: 判断 347">
          <a:extLst>
            <a:ext uri="{FF2B5EF4-FFF2-40B4-BE49-F238E27FC236}">
              <a16:creationId xmlns:a16="http://schemas.microsoft.com/office/drawing/2014/main" id="{7895EA08-4E96-4A9B-B817-5EAC43C62830}"/>
            </a:ext>
          </a:extLst>
        </xdr:cNvPr>
        <xdr:cNvSpPr/>
      </xdr:nvSpPr>
      <xdr:spPr>
        <a:xfrm>
          <a:off x="8632190" y="14379956"/>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134062</xdr:rowOff>
    </xdr:from>
    <xdr:to>
      <xdr:col>46</xdr:col>
      <xdr:colOff>38100</xdr:colOff>
      <xdr:row>84</xdr:row>
      <xdr:rowOff>64212</xdr:rowOff>
    </xdr:to>
    <xdr:sp macro="" textlink="">
      <xdr:nvSpPr>
        <xdr:cNvPr id="349" name="フローチャート: 判断 348">
          <a:extLst>
            <a:ext uri="{FF2B5EF4-FFF2-40B4-BE49-F238E27FC236}">
              <a16:creationId xmlns:a16="http://schemas.microsoft.com/office/drawing/2014/main" id="{28D2B5EB-7BCB-479B-BB4E-595964FE6A15}"/>
            </a:ext>
          </a:extLst>
        </xdr:cNvPr>
        <xdr:cNvSpPr/>
      </xdr:nvSpPr>
      <xdr:spPr>
        <a:xfrm>
          <a:off x="7846060" y="143606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153264</xdr:rowOff>
    </xdr:from>
    <xdr:to>
      <xdr:col>41</xdr:col>
      <xdr:colOff>101600</xdr:colOff>
      <xdr:row>84</xdr:row>
      <xdr:rowOff>83414</xdr:rowOff>
    </xdr:to>
    <xdr:sp macro="" textlink="">
      <xdr:nvSpPr>
        <xdr:cNvPr id="350" name="フローチャート: 判断 349">
          <a:extLst>
            <a:ext uri="{FF2B5EF4-FFF2-40B4-BE49-F238E27FC236}">
              <a16:creationId xmlns:a16="http://schemas.microsoft.com/office/drawing/2014/main" id="{694579AB-7F58-4C8A-B7C9-B0A19CAFE516}"/>
            </a:ext>
          </a:extLst>
        </xdr:cNvPr>
        <xdr:cNvSpPr/>
      </xdr:nvSpPr>
      <xdr:spPr>
        <a:xfrm>
          <a:off x="7029450" y="1438361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1" name="フローチャート: 判断 350">
          <a:extLst>
            <a:ext uri="{FF2B5EF4-FFF2-40B4-BE49-F238E27FC236}">
              <a16:creationId xmlns:a16="http://schemas.microsoft.com/office/drawing/2014/main" id="{1B325548-6754-4A68-976D-6E4449E185A6}"/>
            </a:ext>
          </a:extLst>
        </xdr:cNvPr>
        <xdr:cNvSpPr/>
      </xdr:nvSpPr>
      <xdr:spPr>
        <a:xfrm>
          <a:off x="6231890" y="1439329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E33860AE-E9A4-43AB-8891-1AB59321073A}"/>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40FB295-32D1-4AC5-A938-F72AA524A010}"/>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F6897B5-512C-4441-9089-9BF5D8148041}"/>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163E3D6-E720-4CFA-9DFE-4A27A0DDE682}"/>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18F2D28-189A-4D75-9BEB-5CAA462B3312}"/>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9246</xdr:rowOff>
    </xdr:from>
    <xdr:to>
      <xdr:col>55</xdr:col>
      <xdr:colOff>50800</xdr:colOff>
      <xdr:row>85</xdr:row>
      <xdr:rowOff>110846</xdr:rowOff>
    </xdr:to>
    <xdr:sp macro="" textlink="">
      <xdr:nvSpPr>
        <xdr:cNvPr id="357" name="楕円 356">
          <a:extLst>
            <a:ext uri="{FF2B5EF4-FFF2-40B4-BE49-F238E27FC236}">
              <a16:creationId xmlns:a16="http://schemas.microsoft.com/office/drawing/2014/main" id="{0B007164-CB2F-4ACB-AE68-06FFDB9DFE9D}"/>
            </a:ext>
          </a:extLst>
        </xdr:cNvPr>
        <xdr:cNvSpPr/>
      </xdr:nvSpPr>
      <xdr:spPr>
        <a:xfrm>
          <a:off x="9394190" y="14584401"/>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159123</xdr:rowOff>
    </xdr:from>
    <xdr:ext cx="469744" cy="259045"/>
    <xdr:sp macro="" textlink="">
      <xdr:nvSpPr>
        <xdr:cNvPr id="358" name="【公営住宅】&#10;一人当たり面積該当値テキスト">
          <a:extLst>
            <a:ext uri="{FF2B5EF4-FFF2-40B4-BE49-F238E27FC236}">
              <a16:creationId xmlns:a16="http://schemas.microsoft.com/office/drawing/2014/main" id="{FD3B0C9C-D3F4-4A57-AEB7-597C8B563F70}"/>
            </a:ext>
          </a:extLst>
        </xdr:cNvPr>
        <xdr:cNvSpPr txBox="1"/>
      </xdr:nvSpPr>
      <xdr:spPr>
        <a:xfrm>
          <a:off x="9467850" y="1456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6502</xdr:rowOff>
    </xdr:from>
    <xdr:to>
      <xdr:col>50</xdr:col>
      <xdr:colOff>165100</xdr:colOff>
      <xdr:row>85</xdr:row>
      <xdr:rowOff>108102</xdr:rowOff>
    </xdr:to>
    <xdr:sp macro="" textlink="">
      <xdr:nvSpPr>
        <xdr:cNvPr id="359" name="楕円 358">
          <a:extLst>
            <a:ext uri="{FF2B5EF4-FFF2-40B4-BE49-F238E27FC236}">
              <a16:creationId xmlns:a16="http://schemas.microsoft.com/office/drawing/2014/main" id="{A3598381-091B-4663-9BFC-7A5CBE5CD268}"/>
            </a:ext>
          </a:extLst>
        </xdr:cNvPr>
        <xdr:cNvSpPr/>
      </xdr:nvSpPr>
      <xdr:spPr>
        <a:xfrm>
          <a:off x="8632190" y="1458165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57302</xdr:rowOff>
    </xdr:from>
    <xdr:to>
      <xdr:col>55</xdr:col>
      <xdr:colOff>0</xdr:colOff>
      <xdr:row>85</xdr:row>
      <xdr:rowOff>60046</xdr:rowOff>
    </xdr:to>
    <xdr:cxnSp macro="">
      <xdr:nvCxnSpPr>
        <xdr:cNvPr id="360" name="直線コネクタ 359">
          <a:extLst>
            <a:ext uri="{FF2B5EF4-FFF2-40B4-BE49-F238E27FC236}">
              <a16:creationId xmlns:a16="http://schemas.microsoft.com/office/drawing/2014/main" id="{EC64B996-6B8B-4DAA-8A9B-60E3DD2DB813}"/>
            </a:ext>
          </a:extLst>
        </xdr:cNvPr>
        <xdr:cNvCxnSpPr/>
      </xdr:nvCxnSpPr>
      <xdr:spPr>
        <a:xfrm>
          <a:off x="8686800" y="14626742"/>
          <a:ext cx="74295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7874</xdr:rowOff>
    </xdr:from>
    <xdr:to>
      <xdr:col>46</xdr:col>
      <xdr:colOff>38100</xdr:colOff>
      <xdr:row>85</xdr:row>
      <xdr:rowOff>109474</xdr:rowOff>
    </xdr:to>
    <xdr:sp macro="" textlink="">
      <xdr:nvSpPr>
        <xdr:cNvPr id="361" name="楕円 360">
          <a:extLst>
            <a:ext uri="{FF2B5EF4-FFF2-40B4-BE49-F238E27FC236}">
              <a16:creationId xmlns:a16="http://schemas.microsoft.com/office/drawing/2014/main" id="{22A4C6CE-8487-494E-BCB6-384D5432DF1C}"/>
            </a:ext>
          </a:extLst>
        </xdr:cNvPr>
        <xdr:cNvSpPr/>
      </xdr:nvSpPr>
      <xdr:spPr>
        <a:xfrm>
          <a:off x="7846060" y="145830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57302</xdr:rowOff>
    </xdr:from>
    <xdr:to>
      <xdr:col>50</xdr:col>
      <xdr:colOff>114300</xdr:colOff>
      <xdr:row>85</xdr:row>
      <xdr:rowOff>58674</xdr:rowOff>
    </xdr:to>
    <xdr:cxnSp macro="">
      <xdr:nvCxnSpPr>
        <xdr:cNvPr id="362" name="直線コネクタ 361">
          <a:extLst>
            <a:ext uri="{FF2B5EF4-FFF2-40B4-BE49-F238E27FC236}">
              <a16:creationId xmlns:a16="http://schemas.microsoft.com/office/drawing/2014/main" id="{59B8BBD2-4C27-4F3A-BCE1-4DB865484343}"/>
            </a:ext>
          </a:extLst>
        </xdr:cNvPr>
        <xdr:cNvCxnSpPr/>
      </xdr:nvCxnSpPr>
      <xdr:spPr>
        <a:xfrm flipV="1">
          <a:off x="7889240" y="14626742"/>
          <a:ext cx="79756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9246</xdr:rowOff>
    </xdr:from>
    <xdr:to>
      <xdr:col>41</xdr:col>
      <xdr:colOff>101600</xdr:colOff>
      <xdr:row>85</xdr:row>
      <xdr:rowOff>110846</xdr:rowOff>
    </xdr:to>
    <xdr:sp macro="" textlink="">
      <xdr:nvSpPr>
        <xdr:cNvPr id="363" name="楕円 362">
          <a:extLst>
            <a:ext uri="{FF2B5EF4-FFF2-40B4-BE49-F238E27FC236}">
              <a16:creationId xmlns:a16="http://schemas.microsoft.com/office/drawing/2014/main" id="{56C11C8A-3844-4E92-B53E-F08D4E43598E}"/>
            </a:ext>
          </a:extLst>
        </xdr:cNvPr>
        <xdr:cNvSpPr/>
      </xdr:nvSpPr>
      <xdr:spPr>
        <a:xfrm>
          <a:off x="7029450" y="1458440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58674</xdr:rowOff>
    </xdr:from>
    <xdr:to>
      <xdr:col>45</xdr:col>
      <xdr:colOff>177800</xdr:colOff>
      <xdr:row>85</xdr:row>
      <xdr:rowOff>60046</xdr:rowOff>
    </xdr:to>
    <xdr:cxnSp macro="">
      <xdr:nvCxnSpPr>
        <xdr:cNvPr id="364" name="直線コネクタ 363">
          <a:extLst>
            <a:ext uri="{FF2B5EF4-FFF2-40B4-BE49-F238E27FC236}">
              <a16:creationId xmlns:a16="http://schemas.microsoft.com/office/drawing/2014/main" id="{DDDDD886-BF29-47BE-A9BB-E72B1D5F80E0}"/>
            </a:ext>
          </a:extLst>
        </xdr:cNvPr>
        <xdr:cNvCxnSpPr/>
      </xdr:nvCxnSpPr>
      <xdr:spPr>
        <a:xfrm flipV="1">
          <a:off x="7084060" y="14628114"/>
          <a:ext cx="80518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5131</xdr:rowOff>
    </xdr:from>
    <xdr:to>
      <xdr:col>36</xdr:col>
      <xdr:colOff>165100</xdr:colOff>
      <xdr:row>85</xdr:row>
      <xdr:rowOff>106731</xdr:rowOff>
    </xdr:to>
    <xdr:sp macro="" textlink="">
      <xdr:nvSpPr>
        <xdr:cNvPr id="365" name="楕円 364">
          <a:extLst>
            <a:ext uri="{FF2B5EF4-FFF2-40B4-BE49-F238E27FC236}">
              <a16:creationId xmlns:a16="http://schemas.microsoft.com/office/drawing/2014/main" id="{919D4816-BCFD-4ED5-A574-D5660230C0E0}"/>
            </a:ext>
          </a:extLst>
        </xdr:cNvPr>
        <xdr:cNvSpPr/>
      </xdr:nvSpPr>
      <xdr:spPr>
        <a:xfrm>
          <a:off x="6231890" y="1458028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55931</xdr:rowOff>
    </xdr:from>
    <xdr:to>
      <xdr:col>41</xdr:col>
      <xdr:colOff>50800</xdr:colOff>
      <xdr:row>85</xdr:row>
      <xdr:rowOff>60046</xdr:rowOff>
    </xdr:to>
    <xdr:cxnSp macro="">
      <xdr:nvCxnSpPr>
        <xdr:cNvPr id="366" name="直線コネクタ 365">
          <a:extLst>
            <a:ext uri="{FF2B5EF4-FFF2-40B4-BE49-F238E27FC236}">
              <a16:creationId xmlns:a16="http://schemas.microsoft.com/office/drawing/2014/main" id="{40DCBAC3-74A4-469C-B803-FF25639CF488}"/>
            </a:ext>
          </a:extLst>
        </xdr:cNvPr>
        <xdr:cNvCxnSpPr/>
      </xdr:nvCxnSpPr>
      <xdr:spPr>
        <a:xfrm>
          <a:off x="6286500" y="1463299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96283</xdr:rowOff>
    </xdr:from>
    <xdr:ext cx="469744" cy="259045"/>
    <xdr:sp macro="" textlink="">
      <xdr:nvSpPr>
        <xdr:cNvPr id="367" name="n_1aveValue【公営住宅】&#10;一人当たり面積">
          <a:extLst>
            <a:ext uri="{FF2B5EF4-FFF2-40B4-BE49-F238E27FC236}">
              <a16:creationId xmlns:a16="http://schemas.microsoft.com/office/drawing/2014/main" id="{0CF5AC7B-8013-4DB1-AD52-1671F3C50C81}"/>
            </a:ext>
          </a:extLst>
        </xdr:cNvPr>
        <xdr:cNvSpPr txBox="1"/>
      </xdr:nvSpPr>
      <xdr:spPr>
        <a:xfrm>
          <a:off x="8454467" y="1415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80739</xdr:rowOff>
    </xdr:from>
    <xdr:ext cx="469744" cy="259045"/>
    <xdr:sp macro="" textlink="">
      <xdr:nvSpPr>
        <xdr:cNvPr id="368" name="n_2aveValue【公営住宅】&#10;一人当たり面積">
          <a:extLst>
            <a:ext uri="{FF2B5EF4-FFF2-40B4-BE49-F238E27FC236}">
              <a16:creationId xmlns:a16="http://schemas.microsoft.com/office/drawing/2014/main" id="{586E91C5-EC44-40D8-9A65-45B02B1734AA}"/>
            </a:ext>
          </a:extLst>
        </xdr:cNvPr>
        <xdr:cNvSpPr txBox="1"/>
      </xdr:nvSpPr>
      <xdr:spPr>
        <a:xfrm>
          <a:off x="7673417" y="14141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99941</xdr:rowOff>
    </xdr:from>
    <xdr:ext cx="469744" cy="259045"/>
    <xdr:sp macro="" textlink="">
      <xdr:nvSpPr>
        <xdr:cNvPr id="369" name="n_3aveValue【公営住宅】&#10;一人当たり面積">
          <a:extLst>
            <a:ext uri="{FF2B5EF4-FFF2-40B4-BE49-F238E27FC236}">
              <a16:creationId xmlns:a16="http://schemas.microsoft.com/office/drawing/2014/main" id="{ECCFE968-6B2B-408C-B7B6-CD335376E237}"/>
            </a:ext>
          </a:extLst>
        </xdr:cNvPr>
        <xdr:cNvSpPr txBox="1"/>
      </xdr:nvSpPr>
      <xdr:spPr>
        <a:xfrm>
          <a:off x="6866332" y="14155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107714</xdr:rowOff>
    </xdr:from>
    <xdr:ext cx="469744" cy="259045"/>
    <xdr:sp macro="" textlink="">
      <xdr:nvSpPr>
        <xdr:cNvPr id="370" name="n_4aveValue【公営住宅】&#10;一人当たり面積">
          <a:extLst>
            <a:ext uri="{FF2B5EF4-FFF2-40B4-BE49-F238E27FC236}">
              <a16:creationId xmlns:a16="http://schemas.microsoft.com/office/drawing/2014/main" id="{11BD2B00-F7D1-49DD-BBAE-1BCAEDD31E1B}"/>
            </a:ext>
          </a:extLst>
        </xdr:cNvPr>
        <xdr:cNvSpPr txBox="1"/>
      </xdr:nvSpPr>
      <xdr:spPr>
        <a:xfrm>
          <a:off x="6068772" y="1416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99229</xdr:rowOff>
    </xdr:from>
    <xdr:ext cx="469744" cy="259045"/>
    <xdr:sp macro="" textlink="">
      <xdr:nvSpPr>
        <xdr:cNvPr id="371" name="n_1mainValue【公営住宅】&#10;一人当たり面積">
          <a:extLst>
            <a:ext uri="{FF2B5EF4-FFF2-40B4-BE49-F238E27FC236}">
              <a16:creationId xmlns:a16="http://schemas.microsoft.com/office/drawing/2014/main" id="{A96BC67F-DBAE-467A-AF95-D69AF99AA2EC}"/>
            </a:ext>
          </a:extLst>
        </xdr:cNvPr>
        <xdr:cNvSpPr txBox="1"/>
      </xdr:nvSpPr>
      <xdr:spPr>
        <a:xfrm>
          <a:off x="8454467" y="1466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100601</xdr:rowOff>
    </xdr:from>
    <xdr:ext cx="469744" cy="259045"/>
    <xdr:sp macro="" textlink="">
      <xdr:nvSpPr>
        <xdr:cNvPr id="372" name="n_2mainValue【公営住宅】&#10;一人当たり面積">
          <a:extLst>
            <a:ext uri="{FF2B5EF4-FFF2-40B4-BE49-F238E27FC236}">
              <a16:creationId xmlns:a16="http://schemas.microsoft.com/office/drawing/2014/main" id="{38F2F4E9-5A60-4952-9BD0-A3BA76C57DA5}"/>
            </a:ext>
          </a:extLst>
        </xdr:cNvPr>
        <xdr:cNvSpPr txBox="1"/>
      </xdr:nvSpPr>
      <xdr:spPr>
        <a:xfrm>
          <a:off x="7673417" y="1467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101973</xdr:rowOff>
    </xdr:from>
    <xdr:ext cx="469744" cy="259045"/>
    <xdr:sp macro="" textlink="">
      <xdr:nvSpPr>
        <xdr:cNvPr id="373" name="n_3mainValue【公営住宅】&#10;一人当たり面積">
          <a:extLst>
            <a:ext uri="{FF2B5EF4-FFF2-40B4-BE49-F238E27FC236}">
              <a16:creationId xmlns:a16="http://schemas.microsoft.com/office/drawing/2014/main" id="{30F1B983-1324-499D-B39C-3E0E0400BD21}"/>
            </a:ext>
          </a:extLst>
        </xdr:cNvPr>
        <xdr:cNvSpPr txBox="1"/>
      </xdr:nvSpPr>
      <xdr:spPr>
        <a:xfrm>
          <a:off x="6866332" y="1467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97858</xdr:rowOff>
    </xdr:from>
    <xdr:ext cx="469744" cy="259045"/>
    <xdr:sp macro="" textlink="">
      <xdr:nvSpPr>
        <xdr:cNvPr id="374" name="n_4mainValue【公営住宅】&#10;一人当たり面積">
          <a:extLst>
            <a:ext uri="{FF2B5EF4-FFF2-40B4-BE49-F238E27FC236}">
              <a16:creationId xmlns:a16="http://schemas.microsoft.com/office/drawing/2014/main" id="{163E52FC-BA6A-44F1-8FE0-D880191F6F89}"/>
            </a:ext>
          </a:extLst>
        </xdr:cNvPr>
        <xdr:cNvSpPr txBox="1"/>
      </xdr:nvSpPr>
      <xdr:spPr>
        <a:xfrm>
          <a:off x="6068772" y="14667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A53102E-7907-4DB8-98D4-BEB300D6F1D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601240D9-B873-41A8-AC69-F69C18489187}"/>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8407AAF7-979B-43A2-A0BE-8DFCA8B75574}"/>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0003AA21-EBA4-4274-AD04-FCD767766A44}"/>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7D84F307-55B3-4980-BDCD-DD3F1E2CBD30}"/>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1A9639A2-729B-4AD5-9A9E-CDC2A07471AF}"/>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D59F6AC0-5B54-4492-80ED-9435F6A30BF3}"/>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B980579D-84BD-45CE-AB83-82FEA732BA84}"/>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62D99570-7FA3-47D5-A9AE-2EBAB7ED9B7B}"/>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CFDA373C-800E-4FC0-8C85-50CDC3AFC097}"/>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9DA7EE78-75D8-4163-87FE-BC37986D47B1}"/>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D65B0779-A661-4B2C-8251-ABC73E3792ED}"/>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7121C720-3102-4B38-8C7C-6D6CEF57D06C}"/>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C3CFD7F3-2870-494E-B6C7-8476798682AE}"/>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6B198FEE-88EE-4394-9812-149E57ECC85C}"/>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16514B01-C37B-41EF-B632-C2AB4051F536}"/>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8A70FCAF-284A-4515-BDF6-2293E772F201}"/>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56745988-D01F-4602-95A5-8B0BBF2DAB5B}"/>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457A2552-BAC4-4109-B46B-699080FE7FB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ABAFE23A-99B4-4989-8636-AD949E63BB71}"/>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A89C5CEE-28D9-403C-B4B8-0CC12D293690}"/>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334898AB-E64B-4FA8-A32E-3BB8B8B5AD81}"/>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0987D7D8-2578-40BF-9042-93072A5A1D0F}"/>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8279D335-9EAB-45FB-B80B-EE71959285C7}"/>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E4F8FF72-B50A-4831-9DDA-170AF02BE870}"/>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F4235CA6-2BEE-430C-B703-DD31FBEB3966}"/>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31CA8820-2D4B-4A8C-B83A-F7D8F03976E8}"/>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a:extLst>
            <a:ext uri="{FF2B5EF4-FFF2-40B4-BE49-F238E27FC236}">
              <a16:creationId xmlns:a16="http://schemas.microsoft.com/office/drawing/2014/main" id="{E47F44DF-D712-400D-8F80-85D5EF403C73}"/>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3" name="テキスト ボックス 402">
          <a:extLst>
            <a:ext uri="{FF2B5EF4-FFF2-40B4-BE49-F238E27FC236}">
              <a16:creationId xmlns:a16="http://schemas.microsoft.com/office/drawing/2014/main" id="{372A8FBE-4C9B-4AC7-BCBB-EC509724DCDE}"/>
            </a:ext>
          </a:extLst>
        </xdr:cNvPr>
        <xdr:cNvSpPr txBox="1"/>
      </xdr:nvSpPr>
      <xdr:spPr>
        <a:xfrm>
          <a:off x="1080153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a:extLst>
            <a:ext uri="{FF2B5EF4-FFF2-40B4-BE49-F238E27FC236}">
              <a16:creationId xmlns:a16="http://schemas.microsoft.com/office/drawing/2014/main" id="{BF7AF57F-AC79-414E-978C-23D8581CBF9C}"/>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a:extLst>
            <a:ext uri="{FF2B5EF4-FFF2-40B4-BE49-F238E27FC236}">
              <a16:creationId xmlns:a16="http://schemas.microsoft.com/office/drawing/2014/main" id="{C9D9E588-BE7F-415B-832C-6340C3CF0A6D}"/>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a:extLst>
            <a:ext uri="{FF2B5EF4-FFF2-40B4-BE49-F238E27FC236}">
              <a16:creationId xmlns:a16="http://schemas.microsoft.com/office/drawing/2014/main" id="{57388D8F-C724-4A04-A489-583AE1AEF000}"/>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a:extLst>
            <a:ext uri="{FF2B5EF4-FFF2-40B4-BE49-F238E27FC236}">
              <a16:creationId xmlns:a16="http://schemas.microsoft.com/office/drawing/2014/main" id="{92902872-041B-4313-BA5E-E3E1460AE6CC}"/>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a:extLst>
            <a:ext uri="{FF2B5EF4-FFF2-40B4-BE49-F238E27FC236}">
              <a16:creationId xmlns:a16="http://schemas.microsoft.com/office/drawing/2014/main" id="{9475DEEE-0BC4-4ACA-9764-0D0A10F572E0}"/>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a:extLst>
            <a:ext uri="{FF2B5EF4-FFF2-40B4-BE49-F238E27FC236}">
              <a16:creationId xmlns:a16="http://schemas.microsoft.com/office/drawing/2014/main" id="{6D620E63-7EA6-484F-A2EB-53B32EC9AA5E}"/>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EC071396-F831-4515-8EE4-CE0CF15C66AE}"/>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1" name="テキスト ボックス 410">
          <a:extLst>
            <a:ext uri="{FF2B5EF4-FFF2-40B4-BE49-F238E27FC236}">
              <a16:creationId xmlns:a16="http://schemas.microsoft.com/office/drawing/2014/main" id="{E57BAAB4-B5C7-41E8-8588-E25FDC5A84A5}"/>
            </a:ext>
          </a:extLst>
        </xdr:cNvPr>
        <xdr:cNvSpPr txBox="1"/>
      </xdr:nvSpPr>
      <xdr:spPr>
        <a:xfrm>
          <a:off x="1084279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7B71BB72-9B0B-4801-9DBF-75A26CA11603}"/>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xdr:rowOff>
    </xdr:from>
    <xdr:to>
      <xdr:col>85</xdr:col>
      <xdr:colOff>126364</xdr:colOff>
      <xdr:row>41</xdr:row>
      <xdr:rowOff>124206</xdr:rowOff>
    </xdr:to>
    <xdr:cxnSp macro="">
      <xdr:nvCxnSpPr>
        <xdr:cNvPr id="413" name="直線コネクタ 412">
          <a:extLst>
            <a:ext uri="{FF2B5EF4-FFF2-40B4-BE49-F238E27FC236}">
              <a16:creationId xmlns:a16="http://schemas.microsoft.com/office/drawing/2014/main" id="{2F0F8449-4E7A-409C-A1A6-9EBC692609BC}"/>
            </a:ext>
          </a:extLst>
        </xdr:cNvPr>
        <xdr:cNvCxnSpPr/>
      </xdr:nvCxnSpPr>
      <xdr:spPr>
        <a:xfrm flipV="1">
          <a:off x="14703424" y="5660898"/>
          <a:ext cx="0" cy="149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128033</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DFFC9CBD-DD7F-4427-9525-60633E7503A1}"/>
            </a:ext>
          </a:extLst>
        </xdr:cNvPr>
        <xdr:cNvSpPr txBox="1"/>
      </xdr:nvSpPr>
      <xdr:spPr>
        <a:xfrm>
          <a:off x="14742160" y="7161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124206</xdr:rowOff>
    </xdr:from>
    <xdr:to>
      <xdr:col>86</xdr:col>
      <xdr:colOff>25400</xdr:colOff>
      <xdr:row>41</xdr:row>
      <xdr:rowOff>124206</xdr:rowOff>
    </xdr:to>
    <xdr:cxnSp macro="">
      <xdr:nvCxnSpPr>
        <xdr:cNvPr id="415" name="直線コネクタ 414">
          <a:extLst>
            <a:ext uri="{FF2B5EF4-FFF2-40B4-BE49-F238E27FC236}">
              <a16:creationId xmlns:a16="http://schemas.microsoft.com/office/drawing/2014/main" id="{B025B4FF-1AD3-4E33-9357-CEBEA0A968CF}"/>
            </a:ext>
          </a:extLst>
        </xdr:cNvPr>
        <xdr:cNvCxnSpPr/>
      </xdr:nvCxnSpPr>
      <xdr:spPr>
        <a:xfrm>
          <a:off x="14611350" y="71555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121175</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DED8E9BF-E75F-4A0B-B05D-D63FA14EDD66}"/>
            </a:ext>
          </a:extLst>
        </xdr:cNvPr>
        <xdr:cNvSpPr txBox="1"/>
      </xdr:nvSpPr>
      <xdr:spPr>
        <a:xfrm>
          <a:off x="14742160" y="5438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xdr:rowOff>
    </xdr:from>
    <xdr:to>
      <xdr:col>86</xdr:col>
      <xdr:colOff>25400</xdr:colOff>
      <xdr:row>33</xdr:row>
      <xdr:rowOff>3048</xdr:rowOff>
    </xdr:to>
    <xdr:cxnSp macro="">
      <xdr:nvCxnSpPr>
        <xdr:cNvPr id="417" name="直線コネクタ 416">
          <a:extLst>
            <a:ext uri="{FF2B5EF4-FFF2-40B4-BE49-F238E27FC236}">
              <a16:creationId xmlns:a16="http://schemas.microsoft.com/office/drawing/2014/main" id="{2F67F2BB-5F48-4036-94B6-C15266B0F328}"/>
            </a:ext>
          </a:extLst>
        </xdr:cNvPr>
        <xdr:cNvCxnSpPr/>
      </xdr:nvCxnSpPr>
      <xdr:spPr>
        <a:xfrm>
          <a:off x="14611350" y="56608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148861</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B5FACAF1-0390-48CD-BB04-B32CEC70A8B9}"/>
            </a:ext>
          </a:extLst>
        </xdr:cNvPr>
        <xdr:cNvSpPr txBox="1"/>
      </xdr:nvSpPr>
      <xdr:spPr>
        <a:xfrm>
          <a:off x="14742160" y="59781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125984</xdr:rowOff>
    </xdr:from>
    <xdr:to>
      <xdr:col>85</xdr:col>
      <xdr:colOff>177800</xdr:colOff>
      <xdr:row>36</xdr:row>
      <xdr:rowOff>56134</xdr:rowOff>
    </xdr:to>
    <xdr:sp macro="" textlink="">
      <xdr:nvSpPr>
        <xdr:cNvPr id="419" name="フローチャート: 判断 418">
          <a:extLst>
            <a:ext uri="{FF2B5EF4-FFF2-40B4-BE49-F238E27FC236}">
              <a16:creationId xmlns:a16="http://schemas.microsoft.com/office/drawing/2014/main" id="{DCA84710-0E9E-45F6-9044-8828FAC1D34E}"/>
            </a:ext>
          </a:extLst>
        </xdr:cNvPr>
        <xdr:cNvSpPr/>
      </xdr:nvSpPr>
      <xdr:spPr>
        <a:xfrm>
          <a:off x="14649450" y="613054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116840</xdr:rowOff>
    </xdr:from>
    <xdr:to>
      <xdr:col>81</xdr:col>
      <xdr:colOff>101600</xdr:colOff>
      <xdr:row>36</xdr:row>
      <xdr:rowOff>46990</xdr:rowOff>
    </xdr:to>
    <xdr:sp macro="" textlink="">
      <xdr:nvSpPr>
        <xdr:cNvPr id="420" name="フローチャート: 判断 419">
          <a:extLst>
            <a:ext uri="{FF2B5EF4-FFF2-40B4-BE49-F238E27FC236}">
              <a16:creationId xmlns:a16="http://schemas.microsoft.com/office/drawing/2014/main" id="{7E8A3974-383B-44CB-BCEE-5D078843B8CC}"/>
            </a:ext>
          </a:extLst>
        </xdr:cNvPr>
        <xdr:cNvSpPr/>
      </xdr:nvSpPr>
      <xdr:spPr>
        <a:xfrm>
          <a:off x="13887450" y="61175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55118</xdr:rowOff>
    </xdr:from>
    <xdr:to>
      <xdr:col>76</xdr:col>
      <xdr:colOff>165100</xdr:colOff>
      <xdr:row>35</xdr:row>
      <xdr:rowOff>156718</xdr:rowOff>
    </xdr:to>
    <xdr:sp macro="" textlink="">
      <xdr:nvSpPr>
        <xdr:cNvPr id="421" name="フローチャート: 判断 420">
          <a:extLst>
            <a:ext uri="{FF2B5EF4-FFF2-40B4-BE49-F238E27FC236}">
              <a16:creationId xmlns:a16="http://schemas.microsoft.com/office/drawing/2014/main" id="{7AECCF9B-0631-4262-9240-B6BA164E78E2}"/>
            </a:ext>
          </a:extLst>
        </xdr:cNvPr>
        <xdr:cNvSpPr/>
      </xdr:nvSpPr>
      <xdr:spPr>
        <a:xfrm>
          <a:off x="13089890" y="6059678"/>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73406</xdr:rowOff>
    </xdr:from>
    <xdr:to>
      <xdr:col>72</xdr:col>
      <xdr:colOff>38100</xdr:colOff>
      <xdr:row>36</xdr:row>
      <xdr:rowOff>3556</xdr:rowOff>
    </xdr:to>
    <xdr:sp macro="" textlink="">
      <xdr:nvSpPr>
        <xdr:cNvPr id="422" name="フローチャート: 判断 421">
          <a:extLst>
            <a:ext uri="{FF2B5EF4-FFF2-40B4-BE49-F238E27FC236}">
              <a16:creationId xmlns:a16="http://schemas.microsoft.com/office/drawing/2014/main" id="{15EF6F12-632F-4012-A5E8-CFE546574F30}"/>
            </a:ext>
          </a:extLst>
        </xdr:cNvPr>
        <xdr:cNvSpPr/>
      </xdr:nvSpPr>
      <xdr:spPr>
        <a:xfrm>
          <a:off x="12303760" y="60741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55118</xdr:rowOff>
    </xdr:from>
    <xdr:to>
      <xdr:col>67</xdr:col>
      <xdr:colOff>101600</xdr:colOff>
      <xdr:row>35</xdr:row>
      <xdr:rowOff>156718</xdr:rowOff>
    </xdr:to>
    <xdr:sp macro="" textlink="">
      <xdr:nvSpPr>
        <xdr:cNvPr id="423" name="フローチャート: 判断 422">
          <a:extLst>
            <a:ext uri="{FF2B5EF4-FFF2-40B4-BE49-F238E27FC236}">
              <a16:creationId xmlns:a16="http://schemas.microsoft.com/office/drawing/2014/main" id="{14465164-D7E2-4FA1-8FD4-D66696E9E4A8}"/>
            </a:ext>
          </a:extLst>
        </xdr:cNvPr>
        <xdr:cNvSpPr/>
      </xdr:nvSpPr>
      <xdr:spPr>
        <a:xfrm>
          <a:off x="11487150" y="605967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565C94C9-681A-4999-808A-715DA279A057}"/>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EEF8C7E0-E9A7-4E4C-B53D-7F9EC6E053C5}"/>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EEB3EFAD-35D1-4ACB-B5AE-605B53A76D4B}"/>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1D4A6B79-255D-410D-9C14-15AAFB72D6A2}"/>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B2429BDF-EBB3-4916-AACD-F5C90F01F7A4}"/>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146558</xdr:rowOff>
    </xdr:from>
    <xdr:to>
      <xdr:col>85</xdr:col>
      <xdr:colOff>177800</xdr:colOff>
      <xdr:row>38</xdr:row>
      <xdr:rowOff>76708</xdr:rowOff>
    </xdr:to>
    <xdr:sp macro="" textlink="">
      <xdr:nvSpPr>
        <xdr:cNvPr id="429" name="楕円 428">
          <a:extLst>
            <a:ext uri="{FF2B5EF4-FFF2-40B4-BE49-F238E27FC236}">
              <a16:creationId xmlns:a16="http://schemas.microsoft.com/office/drawing/2014/main" id="{E6981D39-CB1A-4FBD-BAED-196955B9F0E4}"/>
            </a:ext>
          </a:extLst>
        </xdr:cNvPr>
        <xdr:cNvSpPr/>
      </xdr:nvSpPr>
      <xdr:spPr>
        <a:xfrm>
          <a:off x="14649450" y="64883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124985</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D0BF8468-DE2F-435A-8682-CDCC1AC066D5}"/>
            </a:ext>
          </a:extLst>
        </xdr:cNvPr>
        <xdr:cNvSpPr txBox="1"/>
      </xdr:nvSpPr>
      <xdr:spPr>
        <a:xfrm>
          <a:off x="14742160" y="6470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100838</xdr:rowOff>
    </xdr:from>
    <xdr:to>
      <xdr:col>81</xdr:col>
      <xdr:colOff>101600</xdr:colOff>
      <xdr:row>38</xdr:row>
      <xdr:rowOff>30988</xdr:rowOff>
    </xdr:to>
    <xdr:sp macro="" textlink="">
      <xdr:nvSpPr>
        <xdr:cNvPr id="431" name="楕円 430">
          <a:extLst>
            <a:ext uri="{FF2B5EF4-FFF2-40B4-BE49-F238E27FC236}">
              <a16:creationId xmlns:a16="http://schemas.microsoft.com/office/drawing/2014/main" id="{6A868593-7954-4795-BF75-38CC0B240F8C}"/>
            </a:ext>
          </a:extLst>
        </xdr:cNvPr>
        <xdr:cNvSpPr/>
      </xdr:nvSpPr>
      <xdr:spPr>
        <a:xfrm>
          <a:off x="13887450" y="644067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151638</xdr:rowOff>
    </xdr:from>
    <xdr:to>
      <xdr:col>85</xdr:col>
      <xdr:colOff>127000</xdr:colOff>
      <xdr:row>38</xdr:row>
      <xdr:rowOff>25908</xdr:rowOff>
    </xdr:to>
    <xdr:cxnSp macro="">
      <xdr:nvCxnSpPr>
        <xdr:cNvPr id="432" name="直線コネクタ 431">
          <a:extLst>
            <a:ext uri="{FF2B5EF4-FFF2-40B4-BE49-F238E27FC236}">
              <a16:creationId xmlns:a16="http://schemas.microsoft.com/office/drawing/2014/main" id="{4493EB41-BABD-45F1-9482-32BCB3398926}"/>
            </a:ext>
          </a:extLst>
        </xdr:cNvPr>
        <xdr:cNvCxnSpPr/>
      </xdr:nvCxnSpPr>
      <xdr:spPr>
        <a:xfrm>
          <a:off x="13942060" y="6495288"/>
          <a:ext cx="762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55118</xdr:rowOff>
    </xdr:from>
    <xdr:to>
      <xdr:col>76</xdr:col>
      <xdr:colOff>165100</xdr:colOff>
      <xdr:row>37</xdr:row>
      <xdr:rowOff>156718</xdr:rowOff>
    </xdr:to>
    <xdr:sp macro="" textlink="">
      <xdr:nvSpPr>
        <xdr:cNvPr id="433" name="楕円 432">
          <a:extLst>
            <a:ext uri="{FF2B5EF4-FFF2-40B4-BE49-F238E27FC236}">
              <a16:creationId xmlns:a16="http://schemas.microsoft.com/office/drawing/2014/main" id="{D9D3EE66-38C7-4B76-85AD-76C043DF4C28}"/>
            </a:ext>
          </a:extLst>
        </xdr:cNvPr>
        <xdr:cNvSpPr/>
      </xdr:nvSpPr>
      <xdr:spPr>
        <a:xfrm>
          <a:off x="13089890" y="6402578"/>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105918</xdr:rowOff>
    </xdr:from>
    <xdr:to>
      <xdr:col>81</xdr:col>
      <xdr:colOff>50800</xdr:colOff>
      <xdr:row>37</xdr:row>
      <xdr:rowOff>151638</xdr:rowOff>
    </xdr:to>
    <xdr:cxnSp macro="">
      <xdr:nvCxnSpPr>
        <xdr:cNvPr id="434" name="直線コネクタ 433">
          <a:extLst>
            <a:ext uri="{FF2B5EF4-FFF2-40B4-BE49-F238E27FC236}">
              <a16:creationId xmlns:a16="http://schemas.microsoft.com/office/drawing/2014/main" id="{D4FAEBFC-9C6E-47AD-8180-14692F4DCA1E}"/>
            </a:ext>
          </a:extLst>
        </xdr:cNvPr>
        <xdr:cNvCxnSpPr/>
      </xdr:nvCxnSpPr>
      <xdr:spPr>
        <a:xfrm>
          <a:off x="13144500" y="6447663"/>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43688</xdr:rowOff>
    </xdr:from>
    <xdr:to>
      <xdr:col>72</xdr:col>
      <xdr:colOff>38100</xdr:colOff>
      <xdr:row>37</xdr:row>
      <xdr:rowOff>145288</xdr:rowOff>
    </xdr:to>
    <xdr:sp macro="" textlink="">
      <xdr:nvSpPr>
        <xdr:cNvPr id="435" name="楕円 434">
          <a:extLst>
            <a:ext uri="{FF2B5EF4-FFF2-40B4-BE49-F238E27FC236}">
              <a16:creationId xmlns:a16="http://schemas.microsoft.com/office/drawing/2014/main" id="{F55FFD6C-BF93-49D3-9FE7-29CA3D9A795B}"/>
            </a:ext>
          </a:extLst>
        </xdr:cNvPr>
        <xdr:cNvSpPr/>
      </xdr:nvSpPr>
      <xdr:spPr>
        <a:xfrm>
          <a:off x="12303760" y="63892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94488</xdr:rowOff>
    </xdr:from>
    <xdr:to>
      <xdr:col>76</xdr:col>
      <xdr:colOff>114300</xdr:colOff>
      <xdr:row>37</xdr:row>
      <xdr:rowOff>105918</xdr:rowOff>
    </xdr:to>
    <xdr:cxnSp macro="">
      <xdr:nvCxnSpPr>
        <xdr:cNvPr id="436" name="直線コネクタ 435">
          <a:extLst>
            <a:ext uri="{FF2B5EF4-FFF2-40B4-BE49-F238E27FC236}">
              <a16:creationId xmlns:a16="http://schemas.microsoft.com/office/drawing/2014/main" id="{E850007E-5B1B-4F3C-BEC4-FA9B3508DFFD}"/>
            </a:ext>
          </a:extLst>
        </xdr:cNvPr>
        <xdr:cNvCxnSpPr/>
      </xdr:nvCxnSpPr>
      <xdr:spPr>
        <a:xfrm>
          <a:off x="12346940" y="6441948"/>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68834</xdr:rowOff>
    </xdr:from>
    <xdr:to>
      <xdr:col>67</xdr:col>
      <xdr:colOff>101600</xdr:colOff>
      <xdr:row>37</xdr:row>
      <xdr:rowOff>170435</xdr:rowOff>
    </xdr:to>
    <xdr:sp macro="" textlink="">
      <xdr:nvSpPr>
        <xdr:cNvPr id="437" name="楕円 436">
          <a:extLst>
            <a:ext uri="{FF2B5EF4-FFF2-40B4-BE49-F238E27FC236}">
              <a16:creationId xmlns:a16="http://schemas.microsoft.com/office/drawing/2014/main" id="{8C744B50-AFA7-455B-9F4A-72B04B68B3F2}"/>
            </a:ext>
          </a:extLst>
        </xdr:cNvPr>
        <xdr:cNvSpPr/>
      </xdr:nvSpPr>
      <xdr:spPr>
        <a:xfrm>
          <a:off x="11487150" y="6410579"/>
          <a:ext cx="97790" cy="10731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94488</xdr:rowOff>
    </xdr:from>
    <xdr:to>
      <xdr:col>71</xdr:col>
      <xdr:colOff>177800</xdr:colOff>
      <xdr:row>37</xdr:row>
      <xdr:rowOff>119634</xdr:rowOff>
    </xdr:to>
    <xdr:cxnSp macro="">
      <xdr:nvCxnSpPr>
        <xdr:cNvPr id="438" name="直線コネクタ 437">
          <a:extLst>
            <a:ext uri="{FF2B5EF4-FFF2-40B4-BE49-F238E27FC236}">
              <a16:creationId xmlns:a16="http://schemas.microsoft.com/office/drawing/2014/main" id="{F6C8DBB8-67F2-4B7C-92DF-81A402A9FA30}"/>
            </a:ext>
          </a:extLst>
        </xdr:cNvPr>
        <xdr:cNvCxnSpPr/>
      </xdr:nvCxnSpPr>
      <xdr:spPr>
        <a:xfrm flipV="1">
          <a:off x="11541760" y="6441948"/>
          <a:ext cx="80518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63517</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BD3FD7BE-1F17-40C4-9290-A7B1762708E7}"/>
            </a:ext>
          </a:extLst>
        </xdr:cNvPr>
        <xdr:cNvSpPr txBox="1"/>
      </xdr:nvSpPr>
      <xdr:spPr>
        <a:xfrm>
          <a:off x="1373823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1795</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960AEA86-EA2F-4BBC-99BC-200E62AF10CD}"/>
            </a:ext>
          </a:extLst>
        </xdr:cNvPr>
        <xdr:cNvSpPr txBox="1"/>
      </xdr:nvSpPr>
      <xdr:spPr>
        <a:xfrm>
          <a:off x="1295718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20083</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7D3C8A56-F454-47EE-94DD-BB284D875821}"/>
            </a:ext>
          </a:extLst>
        </xdr:cNvPr>
        <xdr:cNvSpPr txBox="1"/>
      </xdr:nvSpPr>
      <xdr:spPr>
        <a:xfrm>
          <a:off x="12171054" y="5845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1795</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8D860605-D90B-4D1B-BE67-102650A9B922}"/>
            </a:ext>
          </a:extLst>
        </xdr:cNvPr>
        <xdr:cNvSpPr txBox="1"/>
      </xdr:nvSpPr>
      <xdr:spPr>
        <a:xfrm>
          <a:off x="113544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22115</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38781809-264E-422B-B316-A1888122C9D0}"/>
            </a:ext>
          </a:extLst>
        </xdr:cNvPr>
        <xdr:cNvSpPr txBox="1"/>
      </xdr:nvSpPr>
      <xdr:spPr>
        <a:xfrm>
          <a:off x="13738234" y="6533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147845</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708483DC-08AC-47AA-83CD-99946D4603A1}"/>
            </a:ext>
          </a:extLst>
        </xdr:cNvPr>
        <xdr:cNvSpPr txBox="1"/>
      </xdr:nvSpPr>
      <xdr:spPr>
        <a:xfrm>
          <a:off x="12957184" y="6489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136415</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2DCA33F9-7527-4F84-B6A4-1DE5A350592E}"/>
            </a:ext>
          </a:extLst>
        </xdr:cNvPr>
        <xdr:cNvSpPr txBox="1"/>
      </xdr:nvSpPr>
      <xdr:spPr>
        <a:xfrm>
          <a:off x="12171054" y="6476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161561</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B2D7D63E-C45A-4931-866B-1DB2B02A7824}"/>
            </a:ext>
          </a:extLst>
        </xdr:cNvPr>
        <xdr:cNvSpPr txBox="1"/>
      </xdr:nvSpPr>
      <xdr:spPr>
        <a:xfrm>
          <a:off x="11354444" y="650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9C27F02B-33FA-4A38-8028-FD43C6772390}"/>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FEC596BF-9A89-48AD-944B-49FE5EA5C0A6}"/>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AFC74E09-95D4-45C6-8811-ADD24A027AC7}"/>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7E266586-B27B-4BE3-A7D9-AAE6473FC401}"/>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FC623BD2-ECA8-4196-BC07-236D0FA89158}"/>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6B484B9B-78EB-40D8-832E-CDEDDF58EE2F}"/>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84A71255-DF93-40AD-A75C-0B09C87B9EA7}"/>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9751EF8A-202F-454C-B54F-2486B59A634C}"/>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0007B46A-F988-4186-ABAC-39EF2A3FC80F}"/>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6DEF52BC-FC2D-4CFD-BDB3-9E4E22388055}"/>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7" name="直線コネクタ 456">
          <a:extLst>
            <a:ext uri="{FF2B5EF4-FFF2-40B4-BE49-F238E27FC236}">
              <a16:creationId xmlns:a16="http://schemas.microsoft.com/office/drawing/2014/main" id="{36B05218-6A7B-47D4-AC2B-D5174D9B04AF}"/>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8" name="テキスト ボックス 457">
          <a:extLst>
            <a:ext uri="{FF2B5EF4-FFF2-40B4-BE49-F238E27FC236}">
              <a16:creationId xmlns:a16="http://schemas.microsoft.com/office/drawing/2014/main" id="{146ECC29-E89C-4332-AB98-B646B5495447}"/>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9" name="直線コネクタ 458">
          <a:extLst>
            <a:ext uri="{FF2B5EF4-FFF2-40B4-BE49-F238E27FC236}">
              <a16:creationId xmlns:a16="http://schemas.microsoft.com/office/drawing/2014/main" id="{26A8D3EA-B3F9-4C75-8121-ACC2B0CED4E2}"/>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0" name="テキスト ボックス 459">
          <a:extLst>
            <a:ext uri="{FF2B5EF4-FFF2-40B4-BE49-F238E27FC236}">
              <a16:creationId xmlns:a16="http://schemas.microsoft.com/office/drawing/2014/main" id="{4837E31A-3B2A-4F24-9409-9B7C36861B9D}"/>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1" name="直線コネクタ 460">
          <a:extLst>
            <a:ext uri="{FF2B5EF4-FFF2-40B4-BE49-F238E27FC236}">
              <a16:creationId xmlns:a16="http://schemas.microsoft.com/office/drawing/2014/main" id="{D7983644-AD56-4476-827B-BCA54BC36D03}"/>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2" name="テキスト ボックス 461">
          <a:extLst>
            <a:ext uri="{FF2B5EF4-FFF2-40B4-BE49-F238E27FC236}">
              <a16:creationId xmlns:a16="http://schemas.microsoft.com/office/drawing/2014/main" id="{F435D0DE-E94E-4642-9A5B-0BD8434A40D9}"/>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3" name="直線コネクタ 462">
          <a:extLst>
            <a:ext uri="{FF2B5EF4-FFF2-40B4-BE49-F238E27FC236}">
              <a16:creationId xmlns:a16="http://schemas.microsoft.com/office/drawing/2014/main" id="{9D4F1FFB-15C2-4304-8A8F-644367604E6E}"/>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4" name="テキスト ボックス 463">
          <a:extLst>
            <a:ext uri="{FF2B5EF4-FFF2-40B4-BE49-F238E27FC236}">
              <a16:creationId xmlns:a16="http://schemas.microsoft.com/office/drawing/2014/main" id="{33FC12D3-7996-4283-ABD1-787558F2B590}"/>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5" name="直線コネクタ 464">
          <a:extLst>
            <a:ext uri="{FF2B5EF4-FFF2-40B4-BE49-F238E27FC236}">
              <a16:creationId xmlns:a16="http://schemas.microsoft.com/office/drawing/2014/main" id="{B37C0288-EB1F-4D68-8F4B-4E65BEF33E15}"/>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6" name="テキスト ボックス 465">
          <a:extLst>
            <a:ext uri="{FF2B5EF4-FFF2-40B4-BE49-F238E27FC236}">
              <a16:creationId xmlns:a16="http://schemas.microsoft.com/office/drawing/2014/main" id="{4A3CAC26-0215-464E-92B1-25A9A55DF153}"/>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35973559-F2F6-4785-B241-4705B0292B94}"/>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a:extLst>
            <a:ext uri="{FF2B5EF4-FFF2-40B4-BE49-F238E27FC236}">
              <a16:creationId xmlns:a16="http://schemas.microsoft.com/office/drawing/2014/main" id="{2526B989-CB0E-4330-A66C-9FE60AA04093}"/>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a:extLst>
            <a:ext uri="{FF2B5EF4-FFF2-40B4-BE49-F238E27FC236}">
              <a16:creationId xmlns:a16="http://schemas.microsoft.com/office/drawing/2014/main" id="{5B8E099E-979F-44B8-8D20-39F1F3035557}"/>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125730</xdr:rowOff>
    </xdr:from>
    <xdr:to>
      <xdr:col>116</xdr:col>
      <xdr:colOff>62864</xdr:colOff>
      <xdr:row>41</xdr:row>
      <xdr:rowOff>152400</xdr:rowOff>
    </xdr:to>
    <xdr:cxnSp macro="">
      <xdr:nvCxnSpPr>
        <xdr:cNvPr id="470" name="直線コネクタ 469">
          <a:extLst>
            <a:ext uri="{FF2B5EF4-FFF2-40B4-BE49-F238E27FC236}">
              <a16:creationId xmlns:a16="http://schemas.microsoft.com/office/drawing/2014/main" id="{03456CC1-284C-49B0-B83E-2172C6C64B87}"/>
            </a:ext>
          </a:extLst>
        </xdr:cNvPr>
        <xdr:cNvCxnSpPr/>
      </xdr:nvCxnSpPr>
      <xdr:spPr>
        <a:xfrm flipV="1">
          <a:off x="19947254" y="561594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156227</xdr:rowOff>
    </xdr:from>
    <xdr:ext cx="469744" cy="259045"/>
    <xdr:sp macro="" textlink="">
      <xdr:nvSpPr>
        <xdr:cNvPr id="471" name="【認定こども園・幼稚園・保育所】&#10;一人当たり面積最小値テキスト">
          <a:extLst>
            <a:ext uri="{FF2B5EF4-FFF2-40B4-BE49-F238E27FC236}">
              <a16:creationId xmlns:a16="http://schemas.microsoft.com/office/drawing/2014/main" id="{A5F18C2C-1CBB-4A7C-A172-A46B6F4235F0}"/>
            </a:ext>
          </a:extLst>
        </xdr:cNvPr>
        <xdr:cNvSpPr txBox="1"/>
      </xdr:nvSpPr>
      <xdr:spPr>
        <a:xfrm>
          <a:off x="19985990" y="7187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152400</xdr:rowOff>
    </xdr:from>
    <xdr:to>
      <xdr:col>116</xdr:col>
      <xdr:colOff>152400</xdr:colOff>
      <xdr:row>41</xdr:row>
      <xdr:rowOff>152400</xdr:rowOff>
    </xdr:to>
    <xdr:cxnSp macro="">
      <xdr:nvCxnSpPr>
        <xdr:cNvPr id="472" name="直線コネクタ 471">
          <a:extLst>
            <a:ext uri="{FF2B5EF4-FFF2-40B4-BE49-F238E27FC236}">
              <a16:creationId xmlns:a16="http://schemas.microsoft.com/office/drawing/2014/main" id="{C2BAFBCC-A019-4C38-B099-BCFB95B4DAD1}"/>
            </a:ext>
          </a:extLst>
        </xdr:cNvPr>
        <xdr:cNvCxnSpPr/>
      </xdr:nvCxnSpPr>
      <xdr:spPr>
        <a:xfrm>
          <a:off x="19885660" y="7181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72407</xdr:rowOff>
    </xdr:from>
    <xdr:ext cx="469744" cy="259045"/>
    <xdr:sp macro="" textlink="">
      <xdr:nvSpPr>
        <xdr:cNvPr id="473" name="【認定こども園・幼稚園・保育所】&#10;一人当たり面積最大値テキスト">
          <a:extLst>
            <a:ext uri="{FF2B5EF4-FFF2-40B4-BE49-F238E27FC236}">
              <a16:creationId xmlns:a16="http://schemas.microsoft.com/office/drawing/2014/main" id="{EAC73C0E-B65A-419D-A552-026CFD3A2D6E}"/>
            </a:ext>
          </a:extLst>
        </xdr:cNvPr>
        <xdr:cNvSpPr txBox="1"/>
      </xdr:nvSpPr>
      <xdr:spPr>
        <a:xfrm>
          <a:off x="19985990" y="538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125730</xdr:rowOff>
    </xdr:from>
    <xdr:to>
      <xdr:col>116</xdr:col>
      <xdr:colOff>152400</xdr:colOff>
      <xdr:row>32</xdr:row>
      <xdr:rowOff>125730</xdr:rowOff>
    </xdr:to>
    <xdr:cxnSp macro="">
      <xdr:nvCxnSpPr>
        <xdr:cNvPr id="474" name="直線コネクタ 473">
          <a:extLst>
            <a:ext uri="{FF2B5EF4-FFF2-40B4-BE49-F238E27FC236}">
              <a16:creationId xmlns:a16="http://schemas.microsoft.com/office/drawing/2014/main" id="{60B09666-A3D0-4275-98B1-056BF2710F7E}"/>
            </a:ext>
          </a:extLst>
        </xdr:cNvPr>
        <xdr:cNvCxnSpPr/>
      </xdr:nvCxnSpPr>
      <xdr:spPr>
        <a:xfrm>
          <a:off x="19885660" y="561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38117</xdr:rowOff>
    </xdr:from>
    <xdr:ext cx="469744" cy="259045"/>
    <xdr:sp macro="" textlink="">
      <xdr:nvSpPr>
        <xdr:cNvPr id="475" name="【認定こども園・幼稚園・保育所】&#10;一人当たり面積平均値テキスト">
          <a:extLst>
            <a:ext uri="{FF2B5EF4-FFF2-40B4-BE49-F238E27FC236}">
              <a16:creationId xmlns:a16="http://schemas.microsoft.com/office/drawing/2014/main" id="{E8A8CB92-3276-4D0F-A94E-25F617EE7AE1}"/>
            </a:ext>
          </a:extLst>
        </xdr:cNvPr>
        <xdr:cNvSpPr txBox="1"/>
      </xdr:nvSpPr>
      <xdr:spPr>
        <a:xfrm>
          <a:off x="19985990" y="6553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59690</xdr:rowOff>
    </xdr:from>
    <xdr:to>
      <xdr:col>116</xdr:col>
      <xdr:colOff>114300</xdr:colOff>
      <xdr:row>38</xdr:row>
      <xdr:rowOff>161290</xdr:rowOff>
    </xdr:to>
    <xdr:sp macro="" textlink="">
      <xdr:nvSpPr>
        <xdr:cNvPr id="476" name="フローチャート: 判断 475">
          <a:extLst>
            <a:ext uri="{FF2B5EF4-FFF2-40B4-BE49-F238E27FC236}">
              <a16:creationId xmlns:a16="http://schemas.microsoft.com/office/drawing/2014/main" id="{BD6D3468-475F-49F1-9556-2E0EB73B4446}"/>
            </a:ext>
          </a:extLst>
        </xdr:cNvPr>
        <xdr:cNvSpPr/>
      </xdr:nvSpPr>
      <xdr:spPr>
        <a:xfrm>
          <a:off x="19904710" y="657098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55880</xdr:rowOff>
    </xdr:from>
    <xdr:to>
      <xdr:col>112</xdr:col>
      <xdr:colOff>38100</xdr:colOff>
      <xdr:row>38</xdr:row>
      <xdr:rowOff>157480</xdr:rowOff>
    </xdr:to>
    <xdr:sp macro="" textlink="">
      <xdr:nvSpPr>
        <xdr:cNvPr id="477" name="フローチャート: 判断 476">
          <a:extLst>
            <a:ext uri="{FF2B5EF4-FFF2-40B4-BE49-F238E27FC236}">
              <a16:creationId xmlns:a16="http://schemas.microsoft.com/office/drawing/2014/main" id="{EC6433FC-642F-4864-AB0A-BE7CF3D76F61}"/>
            </a:ext>
          </a:extLst>
        </xdr:cNvPr>
        <xdr:cNvSpPr/>
      </xdr:nvSpPr>
      <xdr:spPr>
        <a:xfrm>
          <a:off x="19161760" y="65747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40640</xdr:rowOff>
    </xdr:from>
    <xdr:to>
      <xdr:col>107</xdr:col>
      <xdr:colOff>101600</xdr:colOff>
      <xdr:row>38</xdr:row>
      <xdr:rowOff>142240</xdr:rowOff>
    </xdr:to>
    <xdr:sp macro="" textlink="">
      <xdr:nvSpPr>
        <xdr:cNvPr id="478" name="フローチャート: 判断 477">
          <a:extLst>
            <a:ext uri="{FF2B5EF4-FFF2-40B4-BE49-F238E27FC236}">
              <a16:creationId xmlns:a16="http://schemas.microsoft.com/office/drawing/2014/main" id="{788B2D73-CB40-44F7-A3A7-519EEBA29252}"/>
            </a:ext>
          </a:extLst>
        </xdr:cNvPr>
        <xdr:cNvSpPr/>
      </xdr:nvSpPr>
      <xdr:spPr>
        <a:xfrm>
          <a:off x="18345150" y="65557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132080</xdr:rowOff>
    </xdr:from>
    <xdr:to>
      <xdr:col>102</xdr:col>
      <xdr:colOff>165100</xdr:colOff>
      <xdr:row>39</xdr:row>
      <xdr:rowOff>62230</xdr:rowOff>
    </xdr:to>
    <xdr:sp macro="" textlink="">
      <xdr:nvSpPr>
        <xdr:cNvPr id="479" name="フローチャート: 判断 478">
          <a:extLst>
            <a:ext uri="{FF2B5EF4-FFF2-40B4-BE49-F238E27FC236}">
              <a16:creationId xmlns:a16="http://schemas.microsoft.com/office/drawing/2014/main" id="{70DDD040-E94E-457A-A6EB-D67D745F691C}"/>
            </a:ext>
          </a:extLst>
        </xdr:cNvPr>
        <xdr:cNvSpPr/>
      </xdr:nvSpPr>
      <xdr:spPr>
        <a:xfrm>
          <a:off x="17547590" y="66509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128270</xdr:rowOff>
    </xdr:from>
    <xdr:to>
      <xdr:col>98</xdr:col>
      <xdr:colOff>38100</xdr:colOff>
      <xdr:row>39</xdr:row>
      <xdr:rowOff>58420</xdr:rowOff>
    </xdr:to>
    <xdr:sp macro="" textlink="">
      <xdr:nvSpPr>
        <xdr:cNvPr id="480" name="フローチャート: 判断 479">
          <a:extLst>
            <a:ext uri="{FF2B5EF4-FFF2-40B4-BE49-F238E27FC236}">
              <a16:creationId xmlns:a16="http://schemas.microsoft.com/office/drawing/2014/main" id="{3FF8049A-C9E5-4C90-9DA1-C136E60B652B}"/>
            </a:ext>
          </a:extLst>
        </xdr:cNvPr>
        <xdr:cNvSpPr/>
      </xdr:nvSpPr>
      <xdr:spPr>
        <a:xfrm>
          <a:off x="16761460" y="664718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C40DBE6A-441C-4541-8BFC-1D6496095C67}"/>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41AC8561-B1D6-4BD7-BDC7-4BF736634B75}"/>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7A977BF3-657D-49F0-8A74-550BF5B5D0BC}"/>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B4570D4A-2B45-48E5-B7E3-441779353330}"/>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9605C1F5-1470-4EC4-8F97-EA5A708F7ED9}"/>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48260</xdr:rowOff>
    </xdr:from>
    <xdr:to>
      <xdr:col>116</xdr:col>
      <xdr:colOff>114300</xdr:colOff>
      <xdr:row>37</xdr:row>
      <xdr:rowOff>149860</xdr:rowOff>
    </xdr:to>
    <xdr:sp macro="" textlink="">
      <xdr:nvSpPr>
        <xdr:cNvPr id="486" name="楕円 485">
          <a:extLst>
            <a:ext uri="{FF2B5EF4-FFF2-40B4-BE49-F238E27FC236}">
              <a16:creationId xmlns:a16="http://schemas.microsoft.com/office/drawing/2014/main" id="{E01B76B9-4925-43FD-B43F-4238DDE10B19}"/>
            </a:ext>
          </a:extLst>
        </xdr:cNvPr>
        <xdr:cNvSpPr/>
      </xdr:nvSpPr>
      <xdr:spPr>
        <a:xfrm>
          <a:off x="19904710" y="63938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71137</xdr:rowOff>
    </xdr:from>
    <xdr:ext cx="469744" cy="259045"/>
    <xdr:sp macro="" textlink="">
      <xdr:nvSpPr>
        <xdr:cNvPr id="487" name="【認定こども園・幼稚園・保育所】&#10;一人当たり面積該当値テキスト">
          <a:extLst>
            <a:ext uri="{FF2B5EF4-FFF2-40B4-BE49-F238E27FC236}">
              <a16:creationId xmlns:a16="http://schemas.microsoft.com/office/drawing/2014/main" id="{AED705CB-B992-4B18-85F5-84BFC823D02F}"/>
            </a:ext>
          </a:extLst>
        </xdr:cNvPr>
        <xdr:cNvSpPr txBox="1"/>
      </xdr:nvSpPr>
      <xdr:spPr>
        <a:xfrm>
          <a:off x="19985990" y="624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52070</xdr:rowOff>
    </xdr:from>
    <xdr:to>
      <xdr:col>112</xdr:col>
      <xdr:colOff>38100</xdr:colOff>
      <xdr:row>37</xdr:row>
      <xdr:rowOff>153670</xdr:rowOff>
    </xdr:to>
    <xdr:sp macro="" textlink="">
      <xdr:nvSpPr>
        <xdr:cNvPr id="488" name="楕円 487">
          <a:extLst>
            <a:ext uri="{FF2B5EF4-FFF2-40B4-BE49-F238E27FC236}">
              <a16:creationId xmlns:a16="http://schemas.microsoft.com/office/drawing/2014/main" id="{3F09D7CD-B204-4BC4-9DFA-667EC2C76AB0}"/>
            </a:ext>
          </a:extLst>
        </xdr:cNvPr>
        <xdr:cNvSpPr/>
      </xdr:nvSpPr>
      <xdr:spPr>
        <a:xfrm>
          <a:off x="19161760" y="63995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99060</xdr:rowOff>
    </xdr:from>
    <xdr:to>
      <xdr:col>116</xdr:col>
      <xdr:colOff>63500</xdr:colOff>
      <xdr:row>37</xdr:row>
      <xdr:rowOff>102870</xdr:rowOff>
    </xdr:to>
    <xdr:cxnSp macro="">
      <xdr:nvCxnSpPr>
        <xdr:cNvPr id="489" name="直線コネクタ 488">
          <a:extLst>
            <a:ext uri="{FF2B5EF4-FFF2-40B4-BE49-F238E27FC236}">
              <a16:creationId xmlns:a16="http://schemas.microsoft.com/office/drawing/2014/main" id="{BFCCDA19-5948-4362-A7FD-C788EFE4E237}"/>
            </a:ext>
          </a:extLst>
        </xdr:cNvPr>
        <xdr:cNvCxnSpPr/>
      </xdr:nvCxnSpPr>
      <xdr:spPr>
        <a:xfrm flipV="1">
          <a:off x="19204940" y="6438900"/>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59690</xdr:rowOff>
    </xdr:from>
    <xdr:to>
      <xdr:col>107</xdr:col>
      <xdr:colOff>101600</xdr:colOff>
      <xdr:row>37</xdr:row>
      <xdr:rowOff>161290</xdr:rowOff>
    </xdr:to>
    <xdr:sp macro="" textlink="">
      <xdr:nvSpPr>
        <xdr:cNvPr id="490" name="楕円 489">
          <a:extLst>
            <a:ext uri="{FF2B5EF4-FFF2-40B4-BE49-F238E27FC236}">
              <a16:creationId xmlns:a16="http://schemas.microsoft.com/office/drawing/2014/main" id="{3904F1E6-C7F1-430C-A936-F9A30887FDE2}"/>
            </a:ext>
          </a:extLst>
        </xdr:cNvPr>
        <xdr:cNvSpPr/>
      </xdr:nvSpPr>
      <xdr:spPr>
        <a:xfrm>
          <a:off x="18345150" y="639953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102870</xdr:rowOff>
    </xdr:from>
    <xdr:to>
      <xdr:col>111</xdr:col>
      <xdr:colOff>177800</xdr:colOff>
      <xdr:row>37</xdr:row>
      <xdr:rowOff>110490</xdr:rowOff>
    </xdr:to>
    <xdr:cxnSp macro="">
      <xdr:nvCxnSpPr>
        <xdr:cNvPr id="491" name="直線コネクタ 490">
          <a:extLst>
            <a:ext uri="{FF2B5EF4-FFF2-40B4-BE49-F238E27FC236}">
              <a16:creationId xmlns:a16="http://schemas.microsoft.com/office/drawing/2014/main" id="{FCEFB1FF-A09F-4DBE-B536-F3848BEA7F3F}"/>
            </a:ext>
          </a:extLst>
        </xdr:cNvPr>
        <xdr:cNvCxnSpPr/>
      </xdr:nvCxnSpPr>
      <xdr:spPr>
        <a:xfrm flipV="1">
          <a:off x="18399760" y="6444615"/>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67310</xdr:rowOff>
    </xdr:from>
    <xdr:to>
      <xdr:col>102</xdr:col>
      <xdr:colOff>165100</xdr:colOff>
      <xdr:row>37</xdr:row>
      <xdr:rowOff>168910</xdr:rowOff>
    </xdr:to>
    <xdr:sp macro="" textlink="">
      <xdr:nvSpPr>
        <xdr:cNvPr id="492" name="楕円 491">
          <a:extLst>
            <a:ext uri="{FF2B5EF4-FFF2-40B4-BE49-F238E27FC236}">
              <a16:creationId xmlns:a16="http://schemas.microsoft.com/office/drawing/2014/main" id="{A1C9C52C-B781-4379-A72B-E42C725C04B5}"/>
            </a:ext>
          </a:extLst>
        </xdr:cNvPr>
        <xdr:cNvSpPr/>
      </xdr:nvSpPr>
      <xdr:spPr>
        <a:xfrm>
          <a:off x="17547590" y="640905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110490</xdr:rowOff>
    </xdr:from>
    <xdr:to>
      <xdr:col>107</xdr:col>
      <xdr:colOff>50800</xdr:colOff>
      <xdr:row>37</xdr:row>
      <xdr:rowOff>118110</xdr:rowOff>
    </xdr:to>
    <xdr:cxnSp macro="">
      <xdr:nvCxnSpPr>
        <xdr:cNvPr id="493" name="直線コネクタ 492">
          <a:extLst>
            <a:ext uri="{FF2B5EF4-FFF2-40B4-BE49-F238E27FC236}">
              <a16:creationId xmlns:a16="http://schemas.microsoft.com/office/drawing/2014/main" id="{3A745BA8-D10E-47DC-AF00-020E4FB274FB}"/>
            </a:ext>
          </a:extLst>
        </xdr:cNvPr>
        <xdr:cNvCxnSpPr/>
      </xdr:nvCxnSpPr>
      <xdr:spPr>
        <a:xfrm flipV="1">
          <a:off x="17602200" y="645414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63500</xdr:rowOff>
    </xdr:from>
    <xdr:to>
      <xdr:col>98</xdr:col>
      <xdr:colOff>38100</xdr:colOff>
      <xdr:row>36</xdr:row>
      <xdr:rowOff>165100</xdr:rowOff>
    </xdr:to>
    <xdr:sp macro="" textlink="">
      <xdr:nvSpPr>
        <xdr:cNvPr id="494" name="楕円 493">
          <a:extLst>
            <a:ext uri="{FF2B5EF4-FFF2-40B4-BE49-F238E27FC236}">
              <a16:creationId xmlns:a16="http://schemas.microsoft.com/office/drawing/2014/main" id="{9A8BA22F-FBD0-4D56-B140-C17084B5FA5F}"/>
            </a:ext>
          </a:extLst>
        </xdr:cNvPr>
        <xdr:cNvSpPr/>
      </xdr:nvSpPr>
      <xdr:spPr>
        <a:xfrm>
          <a:off x="16761460" y="62318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114300</xdr:rowOff>
    </xdr:from>
    <xdr:to>
      <xdr:col>102</xdr:col>
      <xdr:colOff>114300</xdr:colOff>
      <xdr:row>37</xdr:row>
      <xdr:rowOff>118110</xdr:rowOff>
    </xdr:to>
    <xdr:cxnSp macro="">
      <xdr:nvCxnSpPr>
        <xdr:cNvPr id="495" name="直線コネクタ 494">
          <a:extLst>
            <a:ext uri="{FF2B5EF4-FFF2-40B4-BE49-F238E27FC236}">
              <a16:creationId xmlns:a16="http://schemas.microsoft.com/office/drawing/2014/main" id="{99CA253B-5A67-4D1A-8D7F-B7A408CFFF3E}"/>
            </a:ext>
          </a:extLst>
        </xdr:cNvPr>
        <xdr:cNvCxnSpPr/>
      </xdr:nvCxnSpPr>
      <xdr:spPr>
        <a:xfrm>
          <a:off x="16804640" y="6286500"/>
          <a:ext cx="79756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148607</xdr:rowOff>
    </xdr:from>
    <xdr:ext cx="469744" cy="259045"/>
    <xdr:sp macro="" textlink="">
      <xdr:nvSpPr>
        <xdr:cNvPr id="496" name="n_1aveValue【認定こども園・幼稚園・保育所】&#10;一人当たり面積">
          <a:extLst>
            <a:ext uri="{FF2B5EF4-FFF2-40B4-BE49-F238E27FC236}">
              <a16:creationId xmlns:a16="http://schemas.microsoft.com/office/drawing/2014/main" id="{34BDB9A3-F2D2-4AB9-AA9C-5CD311770EE8}"/>
            </a:ext>
          </a:extLst>
        </xdr:cNvPr>
        <xdr:cNvSpPr txBox="1"/>
      </xdr:nvSpPr>
      <xdr:spPr>
        <a:xfrm>
          <a:off x="18982132" y="666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133367</xdr:rowOff>
    </xdr:from>
    <xdr:ext cx="469744" cy="259045"/>
    <xdr:sp macro="" textlink="">
      <xdr:nvSpPr>
        <xdr:cNvPr id="497" name="n_2aveValue【認定こども園・幼稚園・保育所】&#10;一人当たり面積">
          <a:extLst>
            <a:ext uri="{FF2B5EF4-FFF2-40B4-BE49-F238E27FC236}">
              <a16:creationId xmlns:a16="http://schemas.microsoft.com/office/drawing/2014/main" id="{80CDAFA6-96B3-4118-A966-BC53DF34DE41}"/>
            </a:ext>
          </a:extLst>
        </xdr:cNvPr>
        <xdr:cNvSpPr txBox="1"/>
      </xdr:nvSpPr>
      <xdr:spPr>
        <a:xfrm>
          <a:off x="18182032" y="664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53357</xdr:rowOff>
    </xdr:from>
    <xdr:ext cx="469744" cy="259045"/>
    <xdr:sp macro="" textlink="">
      <xdr:nvSpPr>
        <xdr:cNvPr id="498" name="n_3aveValue【認定こども園・幼稚園・保育所】&#10;一人当たり面積">
          <a:extLst>
            <a:ext uri="{FF2B5EF4-FFF2-40B4-BE49-F238E27FC236}">
              <a16:creationId xmlns:a16="http://schemas.microsoft.com/office/drawing/2014/main" id="{7E80B43D-8CD3-42AD-AFEB-1B46A411DC52}"/>
            </a:ext>
          </a:extLst>
        </xdr:cNvPr>
        <xdr:cNvSpPr txBox="1"/>
      </xdr:nvSpPr>
      <xdr:spPr>
        <a:xfrm>
          <a:off x="17384472"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49547</xdr:rowOff>
    </xdr:from>
    <xdr:ext cx="469744" cy="259045"/>
    <xdr:sp macro="" textlink="">
      <xdr:nvSpPr>
        <xdr:cNvPr id="499" name="n_4aveValue【認定こども園・幼稚園・保育所】&#10;一人当たり面積">
          <a:extLst>
            <a:ext uri="{FF2B5EF4-FFF2-40B4-BE49-F238E27FC236}">
              <a16:creationId xmlns:a16="http://schemas.microsoft.com/office/drawing/2014/main" id="{89B3E04D-DBAD-4BD0-9109-63E876DD6715}"/>
            </a:ext>
          </a:extLst>
        </xdr:cNvPr>
        <xdr:cNvSpPr txBox="1"/>
      </xdr:nvSpPr>
      <xdr:spPr>
        <a:xfrm>
          <a:off x="16588817" y="673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170197</xdr:rowOff>
    </xdr:from>
    <xdr:ext cx="469744" cy="259045"/>
    <xdr:sp macro="" textlink="">
      <xdr:nvSpPr>
        <xdr:cNvPr id="500" name="n_1mainValue【認定こども園・幼稚園・保育所】&#10;一人当たり面積">
          <a:extLst>
            <a:ext uri="{FF2B5EF4-FFF2-40B4-BE49-F238E27FC236}">
              <a16:creationId xmlns:a16="http://schemas.microsoft.com/office/drawing/2014/main" id="{5647E835-A0B8-4676-8A14-AE3860965EFA}"/>
            </a:ext>
          </a:extLst>
        </xdr:cNvPr>
        <xdr:cNvSpPr txBox="1"/>
      </xdr:nvSpPr>
      <xdr:spPr>
        <a:xfrm>
          <a:off x="18982132"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6367</xdr:rowOff>
    </xdr:from>
    <xdr:ext cx="469744" cy="259045"/>
    <xdr:sp macro="" textlink="">
      <xdr:nvSpPr>
        <xdr:cNvPr id="501" name="n_2mainValue【認定こども園・幼稚園・保育所】&#10;一人当たり面積">
          <a:extLst>
            <a:ext uri="{FF2B5EF4-FFF2-40B4-BE49-F238E27FC236}">
              <a16:creationId xmlns:a16="http://schemas.microsoft.com/office/drawing/2014/main" id="{F4659EC2-DEEC-49BA-86E6-9C6423586491}"/>
            </a:ext>
          </a:extLst>
        </xdr:cNvPr>
        <xdr:cNvSpPr txBox="1"/>
      </xdr:nvSpPr>
      <xdr:spPr>
        <a:xfrm>
          <a:off x="18182032" y="618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13987</xdr:rowOff>
    </xdr:from>
    <xdr:ext cx="469744" cy="259045"/>
    <xdr:sp macro="" textlink="">
      <xdr:nvSpPr>
        <xdr:cNvPr id="502" name="n_3mainValue【認定こども園・幼稚園・保育所】&#10;一人当たり面積">
          <a:extLst>
            <a:ext uri="{FF2B5EF4-FFF2-40B4-BE49-F238E27FC236}">
              <a16:creationId xmlns:a16="http://schemas.microsoft.com/office/drawing/2014/main" id="{CE35211B-4B92-43F4-A6D3-5D3E89A75122}"/>
            </a:ext>
          </a:extLst>
        </xdr:cNvPr>
        <xdr:cNvSpPr txBox="1"/>
      </xdr:nvSpPr>
      <xdr:spPr>
        <a:xfrm>
          <a:off x="17384472" y="618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10177</xdr:rowOff>
    </xdr:from>
    <xdr:ext cx="469744" cy="259045"/>
    <xdr:sp macro="" textlink="">
      <xdr:nvSpPr>
        <xdr:cNvPr id="503" name="n_4mainValue【認定こども園・幼稚園・保育所】&#10;一人当たり面積">
          <a:extLst>
            <a:ext uri="{FF2B5EF4-FFF2-40B4-BE49-F238E27FC236}">
              <a16:creationId xmlns:a16="http://schemas.microsoft.com/office/drawing/2014/main" id="{A689EB45-0F87-4F8C-B2BA-4AF0B8A1BD38}"/>
            </a:ext>
          </a:extLst>
        </xdr:cNvPr>
        <xdr:cNvSpPr txBox="1"/>
      </xdr:nvSpPr>
      <xdr:spPr>
        <a:xfrm>
          <a:off x="16588817" y="601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3FB1D4D0-C355-4811-B508-5056FC94C87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A94D524A-0842-4155-BF49-9F8ED0DC70DD}"/>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9E8BF431-6270-49E1-873B-E467AA5A5370}"/>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848E15C3-18C6-4CB3-ABA5-2EAC6F8FF7EB}"/>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38838956-4FFA-4365-8406-D96B0CFFEB2F}"/>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68D08CA2-A96C-4434-897F-7B52F1765BBF}"/>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08301D68-0D2F-4CD1-93CE-B37B2ECDF3D9}"/>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F8417CAB-8E2D-4F4E-9F10-688007A89896}"/>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a:extLst>
            <a:ext uri="{FF2B5EF4-FFF2-40B4-BE49-F238E27FC236}">
              <a16:creationId xmlns:a16="http://schemas.microsoft.com/office/drawing/2014/main" id="{CACF4B2B-5916-43EA-A383-1A1A811EA8A9}"/>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C40D2329-EE7B-4DD0-A972-96D6E3F501A2}"/>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a:extLst>
            <a:ext uri="{FF2B5EF4-FFF2-40B4-BE49-F238E27FC236}">
              <a16:creationId xmlns:a16="http://schemas.microsoft.com/office/drawing/2014/main" id="{18AA2F19-7AC4-4995-8AE3-E5CE58E74EC0}"/>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5" name="直線コネクタ 514">
          <a:extLst>
            <a:ext uri="{FF2B5EF4-FFF2-40B4-BE49-F238E27FC236}">
              <a16:creationId xmlns:a16="http://schemas.microsoft.com/office/drawing/2014/main" id="{E69A6867-7003-4519-9478-AD3AF20ACF6E}"/>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6" name="テキスト ボックス 515">
          <a:extLst>
            <a:ext uri="{FF2B5EF4-FFF2-40B4-BE49-F238E27FC236}">
              <a16:creationId xmlns:a16="http://schemas.microsoft.com/office/drawing/2014/main" id="{DF901BDC-672D-4D28-8E83-A161EE0CA970}"/>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7" name="直線コネクタ 516">
          <a:extLst>
            <a:ext uri="{FF2B5EF4-FFF2-40B4-BE49-F238E27FC236}">
              <a16:creationId xmlns:a16="http://schemas.microsoft.com/office/drawing/2014/main" id="{81F8742C-5E77-4254-A57F-D841390B5EE8}"/>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8" name="テキスト ボックス 517">
          <a:extLst>
            <a:ext uri="{FF2B5EF4-FFF2-40B4-BE49-F238E27FC236}">
              <a16:creationId xmlns:a16="http://schemas.microsoft.com/office/drawing/2014/main" id="{1955234E-9EF8-4F0D-947F-85D43E97FB91}"/>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9" name="直線コネクタ 518">
          <a:extLst>
            <a:ext uri="{FF2B5EF4-FFF2-40B4-BE49-F238E27FC236}">
              <a16:creationId xmlns:a16="http://schemas.microsoft.com/office/drawing/2014/main" id="{A8466364-FDB1-4311-8B6E-FB59B43D526C}"/>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0" name="テキスト ボックス 519">
          <a:extLst>
            <a:ext uri="{FF2B5EF4-FFF2-40B4-BE49-F238E27FC236}">
              <a16:creationId xmlns:a16="http://schemas.microsoft.com/office/drawing/2014/main" id="{0524EB49-89A1-4FEB-B7D5-43EDEE065B84}"/>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1" name="直線コネクタ 520">
          <a:extLst>
            <a:ext uri="{FF2B5EF4-FFF2-40B4-BE49-F238E27FC236}">
              <a16:creationId xmlns:a16="http://schemas.microsoft.com/office/drawing/2014/main" id="{6C518433-F0B5-4587-8C11-B97D1507EC1A}"/>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2" name="テキスト ボックス 521">
          <a:extLst>
            <a:ext uri="{FF2B5EF4-FFF2-40B4-BE49-F238E27FC236}">
              <a16:creationId xmlns:a16="http://schemas.microsoft.com/office/drawing/2014/main" id="{F92AB817-F6CE-4F07-8734-B7FE53EEB607}"/>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3" name="直線コネクタ 522">
          <a:extLst>
            <a:ext uri="{FF2B5EF4-FFF2-40B4-BE49-F238E27FC236}">
              <a16:creationId xmlns:a16="http://schemas.microsoft.com/office/drawing/2014/main" id="{478D12C8-2BE2-4360-96EB-8F0CE2124738}"/>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4" name="テキスト ボックス 523">
          <a:extLst>
            <a:ext uri="{FF2B5EF4-FFF2-40B4-BE49-F238E27FC236}">
              <a16:creationId xmlns:a16="http://schemas.microsoft.com/office/drawing/2014/main" id="{EE63436E-EA5D-47B7-B796-2C1B8DD836E3}"/>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08CD71F7-1A49-4481-B21B-DCF35426A43A}"/>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6" name="テキスト ボックス 525">
          <a:extLst>
            <a:ext uri="{FF2B5EF4-FFF2-40B4-BE49-F238E27FC236}">
              <a16:creationId xmlns:a16="http://schemas.microsoft.com/office/drawing/2014/main" id="{10B4DFED-B6EC-441C-9ADD-4D0A85DB8EB2}"/>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05FCF900-7778-4EC7-8031-BB928D260F3B}"/>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24765</xdr:rowOff>
    </xdr:from>
    <xdr:to>
      <xdr:col>85</xdr:col>
      <xdr:colOff>126364</xdr:colOff>
      <xdr:row>63</xdr:row>
      <xdr:rowOff>41910</xdr:rowOff>
    </xdr:to>
    <xdr:cxnSp macro="">
      <xdr:nvCxnSpPr>
        <xdr:cNvPr id="528" name="直線コネクタ 527">
          <a:extLst>
            <a:ext uri="{FF2B5EF4-FFF2-40B4-BE49-F238E27FC236}">
              <a16:creationId xmlns:a16="http://schemas.microsoft.com/office/drawing/2014/main" id="{7B946C78-27C8-4EA8-B0AB-5E9B62850E8E}"/>
            </a:ext>
          </a:extLst>
        </xdr:cNvPr>
        <xdr:cNvCxnSpPr/>
      </xdr:nvCxnSpPr>
      <xdr:spPr>
        <a:xfrm flipV="1">
          <a:off x="14703424" y="9622155"/>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45737</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DC95DA10-50BF-4E59-9D79-FBCA72E72B99}"/>
            </a:ext>
          </a:extLst>
        </xdr:cNvPr>
        <xdr:cNvSpPr txBox="1"/>
      </xdr:nvSpPr>
      <xdr:spPr>
        <a:xfrm>
          <a:off x="14742160" y="1084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41910</xdr:rowOff>
    </xdr:from>
    <xdr:to>
      <xdr:col>86</xdr:col>
      <xdr:colOff>25400</xdr:colOff>
      <xdr:row>63</xdr:row>
      <xdr:rowOff>41910</xdr:rowOff>
    </xdr:to>
    <xdr:cxnSp macro="">
      <xdr:nvCxnSpPr>
        <xdr:cNvPr id="530" name="直線コネクタ 529">
          <a:extLst>
            <a:ext uri="{FF2B5EF4-FFF2-40B4-BE49-F238E27FC236}">
              <a16:creationId xmlns:a16="http://schemas.microsoft.com/office/drawing/2014/main" id="{0822FB87-27B2-486F-BD90-0D364D71AE8F}"/>
            </a:ext>
          </a:extLst>
        </xdr:cNvPr>
        <xdr:cNvCxnSpPr/>
      </xdr:nvCxnSpPr>
      <xdr:spPr>
        <a:xfrm>
          <a:off x="14611350" y="1084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142892</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F5D2454B-7A29-4149-89F7-8561086FB285}"/>
            </a:ext>
          </a:extLst>
        </xdr:cNvPr>
        <xdr:cNvSpPr txBox="1"/>
      </xdr:nvSpPr>
      <xdr:spPr>
        <a:xfrm>
          <a:off x="1474216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24765</xdr:rowOff>
    </xdr:from>
    <xdr:to>
      <xdr:col>86</xdr:col>
      <xdr:colOff>25400</xdr:colOff>
      <xdr:row>56</xdr:row>
      <xdr:rowOff>24765</xdr:rowOff>
    </xdr:to>
    <xdr:cxnSp macro="">
      <xdr:nvCxnSpPr>
        <xdr:cNvPr id="532" name="直線コネクタ 531">
          <a:extLst>
            <a:ext uri="{FF2B5EF4-FFF2-40B4-BE49-F238E27FC236}">
              <a16:creationId xmlns:a16="http://schemas.microsoft.com/office/drawing/2014/main" id="{8B66D943-70F5-4F08-85DC-EA481C8123DD}"/>
            </a:ext>
          </a:extLst>
        </xdr:cNvPr>
        <xdr:cNvCxnSpPr/>
      </xdr:nvCxnSpPr>
      <xdr:spPr>
        <a:xfrm>
          <a:off x="14611350" y="9622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619B39D3-086C-4AD6-909B-117E92CE446C}"/>
            </a:ext>
          </a:extLst>
        </xdr:cNvPr>
        <xdr:cNvSpPr txBox="1"/>
      </xdr:nvSpPr>
      <xdr:spPr>
        <a:xfrm>
          <a:off x="14742160" y="10258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34" name="フローチャート: 判断 533">
          <a:extLst>
            <a:ext uri="{FF2B5EF4-FFF2-40B4-BE49-F238E27FC236}">
              <a16:creationId xmlns:a16="http://schemas.microsoft.com/office/drawing/2014/main" id="{EEB3F952-750B-4D0F-92BA-60F62401E505}"/>
            </a:ext>
          </a:extLst>
        </xdr:cNvPr>
        <xdr:cNvSpPr/>
      </xdr:nvSpPr>
      <xdr:spPr>
        <a:xfrm>
          <a:off x="14649450" y="102857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147320</xdr:rowOff>
    </xdr:from>
    <xdr:to>
      <xdr:col>81</xdr:col>
      <xdr:colOff>101600</xdr:colOff>
      <xdr:row>60</xdr:row>
      <xdr:rowOff>77470</xdr:rowOff>
    </xdr:to>
    <xdr:sp macro="" textlink="">
      <xdr:nvSpPr>
        <xdr:cNvPr id="535" name="フローチャート: 判断 534">
          <a:extLst>
            <a:ext uri="{FF2B5EF4-FFF2-40B4-BE49-F238E27FC236}">
              <a16:creationId xmlns:a16="http://schemas.microsoft.com/office/drawing/2014/main" id="{2884F268-28BF-4307-AECD-C5A2B2F152AA}"/>
            </a:ext>
          </a:extLst>
        </xdr:cNvPr>
        <xdr:cNvSpPr/>
      </xdr:nvSpPr>
      <xdr:spPr>
        <a:xfrm>
          <a:off x="13887450" y="102609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536" name="フローチャート: 判断 535">
          <a:extLst>
            <a:ext uri="{FF2B5EF4-FFF2-40B4-BE49-F238E27FC236}">
              <a16:creationId xmlns:a16="http://schemas.microsoft.com/office/drawing/2014/main" id="{9161E799-5ED7-4225-B464-B0AA924A53F4}"/>
            </a:ext>
          </a:extLst>
        </xdr:cNvPr>
        <xdr:cNvSpPr/>
      </xdr:nvSpPr>
      <xdr:spPr>
        <a:xfrm>
          <a:off x="13089890" y="1024572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537" name="フローチャート: 判断 536">
          <a:extLst>
            <a:ext uri="{FF2B5EF4-FFF2-40B4-BE49-F238E27FC236}">
              <a16:creationId xmlns:a16="http://schemas.microsoft.com/office/drawing/2014/main" id="{C00F3061-7B81-4D61-AFFA-6BDD7C3265D2}"/>
            </a:ext>
          </a:extLst>
        </xdr:cNvPr>
        <xdr:cNvSpPr/>
      </xdr:nvSpPr>
      <xdr:spPr>
        <a:xfrm>
          <a:off x="12303760" y="1021905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92075</xdr:rowOff>
    </xdr:from>
    <xdr:to>
      <xdr:col>67</xdr:col>
      <xdr:colOff>101600</xdr:colOff>
      <xdr:row>60</xdr:row>
      <xdr:rowOff>22225</xdr:rowOff>
    </xdr:to>
    <xdr:sp macro="" textlink="">
      <xdr:nvSpPr>
        <xdr:cNvPr id="538" name="フローチャート: 判断 537">
          <a:extLst>
            <a:ext uri="{FF2B5EF4-FFF2-40B4-BE49-F238E27FC236}">
              <a16:creationId xmlns:a16="http://schemas.microsoft.com/office/drawing/2014/main" id="{AE225192-29C3-4647-8060-C5F1B8BB10EB}"/>
            </a:ext>
          </a:extLst>
        </xdr:cNvPr>
        <xdr:cNvSpPr/>
      </xdr:nvSpPr>
      <xdr:spPr>
        <a:xfrm>
          <a:off x="11487150" y="1021143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914079BC-E36A-4B26-85A7-582D859C8787}"/>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7F1F326C-E4B6-4EBF-B823-379644DA2820}"/>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343869AD-066D-45E6-8247-949BA76EA2C6}"/>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86D35D86-B676-4C85-B2BE-5385C1C51F70}"/>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40B523EF-3357-478C-833F-7D5BC3FF7C38}"/>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27305</xdr:rowOff>
    </xdr:from>
    <xdr:to>
      <xdr:col>85</xdr:col>
      <xdr:colOff>177800</xdr:colOff>
      <xdr:row>59</xdr:row>
      <xdr:rowOff>128905</xdr:rowOff>
    </xdr:to>
    <xdr:sp macro="" textlink="">
      <xdr:nvSpPr>
        <xdr:cNvPr id="544" name="楕円 543">
          <a:extLst>
            <a:ext uri="{FF2B5EF4-FFF2-40B4-BE49-F238E27FC236}">
              <a16:creationId xmlns:a16="http://schemas.microsoft.com/office/drawing/2014/main" id="{B22A1703-8B70-488D-9629-97375CC723F5}"/>
            </a:ext>
          </a:extLst>
        </xdr:cNvPr>
        <xdr:cNvSpPr/>
      </xdr:nvSpPr>
      <xdr:spPr>
        <a:xfrm>
          <a:off x="14649450" y="1014095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50182</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0BB60D46-46E8-481F-888C-7FF40A0691F6}"/>
            </a:ext>
          </a:extLst>
        </xdr:cNvPr>
        <xdr:cNvSpPr txBox="1"/>
      </xdr:nvSpPr>
      <xdr:spPr>
        <a:xfrm>
          <a:off x="14742160"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25400</xdr:rowOff>
    </xdr:from>
    <xdr:to>
      <xdr:col>81</xdr:col>
      <xdr:colOff>101600</xdr:colOff>
      <xdr:row>59</xdr:row>
      <xdr:rowOff>127000</xdr:rowOff>
    </xdr:to>
    <xdr:sp macro="" textlink="">
      <xdr:nvSpPr>
        <xdr:cNvPr id="546" name="楕円 545">
          <a:extLst>
            <a:ext uri="{FF2B5EF4-FFF2-40B4-BE49-F238E27FC236}">
              <a16:creationId xmlns:a16="http://schemas.microsoft.com/office/drawing/2014/main" id="{F25DF094-C83B-49B9-A9D6-B93839831BAA}"/>
            </a:ext>
          </a:extLst>
        </xdr:cNvPr>
        <xdr:cNvSpPr/>
      </xdr:nvSpPr>
      <xdr:spPr>
        <a:xfrm>
          <a:off x="13887450" y="101371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76200</xdr:rowOff>
    </xdr:from>
    <xdr:to>
      <xdr:col>85</xdr:col>
      <xdr:colOff>127000</xdr:colOff>
      <xdr:row>59</xdr:row>
      <xdr:rowOff>78105</xdr:rowOff>
    </xdr:to>
    <xdr:cxnSp macro="">
      <xdr:nvCxnSpPr>
        <xdr:cNvPr id="547" name="直線コネクタ 546">
          <a:extLst>
            <a:ext uri="{FF2B5EF4-FFF2-40B4-BE49-F238E27FC236}">
              <a16:creationId xmlns:a16="http://schemas.microsoft.com/office/drawing/2014/main" id="{71A2A8C2-167E-4016-BFDA-3DC8E79B966F}"/>
            </a:ext>
          </a:extLst>
        </xdr:cNvPr>
        <xdr:cNvCxnSpPr/>
      </xdr:nvCxnSpPr>
      <xdr:spPr>
        <a:xfrm>
          <a:off x="13942060" y="10191750"/>
          <a:ext cx="762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10160</xdr:rowOff>
    </xdr:from>
    <xdr:to>
      <xdr:col>76</xdr:col>
      <xdr:colOff>165100</xdr:colOff>
      <xdr:row>59</xdr:row>
      <xdr:rowOff>111760</xdr:rowOff>
    </xdr:to>
    <xdr:sp macro="" textlink="">
      <xdr:nvSpPr>
        <xdr:cNvPr id="548" name="楕円 547">
          <a:extLst>
            <a:ext uri="{FF2B5EF4-FFF2-40B4-BE49-F238E27FC236}">
              <a16:creationId xmlns:a16="http://schemas.microsoft.com/office/drawing/2014/main" id="{1E037253-4565-4210-8538-2916A357046C}"/>
            </a:ext>
          </a:extLst>
        </xdr:cNvPr>
        <xdr:cNvSpPr/>
      </xdr:nvSpPr>
      <xdr:spPr>
        <a:xfrm>
          <a:off x="13089890" y="1012761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60960</xdr:rowOff>
    </xdr:from>
    <xdr:to>
      <xdr:col>81</xdr:col>
      <xdr:colOff>50800</xdr:colOff>
      <xdr:row>59</xdr:row>
      <xdr:rowOff>76200</xdr:rowOff>
    </xdr:to>
    <xdr:cxnSp macro="">
      <xdr:nvCxnSpPr>
        <xdr:cNvPr id="549" name="直線コネクタ 548">
          <a:extLst>
            <a:ext uri="{FF2B5EF4-FFF2-40B4-BE49-F238E27FC236}">
              <a16:creationId xmlns:a16="http://schemas.microsoft.com/office/drawing/2014/main" id="{B692CE6A-7D61-45C1-8B61-2AA55BBFBBDC}"/>
            </a:ext>
          </a:extLst>
        </xdr:cNvPr>
        <xdr:cNvCxnSpPr/>
      </xdr:nvCxnSpPr>
      <xdr:spPr>
        <a:xfrm>
          <a:off x="13144500" y="10172700"/>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143510</xdr:rowOff>
    </xdr:from>
    <xdr:to>
      <xdr:col>72</xdr:col>
      <xdr:colOff>38100</xdr:colOff>
      <xdr:row>59</xdr:row>
      <xdr:rowOff>73660</xdr:rowOff>
    </xdr:to>
    <xdr:sp macro="" textlink="">
      <xdr:nvSpPr>
        <xdr:cNvPr id="550" name="楕円 549">
          <a:extLst>
            <a:ext uri="{FF2B5EF4-FFF2-40B4-BE49-F238E27FC236}">
              <a16:creationId xmlns:a16="http://schemas.microsoft.com/office/drawing/2014/main" id="{066E8DB1-3DAF-4908-A6CB-283AEC858925}"/>
            </a:ext>
          </a:extLst>
        </xdr:cNvPr>
        <xdr:cNvSpPr/>
      </xdr:nvSpPr>
      <xdr:spPr>
        <a:xfrm>
          <a:off x="12303760" y="100857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22860</xdr:rowOff>
    </xdr:from>
    <xdr:to>
      <xdr:col>76</xdr:col>
      <xdr:colOff>114300</xdr:colOff>
      <xdr:row>59</xdr:row>
      <xdr:rowOff>60960</xdr:rowOff>
    </xdr:to>
    <xdr:cxnSp macro="">
      <xdr:nvCxnSpPr>
        <xdr:cNvPr id="551" name="直線コネクタ 550">
          <a:extLst>
            <a:ext uri="{FF2B5EF4-FFF2-40B4-BE49-F238E27FC236}">
              <a16:creationId xmlns:a16="http://schemas.microsoft.com/office/drawing/2014/main" id="{C6E47431-70C3-4EB4-810D-DDA4A0481312}"/>
            </a:ext>
          </a:extLst>
        </xdr:cNvPr>
        <xdr:cNvCxnSpPr/>
      </xdr:nvCxnSpPr>
      <xdr:spPr>
        <a:xfrm>
          <a:off x="12346940" y="1013460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145415</xdr:rowOff>
    </xdr:from>
    <xdr:to>
      <xdr:col>67</xdr:col>
      <xdr:colOff>101600</xdr:colOff>
      <xdr:row>59</xdr:row>
      <xdr:rowOff>75565</xdr:rowOff>
    </xdr:to>
    <xdr:sp macro="" textlink="">
      <xdr:nvSpPr>
        <xdr:cNvPr id="552" name="楕円 551">
          <a:extLst>
            <a:ext uri="{FF2B5EF4-FFF2-40B4-BE49-F238E27FC236}">
              <a16:creationId xmlns:a16="http://schemas.microsoft.com/office/drawing/2014/main" id="{AFC496FB-0DCE-4040-964F-8A8307FD966C}"/>
            </a:ext>
          </a:extLst>
        </xdr:cNvPr>
        <xdr:cNvSpPr/>
      </xdr:nvSpPr>
      <xdr:spPr>
        <a:xfrm>
          <a:off x="11487150" y="100876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22860</xdr:rowOff>
    </xdr:from>
    <xdr:to>
      <xdr:col>71</xdr:col>
      <xdr:colOff>177800</xdr:colOff>
      <xdr:row>59</xdr:row>
      <xdr:rowOff>24765</xdr:rowOff>
    </xdr:to>
    <xdr:cxnSp macro="">
      <xdr:nvCxnSpPr>
        <xdr:cNvPr id="553" name="直線コネクタ 552">
          <a:extLst>
            <a:ext uri="{FF2B5EF4-FFF2-40B4-BE49-F238E27FC236}">
              <a16:creationId xmlns:a16="http://schemas.microsoft.com/office/drawing/2014/main" id="{EEB574B5-D2E0-46CD-84D7-7FD22B57670F}"/>
            </a:ext>
          </a:extLst>
        </xdr:cNvPr>
        <xdr:cNvCxnSpPr/>
      </xdr:nvCxnSpPr>
      <xdr:spPr>
        <a:xfrm flipV="1">
          <a:off x="11541760" y="10134600"/>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68597</xdr:rowOff>
    </xdr:from>
    <xdr:ext cx="405111" cy="259045"/>
    <xdr:sp macro="" textlink="">
      <xdr:nvSpPr>
        <xdr:cNvPr id="554" name="n_1aveValue【学校施設】&#10;有形固定資産減価償却率">
          <a:extLst>
            <a:ext uri="{FF2B5EF4-FFF2-40B4-BE49-F238E27FC236}">
              <a16:creationId xmlns:a16="http://schemas.microsoft.com/office/drawing/2014/main" id="{E8E69FDE-BCF5-4A5A-BD98-35D12F638B52}"/>
            </a:ext>
          </a:extLst>
        </xdr:cNvPr>
        <xdr:cNvSpPr txBox="1"/>
      </xdr:nvSpPr>
      <xdr:spPr>
        <a:xfrm>
          <a:off x="1373823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47642</xdr:rowOff>
    </xdr:from>
    <xdr:ext cx="405111" cy="259045"/>
    <xdr:sp macro="" textlink="">
      <xdr:nvSpPr>
        <xdr:cNvPr id="555" name="n_2aveValue【学校施設】&#10;有形固定資産減価償却率">
          <a:extLst>
            <a:ext uri="{FF2B5EF4-FFF2-40B4-BE49-F238E27FC236}">
              <a16:creationId xmlns:a16="http://schemas.microsoft.com/office/drawing/2014/main" id="{B9907AE1-2D0E-47B5-AABE-8D5F53A090AC}"/>
            </a:ext>
          </a:extLst>
        </xdr:cNvPr>
        <xdr:cNvSpPr txBox="1"/>
      </xdr:nvSpPr>
      <xdr:spPr>
        <a:xfrm>
          <a:off x="1295718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26687</xdr:rowOff>
    </xdr:from>
    <xdr:ext cx="405111" cy="259045"/>
    <xdr:sp macro="" textlink="">
      <xdr:nvSpPr>
        <xdr:cNvPr id="556" name="n_3aveValue【学校施設】&#10;有形固定資産減価償却率">
          <a:extLst>
            <a:ext uri="{FF2B5EF4-FFF2-40B4-BE49-F238E27FC236}">
              <a16:creationId xmlns:a16="http://schemas.microsoft.com/office/drawing/2014/main" id="{DF314D06-3351-48F8-A321-4679ECC5EFFA}"/>
            </a:ext>
          </a:extLst>
        </xdr:cNvPr>
        <xdr:cNvSpPr txBox="1"/>
      </xdr:nvSpPr>
      <xdr:spPr>
        <a:xfrm>
          <a:off x="1217105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13352</xdr:rowOff>
    </xdr:from>
    <xdr:ext cx="405111" cy="259045"/>
    <xdr:sp macro="" textlink="">
      <xdr:nvSpPr>
        <xdr:cNvPr id="557" name="n_4aveValue【学校施設】&#10;有形固定資産減価償却率">
          <a:extLst>
            <a:ext uri="{FF2B5EF4-FFF2-40B4-BE49-F238E27FC236}">
              <a16:creationId xmlns:a16="http://schemas.microsoft.com/office/drawing/2014/main" id="{6EC0F0F6-2C2D-4974-8AC5-1A1B09550CCB}"/>
            </a:ext>
          </a:extLst>
        </xdr:cNvPr>
        <xdr:cNvSpPr txBox="1"/>
      </xdr:nvSpPr>
      <xdr:spPr>
        <a:xfrm>
          <a:off x="1135444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143527</xdr:rowOff>
    </xdr:from>
    <xdr:ext cx="405111" cy="259045"/>
    <xdr:sp macro="" textlink="">
      <xdr:nvSpPr>
        <xdr:cNvPr id="558" name="n_1mainValue【学校施設】&#10;有形固定資産減価償却率">
          <a:extLst>
            <a:ext uri="{FF2B5EF4-FFF2-40B4-BE49-F238E27FC236}">
              <a16:creationId xmlns:a16="http://schemas.microsoft.com/office/drawing/2014/main" id="{5B04B3DE-6456-4222-9471-04BBFA1445A4}"/>
            </a:ext>
          </a:extLst>
        </xdr:cNvPr>
        <xdr:cNvSpPr txBox="1"/>
      </xdr:nvSpPr>
      <xdr:spPr>
        <a:xfrm>
          <a:off x="13738234" y="991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128287</xdr:rowOff>
    </xdr:from>
    <xdr:ext cx="405111" cy="259045"/>
    <xdr:sp macro="" textlink="">
      <xdr:nvSpPr>
        <xdr:cNvPr id="559" name="n_2mainValue【学校施設】&#10;有形固定資産減価償却率">
          <a:extLst>
            <a:ext uri="{FF2B5EF4-FFF2-40B4-BE49-F238E27FC236}">
              <a16:creationId xmlns:a16="http://schemas.microsoft.com/office/drawing/2014/main" id="{2808F228-BA49-4479-9CE2-AA9F3079B9D5}"/>
            </a:ext>
          </a:extLst>
        </xdr:cNvPr>
        <xdr:cNvSpPr txBox="1"/>
      </xdr:nvSpPr>
      <xdr:spPr>
        <a:xfrm>
          <a:off x="1295718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90187</xdr:rowOff>
    </xdr:from>
    <xdr:ext cx="405111" cy="259045"/>
    <xdr:sp macro="" textlink="">
      <xdr:nvSpPr>
        <xdr:cNvPr id="560" name="n_3mainValue【学校施設】&#10;有形固定資産減価償却率">
          <a:extLst>
            <a:ext uri="{FF2B5EF4-FFF2-40B4-BE49-F238E27FC236}">
              <a16:creationId xmlns:a16="http://schemas.microsoft.com/office/drawing/2014/main" id="{A73A919B-A159-4521-904D-364B4D4BC3F1}"/>
            </a:ext>
          </a:extLst>
        </xdr:cNvPr>
        <xdr:cNvSpPr txBox="1"/>
      </xdr:nvSpPr>
      <xdr:spPr>
        <a:xfrm>
          <a:off x="1217105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92092</xdr:rowOff>
    </xdr:from>
    <xdr:ext cx="405111" cy="259045"/>
    <xdr:sp macro="" textlink="">
      <xdr:nvSpPr>
        <xdr:cNvPr id="561" name="n_4mainValue【学校施設】&#10;有形固定資産減価償却率">
          <a:extLst>
            <a:ext uri="{FF2B5EF4-FFF2-40B4-BE49-F238E27FC236}">
              <a16:creationId xmlns:a16="http://schemas.microsoft.com/office/drawing/2014/main" id="{981EE487-29AC-4BD6-A16F-17FEC667D996}"/>
            </a:ext>
          </a:extLst>
        </xdr:cNvPr>
        <xdr:cNvSpPr txBox="1"/>
      </xdr:nvSpPr>
      <xdr:spPr>
        <a:xfrm>
          <a:off x="1135444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2C45CFDC-05DF-4D1F-B0EF-5B58F1DEAF5D}"/>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00AFD2C3-5515-4794-98BC-7DA45FAA3565}"/>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ECAD6C5D-FD64-4641-B807-09EAF473102E}"/>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BF78F04E-B0FD-4A5B-B57D-0E4ACB1CBFAB}"/>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E3B65242-A133-4F14-8DB0-5FE8AD9C1DB7}"/>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785E6204-4F44-4175-84A1-DD076900FF2B}"/>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CE8121C9-4B5E-4DF2-B1C0-E84535585D5B}"/>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C168F886-2501-4D5E-8878-21CF2D29D7DB}"/>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17C47928-ABBC-4B7D-9A31-1AC4D5796036}"/>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C8BE8F56-A4E6-42BE-A762-31E101A3BFAC}"/>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BF2326D2-990B-459A-98E1-45496E78A11D}"/>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a:extLst>
            <a:ext uri="{FF2B5EF4-FFF2-40B4-BE49-F238E27FC236}">
              <a16:creationId xmlns:a16="http://schemas.microsoft.com/office/drawing/2014/main" id="{4CD7EEB4-CBE7-4DBD-966F-2F5852366256}"/>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a:extLst>
            <a:ext uri="{FF2B5EF4-FFF2-40B4-BE49-F238E27FC236}">
              <a16:creationId xmlns:a16="http://schemas.microsoft.com/office/drawing/2014/main" id="{8A4D8408-2E80-4922-8F74-497CD7B05F6E}"/>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a:extLst>
            <a:ext uri="{FF2B5EF4-FFF2-40B4-BE49-F238E27FC236}">
              <a16:creationId xmlns:a16="http://schemas.microsoft.com/office/drawing/2014/main" id="{3E502D3C-AF4B-44A2-BC99-B05C836FA465}"/>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a:extLst>
            <a:ext uri="{FF2B5EF4-FFF2-40B4-BE49-F238E27FC236}">
              <a16:creationId xmlns:a16="http://schemas.microsoft.com/office/drawing/2014/main" id="{B3241C54-A5FB-4268-949E-E687DA33E5B1}"/>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47C469BA-575F-4DBC-AF1E-7D88F27DA6B1}"/>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06542986-8DEF-4E80-96FD-5BE629822CD2}"/>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a:extLst>
            <a:ext uri="{FF2B5EF4-FFF2-40B4-BE49-F238E27FC236}">
              <a16:creationId xmlns:a16="http://schemas.microsoft.com/office/drawing/2014/main" id="{AE577B06-7F8A-4B9A-AE1B-5C970108F2BA}"/>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a:extLst>
            <a:ext uri="{FF2B5EF4-FFF2-40B4-BE49-F238E27FC236}">
              <a16:creationId xmlns:a16="http://schemas.microsoft.com/office/drawing/2014/main" id="{4BDC3D28-0AC3-4E6D-88AC-8F5E0A69687C}"/>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a:extLst>
            <a:ext uri="{FF2B5EF4-FFF2-40B4-BE49-F238E27FC236}">
              <a16:creationId xmlns:a16="http://schemas.microsoft.com/office/drawing/2014/main" id="{2C6F4274-F668-480E-BB90-79AD041A208C}"/>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a:extLst>
            <a:ext uri="{FF2B5EF4-FFF2-40B4-BE49-F238E27FC236}">
              <a16:creationId xmlns:a16="http://schemas.microsoft.com/office/drawing/2014/main" id="{AB19F8C8-F65B-4FE1-9B77-C7ABEE4324F5}"/>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8B2A4E9E-3DCE-4100-8851-4ECA7211B020}"/>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08BF5202-75E3-401A-B419-98682715FF4C}"/>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1CBE4B3E-D9C1-44D8-8596-2A769E7088CF}"/>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42672</xdr:rowOff>
    </xdr:to>
    <xdr:cxnSp macro="">
      <xdr:nvCxnSpPr>
        <xdr:cNvPr id="586" name="直線コネクタ 585">
          <a:extLst>
            <a:ext uri="{FF2B5EF4-FFF2-40B4-BE49-F238E27FC236}">
              <a16:creationId xmlns:a16="http://schemas.microsoft.com/office/drawing/2014/main" id="{F02CC9E8-9D78-4483-ABBD-3F23BF1B3027}"/>
            </a:ext>
          </a:extLst>
        </xdr:cNvPr>
        <xdr:cNvCxnSpPr/>
      </xdr:nvCxnSpPr>
      <xdr:spPr>
        <a:xfrm flipV="1">
          <a:off x="19947254" y="9572625"/>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46499</xdr:rowOff>
    </xdr:from>
    <xdr:ext cx="469744" cy="259045"/>
    <xdr:sp macro="" textlink="">
      <xdr:nvSpPr>
        <xdr:cNvPr id="587" name="【学校施設】&#10;一人当たり面積最小値テキスト">
          <a:extLst>
            <a:ext uri="{FF2B5EF4-FFF2-40B4-BE49-F238E27FC236}">
              <a16:creationId xmlns:a16="http://schemas.microsoft.com/office/drawing/2014/main" id="{6657D091-EE6D-4D73-9133-6D5861DF077B}"/>
            </a:ext>
          </a:extLst>
        </xdr:cNvPr>
        <xdr:cNvSpPr txBox="1"/>
      </xdr:nvSpPr>
      <xdr:spPr>
        <a:xfrm>
          <a:off x="19985990" y="1102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42672</xdr:rowOff>
    </xdr:from>
    <xdr:to>
      <xdr:col>116</xdr:col>
      <xdr:colOff>152400</xdr:colOff>
      <xdr:row>64</xdr:row>
      <xdr:rowOff>42672</xdr:rowOff>
    </xdr:to>
    <xdr:cxnSp macro="">
      <xdr:nvCxnSpPr>
        <xdr:cNvPr id="588" name="直線コネクタ 587">
          <a:extLst>
            <a:ext uri="{FF2B5EF4-FFF2-40B4-BE49-F238E27FC236}">
              <a16:creationId xmlns:a16="http://schemas.microsoft.com/office/drawing/2014/main" id="{A756A709-C4AF-40F0-BB1D-A0376F782100}"/>
            </a:ext>
          </a:extLst>
        </xdr:cNvPr>
        <xdr:cNvCxnSpPr/>
      </xdr:nvCxnSpPr>
      <xdr:spPr>
        <a:xfrm>
          <a:off x="19885660" y="110173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589" name="【学校施設】&#10;一人当たり面積最大値テキスト">
          <a:extLst>
            <a:ext uri="{FF2B5EF4-FFF2-40B4-BE49-F238E27FC236}">
              <a16:creationId xmlns:a16="http://schemas.microsoft.com/office/drawing/2014/main" id="{93066C6B-96A5-42F0-AE28-BAB6AAEDBDCB}"/>
            </a:ext>
          </a:extLst>
        </xdr:cNvPr>
        <xdr:cNvSpPr txBox="1"/>
      </xdr:nvSpPr>
      <xdr:spPr>
        <a:xfrm>
          <a:off x="1998599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590" name="直線コネクタ 589">
          <a:extLst>
            <a:ext uri="{FF2B5EF4-FFF2-40B4-BE49-F238E27FC236}">
              <a16:creationId xmlns:a16="http://schemas.microsoft.com/office/drawing/2014/main" id="{2F388BF0-6A5E-4C14-B273-4C3AFA5A7F25}"/>
            </a:ext>
          </a:extLst>
        </xdr:cNvPr>
        <xdr:cNvCxnSpPr/>
      </xdr:nvCxnSpPr>
      <xdr:spPr>
        <a:xfrm>
          <a:off x="19885660" y="95726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75455</xdr:rowOff>
    </xdr:from>
    <xdr:ext cx="469744" cy="259045"/>
    <xdr:sp macro="" textlink="">
      <xdr:nvSpPr>
        <xdr:cNvPr id="591" name="【学校施設】&#10;一人当たり面積平均値テキスト">
          <a:extLst>
            <a:ext uri="{FF2B5EF4-FFF2-40B4-BE49-F238E27FC236}">
              <a16:creationId xmlns:a16="http://schemas.microsoft.com/office/drawing/2014/main" id="{B341534D-446B-4E3B-A6AA-AC5A9313B230}"/>
            </a:ext>
          </a:extLst>
        </xdr:cNvPr>
        <xdr:cNvSpPr txBox="1"/>
      </xdr:nvSpPr>
      <xdr:spPr>
        <a:xfrm>
          <a:off x="19985990" y="101910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97028</xdr:rowOff>
    </xdr:from>
    <xdr:to>
      <xdr:col>116</xdr:col>
      <xdr:colOff>114300</xdr:colOff>
      <xdr:row>60</xdr:row>
      <xdr:rowOff>27178</xdr:rowOff>
    </xdr:to>
    <xdr:sp macro="" textlink="">
      <xdr:nvSpPr>
        <xdr:cNvPr id="592" name="フローチャート: 判断 591">
          <a:extLst>
            <a:ext uri="{FF2B5EF4-FFF2-40B4-BE49-F238E27FC236}">
              <a16:creationId xmlns:a16="http://schemas.microsoft.com/office/drawing/2014/main" id="{BC7E7ED8-FDDD-4DD8-8863-EC5C683FE01D}"/>
            </a:ext>
          </a:extLst>
        </xdr:cNvPr>
        <xdr:cNvSpPr/>
      </xdr:nvSpPr>
      <xdr:spPr>
        <a:xfrm>
          <a:off x="19904710" y="1020876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135890</xdr:rowOff>
    </xdr:from>
    <xdr:to>
      <xdr:col>112</xdr:col>
      <xdr:colOff>38100</xdr:colOff>
      <xdr:row>60</xdr:row>
      <xdr:rowOff>66040</xdr:rowOff>
    </xdr:to>
    <xdr:sp macro="" textlink="">
      <xdr:nvSpPr>
        <xdr:cNvPr id="593" name="フローチャート: 判断 592">
          <a:extLst>
            <a:ext uri="{FF2B5EF4-FFF2-40B4-BE49-F238E27FC236}">
              <a16:creationId xmlns:a16="http://schemas.microsoft.com/office/drawing/2014/main" id="{DA7078BA-A0C9-4289-835C-FA2DE1F3AF7A}"/>
            </a:ext>
          </a:extLst>
        </xdr:cNvPr>
        <xdr:cNvSpPr/>
      </xdr:nvSpPr>
      <xdr:spPr>
        <a:xfrm>
          <a:off x="19161760" y="102476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122174</xdr:rowOff>
    </xdr:from>
    <xdr:to>
      <xdr:col>107</xdr:col>
      <xdr:colOff>101600</xdr:colOff>
      <xdr:row>60</xdr:row>
      <xdr:rowOff>52324</xdr:rowOff>
    </xdr:to>
    <xdr:sp macro="" textlink="">
      <xdr:nvSpPr>
        <xdr:cNvPr id="594" name="フローチャート: 判断 593">
          <a:extLst>
            <a:ext uri="{FF2B5EF4-FFF2-40B4-BE49-F238E27FC236}">
              <a16:creationId xmlns:a16="http://schemas.microsoft.com/office/drawing/2014/main" id="{E6F83797-84E2-4E39-8A38-D69F146B4DBA}"/>
            </a:ext>
          </a:extLst>
        </xdr:cNvPr>
        <xdr:cNvSpPr/>
      </xdr:nvSpPr>
      <xdr:spPr>
        <a:xfrm>
          <a:off x="18345150" y="102396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78740</xdr:rowOff>
    </xdr:from>
    <xdr:to>
      <xdr:col>102</xdr:col>
      <xdr:colOff>165100</xdr:colOff>
      <xdr:row>61</xdr:row>
      <xdr:rowOff>8890</xdr:rowOff>
    </xdr:to>
    <xdr:sp macro="" textlink="">
      <xdr:nvSpPr>
        <xdr:cNvPr id="595" name="フローチャート: 判断 594">
          <a:extLst>
            <a:ext uri="{FF2B5EF4-FFF2-40B4-BE49-F238E27FC236}">
              <a16:creationId xmlns:a16="http://schemas.microsoft.com/office/drawing/2014/main" id="{75704484-0488-4D0D-B3F2-4C56784972A5}"/>
            </a:ext>
          </a:extLst>
        </xdr:cNvPr>
        <xdr:cNvSpPr/>
      </xdr:nvSpPr>
      <xdr:spPr>
        <a:xfrm>
          <a:off x="17547590" y="103657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101600</xdr:rowOff>
    </xdr:from>
    <xdr:to>
      <xdr:col>98</xdr:col>
      <xdr:colOff>38100</xdr:colOff>
      <xdr:row>61</xdr:row>
      <xdr:rowOff>31750</xdr:rowOff>
    </xdr:to>
    <xdr:sp macro="" textlink="">
      <xdr:nvSpPr>
        <xdr:cNvPr id="596" name="フローチャート: 判断 595">
          <a:extLst>
            <a:ext uri="{FF2B5EF4-FFF2-40B4-BE49-F238E27FC236}">
              <a16:creationId xmlns:a16="http://schemas.microsoft.com/office/drawing/2014/main" id="{BC38613A-1DBD-4120-A032-804C2692C2C0}"/>
            </a:ext>
          </a:extLst>
        </xdr:cNvPr>
        <xdr:cNvSpPr/>
      </xdr:nvSpPr>
      <xdr:spPr>
        <a:xfrm>
          <a:off x="16761460" y="103847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A22C3DD-08BB-420F-A331-709BF1975080}"/>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134367A5-E70A-4CA7-AD67-A0CB54B89A95}"/>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D8152610-29F4-4CD2-9F9A-6E99917199CD}"/>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48C6ADE5-A790-484A-8377-05A312DA321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FDE193F9-D382-4082-854F-20D6C6B3DB49}"/>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54356</xdr:rowOff>
    </xdr:from>
    <xdr:to>
      <xdr:col>116</xdr:col>
      <xdr:colOff>114300</xdr:colOff>
      <xdr:row>59</xdr:row>
      <xdr:rowOff>155956</xdr:rowOff>
    </xdr:to>
    <xdr:sp macro="" textlink="">
      <xdr:nvSpPr>
        <xdr:cNvPr id="602" name="楕円 601">
          <a:extLst>
            <a:ext uri="{FF2B5EF4-FFF2-40B4-BE49-F238E27FC236}">
              <a16:creationId xmlns:a16="http://schemas.microsoft.com/office/drawing/2014/main" id="{D42414BF-A97C-4AEF-A291-B821915F2C9D}"/>
            </a:ext>
          </a:extLst>
        </xdr:cNvPr>
        <xdr:cNvSpPr/>
      </xdr:nvSpPr>
      <xdr:spPr>
        <a:xfrm>
          <a:off x="19904710" y="101737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77233</xdr:rowOff>
    </xdr:from>
    <xdr:ext cx="469744" cy="259045"/>
    <xdr:sp macro="" textlink="">
      <xdr:nvSpPr>
        <xdr:cNvPr id="603" name="【学校施設】&#10;一人当たり面積該当値テキスト">
          <a:extLst>
            <a:ext uri="{FF2B5EF4-FFF2-40B4-BE49-F238E27FC236}">
              <a16:creationId xmlns:a16="http://schemas.microsoft.com/office/drawing/2014/main" id="{A6B434E1-79F8-48A4-B44F-7C481134722A}"/>
            </a:ext>
          </a:extLst>
        </xdr:cNvPr>
        <xdr:cNvSpPr txBox="1"/>
      </xdr:nvSpPr>
      <xdr:spPr>
        <a:xfrm>
          <a:off x="19985990" y="100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65786</xdr:rowOff>
    </xdr:from>
    <xdr:to>
      <xdr:col>112</xdr:col>
      <xdr:colOff>38100</xdr:colOff>
      <xdr:row>59</xdr:row>
      <xdr:rowOff>167386</xdr:rowOff>
    </xdr:to>
    <xdr:sp macro="" textlink="">
      <xdr:nvSpPr>
        <xdr:cNvPr id="604" name="楕円 603">
          <a:extLst>
            <a:ext uri="{FF2B5EF4-FFF2-40B4-BE49-F238E27FC236}">
              <a16:creationId xmlns:a16="http://schemas.microsoft.com/office/drawing/2014/main" id="{9A5A3A4D-6B20-4348-9A7C-6BEA9549922B}"/>
            </a:ext>
          </a:extLst>
        </xdr:cNvPr>
        <xdr:cNvSpPr/>
      </xdr:nvSpPr>
      <xdr:spPr>
        <a:xfrm>
          <a:off x="19161760" y="1017943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105156</xdr:rowOff>
    </xdr:from>
    <xdr:to>
      <xdr:col>116</xdr:col>
      <xdr:colOff>63500</xdr:colOff>
      <xdr:row>59</xdr:row>
      <xdr:rowOff>116586</xdr:rowOff>
    </xdr:to>
    <xdr:cxnSp macro="">
      <xdr:nvCxnSpPr>
        <xdr:cNvPr id="605" name="直線コネクタ 604">
          <a:extLst>
            <a:ext uri="{FF2B5EF4-FFF2-40B4-BE49-F238E27FC236}">
              <a16:creationId xmlns:a16="http://schemas.microsoft.com/office/drawing/2014/main" id="{A8271CC1-4C16-40B0-A731-08402113C3AF}"/>
            </a:ext>
          </a:extLst>
        </xdr:cNvPr>
        <xdr:cNvCxnSpPr/>
      </xdr:nvCxnSpPr>
      <xdr:spPr>
        <a:xfrm flipV="1">
          <a:off x="19204940" y="10218801"/>
          <a:ext cx="7429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80264</xdr:rowOff>
    </xdr:from>
    <xdr:to>
      <xdr:col>107</xdr:col>
      <xdr:colOff>101600</xdr:colOff>
      <xdr:row>60</xdr:row>
      <xdr:rowOff>10414</xdr:rowOff>
    </xdr:to>
    <xdr:sp macro="" textlink="">
      <xdr:nvSpPr>
        <xdr:cNvPr id="606" name="楕円 605">
          <a:extLst>
            <a:ext uri="{FF2B5EF4-FFF2-40B4-BE49-F238E27FC236}">
              <a16:creationId xmlns:a16="http://schemas.microsoft.com/office/drawing/2014/main" id="{249A7B98-13D2-4DD1-A1D3-BB822DB64EC4}"/>
            </a:ext>
          </a:extLst>
        </xdr:cNvPr>
        <xdr:cNvSpPr/>
      </xdr:nvSpPr>
      <xdr:spPr>
        <a:xfrm>
          <a:off x="18345150" y="1019771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116586</xdr:rowOff>
    </xdr:from>
    <xdr:to>
      <xdr:col>111</xdr:col>
      <xdr:colOff>177800</xdr:colOff>
      <xdr:row>59</xdr:row>
      <xdr:rowOff>131064</xdr:rowOff>
    </xdr:to>
    <xdr:cxnSp macro="">
      <xdr:nvCxnSpPr>
        <xdr:cNvPr id="607" name="直線コネクタ 606">
          <a:extLst>
            <a:ext uri="{FF2B5EF4-FFF2-40B4-BE49-F238E27FC236}">
              <a16:creationId xmlns:a16="http://schemas.microsoft.com/office/drawing/2014/main" id="{1EB9246D-2E13-436A-9E53-99BEFF07DD7A}"/>
            </a:ext>
          </a:extLst>
        </xdr:cNvPr>
        <xdr:cNvCxnSpPr/>
      </xdr:nvCxnSpPr>
      <xdr:spPr>
        <a:xfrm flipV="1">
          <a:off x="18399760" y="10232136"/>
          <a:ext cx="80518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93980</xdr:rowOff>
    </xdr:from>
    <xdr:to>
      <xdr:col>102</xdr:col>
      <xdr:colOff>165100</xdr:colOff>
      <xdr:row>60</xdr:row>
      <xdr:rowOff>24130</xdr:rowOff>
    </xdr:to>
    <xdr:sp macro="" textlink="">
      <xdr:nvSpPr>
        <xdr:cNvPr id="608" name="楕円 607">
          <a:extLst>
            <a:ext uri="{FF2B5EF4-FFF2-40B4-BE49-F238E27FC236}">
              <a16:creationId xmlns:a16="http://schemas.microsoft.com/office/drawing/2014/main" id="{A536E2D3-AC37-4937-B801-820229CC226D}"/>
            </a:ext>
          </a:extLst>
        </xdr:cNvPr>
        <xdr:cNvSpPr/>
      </xdr:nvSpPr>
      <xdr:spPr>
        <a:xfrm>
          <a:off x="17547590" y="102133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131064</xdr:rowOff>
    </xdr:from>
    <xdr:to>
      <xdr:col>107</xdr:col>
      <xdr:colOff>50800</xdr:colOff>
      <xdr:row>59</xdr:row>
      <xdr:rowOff>144780</xdr:rowOff>
    </xdr:to>
    <xdr:cxnSp macro="">
      <xdr:nvCxnSpPr>
        <xdr:cNvPr id="609" name="直線コネクタ 608">
          <a:extLst>
            <a:ext uri="{FF2B5EF4-FFF2-40B4-BE49-F238E27FC236}">
              <a16:creationId xmlns:a16="http://schemas.microsoft.com/office/drawing/2014/main" id="{1FC568CA-A6E8-442E-8067-29F358070EFF}"/>
            </a:ext>
          </a:extLst>
        </xdr:cNvPr>
        <xdr:cNvCxnSpPr/>
      </xdr:nvCxnSpPr>
      <xdr:spPr>
        <a:xfrm flipV="1">
          <a:off x="17602200" y="10250424"/>
          <a:ext cx="79756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61214</xdr:rowOff>
    </xdr:from>
    <xdr:to>
      <xdr:col>98</xdr:col>
      <xdr:colOff>38100</xdr:colOff>
      <xdr:row>59</xdr:row>
      <xdr:rowOff>162814</xdr:rowOff>
    </xdr:to>
    <xdr:sp macro="" textlink="">
      <xdr:nvSpPr>
        <xdr:cNvPr id="610" name="楕円 609">
          <a:extLst>
            <a:ext uri="{FF2B5EF4-FFF2-40B4-BE49-F238E27FC236}">
              <a16:creationId xmlns:a16="http://schemas.microsoft.com/office/drawing/2014/main" id="{CA20D162-CE80-43D6-A91A-665077E9570A}"/>
            </a:ext>
          </a:extLst>
        </xdr:cNvPr>
        <xdr:cNvSpPr/>
      </xdr:nvSpPr>
      <xdr:spPr>
        <a:xfrm>
          <a:off x="16761460" y="1017295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112014</xdr:rowOff>
    </xdr:from>
    <xdr:to>
      <xdr:col>102</xdr:col>
      <xdr:colOff>114300</xdr:colOff>
      <xdr:row>59</xdr:row>
      <xdr:rowOff>144780</xdr:rowOff>
    </xdr:to>
    <xdr:cxnSp macro="">
      <xdr:nvCxnSpPr>
        <xdr:cNvPr id="611" name="直線コネクタ 610">
          <a:extLst>
            <a:ext uri="{FF2B5EF4-FFF2-40B4-BE49-F238E27FC236}">
              <a16:creationId xmlns:a16="http://schemas.microsoft.com/office/drawing/2014/main" id="{474CB714-76A6-46ED-A0C7-E53A98086405}"/>
            </a:ext>
          </a:extLst>
        </xdr:cNvPr>
        <xdr:cNvCxnSpPr/>
      </xdr:nvCxnSpPr>
      <xdr:spPr>
        <a:xfrm>
          <a:off x="16804640" y="10227564"/>
          <a:ext cx="79756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57167</xdr:rowOff>
    </xdr:from>
    <xdr:ext cx="469744" cy="259045"/>
    <xdr:sp macro="" textlink="">
      <xdr:nvSpPr>
        <xdr:cNvPr id="612" name="n_1aveValue【学校施設】&#10;一人当たり面積">
          <a:extLst>
            <a:ext uri="{FF2B5EF4-FFF2-40B4-BE49-F238E27FC236}">
              <a16:creationId xmlns:a16="http://schemas.microsoft.com/office/drawing/2014/main" id="{A81FAA5C-79AE-444A-B354-2BAE35A88B22}"/>
            </a:ext>
          </a:extLst>
        </xdr:cNvPr>
        <xdr:cNvSpPr txBox="1"/>
      </xdr:nvSpPr>
      <xdr:spPr>
        <a:xfrm>
          <a:off x="18982132" y="1034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43451</xdr:rowOff>
    </xdr:from>
    <xdr:ext cx="469744" cy="259045"/>
    <xdr:sp macro="" textlink="">
      <xdr:nvSpPr>
        <xdr:cNvPr id="613" name="n_2aveValue【学校施設】&#10;一人当たり面積">
          <a:extLst>
            <a:ext uri="{FF2B5EF4-FFF2-40B4-BE49-F238E27FC236}">
              <a16:creationId xmlns:a16="http://schemas.microsoft.com/office/drawing/2014/main" id="{960D80CC-F32D-42C4-83E7-DBA6B4E680AB}"/>
            </a:ext>
          </a:extLst>
        </xdr:cNvPr>
        <xdr:cNvSpPr txBox="1"/>
      </xdr:nvSpPr>
      <xdr:spPr>
        <a:xfrm>
          <a:off x="18182032" y="103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17</xdr:rowOff>
    </xdr:from>
    <xdr:ext cx="469744" cy="259045"/>
    <xdr:sp macro="" textlink="">
      <xdr:nvSpPr>
        <xdr:cNvPr id="614" name="n_3aveValue【学校施設】&#10;一人当たり面積">
          <a:extLst>
            <a:ext uri="{FF2B5EF4-FFF2-40B4-BE49-F238E27FC236}">
              <a16:creationId xmlns:a16="http://schemas.microsoft.com/office/drawing/2014/main" id="{76F950D9-AAC7-496D-A3D2-183549A980BF}"/>
            </a:ext>
          </a:extLst>
        </xdr:cNvPr>
        <xdr:cNvSpPr txBox="1"/>
      </xdr:nvSpPr>
      <xdr:spPr>
        <a:xfrm>
          <a:off x="17384472"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22877</xdr:rowOff>
    </xdr:from>
    <xdr:ext cx="469744" cy="259045"/>
    <xdr:sp macro="" textlink="">
      <xdr:nvSpPr>
        <xdr:cNvPr id="615" name="n_4aveValue【学校施設】&#10;一人当たり面積">
          <a:extLst>
            <a:ext uri="{FF2B5EF4-FFF2-40B4-BE49-F238E27FC236}">
              <a16:creationId xmlns:a16="http://schemas.microsoft.com/office/drawing/2014/main" id="{72C1123C-DAC2-459F-86DF-6BF5DF91E265}"/>
            </a:ext>
          </a:extLst>
        </xdr:cNvPr>
        <xdr:cNvSpPr txBox="1"/>
      </xdr:nvSpPr>
      <xdr:spPr>
        <a:xfrm>
          <a:off x="16588817" y="1047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12463</xdr:rowOff>
    </xdr:from>
    <xdr:ext cx="469744" cy="259045"/>
    <xdr:sp macro="" textlink="">
      <xdr:nvSpPr>
        <xdr:cNvPr id="616" name="n_1mainValue【学校施設】&#10;一人当たり面積">
          <a:extLst>
            <a:ext uri="{FF2B5EF4-FFF2-40B4-BE49-F238E27FC236}">
              <a16:creationId xmlns:a16="http://schemas.microsoft.com/office/drawing/2014/main" id="{D69A5FA1-EDD0-490D-90E1-245E18D4643B}"/>
            </a:ext>
          </a:extLst>
        </xdr:cNvPr>
        <xdr:cNvSpPr txBox="1"/>
      </xdr:nvSpPr>
      <xdr:spPr>
        <a:xfrm>
          <a:off x="18982132" y="9960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26941</xdr:rowOff>
    </xdr:from>
    <xdr:ext cx="469744" cy="259045"/>
    <xdr:sp macro="" textlink="">
      <xdr:nvSpPr>
        <xdr:cNvPr id="617" name="n_2mainValue【学校施設】&#10;一人当たり面積">
          <a:extLst>
            <a:ext uri="{FF2B5EF4-FFF2-40B4-BE49-F238E27FC236}">
              <a16:creationId xmlns:a16="http://schemas.microsoft.com/office/drawing/2014/main" id="{8A080A89-BC5F-4CE8-B033-FB7F53C24072}"/>
            </a:ext>
          </a:extLst>
        </xdr:cNvPr>
        <xdr:cNvSpPr txBox="1"/>
      </xdr:nvSpPr>
      <xdr:spPr>
        <a:xfrm>
          <a:off x="18182032" y="996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40657</xdr:rowOff>
    </xdr:from>
    <xdr:ext cx="469744" cy="259045"/>
    <xdr:sp macro="" textlink="">
      <xdr:nvSpPr>
        <xdr:cNvPr id="618" name="n_3mainValue【学校施設】&#10;一人当たり面積">
          <a:extLst>
            <a:ext uri="{FF2B5EF4-FFF2-40B4-BE49-F238E27FC236}">
              <a16:creationId xmlns:a16="http://schemas.microsoft.com/office/drawing/2014/main" id="{370D412D-C931-4415-ADDB-4993C35BB396}"/>
            </a:ext>
          </a:extLst>
        </xdr:cNvPr>
        <xdr:cNvSpPr txBox="1"/>
      </xdr:nvSpPr>
      <xdr:spPr>
        <a:xfrm>
          <a:off x="17384472" y="998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7891</xdr:rowOff>
    </xdr:from>
    <xdr:ext cx="469744" cy="259045"/>
    <xdr:sp macro="" textlink="">
      <xdr:nvSpPr>
        <xdr:cNvPr id="619" name="n_4mainValue【学校施設】&#10;一人当たり面積">
          <a:extLst>
            <a:ext uri="{FF2B5EF4-FFF2-40B4-BE49-F238E27FC236}">
              <a16:creationId xmlns:a16="http://schemas.microsoft.com/office/drawing/2014/main" id="{2CFC8055-323A-4B8C-AF30-08551B4F7367}"/>
            </a:ext>
          </a:extLst>
        </xdr:cNvPr>
        <xdr:cNvSpPr txBox="1"/>
      </xdr:nvSpPr>
      <xdr:spPr>
        <a:xfrm>
          <a:off x="16588817" y="995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26F4971C-B56C-48F9-A279-25A1F3F9A052}"/>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200440E8-685C-4093-9E29-CAC3D444DFED}"/>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190E29CF-557C-4705-B49F-F17CAD3B1159}"/>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2C651653-DAC5-4709-834B-A0CA987F0AA9}"/>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A5377F96-D530-45F5-90C7-295368B94D00}"/>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DD9583A9-B586-4EF0-861C-C610A85597FD}"/>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E49AB53E-3F6E-449B-A626-FECB1297F8DF}"/>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F1F1B055-2617-4218-A606-64811E244EE0}"/>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a:extLst>
            <a:ext uri="{FF2B5EF4-FFF2-40B4-BE49-F238E27FC236}">
              <a16:creationId xmlns:a16="http://schemas.microsoft.com/office/drawing/2014/main" id="{C8DB23F2-C027-4F3E-938A-2F7B0941F04D}"/>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a:extLst>
            <a:ext uri="{FF2B5EF4-FFF2-40B4-BE49-F238E27FC236}">
              <a16:creationId xmlns:a16="http://schemas.microsoft.com/office/drawing/2014/main" id="{054F15C4-C72F-4B9D-ABE5-AF90EAAFF4C3}"/>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a:extLst>
            <a:ext uri="{FF2B5EF4-FFF2-40B4-BE49-F238E27FC236}">
              <a16:creationId xmlns:a16="http://schemas.microsoft.com/office/drawing/2014/main" id="{F72183E3-EC46-427C-BD47-1BFFE812BD53}"/>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1" name="直線コネクタ 630">
          <a:extLst>
            <a:ext uri="{FF2B5EF4-FFF2-40B4-BE49-F238E27FC236}">
              <a16:creationId xmlns:a16="http://schemas.microsoft.com/office/drawing/2014/main" id="{AF37EFFF-D816-436B-909A-884868A7316F}"/>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2" name="テキスト ボックス 631">
          <a:extLst>
            <a:ext uri="{FF2B5EF4-FFF2-40B4-BE49-F238E27FC236}">
              <a16:creationId xmlns:a16="http://schemas.microsoft.com/office/drawing/2014/main" id="{BA1A7D31-8ABC-4624-B5A5-C08E11741A48}"/>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3" name="直線コネクタ 632">
          <a:extLst>
            <a:ext uri="{FF2B5EF4-FFF2-40B4-BE49-F238E27FC236}">
              <a16:creationId xmlns:a16="http://schemas.microsoft.com/office/drawing/2014/main" id="{E8EB618D-BBD3-4C70-9A50-36BABB6E3866}"/>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4" name="テキスト ボックス 633">
          <a:extLst>
            <a:ext uri="{FF2B5EF4-FFF2-40B4-BE49-F238E27FC236}">
              <a16:creationId xmlns:a16="http://schemas.microsoft.com/office/drawing/2014/main" id="{3E746A37-DD95-4E1C-8FDF-0CACF65CF9D1}"/>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5" name="直線コネクタ 634">
          <a:extLst>
            <a:ext uri="{FF2B5EF4-FFF2-40B4-BE49-F238E27FC236}">
              <a16:creationId xmlns:a16="http://schemas.microsoft.com/office/drawing/2014/main" id="{8CADDF0C-D962-4AEE-BB58-9DF16ACC7C58}"/>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6" name="テキスト ボックス 635">
          <a:extLst>
            <a:ext uri="{FF2B5EF4-FFF2-40B4-BE49-F238E27FC236}">
              <a16:creationId xmlns:a16="http://schemas.microsoft.com/office/drawing/2014/main" id="{5CD0340C-CCF9-4E5A-B107-6F134F29C29D}"/>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7" name="直線コネクタ 636">
          <a:extLst>
            <a:ext uri="{FF2B5EF4-FFF2-40B4-BE49-F238E27FC236}">
              <a16:creationId xmlns:a16="http://schemas.microsoft.com/office/drawing/2014/main" id="{93C665F1-D59D-4734-B67A-F262058CD310}"/>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8" name="テキスト ボックス 637">
          <a:extLst>
            <a:ext uri="{FF2B5EF4-FFF2-40B4-BE49-F238E27FC236}">
              <a16:creationId xmlns:a16="http://schemas.microsoft.com/office/drawing/2014/main" id="{3512EC3C-004B-4E6D-8856-00A4A2B1CA95}"/>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9" name="直線コネクタ 638">
          <a:extLst>
            <a:ext uri="{FF2B5EF4-FFF2-40B4-BE49-F238E27FC236}">
              <a16:creationId xmlns:a16="http://schemas.microsoft.com/office/drawing/2014/main" id="{2FFAD391-D49A-418B-BB0F-0F309D89FCF7}"/>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0" name="テキスト ボックス 639">
          <a:extLst>
            <a:ext uri="{FF2B5EF4-FFF2-40B4-BE49-F238E27FC236}">
              <a16:creationId xmlns:a16="http://schemas.microsoft.com/office/drawing/2014/main" id="{E6E58507-8BF1-48CC-8BBA-3275D95D194A}"/>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1" name="直線コネクタ 640">
          <a:extLst>
            <a:ext uri="{FF2B5EF4-FFF2-40B4-BE49-F238E27FC236}">
              <a16:creationId xmlns:a16="http://schemas.microsoft.com/office/drawing/2014/main" id="{6157B0EE-89B0-4077-B944-F3A210364059}"/>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2" name="テキスト ボックス 641">
          <a:extLst>
            <a:ext uri="{FF2B5EF4-FFF2-40B4-BE49-F238E27FC236}">
              <a16:creationId xmlns:a16="http://schemas.microsoft.com/office/drawing/2014/main" id="{FBA8C8DD-603A-4EB7-93B4-6ACF0AB38451}"/>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9D8658B8-5E6B-4EF1-AB81-F3F4DEF66806}"/>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a:extLst>
            <a:ext uri="{FF2B5EF4-FFF2-40B4-BE49-F238E27FC236}">
              <a16:creationId xmlns:a16="http://schemas.microsoft.com/office/drawing/2014/main" id="{088908D3-706E-470D-B035-3769113B34B6}"/>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150768</xdr:rowOff>
    </xdr:from>
    <xdr:to>
      <xdr:col>85</xdr:col>
      <xdr:colOff>126364</xdr:colOff>
      <xdr:row>86</xdr:row>
      <xdr:rowOff>168729</xdr:rowOff>
    </xdr:to>
    <xdr:cxnSp macro="">
      <xdr:nvCxnSpPr>
        <xdr:cNvPr id="645" name="直線コネクタ 644">
          <a:extLst>
            <a:ext uri="{FF2B5EF4-FFF2-40B4-BE49-F238E27FC236}">
              <a16:creationId xmlns:a16="http://schemas.microsoft.com/office/drawing/2014/main" id="{573BA7B0-129F-4D7A-9D9A-7D38332043CA}"/>
            </a:ext>
          </a:extLst>
        </xdr:cNvPr>
        <xdr:cNvCxnSpPr/>
      </xdr:nvCxnSpPr>
      <xdr:spPr>
        <a:xfrm flipV="1">
          <a:off x="14703424" y="13352418"/>
          <a:ext cx="0" cy="1564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6" name="【児童館】&#10;有形固定資産減価償却率最小値テキスト">
          <a:extLst>
            <a:ext uri="{FF2B5EF4-FFF2-40B4-BE49-F238E27FC236}">
              <a16:creationId xmlns:a16="http://schemas.microsoft.com/office/drawing/2014/main" id="{E45A5E40-16F8-4939-8B3F-AC047C863E7E}"/>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7" name="直線コネクタ 646">
          <a:extLst>
            <a:ext uri="{FF2B5EF4-FFF2-40B4-BE49-F238E27FC236}">
              <a16:creationId xmlns:a16="http://schemas.microsoft.com/office/drawing/2014/main" id="{BE2F8D84-AD0B-46AE-A28A-2F9D7F1B0759}"/>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97445</xdr:rowOff>
    </xdr:from>
    <xdr:ext cx="340478" cy="259045"/>
    <xdr:sp macro="" textlink="">
      <xdr:nvSpPr>
        <xdr:cNvPr id="648" name="【児童館】&#10;有形固定資産減価償却率最大値テキスト">
          <a:extLst>
            <a:ext uri="{FF2B5EF4-FFF2-40B4-BE49-F238E27FC236}">
              <a16:creationId xmlns:a16="http://schemas.microsoft.com/office/drawing/2014/main" id="{A90A42E8-2032-4B7A-B504-8CCBB955D44C}"/>
            </a:ext>
          </a:extLst>
        </xdr:cNvPr>
        <xdr:cNvSpPr txBox="1"/>
      </xdr:nvSpPr>
      <xdr:spPr>
        <a:xfrm>
          <a:off x="14742160" y="131238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150768</xdr:rowOff>
    </xdr:from>
    <xdr:to>
      <xdr:col>86</xdr:col>
      <xdr:colOff>25400</xdr:colOff>
      <xdr:row>77</xdr:row>
      <xdr:rowOff>150768</xdr:rowOff>
    </xdr:to>
    <xdr:cxnSp macro="">
      <xdr:nvCxnSpPr>
        <xdr:cNvPr id="649" name="直線コネクタ 648">
          <a:extLst>
            <a:ext uri="{FF2B5EF4-FFF2-40B4-BE49-F238E27FC236}">
              <a16:creationId xmlns:a16="http://schemas.microsoft.com/office/drawing/2014/main" id="{6C022759-EFB1-498E-8326-9FEE557E79FC}"/>
            </a:ext>
          </a:extLst>
        </xdr:cNvPr>
        <xdr:cNvCxnSpPr/>
      </xdr:nvCxnSpPr>
      <xdr:spPr>
        <a:xfrm>
          <a:off x="14611350" y="133524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31404</xdr:rowOff>
    </xdr:from>
    <xdr:ext cx="405111" cy="259045"/>
    <xdr:sp macro="" textlink="">
      <xdr:nvSpPr>
        <xdr:cNvPr id="650" name="【児童館】&#10;有形固定資産減価償却率平均値テキスト">
          <a:extLst>
            <a:ext uri="{FF2B5EF4-FFF2-40B4-BE49-F238E27FC236}">
              <a16:creationId xmlns:a16="http://schemas.microsoft.com/office/drawing/2014/main" id="{AE70D51E-3E6F-4EC9-967E-5BB0D0468368}"/>
            </a:ext>
          </a:extLst>
        </xdr:cNvPr>
        <xdr:cNvSpPr txBox="1"/>
      </xdr:nvSpPr>
      <xdr:spPr>
        <a:xfrm>
          <a:off x="14742160" y="140883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8527</xdr:rowOff>
    </xdr:from>
    <xdr:to>
      <xdr:col>85</xdr:col>
      <xdr:colOff>177800</xdr:colOff>
      <xdr:row>83</xdr:row>
      <xdr:rowOff>110127</xdr:rowOff>
    </xdr:to>
    <xdr:sp macro="" textlink="">
      <xdr:nvSpPr>
        <xdr:cNvPr id="651" name="フローチャート: 判断 650">
          <a:extLst>
            <a:ext uri="{FF2B5EF4-FFF2-40B4-BE49-F238E27FC236}">
              <a16:creationId xmlns:a16="http://schemas.microsoft.com/office/drawing/2014/main" id="{2C4F3C81-3D39-4491-B4A7-B3DB83F71E98}"/>
            </a:ext>
          </a:extLst>
        </xdr:cNvPr>
        <xdr:cNvSpPr/>
      </xdr:nvSpPr>
      <xdr:spPr>
        <a:xfrm>
          <a:off x="14649450" y="1424078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153851</xdr:rowOff>
    </xdr:from>
    <xdr:to>
      <xdr:col>81</xdr:col>
      <xdr:colOff>101600</xdr:colOff>
      <xdr:row>83</xdr:row>
      <xdr:rowOff>84001</xdr:rowOff>
    </xdr:to>
    <xdr:sp macro="" textlink="">
      <xdr:nvSpPr>
        <xdr:cNvPr id="652" name="フローチャート: 判断 651">
          <a:extLst>
            <a:ext uri="{FF2B5EF4-FFF2-40B4-BE49-F238E27FC236}">
              <a16:creationId xmlns:a16="http://schemas.microsoft.com/office/drawing/2014/main" id="{7B0F5DEA-8879-4321-A09D-68F242FF8C54}"/>
            </a:ext>
          </a:extLst>
        </xdr:cNvPr>
        <xdr:cNvSpPr/>
      </xdr:nvSpPr>
      <xdr:spPr>
        <a:xfrm>
          <a:off x="13887450" y="1421275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653" name="フローチャート: 判断 652">
          <a:extLst>
            <a:ext uri="{FF2B5EF4-FFF2-40B4-BE49-F238E27FC236}">
              <a16:creationId xmlns:a16="http://schemas.microsoft.com/office/drawing/2014/main" id="{4F352DB0-5A8B-48D9-97C9-B5658537A05D}"/>
            </a:ext>
          </a:extLst>
        </xdr:cNvPr>
        <xdr:cNvSpPr/>
      </xdr:nvSpPr>
      <xdr:spPr>
        <a:xfrm>
          <a:off x="13089890" y="14170298"/>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113030</xdr:rowOff>
    </xdr:from>
    <xdr:to>
      <xdr:col>72</xdr:col>
      <xdr:colOff>38100</xdr:colOff>
      <xdr:row>83</xdr:row>
      <xdr:rowOff>43180</xdr:rowOff>
    </xdr:to>
    <xdr:sp macro="" textlink="">
      <xdr:nvSpPr>
        <xdr:cNvPr id="654" name="フローチャート: 判断 653">
          <a:extLst>
            <a:ext uri="{FF2B5EF4-FFF2-40B4-BE49-F238E27FC236}">
              <a16:creationId xmlns:a16="http://schemas.microsoft.com/office/drawing/2014/main" id="{28194C71-4038-4433-BCEA-C4C9E98A6DF7}"/>
            </a:ext>
          </a:extLst>
        </xdr:cNvPr>
        <xdr:cNvSpPr/>
      </xdr:nvSpPr>
      <xdr:spPr>
        <a:xfrm>
          <a:off x="12303760" y="1417193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5" name="フローチャート: 判断 654">
          <a:extLst>
            <a:ext uri="{FF2B5EF4-FFF2-40B4-BE49-F238E27FC236}">
              <a16:creationId xmlns:a16="http://schemas.microsoft.com/office/drawing/2014/main" id="{35129621-1C6B-486D-BA32-F4C85ED33AB5}"/>
            </a:ext>
          </a:extLst>
        </xdr:cNvPr>
        <xdr:cNvSpPr/>
      </xdr:nvSpPr>
      <xdr:spPr>
        <a:xfrm>
          <a:off x="11487150" y="1413437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F090DF52-E5B5-454F-8C0E-2F3FF3D55296}"/>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F6787ABD-436B-4C86-80E1-9422587B4D51}"/>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D9BDD7EE-84C9-416F-AF44-210E4CE2F1ED}"/>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399DC7B-30CF-43D2-B3D4-55033E20371B}"/>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CBDCADA1-6513-4D5F-869F-78B7DEEE1F7A}"/>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96701</xdr:rowOff>
    </xdr:from>
    <xdr:to>
      <xdr:col>85</xdr:col>
      <xdr:colOff>177800</xdr:colOff>
      <xdr:row>86</xdr:row>
      <xdr:rowOff>26851</xdr:rowOff>
    </xdr:to>
    <xdr:sp macro="" textlink="">
      <xdr:nvSpPr>
        <xdr:cNvPr id="661" name="楕円 660">
          <a:extLst>
            <a:ext uri="{FF2B5EF4-FFF2-40B4-BE49-F238E27FC236}">
              <a16:creationId xmlns:a16="http://schemas.microsoft.com/office/drawing/2014/main" id="{72C51965-3EE7-40F7-BC28-D39DCF456536}"/>
            </a:ext>
          </a:extLst>
        </xdr:cNvPr>
        <xdr:cNvSpPr/>
      </xdr:nvSpPr>
      <xdr:spPr>
        <a:xfrm>
          <a:off x="14649450" y="1466614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75128</xdr:rowOff>
    </xdr:from>
    <xdr:ext cx="405111" cy="259045"/>
    <xdr:sp macro="" textlink="">
      <xdr:nvSpPr>
        <xdr:cNvPr id="662" name="【児童館】&#10;有形固定資産減価償却率該当値テキスト">
          <a:extLst>
            <a:ext uri="{FF2B5EF4-FFF2-40B4-BE49-F238E27FC236}">
              <a16:creationId xmlns:a16="http://schemas.microsoft.com/office/drawing/2014/main" id="{F8AACDD0-4FFF-4B3D-82AD-45E89AA47A29}"/>
            </a:ext>
          </a:extLst>
        </xdr:cNvPr>
        <xdr:cNvSpPr txBox="1"/>
      </xdr:nvSpPr>
      <xdr:spPr>
        <a:xfrm>
          <a:off x="14742160" y="1464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77107</xdr:rowOff>
    </xdr:from>
    <xdr:to>
      <xdr:col>81</xdr:col>
      <xdr:colOff>101600</xdr:colOff>
      <xdr:row>86</xdr:row>
      <xdr:rowOff>7257</xdr:rowOff>
    </xdr:to>
    <xdr:sp macro="" textlink="">
      <xdr:nvSpPr>
        <xdr:cNvPr id="663" name="楕円 662">
          <a:extLst>
            <a:ext uri="{FF2B5EF4-FFF2-40B4-BE49-F238E27FC236}">
              <a16:creationId xmlns:a16="http://schemas.microsoft.com/office/drawing/2014/main" id="{676F46BD-721C-46F2-AE5E-B4742EF3A81C}"/>
            </a:ext>
          </a:extLst>
        </xdr:cNvPr>
        <xdr:cNvSpPr/>
      </xdr:nvSpPr>
      <xdr:spPr>
        <a:xfrm>
          <a:off x="13887450" y="146503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127907</xdr:rowOff>
    </xdr:from>
    <xdr:to>
      <xdr:col>85</xdr:col>
      <xdr:colOff>127000</xdr:colOff>
      <xdr:row>85</xdr:row>
      <xdr:rowOff>147501</xdr:rowOff>
    </xdr:to>
    <xdr:cxnSp macro="">
      <xdr:nvCxnSpPr>
        <xdr:cNvPr id="664" name="直線コネクタ 663">
          <a:extLst>
            <a:ext uri="{FF2B5EF4-FFF2-40B4-BE49-F238E27FC236}">
              <a16:creationId xmlns:a16="http://schemas.microsoft.com/office/drawing/2014/main" id="{FFE62F5F-D752-401B-A076-350E9B320A81}"/>
            </a:ext>
          </a:extLst>
        </xdr:cNvPr>
        <xdr:cNvCxnSpPr/>
      </xdr:nvCxnSpPr>
      <xdr:spPr>
        <a:xfrm>
          <a:off x="13942060" y="14704967"/>
          <a:ext cx="762000" cy="1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57513</xdr:rowOff>
    </xdr:from>
    <xdr:to>
      <xdr:col>76</xdr:col>
      <xdr:colOff>165100</xdr:colOff>
      <xdr:row>85</xdr:row>
      <xdr:rowOff>159113</xdr:rowOff>
    </xdr:to>
    <xdr:sp macro="" textlink="">
      <xdr:nvSpPr>
        <xdr:cNvPr id="665" name="楕円 664">
          <a:extLst>
            <a:ext uri="{FF2B5EF4-FFF2-40B4-BE49-F238E27FC236}">
              <a16:creationId xmlns:a16="http://schemas.microsoft.com/office/drawing/2014/main" id="{66B29056-91A4-4008-AA85-69866C52CF79}"/>
            </a:ext>
          </a:extLst>
        </xdr:cNvPr>
        <xdr:cNvSpPr/>
      </xdr:nvSpPr>
      <xdr:spPr>
        <a:xfrm>
          <a:off x="13089890" y="1462695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108313</xdr:rowOff>
    </xdr:from>
    <xdr:to>
      <xdr:col>81</xdr:col>
      <xdr:colOff>50800</xdr:colOff>
      <xdr:row>85</xdr:row>
      <xdr:rowOff>127907</xdr:rowOff>
    </xdr:to>
    <xdr:cxnSp macro="">
      <xdr:nvCxnSpPr>
        <xdr:cNvPr id="666" name="直線コネクタ 665">
          <a:extLst>
            <a:ext uri="{FF2B5EF4-FFF2-40B4-BE49-F238E27FC236}">
              <a16:creationId xmlns:a16="http://schemas.microsoft.com/office/drawing/2014/main" id="{A79D01AA-AE8A-45B4-945A-7A3FCBB6FB89}"/>
            </a:ext>
          </a:extLst>
        </xdr:cNvPr>
        <xdr:cNvCxnSpPr/>
      </xdr:nvCxnSpPr>
      <xdr:spPr>
        <a:xfrm>
          <a:off x="13144500" y="14679658"/>
          <a:ext cx="79756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109764</xdr:rowOff>
    </xdr:from>
    <xdr:to>
      <xdr:col>72</xdr:col>
      <xdr:colOff>38100</xdr:colOff>
      <xdr:row>86</xdr:row>
      <xdr:rowOff>39914</xdr:rowOff>
    </xdr:to>
    <xdr:sp macro="" textlink="">
      <xdr:nvSpPr>
        <xdr:cNvPr id="667" name="楕円 666">
          <a:extLst>
            <a:ext uri="{FF2B5EF4-FFF2-40B4-BE49-F238E27FC236}">
              <a16:creationId xmlns:a16="http://schemas.microsoft.com/office/drawing/2014/main" id="{CA4182DF-901A-491C-BCD3-4B921647C57C}"/>
            </a:ext>
          </a:extLst>
        </xdr:cNvPr>
        <xdr:cNvSpPr/>
      </xdr:nvSpPr>
      <xdr:spPr>
        <a:xfrm>
          <a:off x="12303760" y="1468110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108313</xdr:rowOff>
    </xdr:from>
    <xdr:to>
      <xdr:col>76</xdr:col>
      <xdr:colOff>114300</xdr:colOff>
      <xdr:row>85</xdr:row>
      <xdr:rowOff>160564</xdr:rowOff>
    </xdr:to>
    <xdr:cxnSp macro="">
      <xdr:nvCxnSpPr>
        <xdr:cNvPr id="668" name="直線コネクタ 667">
          <a:extLst>
            <a:ext uri="{FF2B5EF4-FFF2-40B4-BE49-F238E27FC236}">
              <a16:creationId xmlns:a16="http://schemas.microsoft.com/office/drawing/2014/main" id="{D914F04A-B504-451A-BFE5-A0B4280E6098}"/>
            </a:ext>
          </a:extLst>
        </xdr:cNvPr>
        <xdr:cNvCxnSpPr/>
      </xdr:nvCxnSpPr>
      <xdr:spPr>
        <a:xfrm flipV="1">
          <a:off x="12346940" y="14679658"/>
          <a:ext cx="797560" cy="5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88537</xdr:rowOff>
    </xdr:from>
    <xdr:to>
      <xdr:col>67</xdr:col>
      <xdr:colOff>101600</xdr:colOff>
      <xdr:row>86</xdr:row>
      <xdr:rowOff>18687</xdr:rowOff>
    </xdr:to>
    <xdr:sp macro="" textlink="">
      <xdr:nvSpPr>
        <xdr:cNvPr id="669" name="楕円 668">
          <a:extLst>
            <a:ext uri="{FF2B5EF4-FFF2-40B4-BE49-F238E27FC236}">
              <a16:creationId xmlns:a16="http://schemas.microsoft.com/office/drawing/2014/main" id="{66282FC5-7584-432A-8DD6-10AC249C2629}"/>
            </a:ext>
          </a:extLst>
        </xdr:cNvPr>
        <xdr:cNvSpPr/>
      </xdr:nvSpPr>
      <xdr:spPr>
        <a:xfrm>
          <a:off x="11487150" y="1466559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139337</xdr:rowOff>
    </xdr:from>
    <xdr:to>
      <xdr:col>71</xdr:col>
      <xdr:colOff>177800</xdr:colOff>
      <xdr:row>85</xdr:row>
      <xdr:rowOff>160564</xdr:rowOff>
    </xdr:to>
    <xdr:cxnSp macro="">
      <xdr:nvCxnSpPr>
        <xdr:cNvPr id="670" name="直線コネクタ 669">
          <a:extLst>
            <a:ext uri="{FF2B5EF4-FFF2-40B4-BE49-F238E27FC236}">
              <a16:creationId xmlns:a16="http://schemas.microsoft.com/office/drawing/2014/main" id="{23123729-48CF-44B8-9226-E5B3350205ED}"/>
            </a:ext>
          </a:extLst>
        </xdr:cNvPr>
        <xdr:cNvCxnSpPr/>
      </xdr:nvCxnSpPr>
      <xdr:spPr>
        <a:xfrm>
          <a:off x="11541760" y="14708777"/>
          <a:ext cx="80518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100528</xdr:rowOff>
    </xdr:from>
    <xdr:ext cx="405111" cy="259045"/>
    <xdr:sp macro="" textlink="">
      <xdr:nvSpPr>
        <xdr:cNvPr id="671" name="n_1aveValue【児童館】&#10;有形固定資産減価償却率">
          <a:extLst>
            <a:ext uri="{FF2B5EF4-FFF2-40B4-BE49-F238E27FC236}">
              <a16:creationId xmlns:a16="http://schemas.microsoft.com/office/drawing/2014/main" id="{E5DD8C2F-2D35-4098-95E1-C2B10E93DB39}"/>
            </a:ext>
          </a:extLst>
        </xdr:cNvPr>
        <xdr:cNvSpPr txBox="1"/>
      </xdr:nvSpPr>
      <xdr:spPr>
        <a:xfrm>
          <a:off x="13738234" y="13984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672" name="n_2aveValue【児童館】&#10;有形固定資産減価償却率">
          <a:extLst>
            <a:ext uri="{FF2B5EF4-FFF2-40B4-BE49-F238E27FC236}">
              <a16:creationId xmlns:a16="http://schemas.microsoft.com/office/drawing/2014/main" id="{92A9DCD8-16D5-4121-8238-6346285E7FB2}"/>
            </a:ext>
          </a:extLst>
        </xdr:cNvPr>
        <xdr:cNvSpPr txBox="1"/>
      </xdr:nvSpPr>
      <xdr:spPr>
        <a:xfrm>
          <a:off x="12957184" y="13941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59707</xdr:rowOff>
    </xdr:from>
    <xdr:ext cx="405111" cy="259045"/>
    <xdr:sp macro="" textlink="">
      <xdr:nvSpPr>
        <xdr:cNvPr id="673" name="n_3aveValue【児童館】&#10;有形固定資産減価償却率">
          <a:extLst>
            <a:ext uri="{FF2B5EF4-FFF2-40B4-BE49-F238E27FC236}">
              <a16:creationId xmlns:a16="http://schemas.microsoft.com/office/drawing/2014/main" id="{3BB094B0-64D2-4C1A-9736-0225397D4FF4}"/>
            </a:ext>
          </a:extLst>
        </xdr:cNvPr>
        <xdr:cNvSpPr txBox="1"/>
      </xdr:nvSpPr>
      <xdr:spPr>
        <a:xfrm>
          <a:off x="12171054" y="1394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674" name="n_4aveValue【児童館】&#10;有形固定資産減価償却率">
          <a:extLst>
            <a:ext uri="{FF2B5EF4-FFF2-40B4-BE49-F238E27FC236}">
              <a16:creationId xmlns:a16="http://schemas.microsoft.com/office/drawing/2014/main" id="{C11FDC7C-35AA-4B1B-9F02-B53D59FEF173}"/>
            </a:ext>
          </a:extLst>
        </xdr:cNvPr>
        <xdr:cNvSpPr txBox="1"/>
      </xdr:nvSpPr>
      <xdr:spPr>
        <a:xfrm>
          <a:off x="11354444" y="13905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169834</xdr:rowOff>
    </xdr:from>
    <xdr:ext cx="405111" cy="259045"/>
    <xdr:sp macro="" textlink="">
      <xdr:nvSpPr>
        <xdr:cNvPr id="675" name="n_1mainValue【児童館】&#10;有形固定資産減価償却率">
          <a:extLst>
            <a:ext uri="{FF2B5EF4-FFF2-40B4-BE49-F238E27FC236}">
              <a16:creationId xmlns:a16="http://schemas.microsoft.com/office/drawing/2014/main" id="{14ED526B-E21C-4A4C-90DF-E625A5DF0779}"/>
            </a:ext>
          </a:extLst>
        </xdr:cNvPr>
        <xdr:cNvSpPr txBox="1"/>
      </xdr:nvSpPr>
      <xdr:spPr>
        <a:xfrm>
          <a:off x="13738234" y="14746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150240</xdr:rowOff>
    </xdr:from>
    <xdr:ext cx="405111" cy="259045"/>
    <xdr:sp macro="" textlink="">
      <xdr:nvSpPr>
        <xdr:cNvPr id="676" name="n_2mainValue【児童館】&#10;有形固定資産減価償却率">
          <a:extLst>
            <a:ext uri="{FF2B5EF4-FFF2-40B4-BE49-F238E27FC236}">
              <a16:creationId xmlns:a16="http://schemas.microsoft.com/office/drawing/2014/main" id="{BD519A3D-74E5-4FFE-9F6E-72E33772EC09}"/>
            </a:ext>
          </a:extLst>
        </xdr:cNvPr>
        <xdr:cNvSpPr txBox="1"/>
      </xdr:nvSpPr>
      <xdr:spPr>
        <a:xfrm>
          <a:off x="1295718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31041</xdr:rowOff>
    </xdr:from>
    <xdr:ext cx="405111" cy="259045"/>
    <xdr:sp macro="" textlink="">
      <xdr:nvSpPr>
        <xdr:cNvPr id="677" name="n_3mainValue【児童館】&#10;有形固定資産減価償却率">
          <a:extLst>
            <a:ext uri="{FF2B5EF4-FFF2-40B4-BE49-F238E27FC236}">
              <a16:creationId xmlns:a16="http://schemas.microsoft.com/office/drawing/2014/main" id="{F731D26A-85A0-4DA6-AD36-7AE0BF8726BF}"/>
            </a:ext>
          </a:extLst>
        </xdr:cNvPr>
        <xdr:cNvSpPr txBox="1"/>
      </xdr:nvSpPr>
      <xdr:spPr>
        <a:xfrm>
          <a:off x="12171054" y="1477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9814</xdr:rowOff>
    </xdr:from>
    <xdr:ext cx="405111" cy="259045"/>
    <xdr:sp macro="" textlink="">
      <xdr:nvSpPr>
        <xdr:cNvPr id="678" name="n_4mainValue【児童館】&#10;有形固定資産減価償却率">
          <a:extLst>
            <a:ext uri="{FF2B5EF4-FFF2-40B4-BE49-F238E27FC236}">
              <a16:creationId xmlns:a16="http://schemas.microsoft.com/office/drawing/2014/main" id="{643B492F-9CD7-4091-84FC-D8973800FE24}"/>
            </a:ext>
          </a:extLst>
        </xdr:cNvPr>
        <xdr:cNvSpPr txBox="1"/>
      </xdr:nvSpPr>
      <xdr:spPr>
        <a:xfrm>
          <a:off x="11354444" y="14756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a:extLst>
            <a:ext uri="{FF2B5EF4-FFF2-40B4-BE49-F238E27FC236}">
              <a16:creationId xmlns:a16="http://schemas.microsoft.com/office/drawing/2014/main" id="{F4FCBF4F-8397-4C0B-8F75-63BB65DDC2C5}"/>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a:extLst>
            <a:ext uri="{FF2B5EF4-FFF2-40B4-BE49-F238E27FC236}">
              <a16:creationId xmlns:a16="http://schemas.microsoft.com/office/drawing/2014/main" id="{85EC8C09-EC3C-49E8-A198-6B69F4ABEEDE}"/>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a:extLst>
            <a:ext uri="{FF2B5EF4-FFF2-40B4-BE49-F238E27FC236}">
              <a16:creationId xmlns:a16="http://schemas.microsoft.com/office/drawing/2014/main" id="{5409682E-5A41-449A-A8B8-15004B0C86B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a:extLst>
            <a:ext uri="{FF2B5EF4-FFF2-40B4-BE49-F238E27FC236}">
              <a16:creationId xmlns:a16="http://schemas.microsoft.com/office/drawing/2014/main" id="{FBC2952B-770E-422A-949D-0033B045183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a:extLst>
            <a:ext uri="{FF2B5EF4-FFF2-40B4-BE49-F238E27FC236}">
              <a16:creationId xmlns:a16="http://schemas.microsoft.com/office/drawing/2014/main" id="{C7D98857-5990-4CA7-B97E-5F4089773A38}"/>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a:extLst>
            <a:ext uri="{FF2B5EF4-FFF2-40B4-BE49-F238E27FC236}">
              <a16:creationId xmlns:a16="http://schemas.microsoft.com/office/drawing/2014/main" id="{9BFD532F-DA64-4CD9-8319-15FBFB036D7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a:extLst>
            <a:ext uri="{FF2B5EF4-FFF2-40B4-BE49-F238E27FC236}">
              <a16:creationId xmlns:a16="http://schemas.microsoft.com/office/drawing/2014/main" id="{CF8DC5A6-96DE-40A5-AD06-8023731BF889}"/>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a:extLst>
            <a:ext uri="{FF2B5EF4-FFF2-40B4-BE49-F238E27FC236}">
              <a16:creationId xmlns:a16="http://schemas.microsoft.com/office/drawing/2014/main" id="{DAD9C641-F33C-4C69-BD16-3E4E3BCB76F7}"/>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a:extLst>
            <a:ext uri="{FF2B5EF4-FFF2-40B4-BE49-F238E27FC236}">
              <a16:creationId xmlns:a16="http://schemas.microsoft.com/office/drawing/2014/main" id="{A9C6F215-2C2B-411E-91C0-6CB20C781975}"/>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a:extLst>
            <a:ext uri="{FF2B5EF4-FFF2-40B4-BE49-F238E27FC236}">
              <a16:creationId xmlns:a16="http://schemas.microsoft.com/office/drawing/2014/main" id="{966E0077-66BC-4CCC-959F-85804BB52051}"/>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9" name="直線コネクタ 688">
          <a:extLst>
            <a:ext uri="{FF2B5EF4-FFF2-40B4-BE49-F238E27FC236}">
              <a16:creationId xmlns:a16="http://schemas.microsoft.com/office/drawing/2014/main" id="{9F3B7B9B-B950-4789-96E4-1CF9C9E61F81}"/>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0" name="テキスト ボックス 689">
          <a:extLst>
            <a:ext uri="{FF2B5EF4-FFF2-40B4-BE49-F238E27FC236}">
              <a16:creationId xmlns:a16="http://schemas.microsoft.com/office/drawing/2014/main" id="{ABDFD9FB-CD0C-4606-A61F-8754F4E7D895}"/>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1" name="直線コネクタ 690">
          <a:extLst>
            <a:ext uri="{FF2B5EF4-FFF2-40B4-BE49-F238E27FC236}">
              <a16:creationId xmlns:a16="http://schemas.microsoft.com/office/drawing/2014/main" id="{5C6D9C16-43BE-407B-A026-CE3CE622B15F}"/>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2" name="テキスト ボックス 691">
          <a:extLst>
            <a:ext uri="{FF2B5EF4-FFF2-40B4-BE49-F238E27FC236}">
              <a16:creationId xmlns:a16="http://schemas.microsoft.com/office/drawing/2014/main" id="{31DF1520-9D8C-4B93-AFDA-930DDD5670C0}"/>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3" name="直線コネクタ 692">
          <a:extLst>
            <a:ext uri="{FF2B5EF4-FFF2-40B4-BE49-F238E27FC236}">
              <a16:creationId xmlns:a16="http://schemas.microsoft.com/office/drawing/2014/main" id="{052333DC-B6C0-40F1-AD63-DE088A117458}"/>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4" name="テキスト ボックス 693">
          <a:extLst>
            <a:ext uri="{FF2B5EF4-FFF2-40B4-BE49-F238E27FC236}">
              <a16:creationId xmlns:a16="http://schemas.microsoft.com/office/drawing/2014/main" id="{7A67EBDA-C10B-4111-9BB8-25ED95198EFD}"/>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5" name="直線コネクタ 694">
          <a:extLst>
            <a:ext uri="{FF2B5EF4-FFF2-40B4-BE49-F238E27FC236}">
              <a16:creationId xmlns:a16="http://schemas.microsoft.com/office/drawing/2014/main" id="{2F0E32B8-7FC6-4D35-B18C-37F0C3D551D0}"/>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6" name="テキスト ボックス 695">
          <a:extLst>
            <a:ext uri="{FF2B5EF4-FFF2-40B4-BE49-F238E27FC236}">
              <a16:creationId xmlns:a16="http://schemas.microsoft.com/office/drawing/2014/main" id="{F0553C88-7D0E-4D94-817B-664CD22C1D08}"/>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7" name="直線コネクタ 696">
          <a:extLst>
            <a:ext uri="{FF2B5EF4-FFF2-40B4-BE49-F238E27FC236}">
              <a16:creationId xmlns:a16="http://schemas.microsoft.com/office/drawing/2014/main" id="{F7F533C1-4709-4594-8CE7-57359CA8A752}"/>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8" name="テキスト ボックス 697">
          <a:extLst>
            <a:ext uri="{FF2B5EF4-FFF2-40B4-BE49-F238E27FC236}">
              <a16:creationId xmlns:a16="http://schemas.microsoft.com/office/drawing/2014/main" id="{5412D649-F930-442A-9937-A479F9773A4B}"/>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9" name="直線コネクタ 698">
          <a:extLst>
            <a:ext uri="{FF2B5EF4-FFF2-40B4-BE49-F238E27FC236}">
              <a16:creationId xmlns:a16="http://schemas.microsoft.com/office/drawing/2014/main" id="{6863ED6D-F47B-4F05-8D99-690C0D054CB0}"/>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0" name="テキスト ボックス 699">
          <a:extLst>
            <a:ext uri="{FF2B5EF4-FFF2-40B4-BE49-F238E27FC236}">
              <a16:creationId xmlns:a16="http://schemas.microsoft.com/office/drawing/2014/main" id="{C7CBA94F-B495-42F8-ABE8-3BE578E54886}"/>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FCDB1E15-5F13-4789-88BC-5E1B85A8F72F}"/>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104D2F76-E661-41B5-9C5C-69975D820671}"/>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a:extLst>
            <a:ext uri="{FF2B5EF4-FFF2-40B4-BE49-F238E27FC236}">
              <a16:creationId xmlns:a16="http://schemas.microsoft.com/office/drawing/2014/main" id="{8A550620-4FDE-46FE-8CC0-01F1D1A6B8B4}"/>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87086</xdr:rowOff>
    </xdr:to>
    <xdr:cxnSp macro="">
      <xdr:nvCxnSpPr>
        <xdr:cNvPr id="704" name="直線コネクタ 703">
          <a:extLst>
            <a:ext uri="{FF2B5EF4-FFF2-40B4-BE49-F238E27FC236}">
              <a16:creationId xmlns:a16="http://schemas.microsoft.com/office/drawing/2014/main" id="{C868432A-82C5-4A11-844D-A4F8AA7C9CCB}"/>
            </a:ext>
          </a:extLst>
        </xdr:cNvPr>
        <xdr:cNvCxnSpPr/>
      </xdr:nvCxnSpPr>
      <xdr:spPr>
        <a:xfrm flipV="1">
          <a:off x="19947254" y="13293090"/>
          <a:ext cx="0" cy="1540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05" name="【児童館】&#10;一人当たり面積最小値テキスト">
          <a:extLst>
            <a:ext uri="{FF2B5EF4-FFF2-40B4-BE49-F238E27FC236}">
              <a16:creationId xmlns:a16="http://schemas.microsoft.com/office/drawing/2014/main" id="{8A10F09C-54DD-4207-814C-53CC11C96787}"/>
            </a:ext>
          </a:extLst>
        </xdr:cNvPr>
        <xdr:cNvSpPr txBox="1"/>
      </xdr:nvSpPr>
      <xdr:spPr>
        <a:xfrm>
          <a:off x="19985990" y="1483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706" name="直線コネクタ 705">
          <a:extLst>
            <a:ext uri="{FF2B5EF4-FFF2-40B4-BE49-F238E27FC236}">
              <a16:creationId xmlns:a16="http://schemas.microsoft.com/office/drawing/2014/main" id="{73F052DC-1B82-428D-98AC-992A9FF8306C}"/>
            </a:ext>
          </a:extLst>
        </xdr:cNvPr>
        <xdr:cNvCxnSpPr/>
      </xdr:nvCxnSpPr>
      <xdr:spPr>
        <a:xfrm>
          <a:off x="19885660" y="148336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7" name="【児童館】&#10;一人当たり面積最大値テキスト">
          <a:extLst>
            <a:ext uri="{FF2B5EF4-FFF2-40B4-BE49-F238E27FC236}">
              <a16:creationId xmlns:a16="http://schemas.microsoft.com/office/drawing/2014/main" id="{A562DCDF-3F05-4748-9241-F72ADD444D9D}"/>
            </a:ext>
          </a:extLst>
        </xdr:cNvPr>
        <xdr:cNvSpPr txBox="1"/>
      </xdr:nvSpPr>
      <xdr:spPr>
        <a:xfrm>
          <a:off x="19985990" y="13074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08" name="直線コネクタ 707">
          <a:extLst>
            <a:ext uri="{FF2B5EF4-FFF2-40B4-BE49-F238E27FC236}">
              <a16:creationId xmlns:a16="http://schemas.microsoft.com/office/drawing/2014/main" id="{9BEF9529-AE98-464E-9960-B95BCAFFD12D}"/>
            </a:ext>
          </a:extLst>
        </xdr:cNvPr>
        <xdr:cNvCxnSpPr/>
      </xdr:nvCxnSpPr>
      <xdr:spPr>
        <a:xfrm>
          <a:off x="19885660" y="1329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55534</xdr:rowOff>
    </xdr:from>
    <xdr:ext cx="469744" cy="259045"/>
    <xdr:sp macro="" textlink="">
      <xdr:nvSpPr>
        <xdr:cNvPr id="709" name="【児童館】&#10;一人当たり面積平均値テキスト">
          <a:extLst>
            <a:ext uri="{FF2B5EF4-FFF2-40B4-BE49-F238E27FC236}">
              <a16:creationId xmlns:a16="http://schemas.microsoft.com/office/drawing/2014/main" id="{7D435C0C-F007-4437-AD0F-AB0CEB815F3E}"/>
            </a:ext>
          </a:extLst>
        </xdr:cNvPr>
        <xdr:cNvSpPr txBox="1"/>
      </xdr:nvSpPr>
      <xdr:spPr>
        <a:xfrm>
          <a:off x="19985990" y="14289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710" name="フローチャート: 判断 709">
          <a:extLst>
            <a:ext uri="{FF2B5EF4-FFF2-40B4-BE49-F238E27FC236}">
              <a16:creationId xmlns:a16="http://schemas.microsoft.com/office/drawing/2014/main" id="{0015334C-4962-4C35-BF16-24AB5E2154A6}"/>
            </a:ext>
          </a:extLst>
        </xdr:cNvPr>
        <xdr:cNvSpPr/>
      </xdr:nvSpPr>
      <xdr:spPr>
        <a:xfrm>
          <a:off x="19904710" y="143074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711" name="フローチャート: 判断 710">
          <a:extLst>
            <a:ext uri="{FF2B5EF4-FFF2-40B4-BE49-F238E27FC236}">
              <a16:creationId xmlns:a16="http://schemas.microsoft.com/office/drawing/2014/main" id="{CA7C08C5-67DF-4D06-8780-A7669629B02C}"/>
            </a:ext>
          </a:extLst>
        </xdr:cNvPr>
        <xdr:cNvSpPr/>
      </xdr:nvSpPr>
      <xdr:spPr>
        <a:xfrm>
          <a:off x="19161760" y="1433820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712" name="フローチャート: 判断 711">
          <a:extLst>
            <a:ext uri="{FF2B5EF4-FFF2-40B4-BE49-F238E27FC236}">
              <a16:creationId xmlns:a16="http://schemas.microsoft.com/office/drawing/2014/main" id="{218AF819-3BD5-4405-A03A-F1DC1E6FCC2E}"/>
            </a:ext>
          </a:extLst>
        </xdr:cNvPr>
        <xdr:cNvSpPr/>
      </xdr:nvSpPr>
      <xdr:spPr>
        <a:xfrm>
          <a:off x="18345150" y="1440542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713" name="フローチャート: 判断 712">
          <a:extLst>
            <a:ext uri="{FF2B5EF4-FFF2-40B4-BE49-F238E27FC236}">
              <a16:creationId xmlns:a16="http://schemas.microsoft.com/office/drawing/2014/main" id="{18C06A4F-3BD7-4DD1-B6AC-4535497B5943}"/>
            </a:ext>
          </a:extLst>
        </xdr:cNvPr>
        <xdr:cNvSpPr/>
      </xdr:nvSpPr>
      <xdr:spPr>
        <a:xfrm>
          <a:off x="17547590" y="1441794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714" name="フローチャート: 判断 713">
          <a:extLst>
            <a:ext uri="{FF2B5EF4-FFF2-40B4-BE49-F238E27FC236}">
              <a16:creationId xmlns:a16="http://schemas.microsoft.com/office/drawing/2014/main" id="{D52C9FF3-8EEE-4F70-A344-8E41F0DD2434}"/>
            </a:ext>
          </a:extLst>
        </xdr:cNvPr>
        <xdr:cNvSpPr/>
      </xdr:nvSpPr>
      <xdr:spPr>
        <a:xfrm>
          <a:off x="16761460" y="1441794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F50124E3-72A4-41DC-9062-3D3D680336A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27AD3AEE-C60E-4EED-BD30-8BFE542314B3}"/>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13D5F0C9-74A9-4E20-88C9-9ADD6B4B06FB}"/>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D601819F-BBC5-4884-A873-5B13EABFD71A}"/>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D8C4443B-A51A-4458-9697-07B34DE636A0}"/>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19957</xdr:rowOff>
    </xdr:from>
    <xdr:to>
      <xdr:col>116</xdr:col>
      <xdr:colOff>114300</xdr:colOff>
      <xdr:row>82</xdr:row>
      <xdr:rowOff>121557</xdr:rowOff>
    </xdr:to>
    <xdr:sp macro="" textlink="">
      <xdr:nvSpPr>
        <xdr:cNvPr id="720" name="楕円 719">
          <a:extLst>
            <a:ext uri="{FF2B5EF4-FFF2-40B4-BE49-F238E27FC236}">
              <a16:creationId xmlns:a16="http://schemas.microsoft.com/office/drawing/2014/main" id="{6C963854-6FB7-469D-B5F3-50F9306DAC7D}"/>
            </a:ext>
          </a:extLst>
        </xdr:cNvPr>
        <xdr:cNvSpPr/>
      </xdr:nvSpPr>
      <xdr:spPr>
        <a:xfrm>
          <a:off x="19904710" y="140750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42834</xdr:rowOff>
    </xdr:from>
    <xdr:ext cx="469744" cy="259045"/>
    <xdr:sp macro="" textlink="">
      <xdr:nvSpPr>
        <xdr:cNvPr id="721" name="【児童館】&#10;一人当たり面積該当値テキスト">
          <a:extLst>
            <a:ext uri="{FF2B5EF4-FFF2-40B4-BE49-F238E27FC236}">
              <a16:creationId xmlns:a16="http://schemas.microsoft.com/office/drawing/2014/main" id="{67ED5FE3-D15A-47CC-B1A5-C75CB3B2067C}"/>
            </a:ext>
          </a:extLst>
        </xdr:cNvPr>
        <xdr:cNvSpPr txBox="1"/>
      </xdr:nvSpPr>
      <xdr:spPr>
        <a:xfrm>
          <a:off x="19985990" y="1393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19957</xdr:rowOff>
    </xdr:from>
    <xdr:to>
      <xdr:col>112</xdr:col>
      <xdr:colOff>38100</xdr:colOff>
      <xdr:row>82</xdr:row>
      <xdr:rowOff>121557</xdr:rowOff>
    </xdr:to>
    <xdr:sp macro="" textlink="">
      <xdr:nvSpPr>
        <xdr:cNvPr id="722" name="楕円 721">
          <a:extLst>
            <a:ext uri="{FF2B5EF4-FFF2-40B4-BE49-F238E27FC236}">
              <a16:creationId xmlns:a16="http://schemas.microsoft.com/office/drawing/2014/main" id="{8D039203-880A-4BC3-B28D-58581188CB1F}"/>
            </a:ext>
          </a:extLst>
        </xdr:cNvPr>
        <xdr:cNvSpPr/>
      </xdr:nvSpPr>
      <xdr:spPr>
        <a:xfrm>
          <a:off x="19161760" y="1407504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70757</xdr:rowOff>
    </xdr:from>
    <xdr:to>
      <xdr:col>116</xdr:col>
      <xdr:colOff>63500</xdr:colOff>
      <xdr:row>82</xdr:row>
      <xdr:rowOff>70757</xdr:rowOff>
    </xdr:to>
    <xdr:cxnSp macro="">
      <xdr:nvCxnSpPr>
        <xdr:cNvPr id="723" name="直線コネクタ 722">
          <a:extLst>
            <a:ext uri="{FF2B5EF4-FFF2-40B4-BE49-F238E27FC236}">
              <a16:creationId xmlns:a16="http://schemas.microsoft.com/office/drawing/2014/main" id="{3A148DC4-2AD9-4728-9F0B-FB953B93CD9E}"/>
            </a:ext>
          </a:extLst>
        </xdr:cNvPr>
        <xdr:cNvCxnSpPr/>
      </xdr:nvCxnSpPr>
      <xdr:spPr>
        <a:xfrm>
          <a:off x="19204940" y="1412775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19957</xdr:rowOff>
    </xdr:from>
    <xdr:to>
      <xdr:col>107</xdr:col>
      <xdr:colOff>101600</xdr:colOff>
      <xdr:row>82</xdr:row>
      <xdr:rowOff>121557</xdr:rowOff>
    </xdr:to>
    <xdr:sp macro="" textlink="">
      <xdr:nvSpPr>
        <xdr:cNvPr id="724" name="楕円 723">
          <a:extLst>
            <a:ext uri="{FF2B5EF4-FFF2-40B4-BE49-F238E27FC236}">
              <a16:creationId xmlns:a16="http://schemas.microsoft.com/office/drawing/2014/main" id="{345C1404-1849-43E6-AC51-FB4BD3E1AA5D}"/>
            </a:ext>
          </a:extLst>
        </xdr:cNvPr>
        <xdr:cNvSpPr/>
      </xdr:nvSpPr>
      <xdr:spPr>
        <a:xfrm>
          <a:off x="18345150" y="140750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70757</xdr:rowOff>
    </xdr:from>
    <xdr:to>
      <xdr:col>111</xdr:col>
      <xdr:colOff>177800</xdr:colOff>
      <xdr:row>82</xdr:row>
      <xdr:rowOff>70757</xdr:rowOff>
    </xdr:to>
    <xdr:cxnSp macro="">
      <xdr:nvCxnSpPr>
        <xdr:cNvPr id="725" name="直線コネクタ 724">
          <a:extLst>
            <a:ext uri="{FF2B5EF4-FFF2-40B4-BE49-F238E27FC236}">
              <a16:creationId xmlns:a16="http://schemas.microsoft.com/office/drawing/2014/main" id="{AF8880E8-AAD1-4E5E-83F5-C1DB889C9659}"/>
            </a:ext>
          </a:extLst>
        </xdr:cNvPr>
        <xdr:cNvCxnSpPr/>
      </xdr:nvCxnSpPr>
      <xdr:spPr>
        <a:xfrm>
          <a:off x="18399760" y="1412775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36286</xdr:rowOff>
    </xdr:from>
    <xdr:to>
      <xdr:col>102</xdr:col>
      <xdr:colOff>165100</xdr:colOff>
      <xdr:row>82</xdr:row>
      <xdr:rowOff>137886</xdr:rowOff>
    </xdr:to>
    <xdr:sp macro="" textlink="">
      <xdr:nvSpPr>
        <xdr:cNvPr id="726" name="楕円 725">
          <a:extLst>
            <a:ext uri="{FF2B5EF4-FFF2-40B4-BE49-F238E27FC236}">
              <a16:creationId xmlns:a16="http://schemas.microsoft.com/office/drawing/2014/main" id="{C0C3B8CF-F667-4544-BE11-C606E5E8A995}"/>
            </a:ext>
          </a:extLst>
        </xdr:cNvPr>
        <xdr:cNvSpPr/>
      </xdr:nvSpPr>
      <xdr:spPr>
        <a:xfrm>
          <a:off x="17547590" y="1409518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70757</xdr:rowOff>
    </xdr:from>
    <xdr:to>
      <xdr:col>107</xdr:col>
      <xdr:colOff>50800</xdr:colOff>
      <xdr:row>82</xdr:row>
      <xdr:rowOff>87086</xdr:rowOff>
    </xdr:to>
    <xdr:cxnSp macro="">
      <xdr:nvCxnSpPr>
        <xdr:cNvPr id="727" name="直線コネクタ 726">
          <a:extLst>
            <a:ext uri="{FF2B5EF4-FFF2-40B4-BE49-F238E27FC236}">
              <a16:creationId xmlns:a16="http://schemas.microsoft.com/office/drawing/2014/main" id="{02AB9C54-7442-4DA5-BE36-6A2B47D4B27F}"/>
            </a:ext>
          </a:extLst>
        </xdr:cNvPr>
        <xdr:cNvCxnSpPr/>
      </xdr:nvCxnSpPr>
      <xdr:spPr>
        <a:xfrm flipV="1">
          <a:off x="17602200" y="14127752"/>
          <a:ext cx="797560" cy="2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36286</xdr:rowOff>
    </xdr:from>
    <xdr:to>
      <xdr:col>98</xdr:col>
      <xdr:colOff>38100</xdr:colOff>
      <xdr:row>82</xdr:row>
      <xdr:rowOff>137886</xdr:rowOff>
    </xdr:to>
    <xdr:sp macro="" textlink="">
      <xdr:nvSpPr>
        <xdr:cNvPr id="728" name="楕円 727">
          <a:extLst>
            <a:ext uri="{FF2B5EF4-FFF2-40B4-BE49-F238E27FC236}">
              <a16:creationId xmlns:a16="http://schemas.microsoft.com/office/drawing/2014/main" id="{BF5E6742-FC21-4E0C-8756-082C6C71C59A}"/>
            </a:ext>
          </a:extLst>
        </xdr:cNvPr>
        <xdr:cNvSpPr/>
      </xdr:nvSpPr>
      <xdr:spPr>
        <a:xfrm>
          <a:off x="16761460" y="140951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87086</xdr:rowOff>
    </xdr:from>
    <xdr:to>
      <xdr:col>102</xdr:col>
      <xdr:colOff>114300</xdr:colOff>
      <xdr:row>82</xdr:row>
      <xdr:rowOff>87086</xdr:rowOff>
    </xdr:to>
    <xdr:cxnSp macro="">
      <xdr:nvCxnSpPr>
        <xdr:cNvPr id="729" name="直線コネクタ 728">
          <a:extLst>
            <a:ext uri="{FF2B5EF4-FFF2-40B4-BE49-F238E27FC236}">
              <a16:creationId xmlns:a16="http://schemas.microsoft.com/office/drawing/2014/main" id="{A26C3AA4-75BD-431F-AF33-38FE1224E6A2}"/>
            </a:ext>
          </a:extLst>
        </xdr:cNvPr>
        <xdr:cNvCxnSpPr/>
      </xdr:nvCxnSpPr>
      <xdr:spPr>
        <a:xfrm>
          <a:off x="16804640" y="1414789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31041</xdr:rowOff>
    </xdr:from>
    <xdr:ext cx="469744" cy="259045"/>
    <xdr:sp macro="" textlink="">
      <xdr:nvSpPr>
        <xdr:cNvPr id="730" name="n_1aveValue【児童館】&#10;一人当たり面積">
          <a:extLst>
            <a:ext uri="{FF2B5EF4-FFF2-40B4-BE49-F238E27FC236}">
              <a16:creationId xmlns:a16="http://schemas.microsoft.com/office/drawing/2014/main" id="{B0BBFF53-74DB-4DD9-838D-C95A632C505D}"/>
            </a:ext>
          </a:extLst>
        </xdr:cNvPr>
        <xdr:cNvSpPr txBox="1"/>
      </xdr:nvSpPr>
      <xdr:spPr>
        <a:xfrm>
          <a:off x="18982132" y="1443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96356</xdr:rowOff>
    </xdr:from>
    <xdr:ext cx="469744" cy="259045"/>
    <xdr:sp macro="" textlink="">
      <xdr:nvSpPr>
        <xdr:cNvPr id="731" name="n_2aveValue【児童館】&#10;一人当たり面積">
          <a:extLst>
            <a:ext uri="{FF2B5EF4-FFF2-40B4-BE49-F238E27FC236}">
              <a16:creationId xmlns:a16="http://schemas.microsoft.com/office/drawing/2014/main" id="{0D61D614-E66C-4F5A-BB61-7829E43EB173}"/>
            </a:ext>
          </a:extLst>
        </xdr:cNvPr>
        <xdr:cNvSpPr txBox="1"/>
      </xdr:nvSpPr>
      <xdr:spPr>
        <a:xfrm>
          <a:off x="18182032" y="1449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112684</xdr:rowOff>
    </xdr:from>
    <xdr:ext cx="469744" cy="259045"/>
    <xdr:sp macro="" textlink="">
      <xdr:nvSpPr>
        <xdr:cNvPr id="732" name="n_3aveValue【児童館】&#10;一人当たり面積">
          <a:extLst>
            <a:ext uri="{FF2B5EF4-FFF2-40B4-BE49-F238E27FC236}">
              <a16:creationId xmlns:a16="http://schemas.microsoft.com/office/drawing/2014/main" id="{CF5419DB-33CC-4718-896B-DBC851C8710B}"/>
            </a:ext>
          </a:extLst>
        </xdr:cNvPr>
        <xdr:cNvSpPr txBox="1"/>
      </xdr:nvSpPr>
      <xdr:spPr>
        <a:xfrm>
          <a:off x="17384472"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112684</xdr:rowOff>
    </xdr:from>
    <xdr:ext cx="469744" cy="259045"/>
    <xdr:sp macro="" textlink="">
      <xdr:nvSpPr>
        <xdr:cNvPr id="733" name="n_4aveValue【児童館】&#10;一人当たり面積">
          <a:extLst>
            <a:ext uri="{FF2B5EF4-FFF2-40B4-BE49-F238E27FC236}">
              <a16:creationId xmlns:a16="http://schemas.microsoft.com/office/drawing/2014/main" id="{AEEE0273-4FDC-4B11-95F5-65A07F521A54}"/>
            </a:ext>
          </a:extLst>
        </xdr:cNvPr>
        <xdr:cNvSpPr txBox="1"/>
      </xdr:nvSpPr>
      <xdr:spPr>
        <a:xfrm>
          <a:off x="16588817"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138084</xdr:rowOff>
    </xdr:from>
    <xdr:ext cx="469744" cy="259045"/>
    <xdr:sp macro="" textlink="">
      <xdr:nvSpPr>
        <xdr:cNvPr id="734" name="n_1mainValue【児童館】&#10;一人当たり面積">
          <a:extLst>
            <a:ext uri="{FF2B5EF4-FFF2-40B4-BE49-F238E27FC236}">
              <a16:creationId xmlns:a16="http://schemas.microsoft.com/office/drawing/2014/main" id="{255BF542-A0AD-4CB5-B6F2-6D06818E449A}"/>
            </a:ext>
          </a:extLst>
        </xdr:cNvPr>
        <xdr:cNvSpPr txBox="1"/>
      </xdr:nvSpPr>
      <xdr:spPr>
        <a:xfrm>
          <a:off x="18982132" y="1385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138084</xdr:rowOff>
    </xdr:from>
    <xdr:ext cx="469744" cy="259045"/>
    <xdr:sp macro="" textlink="">
      <xdr:nvSpPr>
        <xdr:cNvPr id="735" name="n_2mainValue【児童館】&#10;一人当たり面積">
          <a:extLst>
            <a:ext uri="{FF2B5EF4-FFF2-40B4-BE49-F238E27FC236}">
              <a16:creationId xmlns:a16="http://schemas.microsoft.com/office/drawing/2014/main" id="{3F402504-FE0D-4FF4-9822-C9721865840D}"/>
            </a:ext>
          </a:extLst>
        </xdr:cNvPr>
        <xdr:cNvSpPr txBox="1"/>
      </xdr:nvSpPr>
      <xdr:spPr>
        <a:xfrm>
          <a:off x="18182032" y="1385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154413</xdr:rowOff>
    </xdr:from>
    <xdr:ext cx="469744" cy="259045"/>
    <xdr:sp macro="" textlink="">
      <xdr:nvSpPr>
        <xdr:cNvPr id="736" name="n_3mainValue【児童館】&#10;一人当たり面積">
          <a:extLst>
            <a:ext uri="{FF2B5EF4-FFF2-40B4-BE49-F238E27FC236}">
              <a16:creationId xmlns:a16="http://schemas.microsoft.com/office/drawing/2014/main" id="{CF5126BB-181F-4D25-95D5-71CD70F09DDD}"/>
            </a:ext>
          </a:extLst>
        </xdr:cNvPr>
        <xdr:cNvSpPr txBox="1"/>
      </xdr:nvSpPr>
      <xdr:spPr>
        <a:xfrm>
          <a:off x="17384472" y="138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154413</xdr:rowOff>
    </xdr:from>
    <xdr:ext cx="469744" cy="259045"/>
    <xdr:sp macro="" textlink="">
      <xdr:nvSpPr>
        <xdr:cNvPr id="737" name="n_4mainValue【児童館】&#10;一人当たり面積">
          <a:extLst>
            <a:ext uri="{FF2B5EF4-FFF2-40B4-BE49-F238E27FC236}">
              <a16:creationId xmlns:a16="http://schemas.microsoft.com/office/drawing/2014/main" id="{D679E703-270A-4DD8-B800-F4603E196CD5}"/>
            </a:ext>
          </a:extLst>
        </xdr:cNvPr>
        <xdr:cNvSpPr txBox="1"/>
      </xdr:nvSpPr>
      <xdr:spPr>
        <a:xfrm>
          <a:off x="16588817" y="138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E52E3034-4B7F-4166-A0AE-B674F106F567}"/>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9B3A08FE-1756-4A0B-9DCA-50BC19B7B9C0}"/>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D2F51FE8-85AE-4434-8485-F9B0BC81F7D3}"/>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1A9436C2-FFD8-4279-84F8-542A0DDD2EA2}"/>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EF5F2146-FBFC-4D59-8BA6-C0745C2D7DBD}"/>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17797F36-90A5-4512-916C-B33E4A81431C}"/>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6C9FC645-7CC7-4F35-9CDA-6BEB5F25249C}"/>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71F494E3-8D13-490C-8A26-61AC4C2A05E1}"/>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9C42ED71-E43D-46BD-9768-03844EC7E117}"/>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4F7D4C40-9DFC-4424-AEFC-764BB954747F}"/>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2AC8134A-09E3-4E82-9421-905110FCB2AA}"/>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a:extLst>
            <a:ext uri="{FF2B5EF4-FFF2-40B4-BE49-F238E27FC236}">
              <a16:creationId xmlns:a16="http://schemas.microsoft.com/office/drawing/2014/main" id="{7F664FED-D226-46AC-B8D5-FB9B053EC3CF}"/>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504989A3-D965-4047-80E9-F6D46FF9CF6B}"/>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a:extLst>
            <a:ext uri="{FF2B5EF4-FFF2-40B4-BE49-F238E27FC236}">
              <a16:creationId xmlns:a16="http://schemas.microsoft.com/office/drawing/2014/main" id="{84F6E726-7EA8-489E-9A50-8978A4045F68}"/>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a:extLst>
            <a:ext uri="{FF2B5EF4-FFF2-40B4-BE49-F238E27FC236}">
              <a16:creationId xmlns:a16="http://schemas.microsoft.com/office/drawing/2014/main" id="{86BCF14F-A502-49B6-AC67-C086F0DDD901}"/>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a:extLst>
            <a:ext uri="{FF2B5EF4-FFF2-40B4-BE49-F238E27FC236}">
              <a16:creationId xmlns:a16="http://schemas.microsoft.com/office/drawing/2014/main" id="{55D428E1-BED6-4882-BA99-5297FE9165A3}"/>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a:extLst>
            <a:ext uri="{FF2B5EF4-FFF2-40B4-BE49-F238E27FC236}">
              <a16:creationId xmlns:a16="http://schemas.microsoft.com/office/drawing/2014/main" id="{3EC4E0E1-0024-46E3-8EDB-34010F08D4B9}"/>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a:extLst>
            <a:ext uri="{FF2B5EF4-FFF2-40B4-BE49-F238E27FC236}">
              <a16:creationId xmlns:a16="http://schemas.microsoft.com/office/drawing/2014/main" id="{DE445C27-64B9-4BBD-A32F-437C530B17EC}"/>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a:extLst>
            <a:ext uri="{FF2B5EF4-FFF2-40B4-BE49-F238E27FC236}">
              <a16:creationId xmlns:a16="http://schemas.microsoft.com/office/drawing/2014/main" id="{F2DF1957-9449-4CB4-90BE-BE1E1F618F4B}"/>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a:extLst>
            <a:ext uri="{FF2B5EF4-FFF2-40B4-BE49-F238E27FC236}">
              <a16:creationId xmlns:a16="http://schemas.microsoft.com/office/drawing/2014/main" id="{3C1C22FC-98E2-4A6B-A182-1549B188B80D}"/>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8" name="テキスト ボックス 757">
          <a:extLst>
            <a:ext uri="{FF2B5EF4-FFF2-40B4-BE49-F238E27FC236}">
              <a16:creationId xmlns:a16="http://schemas.microsoft.com/office/drawing/2014/main" id="{F0FCC7E6-25CE-4A18-A9D4-E2DBE1DABB2F}"/>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53A90414-E2E9-4F81-A517-3B030C54A2C8}"/>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AD635E48-C539-416E-900F-FE3D49E7A40F}"/>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D9DFD76D-5983-43CF-ADB9-ACD07EC6CBA7}"/>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108</xdr:row>
      <xdr:rowOff>53339</xdr:rowOff>
    </xdr:to>
    <xdr:cxnSp macro="">
      <xdr:nvCxnSpPr>
        <xdr:cNvPr id="762" name="直線コネクタ 761">
          <a:extLst>
            <a:ext uri="{FF2B5EF4-FFF2-40B4-BE49-F238E27FC236}">
              <a16:creationId xmlns:a16="http://schemas.microsoft.com/office/drawing/2014/main" id="{7BD97C87-66D5-4E43-B0DB-A08F1348DECC}"/>
            </a:ext>
          </a:extLst>
        </xdr:cNvPr>
        <xdr:cNvCxnSpPr/>
      </xdr:nvCxnSpPr>
      <xdr:spPr>
        <a:xfrm flipV="1">
          <a:off x="14703424" y="17057369"/>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405111" cy="259045"/>
    <xdr:sp macro="" textlink="">
      <xdr:nvSpPr>
        <xdr:cNvPr id="763" name="【公民館】&#10;有形固定資産減価償却率最小値テキスト">
          <a:extLst>
            <a:ext uri="{FF2B5EF4-FFF2-40B4-BE49-F238E27FC236}">
              <a16:creationId xmlns:a16="http://schemas.microsoft.com/office/drawing/2014/main" id="{5FB53A83-04B3-4909-A19D-F13B3BE95EF5}"/>
            </a:ext>
          </a:extLst>
        </xdr:cNvPr>
        <xdr:cNvSpPr txBox="1"/>
      </xdr:nvSpPr>
      <xdr:spPr>
        <a:xfrm>
          <a:off x="14742160" y="18569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764" name="直線コネクタ 763">
          <a:extLst>
            <a:ext uri="{FF2B5EF4-FFF2-40B4-BE49-F238E27FC236}">
              <a16:creationId xmlns:a16="http://schemas.microsoft.com/office/drawing/2014/main" id="{D3A67BAA-25CE-41A8-BA04-4BCA6EEA968B}"/>
            </a:ext>
          </a:extLst>
        </xdr:cNvPr>
        <xdr:cNvCxnSpPr/>
      </xdr:nvCxnSpPr>
      <xdr:spPr>
        <a:xfrm>
          <a:off x="14611350" y="18573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765" name="【公民館】&#10;有形固定資産減価償却率最大値テキスト">
          <a:extLst>
            <a:ext uri="{FF2B5EF4-FFF2-40B4-BE49-F238E27FC236}">
              <a16:creationId xmlns:a16="http://schemas.microsoft.com/office/drawing/2014/main" id="{081CB04E-41EA-4F5F-ACE3-81788B3358FD}"/>
            </a:ext>
          </a:extLst>
        </xdr:cNvPr>
        <xdr:cNvSpPr txBox="1"/>
      </xdr:nvSpPr>
      <xdr:spPr>
        <a:xfrm>
          <a:off x="14742160" y="16828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766" name="直線コネクタ 765">
          <a:extLst>
            <a:ext uri="{FF2B5EF4-FFF2-40B4-BE49-F238E27FC236}">
              <a16:creationId xmlns:a16="http://schemas.microsoft.com/office/drawing/2014/main" id="{4DEAE3DC-05F2-4FA8-A990-2AD3CEBCD0D8}"/>
            </a:ext>
          </a:extLst>
        </xdr:cNvPr>
        <xdr:cNvCxnSpPr/>
      </xdr:nvCxnSpPr>
      <xdr:spPr>
        <a:xfrm>
          <a:off x="14611350" y="170573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51452</xdr:rowOff>
    </xdr:from>
    <xdr:ext cx="405111" cy="259045"/>
    <xdr:sp macro="" textlink="">
      <xdr:nvSpPr>
        <xdr:cNvPr id="767" name="【公民館】&#10;有形固定資産減価償却率平均値テキスト">
          <a:extLst>
            <a:ext uri="{FF2B5EF4-FFF2-40B4-BE49-F238E27FC236}">
              <a16:creationId xmlns:a16="http://schemas.microsoft.com/office/drawing/2014/main" id="{94608038-9C47-40D2-B30C-F80323FAF3FC}"/>
            </a:ext>
          </a:extLst>
        </xdr:cNvPr>
        <xdr:cNvSpPr txBox="1"/>
      </xdr:nvSpPr>
      <xdr:spPr>
        <a:xfrm>
          <a:off x="14742160" y="17886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73025</xdr:rowOff>
    </xdr:from>
    <xdr:to>
      <xdr:col>85</xdr:col>
      <xdr:colOff>177800</xdr:colOff>
      <xdr:row>105</xdr:row>
      <xdr:rowOff>3175</xdr:rowOff>
    </xdr:to>
    <xdr:sp macro="" textlink="">
      <xdr:nvSpPr>
        <xdr:cNvPr id="768" name="フローチャート: 判断 767">
          <a:extLst>
            <a:ext uri="{FF2B5EF4-FFF2-40B4-BE49-F238E27FC236}">
              <a16:creationId xmlns:a16="http://schemas.microsoft.com/office/drawing/2014/main" id="{E56D6523-36B7-4F7A-B7B6-44457C027005}"/>
            </a:ext>
          </a:extLst>
        </xdr:cNvPr>
        <xdr:cNvSpPr/>
      </xdr:nvSpPr>
      <xdr:spPr>
        <a:xfrm>
          <a:off x="14649450" y="179038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53975</xdr:rowOff>
    </xdr:from>
    <xdr:to>
      <xdr:col>81</xdr:col>
      <xdr:colOff>101600</xdr:colOff>
      <xdr:row>104</xdr:row>
      <xdr:rowOff>155575</xdr:rowOff>
    </xdr:to>
    <xdr:sp macro="" textlink="">
      <xdr:nvSpPr>
        <xdr:cNvPr id="769" name="フローチャート: 判断 768">
          <a:extLst>
            <a:ext uri="{FF2B5EF4-FFF2-40B4-BE49-F238E27FC236}">
              <a16:creationId xmlns:a16="http://schemas.microsoft.com/office/drawing/2014/main" id="{171D03D8-ACE0-4DD1-B66F-178FB27FC735}"/>
            </a:ext>
          </a:extLst>
        </xdr:cNvPr>
        <xdr:cNvSpPr/>
      </xdr:nvSpPr>
      <xdr:spPr>
        <a:xfrm>
          <a:off x="13887450" y="1788858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4445</xdr:rowOff>
    </xdr:from>
    <xdr:to>
      <xdr:col>76</xdr:col>
      <xdr:colOff>165100</xdr:colOff>
      <xdr:row>104</xdr:row>
      <xdr:rowOff>106045</xdr:rowOff>
    </xdr:to>
    <xdr:sp macro="" textlink="">
      <xdr:nvSpPr>
        <xdr:cNvPr id="770" name="フローチャート: 判断 769">
          <a:extLst>
            <a:ext uri="{FF2B5EF4-FFF2-40B4-BE49-F238E27FC236}">
              <a16:creationId xmlns:a16="http://schemas.microsoft.com/office/drawing/2014/main" id="{8F81EBE5-F67E-450B-9C8A-B8DCCEF6D22C}"/>
            </a:ext>
          </a:extLst>
        </xdr:cNvPr>
        <xdr:cNvSpPr/>
      </xdr:nvSpPr>
      <xdr:spPr>
        <a:xfrm>
          <a:off x="13089890" y="178371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771" name="フローチャート: 判断 770">
          <a:extLst>
            <a:ext uri="{FF2B5EF4-FFF2-40B4-BE49-F238E27FC236}">
              <a16:creationId xmlns:a16="http://schemas.microsoft.com/office/drawing/2014/main" id="{83B8CB89-3C82-41EB-9B38-2189889EF01F}"/>
            </a:ext>
          </a:extLst>
        </xdr:cNvPr>
        <xdr:cNvSpPr/>
      </xdr:nvSpPr>
      <xdr:spPr>
        <a:xfrm>
          <a:off x="12303760" y="1783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772" name="フローチャート: 判断 771">
          <a:extLst>
            <a:ext uri="{FF2B5EF4-FFF2-40B4-BE49-F238E27FC236}">
              <a16:creationId xmlns:a16="http://schemas.microsoft.com/office/drawing/2014/main" id="{A9857442-920D-4002-ADDF-BCE9D448247F}"/>
            </a:ext>
          </a:extLst>
        </xdr:cNvPr>
        <xdr:cNvSpPr/>
      </xdr:nvSpPr>
      <xdr:spPr>
        <a:xfrm>
          <a:off x="11487150" y="178390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4F28ABB6-5A91-49B5-AF57-E9913A9D5836}"/>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9E3BD2F7-0020-413E-BB4F-6C940AE2F38E}"/>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A863192-CD71-426E-ADED-8552A0F684A6}"/>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7F25D8A8-67A0-46B3-9C26-AD5A1B2084C3}"/>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2A56545A-73E9-4FE4-8258-49F92E68C26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166370</xdr:rowOff>
    </xdr:from>
    <xdr:to>
      <xdr:col>85</xdr:col>
      <xdr:colOff>177800</xdr:colOff>
      <xdr:row>104</xdr:row>
      <xdr:rowOff>96520</xdr:rowOff>
    </xdr:to>
    <xdr:sp macro="" textlink="">
      <xdr:nvSpPr>
        <xdr:cNvPr id="778" name="楕円 777">
          <a:extLst>
            <a:ext uri="{FF2B5EF4-FFF2-40B4-BE49-F238E27FC236}">
              <a16:creationId xmlns:a16="http://schemas.microsoft.com/office/drawing/2014/main" id="{2DD0EEAC-7915-472B-B309-504648607A13}"/>
            </a:ext>
          </a:extLst>
        </xdr:cNvPr>
        <xdr:cNvSpPr/>
      </xdr:nvSpPr>
      <xdr:spPr>
        <a:xfrm>
          <a:off x="14649450" y="178295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17797</xdr:rowOff>
    </xdr:from>
    <xdr:ext cx="405111" cy="259045"/>
    <xdr:sp macro="" textlink="">
      <xdr:nvSpPr>
        <xdr:cNvPr id="779" name="【公民館】&#10;有形固定資産減価償却率該当値テキスト">
          <a:extLst>
            <a:ext uri="{FF2B5EF4-FFF2-40B4-BE49-F238E27FC236}">
              <a16:creationId xmlns:a16="http://schemas.microsoft.com/office/drawing/2014/main" id="{2CDA2293-2AC6-4580-9222-49FECE89E8E4}"/>
            </a:ext>
          </a:extLst>
        </xdr:cNvPr>
        <xdr:cNvSpPr txBox="1"/>
      </xdr:nvSpPr>
      <xdr:spPr>
        <a:xfrm>
          <a:off x="14742160" y="1768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29211</xdr:rowOff>
    </xdr:from>
    <xdr:to>
      <xdr:col>81</xdr:col>
      <xdr:colOff>101600</xdr:colOff>
      <xdr:row>104</xdr:row>
      <xdr:rowOff>130811</xdr:rowOff>
    </xdr:to>
    <xdr:sp macro="" textlink="">
      <xdr:nvSpPr>
        <xdr:cNvPr id="780" name="楕円 779">
          <a:extLst>
            <a:ext uri="{FF2B5EF4-FFF2-40B4-BE49-F238E27FC236}">
              <a16:creationId xmlns:a16="http://schemas.microsoft.com/office/drawing/2014/main" id="{76C4233A-671F-4829-8748-1F3EF8809AD9}"/>
            </a:ext>
          </a:extLst>
        </xdr:cNvPr>
        <xdr:cNvSpPr/>
      </xdr:nvSpPr>
      <xdr:spPr>
        <a:xfrm>
          <a:off x="13887450" y="1785810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45720</xdr:rowOff>
    </xdr:from>
    <xdr:to>
      <xdr:col>85</xdr:col>
      <xdr:colOff>127000</xdr:colOff>
      <xdr:row>104</xdr:row>
      <xdr:rowOff>80011</xdr:rowOff>
    </xdr:to>
    <xdr:cxnSp macro="">
      <xdr:nvCxnSpPr>
        <xdr:cNvPr id="781" name="直線コネクタ 780">
          <a:extLst>
            <a:ext uri="{FF2B5EF4-FFF2-40B4-BE49-F238E27FC236}">
              <a16:creationId xmlns:a16="http://schemas.microsoft.com/office/drawing/2014/main" id="{8B86A27E-60D2-4898-A954-55648909E1D5}"/>
            </a:ext>
          </a:extLst>
        </xdr:cNvPr>
        <xdr:cNvCxnSpPr/>
      </xdr:nvCxnSpPr>
      <xdr:spPr>
        <a:xfrm flipV="1">
          <a:off x="13942060" y="17878425"/>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135889</xdr:rowOff>
    </xdr:from>
    <xdr:to>
      <xdr:col>76</xdr:col>
      <xdr:colOff>165100</xdr:colOff>
      <xdr:row>104</xdr:row>
      <xdr:rowOff>66039</xdr:rowOff>
    </xdr:to>
    <xdr:sp macro="" textlink="">
      <xdr:nvSpPr>
        <xdr:cNvPr id="782" name="楕円 781">
          <a:extLst>
            <a:ext uri="{FF2B5EF4-FFF2-40B4-BE49-F238E27FC236}">
              <a16:creationId xmlns:a16="http://schemas.microsoft.com/office/drawing/2014/main" id="{52E7529A-A88B-46AF-AE1A-E6C8F57BF45C}"/>
            </a:ext>
          </a:extLst>
        </xdr:cNvPr>
        <xdr:cNvSpPr/>
      </xdr:nvSpPr>
      <xdr:spPr>
        <a:xfrm>
          <a:off x="13089890" y="177914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15239</xdr:rowOff>
    </xdr:from>
    <xdr:to>
      <xdr:col>81</xdr:col>
      <xdr:colOff>50800</xdr:colOff>
      <xdr:row>104</xdr:row>
      <xdr:rowOff>80011</xdr:rowOff>
    </xdr:to>
    <xdr:cxnSp macro="">
      <xdr:nvCxnSpPr>
        <xdr:cNvPr id="783" name="直線コネクタ 782">
          <a:extLst>
            <a:ext uri="{FF2B5EF4-FFF2-40B4-BE49-F238E27FC236}">
              <a16:creationId xmlns:a16="http://schemas.microsoft.com/office/drawing/2014/main" id="{1C3130D5-BFE6-44FD-9236-8577DBA485BA}"/>
            </a:ext>
          </a:extLst>
        </xdr:cNvPr>
        <xdr:cNvCxnSpPr/>
      </xdr:nvCxnSpPr>
      <xdr:spPr>
        <a:xfrm>
          <a:off x="13144500" y="17849849"/>
          <a:ext cx="797560" cy="6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158750</xdr:rowOff>
    </xdr:from>
    <xdr:to>
      <xdr:col>72</xdr:col>
      <xdr:colOff>38100</xdr:colOff>
      <xdr:row>104</xdr:row>
      <xdr:rowOff>88900</xdr:rowOff>
    </xdr:to>
    <xdr:sp macro="" textlink="">
      <xdr:nvSpPr>
        <xdr:cNvPr id="784" name="楕円 783">
          <a:extLst>
            <a:ext uri="{FF2B5EF4-FFF2-40B4-BE49-F238E27FC236}">
              <a16:creationId xmlns:a16="http://schemas.microsoft.com/office/drawing/2014/main" id="{13A7E01A-AFBF-41F8-9408-227E84CBA5D0}"/>
            </a:ext>
          </a:extLst>
        </xdr:cNvPr>
        <xdr:cNvSpPr/>
      </xdr:nvSpPr>
      <xdr:spPr>
        <a:xfrm>
          <a:off x="12303760" y="178200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15239</xdr:rowOff>
    </xdr:from>
    <xdr:to>
      <xdr:col>76</xdr:col>
      <xdr:colOff>114300</xdr:colOff>
      <xdr:row>104</xdr:row>
      <xdr:rowOff>38100</xdr:rowOff>
    </xdr:to>
    <xdr:cxnSp macro="">
      <xdr:nvCxnSpPr>
        <xdr:cNvPr id="785" name="直線コネクタ 784">
          <a:extLst>
            <a:ext uri="{FF2B5EF4-FFF2-40B4-BE49-F238E27FC236}">
              <a16:creationId xmlns:a16="http://schemas.microsoft.com/office/drawing/2014/main" id="{45041343-A893-4C31-9822-207837A083E2}"/>
            </a:ext>
          </a:extLst>
        </xdr:cNvPr>
        <xdr:cNvCxnSpPr/>
      </xdr:nvCxnSpPr>
      <xdr:spPr>
        <a:xfrm flipV="1">
          <a:off x="12346940" y="17849849"/>
          <a:ext cx="79756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135889</xdr:rowOff>
    </xdr:from>
    <xdr:to>
      <xdr:col>67</xdr:col>
      <xdr:colOff>101600</xdr:colOff>
      <xdr:row>104</xdr:row>
      <xdr:rowOff>66039</xdr:rowOff>
    </xdr:to>
    <xdr:sp macro="" textlink="">
      <xdr:nvSpPr>
        <xdr:cNvPr id="786" name="楕円 785">
          <a:extLst>
            <a:ext uri="{FF2B5EF4-FFF2-40B4-BE49-F238E27FC236}">
              <a16:creationId xmlns:a16="http://schemas.microsoft.com/office/drawing/2014/main" id="{70B6C50A-AACF-4782-81E4-FF33EB587B70}"/>
            </a:ext>
          </a:extLst>
        </xdr:cNvPr>
        <xdr:cNvSpPr/>
      </xdr:nvSpPr>
      <xdr:spPr>
        <a:xfrm>
          <a:off x="11487150" y="177914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15239</xdr:rowOff>
    </xdr:from>
    <xdr:to>
      <xdr:col>71</xdr:col>
      <xdr:colOff>177800</xdr:colOff>
      <xdr:row>104</xdr:row>
      <xdr:rowOff>38100</xdr:rowOff>
    </xdr:to>
    <xdr:cxnSp macro="">
      <xdr:nvCxnSpPr>
        <xdr:cNvPr id="787" name="直線コネクタ 786">
          <a:extLst>
            <a:ext uri="{FF2B5EF4-FFF2-40B4-BE49-F238E27FC236}">
              <a16:creationId xmlns:a16="http://schemas.microsoft.com/office/drawing/2014/main" id="{668E84A6-A37A-47AD-B4D5-9EEDF89BD18B}"/>
            </a:ext>
          </a:extLst>
        </xdr:cNvPr>
        <xdr:cNvCxnSpPr/>
      </xdr:nvCxnSpPr>
      <xdr:spPr>
        <a:xfrm>
          <a:off x="11541760" y="17849849"/>
          <a:ext cx="80518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146702</xdr:rowOff>
    </xdr:from>
    <xdr:ext cx="405111" cy="259045"/>
    <xdr:sp macro="" textlink="">
      <xdr:nvSpPr>
        <xdr:cNvPr id="788" name="n_1aveValue【公民館】&#10;有形固定資産減価償却率">
          <a:extLst>
            <a:ext uri="{FF2B5EF4-FFF2-40B4-BE49-F238E27FC236}">
              <a16:creationId xmlns:a16="http://schemas.microsoft.com/office/drawing/2014/main" id="{6508DB54-A663-4C04-8BB6-2A9032B4B6F5}"/>
            </a:ext>
          </a:extLst>
        </xdr:cNvPr>
        <xdr:cNvSpPr txBox="1"/>
      </xdr:nvSpPr>
      <xdr:spPr>
        <a:xfrm>
          <a:off x="13738234" y="1797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97172</xdr:rowOff>
    </xdr:from>
    <xdr:ext cx="405111" cy="259045"/>
    <xdr:sp macro="" textlink="">
      <xdr:nvSpPr>
        <xdr:cNvPr id="789" name="n_2aveValue【公民館】&#10;有形固定資産減価償却率">
          <a:extLst>
            <a:ext uri="{FF2B5EF4-FFF2-40B4-BE49-F238E27FC236}">
              <a16:creationId xmlns:a16="http://schemas.microsoft.com/office/drawing/2014/main" id="{31EA1BC9-3CFA-4DB3-924D-450FEA720100}"/>
            </a:ext>
          </a:extLst>
        </xdr:cNvPr>
        <xdr:cNvSpPr txBox="1"/>
      </xdr:nvSpPr>
      <xdr:spPr>
        <a:xfrm>
          <a:off x="12957184" y="1792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91457</xdr:rowOff>
    </xdr:from>
    <xdr:ext cx="405111" cy="259045"/>
    <xdr:sp macro="" textlink="">
      <xdr:nvSpPr>
        <xdr:cNvPr id="790" name="n_3aveValue【公民館】&#10;有形固定資産減価償却率">
          <a:extLst>
            <a:ext uri="{FF2B5EF4-FFF2-40B4-BE49-F238E27FC236}">
              <a16:creationId xmlns:a16="http://schemas.microsoft.com/office/drawing/2014/main" id="{CEC6F3CD-BD7F-4A8E-AFD2-979FE9BDB765}"/>
            </a:ext>
          </a:extLst>
        </xdr:cNvPr>
        <xdr:cNvSpPr txBox="1"/>
      </xdr:nvSpPr>
      <xdr:spPr>
        <a:xfrm>
          <a:off x="12171054" y="1792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99077</xdr:rowOff>
    </xdr:from>
    <xdr:ext cx="405111" cy="259045"/>
    <xdr:sp macro="" textlink="">
      <xdr:nvSpPr>
        <xdr:cNvPr id="791" name="n_4aveValue【公民館】&#10;有形固定資産減価償却率">
          <a:extLst>
            <a:ext uri="{FF2B5EF4-FFF2-40B4-BE49-F238E27FC236}">
              <a16:creationId xmlns:a16="http://schemas.microsoft.com/office/drawing/2014/main" id="{CC1692FA-1A4D-43A4-AA12-4A1C35CCBA5A}"/>
            </a:ext>
          </a:extLst>
        </xdr:cNvPr>
        <xdr:cNvSpPr txBox="1"/>
      </xdr:nvSpPr>
      <xdr:spPr>
        <a:xfrm>
          <a:off x="11354444" y="1792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147338</xdr:rowOff>
    </xdr:from>
    <xdr:ext cx="405111" cy="259045"/>
    <xdr:sp macro="" textlink="">
      <xdr:nvSpPr>
        <xdr:cNvPr id="792" name="n_1mainValue【公民館】&#10;有形固定資産減価償却率">
          <a:extLst>
            <a:ext uri="{FF2B5EF4-FFF2-40B4-BE49-F238E27FC236}">
              <a16:creationId xmlns:a16="http://schemas.microsoft.com/office/drawing/2014/main" id="{7CFAE085-6B39-4D38-9D4C-896FA0F56EB8}"/>
            </a:ext>
          </a:extLst>
        </xdr:cNvPr>
        <xdr:cNvSpPr txBox="1"/>
      </xdr:nvSpPr>
      <xdr:spPr>
        <a:xfrm>
          <a:off x="13738234" y="1763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82566</xdr:rowOff>
    </xdr:from>
    <xdr:ext cx="405111" cy="259045"/>
    <xdr:sp macro="" textlink="">
      <xdr:nvSpPr>
        <xdr:cNvPr id="793" name="n_2mainValue【公民館】&#10;有形固定資産減価償却率">
          <a:extLst>
            <a:ext uri="{FF2B5EF4-FFF2-40B4-BE49-F238E27FC236}">
              <a16:creationId xmlns:a16="http://schemas.microsoft.com/office/drawing/2014/main" id="{EBFD3D6C-F5C7-435D-9282-9779625799E8}"/>
            </a:ext>
          </a:extLst>
        </xdr:cNvPr>
        <xdr:cNvSpPr txBox="1"/>
      </xdr:nvSpPr>
      <xdr:spPr>
        <a:xfrm>
          <a:off x="12957184" y="1757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105427</xdr:rowOff>
    </xdr:from>
    <xdr:ext cx="405111" cy="259045"/>
    <xdr:sp macro="" textlink="">
      <xdr:nvSpPr>
        <xdr:cNvPr id="794" name="n_3mainValue【公民館】&#10;有形固定資産減価償却率">
          <a:extLst>
            <a:ext uri="{FF2B5EF4-FFF2-40B4-BE49-F238E27FC236}">
              <a16:creationId xmlns:a16="http://schemas.microsoft.com/office/drawing/2014/main" id="{ABFCA6FE-6061-4575-BB6F-D7D1579952C0}"/>
            </a:ext>
          </a:extLst>
        </xdr:cNvPr>
        <xdr:cNvSpPr txBox="1"/>
      </xdr:nvSpPr>
      <xdr:spPr>
        <a:xfrm>
          <a:off x="12171054"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82566</xdr:rowOff>
    </xdr:from>
    <xdr:ext cx="405111" cy="259045"/>
    <xdr:sp macro="" textlink="">
      <xdr:nvSpPr>
        <xdr:cNvPr id="795" name="n_4mainValue【公民館】&#10;有形固定資産減価償却率">
          <a:extLst>
            <a:ext uri="{FF2B5EF4-FFF2-40B4-BE49-F238E27FC236}">
              <a16:creationId xmlns:a16="http://schemas.microsoft.com/office/drawing/2014/main" id="{F55EA8E0-EAD3-4867-A6EE-607575C34D83}"/>
            </a:ext>
          </a:extLst>
        </xdr:cNvPr>
        <xdr:cNvSpPr txBox="1"/>
      </xdr:nvSpPr>
      <xdr:spPr>
        <a:xfrm>
          <a:off x="11354444" y="1757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F01C5D7C-1F7F-474C-B3A3-D0A264A67C60}"/>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2466ED94-7977-4A1B-A44E-140D86DE90B6}"/>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ECDEB008-BCE0-4C9D-9442-4F9A55E3C266}"/>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D82F0303-BF3E-4D2A-9D63-48C8512EB1E1}"/>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EDEE4AFB-511E-4E6D-B8DD-24985D4A93F4}"/>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41ADE94F-60DB-4322-AAD3-2EA03BE267D5}"/>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24F1523-D12D-4A74-A5EB-58677F10073A}"/>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E503D665-2E86-4715-A7C4-9AACEFEB8672}"/>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D6C93655-9B35-44DE-B89E-166804BAA98B}"/>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C8226E50-AB3E-4B10-BFB3-E514854E44EA}"/>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6" name="直線コネクタ 805">
          <a:extLst>
            <a:ext uri="{FF2B5EF4-FFF2-40B4-BE49-F238E27FC236}">
              <a16:creationId xmlns:a16="http://schemas.microsoft.com/office/drawing/2014/main" id="{894E92D6-6D60-4981-8CD9-F1F6F3837747}"/>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7" name="テキスト ボックス 806">
          <a:extLst>
            <a:ext uri="{FF2B5EF4-FFF2-40B4-BE49-F238E27FC236}">
              <a16:creationId xmlns:a16="http://schemas.microsoft.com/office/drawing/2014/main" id="{EE2B8038-AB5F-4E3D-BDC8-7519AB09A492}"/>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8" name="直線コネクタ 807">
          <a:extLst>
            <a:ext uri="{FF2B5EF4-FFF2-40B4-BE49-F238E27FC236}">
              <a16:creationId xmlns:a16="http://schemas.microsoft.com/office/drawing/2014/main" id="{CBB52694-28A8-4477-A8D5-3B1F776072BB}"/>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9" name="テキスト ボックス 808">
          <a:extLst>
            <a:ext uri="{FF2B5EF4-FFF2-40B4-BE49-F238E27FC236}">
              <a16:creationId xmlns:a16="http://schemas.microsoft.com/office/drawing/2014/main" id="{EAFAFE6C-C621-45F5-B99F-43195C01CABE}"/>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0" name="直線コネクタ 809">
          <a:extLst>
            <a:ext uri="{FF2B5EF4-FFF2-40B4-BE49-F238E27FC236}">
              <a16:creationId xmlns:a16="http://schemas.microsoft.com/office/drawing/2014/main" id="{3156F61C-2D60-4CC9-94E9-02F487936FDB}"/>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1" name="テキスト ボックス 810">
          <a:extLst>
            <a:ext uri="{FF2B5EF4-FFF2-40B4-BE49-F238E27FC236}">
              <a16:creationId xmlns:a16="http://schemas.microsoft.com/office/drawing/2014/main" id="{D9C77A18-29F7-4BFE-ACFB-77D6C145D950}"/>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2" name="直線コネクタ 811">
          <a:extLst>
            <a:ext uri="{FF2B5EF4-FFF2-40B4-BE49-F238E27FC236}">
              <a16:creationId xmlns:a16="http://schemas.microsoft.com/office/drawing/2014/main" id="{B2223941-96E0-4BA8-AC4E-FADBB176482B}"/>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3" name="テキスト ボックス 812">
          <a:extLst>
            <a:ext uri="{FF2B5EF4-FFF2-40B4-BE49-F238E27FC236}">
              <a16:creationId xmlns:a16="http://schemas.microsoft.com/office/drawing/2014/main" id="{879161D0-B45B-4BD4-8551-3D7A112AE667}"/>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a:extLst>
            <a:ext uri="{FF2B5EF4-FFF2-40B4-BE49-F238E27FC236}">
              <a16:creationId xmlns:a16="http://schemas.microsoft.com/office/drawing/2014/main" id="{9F0F502B-F98C-4B57-976B-A1F8E74B6EB1}"/>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a:extLst>
            <a:ext uri="{FF2B5EF4-FFF2-40B4-BE49-F238E27FC236}">
              <a16:creationId xmlns:a16="http://schemas.microsoft.com/office/drawing/2014/main" id="{27709709-A081-4BDE-8F04-7D4FB69B2A9F}"/>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a:extLst>
            <a:ext uri="{FF2B5EF4-FFF2-40B4-BE49-F238E27FC236}">
              <a16:creationId xmlns:a16="http://schemas.microsoft.com/office/drawing/2014/main" id="{260A4B7D-66D9-40B9-AAB4-CAC94121B3E7}"/>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133350</xdr:rowOff>
    </xdr:from>
    <xdr:to>
      <xdr:col>116</xdr:col>
      <xdr:colOff>62864</xdr:colOff>
      <xdr:row>108</xdr:row>
      <xdr:rowOff>35052</xdr:rowOff>
    </xdr:to>
    <xdr:cxnSp macro="">
      <xdr:nvCxnSpPr>
        <xdr:cNvPr id="817" name="直線コネクタ 816">
          <a:extLst>
            <a:ext uri="{FF2B5EF4-FFF2-40B4-BE49-F238E27FC236}">
              <a16:creationId xmlns:a16="http://schemas.microsoft.com/office/drawing/2014/main" id="{AB3B6DFB-3849-42AD-9F9D-F6C6A7B36AA9}"/>
            </a:ext>
          </a:extLst>
        </xdr:cNvPr>
        <xdr:cNvCxnSpPr/>
      </xdr:nvCxnSpPr>
      <xdr:spPr>
        <a:xfrm flipV="1">
          <a:off x="19947254" y="17274540"/>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818" name="【公民館】&#10;一人当たり面積最小値テキスト">
          <a:extLst>
            <a:ext uri="{FF2B5EF4-FFF2-40B4-BE49-F238E27FC236}">
              <a16:creationId xmlns:a16="http://schemas.microsoft.com/office/drawing/2014/main" id="{43ADAF38-ED43-465D-AF6E-C021BD8979FD}"/>
            </a:ext>
          </a:extLst>
        </xdr:cNvPr>
        <xdr:cNvSpPr txBox="1"/>
      </xdr:nvSpPr>
      <xdr:spPr>
        <a:xfrm>
          <a:off x="1998599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819" name="直線コネクタ 818">
          <a:extLst>
            <a:ext uri="{FF2B5EF4-FFF2-40B4-BE49-F238E27FC236}">
              <a16:creationId xmlns:a16="http://schemas.microsoft.com/office/drawing/2014/main" id="{8754D013-4022-47A4-9FB4-138334EBD704}"/>
            </a:ext>
          </a:extLst>
        </xdr:cNvPr>
        <xdr:cNvCxnSpPr/>
      </xdr:nvCxnSpPr>
      <xdr:spPr>
        <a:xfrm>
          <a:off x="19885660" y="18551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80027</xdr:rowOff>
    </xdr:from>
    <xdr:ext cx="469744" cy="259045"/>
    <xdr:sp macro="" textlink="">
      <xdr:nvSpPr>
        <xdr:cNvPr id="820" name="【公民館】&#10;一人当たり面積最大値テキスト">
          <a:extLst>
            <a:ext uri="{FF2B5EF4-FFF2-40B4-BE49-F238E27FC236}">
              <a16:creationId xmlns:a16="http://schemas.microsoft.com/office/drawing/2014/main" id="{9BFB6CEC-D811-4EC9-81C9-F83C9A469DFE}"/>
            </a:ext>
          </a:extLst>
        </xdr:cNvPr>
        <xdr:cNvSpPr txBox="1"/>
      </xdr:nvSpPr>
      <xdr:spPr>
        <a:xfrm>
          <a:off x="19985990" y="17055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133350</xdr:rowOff>
    </xdr:from>
    <xdr:to>
      <xdr:col>116</xdr:col>
      <xdr:colOff>152400</xdr:colOff>
      <xdr:row>100</xdr:row>
      <xdr:rowOff>133350</xdr:rowOff>
    </xdr:to>
    <xdr:cxnSp macro="">
      <xdr:nvCxnSpPr>
        <xdr:cNvPr id="821" name="直線コネクタ 820">
          <a:extLst>
            <a:ext uri="{FF2B5EF4-FFF2-40B4-BE49-F238E27FC236}">
              <a16:creationId xmlns:a16="http://schemas.microsoft.com/office/drawing/2014/main" id="{BC43B1DA-429B-4F07-A86B-7885BCD7446F}"/>
            </a:ext>
          </a:extLst>
        </xdr:cNvPr>
        <xdr:cNvCxnSpPr/>
      </xdr:nvCxnSpPr>
      <xdr:spPr>
        <a:xfrm>
          <a:off x="19885660" y="17274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115840</xdr:rowOff>
    </xdr:from>
    <xdr:ext cx="469744" cy="259045"/>
    <xdr:sp macro="" textlink="">
      <xdr:nvSpPr>
        <xdr:cNvPr id="822" name="【公民館】&#10;一人当たり面積平均値テキスト">
          <a:extLst>
            <a:ext uri="{FF2B5EF4-FFF2-40B4-BE49-F238E27FC236}">
              <a16:creationId xmlns:a16="http://schemas.microsoft.com/office/drawing/2014/main" id="{D916E2F2-BA15-4D1E-95BD-82E72064D92F}"/>
            </a:ext>
          </a:extLst>
        </xdr:cNvPr>
        <xdr:cNvSpPr txBox="1"/>
      </xdr:nvSpPr>
      <xdr:spPr>
        <a:xfrm>
          <a:off x="19985990" y="18118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137413</xdr:rowOff>
    </xdr:from>
    <xdr:to>
      <xdr:col>116</xdr:col>
      <xdr:colOff>114300</xdr:colOff>
      <xdr:row>106</xdr:row>
      <xdr:rowOff>67563</xdr:rowOff>
    </xdr:to>
    <xdr:sp macro="" textlink="">
      <xdr:nvSpPr>
        <xdr:cNvPr id="823" name="フローチャート: 判断 822">
          <a:extLst>
            <a:ext uri="{FF2B5EF4-FFF2-40B4-BE49-F238E27FC236}">
              <a16:creationId xmlns:a16="http://schemas.microsoft.com/office/drawing/2014/main" id="{603CB5B3-FA3F-48BB-9594-7001349AF8C6}"/>
            </a:ext>
          </a:extLst>
        </xdr:cNvPr>
        <xdr:cNvSpPr/>
      </xdr:nvSpPr>
      <xdr:spPr>
        <a:xfrm>
          <a:off x="19904710" y="181358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151130</xdr:rowOff>
    </xdr:from>
    <xdr:to>
      <xdr:col>112</xdr:col>
      <xdr:colOff>38100</xdr:colOff>
      <xdr:row>106</xdr:row>
      <xdr:rowOff>81280</xdr:rowOff>
    </xdr:to>
    <xdr:sp macro="" textlink="">
      <xdr:nvSpPr>
        <xdr:cNvPr id="824" name="フローチャート: 判断 823">
          <a:extLst>
            <a:ext uri="{FF2B5EF4-FFF2-40B4-BE49-F238E27FC236}">
              <a16:creationId xmlns:a16="http://schemas.microsoft.com/office/drawing/2014/main" id="{AB822866-60EC-4DDB-9356-1D4882670A5B}"/>
            </a:ext>
          </a:extLst>
        </xdr:cNvPr>
        <xdr:cNvSpPr/>
      </xdr:nvSpPr>
      <xdr:spPr>
        <a:xfrm>
          <a:off x="19161760" y="18153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157987</xdr:rowOff>
    </xdr:from>
    <xdr:to>
      <xdr:col>107</xdr:col>
      <xdr:colOff>101600</xdr:colOff>
      <xdr:row>106</xdr:row>
      <xdr:rowOff>88137</xdr:rowOff>
    </xdr:to>
    <xdr:sp macro="" textlink="">
      <xdr:nvSpPr>
        <xdr:cNvPr id="825" name="フローチャート: 判断 824">
          <a:extLst>
            <a:ext uri="{FF2B5EF4-FFF2-40B4-BE49-F238E27FC236}">
              <a16:creationId xmlns:a16="http://schemas.microsoft.com/office/drawing/2014/main" id="{7F05D2BA-3257-4BC9-A1A9-4F7FC51B2E5D}"/>
            </a:ext>
          </a:extLst>
        </xdr:cNvPr>
        <xdr:cNvSpPr/>
      </xdr:nvSpPr>
      <xdr:spPr>
        <a:xfrm>
          <a:off x="18345150" y="181621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xdr:rowOff>
    </xdr:from>
    <xdr:to>
      <xdr:col>102</xdr:col>
      <xdr:colOff>165100</xdr:colOff>
      <xdr:row>106</xdr:row>
      <xdr:rowOff>117856</xdr:rowOff>
    </xdr:to>
    <xdr:sp macro="" textlink="">
      <xdr:nvSpPr>
        <xdr:cNvPr id="826" name="フローチャート: 判断 825">
          <a:extLst>
            <a:ext uri="{FF2B5EF4-FFF2-40B4-BE49-F238E27FC236}">
              <a16:creationId xmlns:a16="http://schemas.microsoft.com/office/drawing/2014/main" id="{17038D5B-092E-45BE-AB81-4521DB8A6BD9}"/>
            </a:ext>
          </a:extLst>
        </xdr:cNvPr>
        <xdr:cNvSpPr/>
      </xdr:nvSpPr>
      <xdr:spPr>
        <a:xfrm>
          <a:off x="17547590" y="18193766"/>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43687</xdr:rowOff>
    </xdr:from>
    <xdr:to>
      <xdr:col>98</xdr:col>
      <xdr:colOff>38100</xdr:colOff>
      <xdr:row>106</xdr:row>
      <xdr:rowOff>145287</xdr:rowOff>
    </xdr:to>
    <xdr:sp macro="" textlink="">
      <xdr:nvSpPr>
        <xdr:cNvPr id="827" name="フローチャート: 判断 826">
          <a:extLst>
            <a:ext uri="{FF2B5EF4-FFF2-40B4-BE49-F238E27FC236}">
              <a16:creationId xmlns:a16="http://schemas.microsoft.com/office/drawing/2014/main" id="{2F28C816-D895-4C95-ABA4-14FD66A31488}"/>
            </a:ext>
          </a:extLst>
        </xdr:cNvPr>
        <xdr:cNvSpPr/>
      </xdr:nvSpPr>
      <xdr:spPr>
        <a:xfrm>
          <a:off x="16761460" y="182192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BDCA9983-B19F-463A-8B93-1AF1992ED91C}"/>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CF65F748-F990-4E50-B5C5-39EBB3F442C4}"/>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499B3D10-8E3E-4926-901D-62F7A2C25446}"/>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2CCA4B47-59F1-4721-9E87-90A6570BB44E}"/>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F516F309-8185-4B78-AF9A-F7D773DA1992}"/>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169418</xdr:rowOff>
    </xdr:from>
    <xdr:to>
      <xdr:col>116</xdr:col>
      <xdr:colOff>114300</xdr:colOff>
      <xdr:row>104</xdr:row>
      <xdr:rowOff>99568</xdr:rowOff>
    </xdr:to>
    <xdr:sp macro="" textlink="">
      <xdr:nvSpPr>
        <xdr:cNvPr id="833" name="楕円 832">
          <a:extLst>
            <a:ext uri="{FF2B5EF4-FFF2-40B4-BE49-F238E27FC236}">
              <a16:creationId xmlns:a16="http://schemas.microsoft.com/office/drawing/2014/main" id="{DBE0E088-96B1-47F6-A8E6-5D0D41E094BA}"/>
            </a:ext>
          </a:extLst>
        </xdr:cNvPr>
        <xdr:cNvSpPr/>
      </xdr:nvSpPr>
      <xdr:spPr>
        <a:xfrm>
          <a:off x="19904710" y="17832578"/>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20845</xdr:rowOff>
    </xdr:from>
    <xdr:ext cx="469744" cy="259045"/>
    <xdr:sp macro="" textlink="">
      <xdr:nvSpPr>
        <xdr:cNvPr id="834" name="【公民館】&#10;一人当たり面積該当値テキスト">
          <a:extLst>
            <a:ext uri="{FF2B5EF4-FFF2-40B4-BE49-F238E27FC236}">
              <a16:creationId xmlns:a16="http://schemas.microsoft.com/office/drawing/2014/main" id="{523FDE3C-13D3-4754-A653-1D41CFC4334A}"/>
            </a:ext>
          </a:extLst>
        </xdr:cNvPr>
        <xdr:cNvSpPr txBox="1"/>
      </xdr:nvSpPr>
      <xdr:spPr>
        <a:xfrm>
          <a:off x="19985990" y="1767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155702</xdr:rowOff>
    </xdr:from>
    <xdr:to>
      <xdr:col>112</xdr:col>
      <xdr:colOff>38100</xdr:colOff>
      <xdr:row>104</xdr:row>
      <xdr:rowOff>85852</xdr:rowOff>
    </xdr:to>
    <xdr:sp macro="" textlink="">
      <xdr:nvSpPr>
        <xdr:cNvPr id="835" name="楕円 834">
          <a:extLst>
            <a:ext uri="{FF2B5EF4-FFF2-40B4-BE49-F238E27FC236}">
              <a16:creationId xmlns:a16="http://schemas.microsoft.com/office/drawing/2014/main" id="{551A20B8-78BA-43CE-9375-6B9FE0C7320F}"/>
            </a:ext>
          </a:extLst>
        </xdr:cNvPr>
        <xdr:cNvSpPr/>
      </xdr:nvSpPr>
      <xdr:spPr>
        <a:xfrm>
          <a:off x="19161760" y="1781505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35052</xdr:rowOff>
    </xdr:from>
    <xdr:to>
      <xdr:col>116</xdr:col>
      <xdr:colOff>63500</xdr:colOff>
      <xdr:row>104</xdr:row>
      <xdr:rowOff>48768</xdr:rowOff>
    </xdr:to>
    <xdr:cxnSp macro="">
      <xdr:nvCxnSpPr>
        <xdr:cNvPr id="836" name="直線コネクタ 835">
          <a:extLst>
            <a:ext uri="{FF2B5EF4-FFF2-40B4-BE49-F238E27FC236}">
              <a16:creationId xmlns:a16="http://schemas.microsoft.com/office/drawing/2014/main" id="{C276267F-4FDC-467E-AF07-55B8A6960C83}"/>
            </a:ext>
          </a:extLst>
        </xdr:cNvPr>
        <xdr:cNvCxnSpPr/>
      </xdr:nvCxnSpPr>
      <xdr:spPr>
        <a:xfrm>
          <a:off x="19204940" y="17865852"/>
          <a:ext cx="74295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29972</xdr:rowOff>
    </xdr:from>
    <xdr:to>
      <xdr:col>107</xdr:col>
      <xdr:colOff>101600</xdr:colOff>
      <xdr:row>104</xdr:row>
      <xdr:rowOff>131572</xdr:rowOff>
    </xdr:to>
    <xdr:sp macro="" textlink="">
      <xdr:nvSpPr>
        <xdr:cNvPr id="837" name="楕円 836">
          <a:extLst>
            <a:ext uri="{FF2B5EF4-FFF2-40B4-BE49-F238E27FC236}">
              <a16:creationId xmlns:a16="http://schemas.microsoft.com/office/drawing/2014/main" id="{6CE058D4-CE82-4501-99DB-EE5093CFAA0E}"/>
            </a:ext>
          </a:extLst>
        </xdr:cNvPr>
        <xdr:cNvSpPr/>
      </xdr:nvSpPr>
      <xdr:spPr>
        <a:xfrm>
          <a:off x="18345150" y="1785886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35052</xdr:rowOff>
    </xdr:from>
    <xdr:to>
      <xdr:col>111</xdr:col>
      <xdr:colOff>177800</xdr:colOff>
      <xdr:row>104</xdr:row>
      <xdr:rowOff>80772</xdr:rowOff>
    </xdr:to>
    <xdr:cxnSp macro="">
      <xdr:nvCxnSpPr>
        <xdr:cNvPr id="838" name="直線コネクタ 837">
          <a:extLst>
            <a:ext uri="{FF2B5EF4-FFF2-40B4-BE49-F238E27FC236}">
              <a16:creationId xmlns:a16="http://schemas.microsoft.com/office/drawing/2014/main" id="{5F79CA3B-FF4F-4E07-BBCD-E101BFACD509}"/>
            </a:ext>
          </a:extLst>
        </xdr:cNvPr>
        <xdr:cNvCxnSpPr/>
      </xdr:nvCxnSpPr>
      <xdr:spPr>
        <a:xfrm flipV="1">
          <a:off x="18399760" y="17865852"/>
          <a:ext cx="80518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36830</xdr:rowOff>
    </xdr:from>
    <xdr:to>
      <xdr:col>102</xdr:col>
      <xdr:colOff>165100</xdr:colOff>
      <xdr:row>104</xdr:row>
      <xdr:rowOff>138430</xdr:rowOff>
    </xdr:to>
    <xdr:sp macro="" textlink="">
      <xdr:nvSpPr>
        <xdr:cNvPr id="839" name="楕円 838">
          <a:extLst>
            <a:ext uri="{FF2B5EF4-FFF2-40B4-BE49-F238E27FC236}">
              <a16:creationId xmlns:a16="http://schemas.microsoft.com/office/drawing/2014/main" id="{B10E7C12-EDDD-4628-A912-FDAF2A2DC00D}"/>
            </a:ext>
          </a:extLst>
        </xdr:cNvPr>
        <xdr:cNvSpPr/>
      </xdr:nvSpPr>
      <xdr:spPr>
        <a:xfrm>
          <a:off x="17547590" y="178676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80772</xdr:rowOff>
    </xdr:from>
    <xdr:to>
      <xdr:col>107</xdr:col>
      <xdr:colOff>50800</xdr:colOff>
      <xdr:row>104</xdr:row>
      <xdr:rowOff>87630</xdr:rowOff>
    </xdr:to>
    <xdr:cxnSp macro="">
      <xdr:nvCxnSpPr>
        <xdr:cNvPr id="840" name="直線コネクタ 839">
          <a:extLst>
            <a:ext uri="{FF2B5EF4-FFF2-40B4-BE49-F238E27FC236}">
              <a16:creationId xmlns:a16="http://schemas.microsoft.com/office/drawing/2014/main" id="{8809A452-795A-4653-8C91-DA626F21EED9}"/>
            </a:ext>
          </a:extLst>
        </xdr:cNvPr>
        <xdr:cNvCxnSpPr/>
      </xdr:nvCxnSpPr>
      <xdr:spPr>
        <a:xfrm flipV="1">
          <a:off x="17602200" y="17913477"/>
          <a:ext cx="79756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59689</xdr:rowOff>
    </xdr:from>
    <xdr:to>
      <xdr:col>98</xdr:col>
      <xdr:colOff>38100</xdr:colOff>
      <xdr:row>104</xdr:row>
      <xdr:rowOff>161289</xdr:rowOff>
    </xdr:to>
    <xdr:sp macro="" textlink="">
      <xdr:nvSpPr>
        <xdr:cNvPr id="841" name="楕円 840">
          <a:extLst>
            <a:ext uri="{FF2B5EF4-FFF2-40B4-BE49-F238E27FC236}">
              <a16:creationId xmlns:a16="http://schemas.microsoft.com/office/drawing/2014/main" id="{B350AF82-B31D-41B0-8F24-46DE92F82663}"/>
            </a:ext>
          </a:extLst>
        </xdr:cNvPr>
        <xdr:cNvSpPr/>
      </xdr:nvSpPr>
      <xdr:spPr>
        <a:xfrm>
          <a:off x="16761460" y="1788667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87630</xdr:rowOff>
    </xdr:from>
    <xdr:to>
      <xdr:col>102</xdr:col>
      <xdr:colOff>114300</xdr:colOff>
      <xdr:row>104</xdr:row>
      <xdr:rowOff>110489</xdr:rowOff>
    </xdr:to>
    <xdr:cxnSp macro="">
      <xdr:nvCxnSpPr>
        <xdr:cNvPr id="842" name="直線コネクタ 841">
          <a:extLst>
            <a:ext uri="{FF2B5EF4-FFF2-40B4-BE49-F238E27FC236}">
              <a16:creationId xmlns:a16="http://schemas.microsoft.com/office/drawing/2014/main" id="{56445BE8-7E38-4F19-AE5B-FAB258CE6705}"/>
            </a:ext>
          </a:extLst>
        </xdr:cNvPr>
        <xdr:cNvCxnSpPr/>
      </xdr:nvCxnSpPr>
      <xdr:spPr>
        <a:xfrm flipV="1">
          <a:off x="16804640" y="17922240"/>
          <a:ext cx="79756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72407</xdr:rowOff>
    </xdr:from>
    <xdr:ext cx="469744" cy="259045"/>
    <xdr:sp macro="" textlink="">
      <xdr:nvSpPr>
        <xdr:cNvPr id="843" name="n_1aveValue【公民館】&#10;一人当たり面積">
          <a:extLst>
            <a:ext uri="{FF2B5EF4-FFF2-40B4-BE49-F238E27FC236}">
              <a16:creationId xmlns:a16="http://schemas.microsoft.com/office/drawing/2014/main" id="{31FCA93C-5460-49BB-93F0-DC462B1D029A}"/>
            </a:ext>
          </a:extLst>
        </xdr:cNvPr>
        <xdr:cNvSpPr txBox="1"/>
      </xdr:nvSpPr>
      <xdr:spPr>
        <a:xfrm>
          <a:off x="18982132"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79264</xdr:rowOff>
    </xdr:from>
    <xdr:ext cx="469744" cy="259045"/>
    <xdr:sp macro="" textlink="">
      <xdr:nvSpPr>
        <xdr:cNvPr id="844" name="n_2aveValue【公民館】&#10;一人当たり面積">
          <a:extLst>
            <a:ext uri="{FF2B5EF4-FFF2-40B4-BE49-F238E27FC236}">
              <a16:creationId xmlns:a16="http://schemas.microsoft.com/office/drawing/2014/main" id="{632CB9B0-2675-4F32-85C1-7ED972173414}"/>
            </a:ext>
          </a:extLst>
        </xdr:cNvPr>
        <xdr:cNvSpPr txBox="1"/>
      </xdr:nvSpPr>
      <xdr:spPr>
        <a:xfrm>
          <a:off x="18182032" y="1825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108983</xdr:rowOff>
    </xdr:from>
    <xdr:ext cx="469744" cy="259045"/>
    <xdr:sp macro="" textlink="">
      <xdr:nvSpPr>
        <xdr:cNvPr id="845" name="n_3aveValue【公民館】&#10;一人当たり面積">
          <a:extLst>
            <a:ext uri="{FF2B5EF4-FFF2-40B4-BE49-F238E27FC236}">
              <a16:creationId xmlns:a16="http://schemas.microsoft.com/office/drawing/2014/main" id="{99A12FDD-CFD4-4A09-A72B-28352386A926}"/>
            </a:ext>
          </a:extLst>
        </xdr:cNvPr>
        <xdr:cNvSpPr txBox="1"/>
      </xdr:nvSpPr>
      <xdr:spPr>
        <a:xfrm>
          <a:off x="17384472" y="1828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136414</xdr:rowOff>
    </xdr:from>
    <xdr:ext cx="469744" cy="259045"/>
    <xdr:sp macro="" textlink="">
      <xdr:nvSpPr>
        <xdr:cNvPr id="846" name="n_4aveValue【公民館】&#10;一人当たり面積">
          <a:extLst>
            <a:ext uri="{FF2B5EF4-FFF2-40B4-BE49-F238E27FC236}">
              <a16:creationId xmlns:a16="http://schemas.microsoft.com/office/drawing/2014/main" id="{1FF7BF90-6819-49CC-898F-80511B6F2075}"/>
            </a:ext>
          </a:extLst>
        </xdr:cNvPr>
        <xdr:cNvSpPr txBox="1"/>
      </xdr:nvSpPr>
      <xdr:spPr>
        <a:xfrm>
          <a:off x="16588817" y="1830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102379</xdr:rowOff>
    </xdr:from>
    <xdr:ext cx="469744" cy="259045"/>
    <xdr:sp macro="" textlink="">
      <xdr:nvSpPr>
        <xdr:cNvPr id="847" name="n_1mainValue【公民館】&#10;一人当たり面積">
          <a:extLst>
            <a:ext uri="{FF2B5EF4-FFF2-40B4-BE49-F238E27FC236}">
              <a16:creationId xmlns:a16="http://schemas.microsoft.com/office/drawing/2014/main" id="{EBD5387C-8019-43F5-8353-9ED1C835B298}"/>
            </a:ext>
          </a:extLst>
        </xdr:cNvPr>
        <xdr:cNvSpPr txBox="1"/>
      </xdr:nvSpPr>
      <xdr:spPr>
        <a:xfrm>
          <a:off x="18982132" y="1758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148099</xdr:rowOff>
    </xdr:from>
    <xdr:ext cx="469744" cy="259045"/>
    <xdr:sp macro="" textlink="">
      <xdr:nvSpPr>
        <xdr:cNvPr id="848" name="n_2mainValue【公民館】&#10;一人当たり面積">
          <a:extLst>
            <a:ext uri="{FF2B5EF4-FFF2-40B4-BE49-F238E27FC236}">
              <a16:creationId xmlns:a16="http://schemas.microsoft.com/office/drawing/2014/main" id="{278F0DFB-F075-450A-92DC-610D23822930}"/>
            </a:ext>
          </a:extLst>
        </xdr:cNvPr>
        <xdr:cNvSpPr txBox="1"/>
      </xdr:nvSpPr>
      <xdr:spPr>
        <a:xfrm>
          <a:off x="18182032" y="17634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154957</xdr:rowOff>
    </xdr:from>
    <xdr:ext cx="469744" cy="259045"/>
    <xdr:sp macro="" textlink="">
      <xdr:nvSpPr>
        <xdr:cNvPr id="849" name="n_3mainValue【公民館】&#10;一人当たり面積">
          <a:extLst>
            <a:ext uri="{FF2B5EF4-FFF2-40B4-BE49-F238E27FC236}">
              <a16:creationId xmlns:a16="http://schemas.microsoft.com/office/drawing/2014/main" id="{0A0C9CFC-6777-40EC-B41C-880E15B7BF0B}"/>
            </a:ext>
          </a:extLst>
        </xdr:cNvPr>
        <xdr:cNvSpPr txBox="1"/>
      </xdr:nvSpPr>
      <xdr:spPr>
        <a:xfrm>
          <a:off x="17384472"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6366</xdr:rowOff>
    </xdr:from>
    <xdr:ext cx="469744" cy="259045"/>
    <xdr:sp macro="" textlink="">
      <xdr:nvSpPr>
        <xdr:cNvPr id="850" name="n_4mainValue【公民館】&#10;一人当たり面積">
          <a:extLst>
            <a:ext uri="{FF2B5EF4-FFF2-40B4-BE49-F238E27FC236}">
              <a16:creationId xmlns:a16="http://schemas.microsoft.com/office/drawing/2014/main" id="{60180E54-D61D-484E-98AF-2C3BF97636E7}"/>
            </a:ext>
          </a:extLst>
        </xdr:cNvPr>
        <xdr:cNvSpPr txBox="1"/>
      </xdr:nvSpPr>
      <xdr:spPr>
        <a:xfrm>
          <a:off x="16588817" y="1766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a:extLst>
            <a:ext uri="{FF2B5EF4-FFF2-40B4-BE49-F238E27FC236}">
              <a16:creationId xmlns:a16="http://schemas.microsoft.com/office/drawing/2014/main" id="{C7976472-C086-475F-A26E-917D642C1C2C}"/>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a:extLst>
            <a:ext uri="{FF2B5EF4-FFF2-40B4-BE49-F238E27FC236}">
              <a16:creationId xmlns:a16="http://schemas.microsoft.com/office/drawing/2014/main" id="{4AB47313-8D6F-4A42-B2E5-63509A2E16AD}"/>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a:extLst>
            <a:ext uri="{FF2B5EF4-FFF2-40B4-BE49-F238E27FC236}">
              <a16:creationId xmlns:a16="http://schemas.microsoft.com/office/drawing/2014/main" id="{A5551A8C-C908-4E2D-9500-E015976AF5DA}"/>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分野別の有形固定資産減価償却率でも、類似団体平均を上回っている施設が多い。合併後に新設や改修を行っている道路や学校施設</a:t>
          </a:r>
          <a:r>
            <a:rPr kumimoji="1" lang="ja-JP" altLang="en-US" sz="1100">
              <a:solidFill>
                <a:schemeClr val="dk1"/>
              </a:solidFill>
              <a:effectLst/>
              <a:latin typeface="+mn-lt"/>
              <a:ea typeface="+mn-ea"/>
              <a:cs typeface="+mn-cs"/>
            </a:rPr>
            <a:t>、公民館</a:t>
          </a:r>
          <a:r>
            <a:rPr kumimoji="1" lang="ja-JP" altLang="ja-JP" sz="1100">
              <a:solidFill>
                <a:schemeClr val="dk1"/>
              </a:solidFill>
              <a:effectLst/>
              <a:latin typeface="+mn-lt"/>
              <a:ea typeface="+mn-ea"/>
              <a:cs typeface="+mn-cs"/>
            </a:rPr>
            <a:t>は、その差はまだ小さいが、橋りょうや公営住宅、</a:t>
          </a:r>
          <a:r>
            <a:rPr kumimoji="1" lang="ja-JP" altLang="en-US" sz="1100">
              <a:solidFill>
                <a:schemeClr val="dk1"/>
              </a:solidFill>
              <a:effectLst/>
              <a:latin typeface="+mn-lt"/>
              <a:ea typeface="+mn-ea"/>
              <a:cs typeface="+mn-cs"/>
            </a:rPr>
            <a:t>保育所、</a:t>
          </a:r>
          <a:r>
            <a:rPr kumimoji="1" lang="ja-JP" altLang="ja-JP" sz="1100">
              <a:solidFill>
                <a:schemeClr val="dk1"/>
              </a:solidFill>
              <a:effectLst/>
              <a:latin typeface="+mn-lt"/>
              <a:ea typeface="+mn-ea"/>
              <a:cs typeface="+mn-cs"/>
            </a:rPr>
            <a:t>児童館は、平均を大きく上回り、老朽化が著しいことが分かる。今後、橋りょうは計画的な改修、公営住宅は新築と除却、</a:t>
          </a:r>
          <a:r>
            <a:rPr kumimoji="1" lang="ja-JP" altLang="en-US" sz="1100">
              <a:solidFill>
                <a:schemeClr val="dk1"/>
              </a:solidFill>
              <a:effectLst/>
              <a:latin typeface="+mn-lt"/>
              <a:ea typeface="+mn-ea"/>
              <a:cs typeface="+mn-cs"/>
            </a:rPr>
            <a:t>保育所は再編等、</a:t>
          </a:r>
          <a:r>
            <a:rPr kumimoji="1" lang="ja-JP" altLang="ja-JP" sz="1100">
              <a:solidFill>
                <a:schemeClr val="dk1"/>
              </a:solidFill>
              <a:effectLst/>
              <a:latin typeface="+mn-lt"/>
              <a:ea typeface="+mn-ea"/>
              <a:cs typeface="+mn-cs"/>
            </a:rPr>
            <a:t>児童館は</a:t>
          </a:r>
          <a:r>
            <a:rPr kumimoji="1" lang="ja-JP" altLang="en-US" sz="1100">
              <a:solidFill>
                <a:schemeClr val="dk1"/>
              </a:solidFill>
              <a:effectLst/>
              <a:latin typeface="+mn-lt"/>
              <a:ea typeface="+mn-ea"/>
              <a:cs typeface="+mn-cs"/>
            </a:rPr>
            <a:t>機能を廃止し、除却</a:t>
          </a:r>
          <a:r>
            <a:rPr kumimoji="1" lang="ja-JP" altLang="ja-JP" sz="1100">
              <a:solidFill>
                <a:schemeClr val="dk1"/>
              </a:solidFill>
              <a:effectLst/>
              <a:latin typeface="+mn-lt"/>
              <a:ea typeface="+mn-ea"/>
              <a:cs typeface="+mn-cs"/>
            </a:rPr>
            <a:t>に向け</a:t>
          </a:r>
          <a:r>
            <a:rPr kumimoji="1" lang="ja-JP" altLang="en-US" sz="1100">
              <a:solidFill>
                <a:schemeClr val="dk1"/>
              </a:solidFill>
              <a:effectLst/>
              <a:latin typeface="+mn-lt"/>
              <a:ea typeface="+mn-ea"/>
              <a:cs typeface="+mn-cs"/>
            </a:rPr>
            <a:t>た取り組みを進めていく</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一人当たり面積は、類似団体平均を大きく上回っている分野が多い。これは、合併前の５町それぞれに同等の公共施設があり、人口減少が続く中でも、十分な再編が進まず、そのまま市内に点在していることが大きな要因である。</a:t>
          </a:r>
          <a:r>
            <a:rPr kumimoji="1" lang="ja-JP" altLang="en-US" sz="1100">
              <a:solidFill>
                <a:schemeClr val="dk1"/>
              </a:solidFill>
              <a:effectLst/>
              <a:latin typeface="+mn-lt"/>
              <a:ea typeface="+mn-ea"/>
              <a:cs typeface="+mn-cs"/>
            </a:rPr>
            <a:t>維持管理にかかる経費の増加に留意しつつ、</a:t>
          </a:r>
          <a:r>
            <a:rPr kumimoji="1" lang="ja-JP" altLang="ja-JP" sz="1100">
              <a:solidFill>
                <a:schemeClr val="dk1"/>
              </a:solidFill>
              <a:effectLst/>
              <a:latin typeface="+mn-lt"/>
              <a:ea typeface="+mn-ea"/>
              <a:cs typeface="+mn-cs"/>
            </a:rPr>
            <a:t>今後も、公共施設等総合管理計画に基づき、適正配置に取り組んでいく。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EEB6C4A-B132-47E9-A42D-2EEC5E61563D}"/>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C7402B4-3DB8-43E2-B92D-77C11C60F562}"/>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96DA558-6A1D-40FC-BB5D-2D7DB10FBB89}"/>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FECFC0D-A8F0-4114-B894-0BEDA47EABB1}"/>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AED8CB2-E31B-4CED-8921-E15FD0EA8D3A}"/>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56E04AC-F5EB-4F22-842A-B33578314865}"/>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ED26F4A-F232-4486-A506-B17729EA7A17}"/>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D2302FE-6BFD-48FF-927B-AA86890D1602}"/>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2FE488B-F123-43A2-A9B4-E90CD6E1D4BE}"/>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6F91507-9DC8-455B-89BA-D1CE290833B2}"/>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59,578
59,039
228.21
33,907,655
31,869,644
1,175,397
17,957,183
23,245,701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C1F2E4C-7AAA-4542-B7EB-90C8ED41879B}"/>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FF4F2EB-DCE9-4B0F-827C-B97A91C618FE}"/>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605ECC5-DB5C-46FB-AE98-D890C1D33E47}"/>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80C4DB8-D5E1-47AB-A420-119EBDCC9B76}"/>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7CD751C-5738-465E-8AAE-75AF907BF5E7}"/>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798FDA0-8FE8-4B40-88C9-91DD3DCB99AB}"/>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843C440-A28D-4633-B586-D36907F9B7CD}"/>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B450259-37C7-454A-B7E1-93B6683FF5BA}"/>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3B91C8C-506A-49E8-AD45-7024FBEED973}"/>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DCE6D1D-A65A-44EF-9FB6-7489E1FE4691}"/>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FD69D9F-9D6C-42E2-B033-39CAEEAC702D}"/>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57E7CEC-6A70-4489-9F87-9143CAC62FFE}"/>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0D853C2-90DB-4398-AC9A-CD6B7A7A79E5}"/>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FC56EE7-8FF7-42CF-BB12-D20B26260FDE}"/>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F0CFF96-2E02-44D3-B51A-9072C60FAEA0}"/>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FD530BB-B9F5-4503-8A13-BCD340C47D64}"/>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5FB7F63-33BC-4D83-B081-A30DAAC1E635}"/>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93DE6A0-9603-4B2C-9385-7860EF70B6BA}"/>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F6F6251-D5A9-42EF-99DF-57711B222027}"/>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323B1EE-72EF-4DDD-92F1-F09B182CA5D4}"/>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D032A89-ED89-4048-AB9D-28610D3C35D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F1B29AD-5205-480D-A105-51A88C60FCA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9AC47B2-4159-4BEC-94AF-4C1E95D44BBB}"/>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5F319A1-977B-42FC-A1AE-267E024183FE}"/>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C01EB9C-0894-4C92-ADF3-6AAAAD858CA7}"/>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C14167B-12CF-472B-9916-0F9A003E3C4C}"/>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46ABD68-5ED2-4165-AD49-54BC5D376277}"/>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48A079F-92AA-4073-8B5B-6F64B5C6B9A1}"/>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3047CC6-2354-437C-A5E7-A92917F7D5FA}"/>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032F1F1-AE60-4C97-BEA3-2E7E2DC638A5}"/>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70F5059-F74C-4E8D-93BD-B314734B908F}"/>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E6276FA-A6A7-4040-8581-C26FC43CE4EB}"/>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77ED66D-0FC5-4A81-9F09-88310C242F87}"/>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1F3CDA7-1338-49A5-A11E-C114D047E20D}"/>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0C23180-734E-48F6-B69D-5A9E8C9B47A0}"/>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24AF258-2385-4F7A-B99E-B824E16CC3BB}"/>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5A6BDF6-BA7F-4931-897E-E57E1EE994E0}"/>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BDBF834-6D6C-4B9E-AAEE-6F2ED6E65D99}"/>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6429E95-1FC9-4E08-BC1C-A64A7C8ECBEB}"/>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0E56BEA-E536-4A54-85FC-CE87AE263DCA}"/>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C646BD1-FD51-4170-922B-B96D3EFB724B}"/>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86DB8B1-10DF-4B9F-B28C-9DFCE8DD3733}"/>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4750EED-802B-4253-9D6D-964F5D5067FE}"/>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EB2337D-6D7D-4878-B193-8E17608BF834}"/>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121BEB1-A54B-4C90-AC9A-5E6FABE85118}"/>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24CC5201-4751-40EC-80C0-FCD734444EC7}"/>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5987</xdr:rowOff>
    </xdr:from>
    <xdr:to>
      <xdr:col>24</xdr:col>
      <xdr:colOff>62865</xdr:colOff>
      <xdr:row>41</xdr:row>
      <xdr:rowOff>108857</xdr:rowOff>
    </xdr:to>
    <xdr:cxnSp macro="">
      <xdr:nvCxnSpPr>
        <xdr:cNvPr id="58" name="直線コネクタ 57">
          <a:extLst>
            <a:ext uri="{FF2B5EF4-FFF2-40B4-BE49-F238E27FC236}">
              <a16:creationId xmlns:a16="http://schemas.microsoft.com/office/drawing/2014/main" id="{F6DEE61A-C3E7-4E33-9698-75A569A09CE3}"/>
            </a:ext>
          </a:extLst>
        </xdr:cNvPr>
        <xdr:cNvCxnSpPr/>
      </xdr:nvCxnSpPr>
      <xdr:spPr>
        <a:xfrm flipV="1">
          <a:off x="4173855" y="5837192"/>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405111" cy="259045"/>
    <xdr:sp macro="" textlink="">
      <xdr:nvSpPr>
        <xdr:cNvPr id="59" name="【図書館】&#10;有形固定資産減価償却率最小値テキスト">
          <a:extLst>
            <a:ext uri="{FF2B5EF4-FFF2-40B4-BE49-F238E27FC236}">
              <a16:creationId xmlns:a16="http://schemas.microsoft.com/office/drawing/2014/main" id="{D3F725D2-62F2-4AB6-A1F4-9C35CE564A36}"/>
            </a:ext>
          </a:extLst>
        </xdr:cNvPr>
        <xdr:cNvSpPr txBox="1"/>
      </xdr:nvSpPr>
      <xdr:spPr>
        <a:xfrm>
          <a:off x="4212590" y="714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60" name="直線コネクタ 59">
          <a:extLst>
            <a:ext uri="{FF2B5EF4-FFF2-40B4-BE49-F238E27FC236}">
              <a16:creationId xmlns:a16="http://schemas.microsoft.com/office/drawing/2014/main" id="{F39584E4-B03F-4C4F-80A5-4D23A31A51F5}"/>
            </a:ext>
          </a:extLst>
        </xdr:cNvPr>
        <xdr:cNvCxnSpPr/>
      </xdr:nvCxnSpPr>
      <xdr:spPr>
        <a:xfrm>
          <a:off x="4112260" y="71364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124114</xdr:rowOff>
    </xdr:from>
    <xdr:ext cx="405111" cy="259045"/>
    <xdr:sp macro="" textlink="">
      <xdr:nvSpPr>
        <xdr:cNvPr id="61" name="【図書館】&#10;有形固定資産減価償却率最大値テキスト">
          <a:extLst>
            <a:ext uri="{FF2B5EF4-FFF2-40B4-BE49-F238E27FC236}">
              <a16:creationId xmlns:a16="http://schemas.microsoft.com/office/drawing/2014/main" id="{A057CBB6-5334-4918-8D6E-B8315A9BDD03}"/>
            </a:ext>
          </a:extLst>
        </xdr:cNvPr>
        <xdr:cNvSpPr txBox="1"/>
      </xdr:nvSpPr>
      <xdr:spPr>
        <a:xfrm>
          <a:off x="4212590" y="561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5987</xdr:rowOff>
    </xdr:from>
    <xdr:to>
      <xdr:col>24</xdr:col>
      <xdr:colOff>152400</xdr:colOff>
      <xdr:row>34</xdr:row>
      <xdr:rowOff>5987</xdr:rowOff>
    </xdr:to>
    <xdr:cxnSp macro="">
      <xdr:nvCxnSpPr>
        <xdr:cNvPr id="62" name="直線コネクタ 61">
          <a:extLst>
            <a:ext uri="{FF2B5EF4-FFF2-40B4-BE49-F238E27FC236}">
              <a16:creationId xmlns:a16="http://schemas.microsoft.com/office/drawing/2014/main" id="{AC8391C7-FB7B-47BE-90EA-BEE5648F1F83}"/>
            </a:ext>
          </a:extLst>
        </xdr:cNvPr>
        <xdr:cNvCxnSpPr/>
      </xdr:nvCxnSpPr>
      <xdr:spPr>
        <a:xfrm>
          <a:off x="4112260" y="58371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20519</xdr:rowOff>
    </xdr:from>
    <xdr:ext cx="405111" cy="259045"/>
    <xdr:sp macro="" textlink="">
      <xdr:nvSpPr>
        <xdr:cNvPr id="63" name="【図書館】&#10;有形固定資産減価償却率平均値テキスト">
          <a:extLst>
            <a:ext uri="{FF2B5EF4-FFF2-40B4-BE49-F238E27FC236}">
              <a16:creationId xmlns:a16="http://schemas.microsoft.com/office/drawing/2014/main" id="{6399342E-4960-4167-AF48-F344FBFE779A}"/>
            </a:ext>
          </a:extLst>
        </xdr:cNvPr>
        <xdr:cNvSpPr txBox="1"/>
      </xdr:nvSpPr>
      <xdr:spPr>
        <a:xfrm>
          <a:off x="4212590" y="61889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169092</xdr:rowOff>
    </xdr:from>
    <xdr:to>
      <xdr:col>24</xdr:col>
      <xdr:colOff>114300</xdr:colOff>
      <xdr:row>37</xdr:row>
      <xdr:rowOff>99242</xdr:rowOff>
    </xdr:to>
    <xdr:sp macro="" textlink="">
      <xdr:nvSpPr>
        <xdr:cNvPr id="64" name="フローチャート: 判断 63">
          <a:extLst>
            <a:ext uri="{FF2B5EF4-FFF2-40B4-BE49-F238E27FC236}">
              <a16:creationId xmlns:a16="http://schemas.microsoft.com/office/drawing/2014/main" id="{C1FC184C-961F-4077-B387-2442CAA611F4}"/>
            </a:ext>
          </a:extLst>
        </xdr:cNvPr>
        <xdr:cNvSpPr/>
      </xdr:nvSpPr>
      <xdr:spPr>
        <a:xfrm>
          <a:off x="4131310" y="63451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133169</xdr:rowOff>
    </xdr:from>
    <xdr:to>
      <xdr:col>20</xdr:col>
      <xdr:colOff>38100</xdr:colOff>
      <xdr:row>37</xdr:row>
      <xdr:rowOff>63319</xdr:rowOff>
    </xdr:to>
    <xdr:sp macro="" textlink="">
      <xdr:nvSpPr>
        <xdr:cNvPr id="65" name="フローチャート: 判断 64">
          <a:extLst>
            <a:ext uri="{FF2B5EF4-FFF2-40B4-BE49-F238E27FC236}">
              <a16:creationId xmlns:a16="http://schemas.microsoft.com/office/drawing/2014/main" id="{E9EF461E-09B1-4991-AC72-70F87081D4EB}"/>
            </a:ext>
          </a:extLst>
        </xdr:cNvPr>
        <xdr:cNvSpPr/>
      </xdr:nvSpPr>
      <xdr:spPr>
        <a:xfrm>
          <a:off x="3388360" y="630917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121739</xdr:rowOff>
    </xdr:from>
    <xdr:to>
      <xdr:col>15</xdr:col>
      <xdr:colOff>101600</xdr:colOff>
      <xdr:row>37</xdr:row>
      <xdr:rowOff>51889</xdr:rowOff>
    </xdr:to>
    <xdr:sp macro="" textlink="">
      <xdr:nvSpPr>
        <xdr:cNvPr id="66" name="フローチャート: 判断 65">
          <a:extLst>
            <a:ext uri="{FF2B5EF4-FFF2-40B4-BE49-F238E27FC236}">
              <a16:creationId xmlns:a16="http://schemas.microsoft.com/office/drawing/2014/main" id="{9DE8583E-7B8C-4416-9395-2F4DAAFF0474}"/>
            </a:ext>
          </a:extLst>
        </xdr:cNvPr>
        <xdr:cNvSpPr/>
      </xdr:nvSpPr>
      <xdr:spPr>
        <a:xfrm>
          <a:off x="2571750" y="629584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125004</xdr:rowOff>
    </xdr:from>
    <xdr:to>
      <xdr:col>10</xdr:col>
      <xdr:colOff>165100</xdr:colOff>
      <xdr:row>37</xdr:row>
      <xdr:rowOff>55154</xdr:rowOff>
    </xdr:to>
    <xdr:sp macro="" textlink="">
      <xdr:nvSpPr>
        <xdr:cNvPr id="67" name="フローチャート: 判断 66">
          <a:extLst>
            <a:ext uri="{FF2B5EF4-FFF2-40B4-BE49-F238E27FC236}">
              <a16:creationId xmlns:a16="http://schemas.microsoft.com/office/drawing/2014/main" id="{445F0135-B0D8-4450-BDCB-16E362D997FB}"/>
            </a:ext>
          </a:extLst>
        </xdr:cNvPr>
        <xdr:cNvSpPr/>
      </xdr:nvSpPr>
      <xdr:spPr>
        <a:xfrm>
          <a:off x="1774190" y="629910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111942</xdr:rowOff>
    </xdr:from>
    <xdr:to>
      <xdr:col>6</xdr:col>
      <xdr:colOff>38100</xdr:colOff>
      <xdr:row>37</xdr:row>
      <xdr:rowOff>42092</xdr:rowOff>
    </xdr:to>
    <xdr:sp macro="" textlink="">
      <xdr:nvSpPr>
        <xdr:cNvPr id="68" name="フローチャート: 判断 67">
          <a:extLst>
            <a:ext uri="{FF2B5EF4-FFF2-40B4-BE49-F238E27FC236}">
              <a16:creationId xmlns:a16="http://schemas.microsoft.com/office/drawing/2014/main" id="{1F4E4714-7CE8-49B4-83C4-106281C3CE7F}"/>
            </a:ext>
          </a:extLst>
        </xdr:cNvPr>
        <xdr:cNvSpPr/>
      </xdr:nvSpPr>
      <xdr:spPr>
        <a:xfrm>
          <a:off x="988060" y="628414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FFC9FCA-F784-4BBE-8D2F-6A5DA4F63E5E}"/>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4F4BC7C-A30C-4E6E-BEBE-E6ADE21A9924}"/>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F610521-A31B-4969-8975-93164AF78DD5}"/>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40DF292-84CB-4FB3-AE63-A204F48C64BC}"/>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EB2096E-5030-4DB1-88BD-B04AD2877C94}"/>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46627</xdr:rowOff>
    </xdr:from>
    <xdr:to>
      <xdr:col>24</xdr:col>
      <xdr:colOff>114300</xdr:colOff>
      <xdr:row>40</xdr:row>
      <xdr:rowOff>148227</xdr:rowOff>
    </xdr:to>
    <xdr:sp macro="" textlink="">
      <xdr:nvSpPr>
        <xdr:cNvPr id="74" name="楕円 73">
          <a:extLst>
            <a:ext uri="{FF2B5EF4-FFF2-40B4-BE49-F238E27FC236}">
              <a16:creationId xmlns:a16="http://schemas.microsoft.com/office/drawing/2014/main" id="{4DCCAAE9-9D11-4D85-8F97-A588506CA1CA}"/>
            </a:ext>
          </a:extLst>
        </xdr:cNvPr>
        <xdr:cNvSpPr/>
      </xdr:nvSpPr>
      <xdr:spPr>
        <a:xfrm>
          <a:off x="4131310" y="690653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25054</xdr:rowOff>
    </xdr:from>
    <xdr:ext cx="405111" cy="259045"/>
    <xdr:sp macro="" textlink="">
      <xdr:nvSpPr>
        <xdr:cNvPr id="75" name="【図書館】&#10;有形固定資産減価償却率該当値テキスト">
          <a:extLst>
            <a:ext uri="{FF2B5EF4-FFF2-40B4-BE49-F238E27FC236}">
              <a16:creationId xmlns:a16="http://schemas.microsoft.com/office/drawing/2014/main" id="{0AA8B6E2-AD73-48C1-8D92-02617CEE8F42}"/>
            </a:ext>
          </a:extLst>
        </xdr:cNvPr>
        <xdr:cNvSpPr txBox="1"/>
      </xdr:nvSpPr>
      <xdr:spPr>
        <a:xfrm>
          <a:off x="4212590" y="6879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72753</xdr:rowOff>
    </xdr:from>
    <xdr:to>
      <xdr:col>20</xdr:col>
      <xdr:colOff>38100</xdr:colOff>
      <xdr:row>41</xdr:row>
      <xdr:rowOff>2903</xdr:rowOff>
    </xdr:to>
    <xdr:sp macro="" textlink="">
      <xdr:nvSpPr>
        <xdr:cNvPr id="76" name="楕円 75">
          <a:extLst>
            <a:ext uri="{FF2B5EF4-FFF2-40B4-BE49-F238E27FC236}">
              <a16:creationId xmlns:a16="http://schemas.microsoft.com/office/drawing/2014/main" id="{25DC153D-7736-4D69-8E10-A5030AD80AC4}"/>
            </a:ext>
          </a:extLst>
        </xdr:cNvPr>
        <xdr:cNvSpPr/>
      </xdr:nvSpPr>
      <xdr:spPr>
        <a:xfrm>
          <a:off x="3388360" y="69307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97427</xdr:rowOff>
    </xdr:from>
    <xdr:to>
      <xdr:col>24</xdr:col>
      <xdr:colOff>63500</xdr:colOff>
      <xdr:row>40</xdr:row>
      <xdr:rowOff>123553</xdr:rowOff>
    </xdr:to>
    <xdr:cxnSp macro="">
      <xdr:nvCxnSpPr>
        <xdr:cNvPr id="77" name="直線コネクタ 76">
          <a:extLst>
            <a:ext uri="{FF2B5EF4-FFF2-40B4-BE49-F238E27FC236}">
              <a16:creationId xmlns:a16="http://schemas.microsoft.com/office/drawing/2014/main" id="{5F6AFE8E-072E-44FA-BE49-3E3DA9BCD4E6}"/>
            </a:ext>
          </a:extLst>
        </xdr:cNvPr>
        <xdr:cNvCxnSpPr/>
      </xdr:nvCxnSpPr>
      <xdr:spPr>
        <a:xfrm flipV="1">
          <a:off x="3431540" y="6951617"/>
          <a:ext cx="742950" cy="3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40096</xdr:rowOff>
    </xdr:from>
    <xdr:to>
      <xdr:col>15</xdr:col>
      <xdr:colOff>101600</xdr:colOff>
      <xdr:row>40</xdr:row>
      <xdr:rowOff>141696</xdr:rowOff>
    </xdr:to>
    <xdr:sp macro="" textlink="">
      <xdr:nvSpPr>
        <xdr:cNvPr id="78" name="楕円 77">
          <a:extLst>
            <a:ext uri="{FF2B5EF4-FFF2-40B4-BE49-F238E27FC236}">
              <a16:creationId xmlns:a16="http://schemas.microsoft.com/office/drawing/2014/main" id="{C7CE44AA-22C8-4113-91F5-60B5292B85EA}"/>
            </a:ext>
          </a:extLst>
        </xdr:cNvPr>
        <xdr:cNvSpPr/>
      </xdr:nvSpPr>
      <xdr:spPr>
        <a:xfrm>
          <a:off x="2571750" y="689809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90896</xdr:rowOff>
    </xdr:from>
    <xdr:to>
      <xdr:col>19</xdr:col>
      <xdr:colOff>177800</xdr:colOff>
      <xdr:row>40</xdr:row>
      <xdr:rowOff>123553</xdr:rowOff>
    </xdr:to>
    <xdr:cxnSp macro="">
      <xdr:nvCxnSpPr>
        <xdr:cNvPr id="79" name="直線コネクタ 78">
          <a:extLst>
            <a:ext uri="{FF2B5EF4-FFF2-40B4-BE49-F238E27FC236}">
              <a16:creationId xmlns:a16="http://schemas.microsoft.com/office/drawing/2014/main" id="{035A08C2-73E2-4209-84B4-ED9F736416C4}"/>
            </a:ext>
          </a:extLst>
        </xdr:cNvPr>
        <xdr:cNvCxnSpPr/>
      </xdr:nvCxnSpPr>
      <xdr:spPr>
        <a:xfrm>
          <a:off x="2626360" y="6952706"/>
          <a:ext cx="80518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7438</xdr:rowOff>
    </xdr:from>
    <xdr:to>
      <xdr:col>10</xdr:col>
      <xdr:colOff>165100</xdr:colOff>
      <xdr:row>40</xdr:row>
      <xdr:rowOff>109038</xdr:rowOff>
    </xdr:to>
    <xdr:sp macro="" textlink="">
      <xdr:nvSpPr>
        <xdr:cNvPr id="80" name="楕円 79">
          <a:extLst>
            <a:ext uri="{FF2B5EF4-FFF2-40B4-BE49-F238E27FC236}">
              <a16:creationId xmlns:a16="http://schemas.microsoft.com/office/drawing/2014/main" id="{A512F286-BB55-49CA-AFBC-0ECE6D307AC7}"/>
            </a:ext>
          </a:extLst>
        </xdr:cNvPr>
        <xdr:cNvSpPr/>
      </xdr:nvSpPr>
      <xdr:spPr>
        <a:xfrm>
          <a:off x="1774190" y="686734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58238</xdr:rowOff>
    </xdr:from>
    <xdr:to>
      <xdr:col>15</xdr:col>
      <xdr:colOff>50800</xdr:colOff>
      <xdr:row>40</xdr:row>
      <xdr:rowOff>90896</xdr:rowOff>
    </xdr:to>
    <xdr:cxnSp macro="">
      <xdr:nvCxnSpPr>
        <xdr:cNvPr id="81" name="直線コネクタ 80">
          <a:extLst>
            <a:ext uri="{FF2B5EF4-FFF2-40B4-BE49-F238E27FC236}">
              <a16:creationId xmlns:a16="http://schemas.microsoft.com/office/drawing/2014/main" id="{9C8BDC82-19DB-4EA5-A473-E5B4CD562E40}"/>
            </a:ext>
          </a:extLst>
        </xdr:cNvPr>
        <xdr:cNvCxnSpPr/>
      </xdr:nvCxnSpPr>
      <xdr:spPr>
        <a:xfrm>
          <a:off x="1828800" y="6912428"/>
          <a:ext cx="79756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146231</xdr:rowOff>
    </xdr:from>
    <xdr:to>
      <xdr:col>6</xdr:col>
      <xdr:colOff>38100</xdr:colOff>
      <xdr:row>40</xdr:row>
      <xdr:rowOff>76381</xdr:rowOff>
    </xdr:to>
    <xdr:sp macro="" textlink="">
      <xdr:nvSpPr>
        <xdr:cNvPr id="82" name="楕円 81">
          <a:extLst>
            <a:ext uri="{FF2B5EF4-FFF2-40B4-BE49-F238E27FC236}">
              <a16:creationId xmlns:a16="http://schemas.microsoft.com/office/drawing/2014/main" id="{50027A35-863B-43D0-B86A-D73A73B2353E}"/>
            </a:ext>
          </a:extLst>
        </xdr:cNvPr>
        <xdr:cNvSpPr/>
      </xdr:nvSpPr>
      <xdr:spPr>
        <a:xfrm>
          <a:off x="988060" y="683087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25581</xdr:rowOff>
    </xdr:from>
    <xdr:to>
      <xdr:col>10</xdr:col>
      <xdr:colOff>114300</xdr:colOff>
      <xdr:row>40</xdr:row>
      <xdr:rowOff>58238</xdr:rowOff>
    </xdr:to>
    <xdr:cxnSp macro="">
      <xdr:nvCxnSpPr>
        <xdr:cNvPr id="83" name="直線コネクタ 82">
          <a:extLst>
            <a:ext uri="{FF2B5EF4-FFF2-40B4-BE49-F238E27FC236}">
              <a16:creationId xmlns:a16="http://schemas.microsoft.com/office/drawing/2014/main" id="{B2B53B1C-91BA-496A-95FC-ECA41380940E}"/>
            </a:ext>
          </a:extLst>
        </xdr:cNvPr>
        <xdr:cNvCxnSpPr/>
      </xdr:nvCxnSpPr>
      <xdr:spPr>
        <a:xfrm>
          <a:off x="1031240" y="6879771"/>
          <a:ext cx="7975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79846</xdr:rowOff>
    </xdr:from>
    <xdr:ext cx="405111" cy="259045"/>
    <xdr:sp macro="" textlink="">
      <xdr:nvSpPr>
        <xdr:cNvPr id="84" name="n_1aveValue【図書館】&#10;有形固定資産減価償却率">
          <a:extLst>
            <a:ext uri="{FF2B5EF4-FFF2-40B4-BE49-F238E27FC236}">
              <a16:creationId xmlns:a16="http://schemas.microsoft.com/office/drawing/2014/main" id="{0325E669-6F2D-4F73-A3F7-009ACB81ECC4}"/>
            </a:ext>
          </a:extLst>
        </xdr:cNvPr>
        <xdr:cNvSpPr txBox="1"/>
      </xdr:nvSpPr>
      <xdr:spPr>
        <a:xfrm>
          <a:off x="32391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68416</xdr:rowOff>
    </xdr:from>
    <xdr:ext cx="405111" cy="259045"/>
    <xdr:sp macro="" textlink="">
      <xdr:nvSpPr>
        <xdr:cNvPr id="85" name="n_2aveValue【図書館】&#10;有形固定資産減価償却率">
          <a:extLst>
            <a:ext uri="{FF2B5EF4-FFF2-40B4-BE49-F238E27FC236}">
              <a16:creationId xmlns:a16="http://schemas.microsoft.com/office/drawing/2014/main" id="{96FB4DC3-7A14-4B9E-B28B-4187B7C6DFBC}"/>
            </a:ext>
          </a:extLst>
        </xdr:cNvPr>
        <xdr:cNvSpPr txBox="1"/>
      </xdr:nvSpPr>
      <xdr:spPr>
        <a:xfrm>
          <a:off x="2439044" y="6067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71681</xdr:rowOff>
    </xdr:from>
    <xdr:ext cx="405111" cy="259045"/>
    <xdr:sp macro="" textlink="">
      <xdr:nvSpPr>
        <xdr:cNvPr id="86" name="n_3aveValue【図書館】&#10;有形固定資産減価償却率">
          <a:extLst>
            <a:ext uri="{FF2B5EF4-FFF2-40B4-BE49-F238E27FC236}">
              <a16:creationId xmlns:a16="http://schemas.microsoft.com/office/drawing/2014/main" id="{A3B6D9E2-CD74-4313-B035-48999A5E7C5F}"/>
            </a:ext>
          </a:extLst>
        </xdr:cNvPr>
        <xdr:cNvSpPr txBox="1"/>
      </xdr:nvSpPr>
      <xdr:spPr>
        <a:xfrm>
          <a:off x="1641484" y="6070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58619</xdr:rowOff>
    </xdr:from>
    <xdr:ext cx="405111" cy="259045"/>
    <xdr:sp macro="" textlink="">
      <xdr:nvSpPr>
        <xdr:cNvPr id="87" name="n_4aveValue【図書館】&#10;有形固定資産減価償却率">
          <a:extLst>
            <a:ext uri="{FF2B5EF4-FFF2-40B4-BE49-F238E27FC236}">
              <a16:creationId xmlns:a16="http://schemas.microsoft.com/office/drawing/2014/main" id="{0FB56BA7-A12E-48BB-B8FE-5642D8B0A9D1}"/>
            </a:ext>
          </a:extLst>
        </xdr:cNvPr>
        <xdr:cNvSpPr txBox="1"/>
      </xdr:nvSpPr>
      <xdr:spPr>
        <a:xfrm>
          <a:off x="855354" y="6055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165480</xdr:rowOff>
    </xdr:from>
    <xdr:ext cx="405111" cy="259045"/>
    <xdr:sp macro="" textlink="">
      <xdr:nvSpPr>
        <xdr:cNvPr id="88" name="n_1mainValue【図書館】&#10;有形固定資産減価償却率">
          <a:extLst>
            <a:ext uri="{FF2B5EF4-FFF2-40B4-BE49-F238E27FC236}">
              <a16:creationId xmlns:a16="http://schemas.microsoft.com/office/drawing/2014/main" id="{DA4D5C37-2241-4C45-9FD9-8000F0FC8EAD}"/>
            </a:ext>
          </a:extLst>
        </xdr:cNvPr>
        <xdr:cNvSpPr txBox="1"/>
      </xdr:nvSpPr>
      <xdr:spPr>
        <a:xfrm>
          <a:off x="3239144" y="7027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132823</xdr:rowOff>
    </xdr:from>
    <xdr:ext cx="405111" cy="259045"/>
    <xdr:sp macro="" textlink="">
      <xdr:nvSpPr>
        <xdr:cNvPr id="89" name="n_2mainValue【図書館】&#10;有形固定資産減価償却率">
          <a:extLst>
            <a:ext uri="{FF2B5EF4-FFF2-40B4-BE49-F238E27FC236}">
              <a16:creationId xmlns:a16="http://schemas.microsoft.com/office/drawing/2014/main" id="{6EC1B148-1513-4390-9D89-5896336AC5A1}"/>
            </a:ext>
          </a:extLst>
        </xdr:cNvPr>
        <xdr:cNvSpPr txBox="1"/>
      </xdr:nvSpPr>
      <xdr:spPr>
        <a:xfrm>
          <a:off x="2439044" y="699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100165</xdr:rowOff>
    </xdr:from>
    <xdr:ext cx="405111" cy="259045"/>
    <xdr:sp macro="" textlink="">
      <xdr:nvSpPr>
        <xdr:cNvPr id="90" name="n_3mainValue【図書館】&#10;有形固定資産減価償却率">
          <a:extLst>
            <a:ext uri="{FF2B5EF4-FFF2-40B4-BE49-F238E27FC236}">
              <a16:creationId xmlns:a16="http://schemas.microsoft.com/office/drawing/2014/main" id="{7CE347F1-4F59-4D50-9429-A411D4432FF0}"/>
            </a:ext>
          </a:extLst>
        </xdr:cNvPr>
        <xdr:cNvSpPr txBox="1"/>
      </xdr:nvSpPr>
      <xdr:spPr>
        <a:xfrm>
          <a:off x="1641484" y="695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67508</xdr:rowOff>
    </xdr:from>
    <xdr:ext cx="405111" cy="259045"/>
    <xdr:sp macro="" textlink="">
      <xdr:nvSpPr>
        <xdr:cNvPr id="91" name="n_4mainValue【図書館】&#10;有形固定資産減価償却率">
          <a:extLst>
            <a:ext uri="{FF2B5EF4-FFF2-40B4-BE49-F238E27FC236}">
              <a16:creationId xmlns:a16="http://schemas.microsoft.com/office/drawing/2014/main" id="{B6CA9556-989E-43D3-8531-A538B7142779}"/>
            </a:ext>
          </a:extLst>
        </xdr:cNvPr>
        <xdr:cNvSpPr txBox="1"/>
      </xdr:nvSpPr>
      <xdr:spPr>
        <a:xfrm>
          <a:off x="855354" y="692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3B9D97E9-C43B-4BD1-90C1-39EAD2269C37}"/>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51DDAFA-BDDA-4F70-B45A-DDAA4D3E39B6}"/>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B974E09-5E63-4DD1-B32A-4C56F6335FAD}"/>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A76E580-62D7-40A3-B309-9322E17F5C3C}"/>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51908C1-076E-4A9B-9C93-E00D1F5AC707}"/>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BB6A907-44C5-4DD1-96C7-0C39EE81FF71}"/>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58ED3EC-26FA-4263-AA96-82942ED7C852}"/>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F5780DE-3406-4765-BAA0-A98EB56049CB}"/>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6D7DF5C-2295-41B9-8AA8-9A7C499FDFD0}"/>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E901F47-A49B-4B8B-8F25-DE49E4232FB3}"/>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520BA54E-AB48-4D79-B6F7-CFF0EA299B02}"/>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CE8E404-2BDE-4DA6-A826-25C5453002F4}"/>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45944C24-A85B-4001-B8BE-53D37F4D6ACD}"/>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50C7B7F7-3F09-446D-84D1-D68910CE0217}"/>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168A94A5-A3B3-4AE2-8A19-3A3F9D861095}"/>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B5533EEB-FE02-40F2-92B9-BCFF093C9931}"/>
            </a:ext>
          </a:extLst>
        </xdr:cNvPr>
        <xdr:cNvSpPr txBox="1"/>
      </xdr:nvSpPr>
      <xdr:spPr>
        <a:xfrm>
          <a:off x="5527221"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7A35107C-A3D5-4A1C-9ABC-322A573454E4}"/>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D9D74D7F-CA39-4F0B-8807-7FB2FA7A1ED6}"/>
            </a:ext>
          </a:extLst>
        </xdr:cNvPr>
        <xdr:cNvSpPr txBox="1"/>
      </xdr:nvSpPr>
      <xdr:spPr>
        <a:xfrm>
          <a:off x="5527221"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F46EAD20-2BC6-46D8-B1C8-43CE1D256F83}"/>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E847119-3475-452C-99CE-F426AD60FC02}"/>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38D1D15A-3A1D-4E58-AF36-92B950B32178}"/>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28194</xdr:rowOff>
    </xdr:to>
    <xdr:cxnSp macro="">
      <xdr:nvCxnSpPr>
        <xdr:cNvPr id="113" name="直線コネクタ 112">
          <a:extLst>
            <a:ext uri="{FF2B5EF4-FFF2-40B4-BE49-F238E27FC236}">
              <a16:creationId xmlns:a16="http://schemas.microsoft.com/office/drawing/2014/main" id="{C7C489C1-F483-4441-B2D9-433522547A50}"/>
            </a:ext>
          </a:extLst>
        </xdr:cNvPr>
        <xdr:cNvCxnSpPr/>
      </xdr:nvCxnSpPr>
      <xdr:spPr>
        <a:xfrm flipV="1">
          <a:off x="9429115" y="6079236"/>
          <a:ext cx="0" cy="976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32021</xdr:rowOff>
    </xdr:from>
    <xdr:ext cx="469744" cy="259045"/>
    <xdr:sp macro="" textlink="">
      <xdr:nvSpPr>
        <xdr:cNvPr id="114" name="【図書館】&#10;一人当たり面積最小値テキスト">
          <a:extLst>
            <a:ext uri="{FF2B5EF4-FFF2-40B4-BE49-F238E27FC236}">
              <a16:creationId xmlns:a16="http://schemas.microsoft.com/office/drawing/2014/main" id="{55AD2B91-8277-48FE-B360-E86E15A078FB}"/>
            </a:ext>
          </a:extLst>
        </xdr:cNvPr>
        <xdr:cNvSpPr txBox="1"/>
      </xdr:nvSpPr>
      <xdr:spPr>
        <a:xfrm>
          <a:off x="9467850" y="705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28194</xdr:rowOff>
    </xdr:from>
    <xdr:to>
      <xdr:col>55</xdr:col>
      <xdr:colOff>88900</xdr:colOff>
      <xdr:row>41</xdr:row>
      <xdr:rowOff>28194</xdr:rowOff>
    </xdr:to>
    <xdr:cxnSp macro="">
      <xdr:nvCxnSpPr>
        <xdr:cNvPr id="115" name="直線コネクタ 114">
          <a:extLst>
            <a:ext uri="{FF2B5EF4-FFF2-40B4-BE49-F238E27FC236}">
              <a16:creationId xmlns:a16="http://schemas.microsoft.com/office/drawing/2014/main" id="{5031E07E-02AA-400B-B94F-F80FDCF329AB}"/>
            </a:ext>
          </a:extLst>
        </xdr:cNvPr>
        <xdr:cNvCxnSpPr/>
      </xdr:nvCxnSpPr>
      <xdr:spPr>
        <a:xfrm>
          <a:off x="9356090" y="705573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a:extLst>
            <a:ext uri="{FF2B5EF4-FFF2-40B4-BE49-F238E27FC236}">
              <a16:creationId xmlns:a16="http://schemas.microsoft.com/office/drawing/2014/main" id="{8CE573F1-450E-4F05-8B77-E7C9EE864368}"/>
            </a:ext>
          </a:extLst>
        </xdr:cNvPr>
        <xdr:cNvSpPr txBox="1"/>
      </xdr:nvSpPr>
      <xdr:spPr>
        <a:xfrm>
          <a:off x="9467850" y="5850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a:extLst>
            <a:ext uri="{FF2B5EF4-FFF2-40B4-BE49-F238E27FC236}">
              <a16:creationId xmlns:a16="http://schemas.microsoft.com/office/drawing/2014/main" id="{216B8B52-59FD-4356-80B9-31F94938292A}"/>
            </a:ext>
          </a:extLst>
        </xdr:cNvPr>
        <xdr:cNvCxnSpPr/>
      </xdr:nvCxnSpPr>
      <xdr:spPr>
        <a:xfrm>
          <a:off x="9356090" y="607923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147845</xdr:rowOff>
    </xdr:from>
    <xdr:ext cx="469744" cy="259045"/>
    <xdr:sp macro="" textlink="">
      <xdr:nvSpPr>
        <xdr:cNvPr id="118" name="【図書館】&#10;一人当たり面積平均値テキスト">
          <a:extLst>
            <a:ext uri="{FF2B5EF4-FFF2-40B4-BE49-F238E27FC236}">
              <a16:creationId xmlns:a16="http://schemas.microsoft.com/office/drawing/2014/main" id="{5FA7500D-2AEB-4AD3-8DC9-7C92EFFA5F13}"/>
            </a:ext>
          </a:extLst>
        </xdr:cNvPr>
        <xdr:cNvSpPr txBox="1"/>
      </xdr:nvSpPr>
      <xdr:spPr>
        <a:xfrm>
          <a:off x="9467850" y="68324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169418</xdr:rowOff>
    </xdr:from>
    <xdr:to>
      <xdr:col>55</xdr:col>
      <xdr:colOff>50800</xdr:colOff>
      <xdr:row>40</xdr:row>
      <xdr:rowOff>99568</xdr:rowOff>
    </xdr:to>
    <xdr:sp macro="" textlink="">
      <xdr:nvSpPr>
        <xdr:cNvPr id="119" name="フローチャート: 判断 118">
          <a:extLst>
            <a:ext uri="{FF2B5EF4-FFF2-40B4-BE49-F238E27FC236}">
              <a16:creationId xmlns:a16="http://schemas.microsoft.com/office/drawing/2014/main" id="{92FA5ADC-3455-40BA-AC19-55A8857F314D}"/>
            </a:ext>
          </a:extLst>
        </xdr:cNvPr>
        <xdr:cNvSpPr/>
      </xdr:nvSpPr>
      <xdr:spPr>
        <a:xfrm>
          <a:off x="9394190" y="6859778"/>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2540</xdr:rowOff>
    </xdr:from>
    <xdr:to>
      <xdr:col>50</xdr:col>
      <xdr:colOff>165100</xdr:colOff>
      <xdr:row>40</xdr:row>
      <xdr:rowOff>104140</xdr:rowOff>
    </xdr:to>
    <xdr:sp macro="" textlink="">
      <xdr:nvSpPr>
        <xdr:cNvPr id="120" name="フローチャート: 判断 119">
          <a:extLst>
            <a:ext uri="{FF2B5EF4-FFF2-40B4-BE49-F238E27FC236}">
              <a16:creationId xmlns:a16="http://schemas.microsoft.com/office/drawing/2014/main" id="{1B6341A8-781C-4C86-9089-5E62ECEAE35C}"/>
            </a:ext>
          </a:extLst>
        </xdr:cNvPr>
        <xdr:cNvSpPr/>
      </xdr:nvSpPr>
      <xdr:spPr>
        <a:xfrm>
          <a:off x="8632190" y="68605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11684</xdr:rowOff>
    </xdr:from>
    <xdr:to>
      <xdr:col>46</xdr:col>
      <xdr:colOff>38100</xdr:colOff>
      <xdr:row>40</xdr:row>
      <xdr:rowOff>113284</xdr:rowOff>
    </xdr:to>
    <xdr:sp macro="" textlink="">
      <xdr:nvSpPr>
        <xdr:cNvPr id="121" name="フローチャート: 判断 120">
          <a:extLst>
            <a:ext uri="{FF2B5EF4-FFF2-40B4-BE49-F238E27FC236}">
              <a16:creationId xmlns:a16="http://schemas.microsoft.com/office/drawing/2014/main" id="{06EED5B6-F717-4AAC-834D-73BDE2FDB3B9}"/>
            </a:ext>
          </a:extLst>
        </xdr:cNvPr>
        <xdr:cNvSpPr/>
      </xdr:nvSpPr>
      <xdr:spPr>
        <a:xfrm>
          <a:off x="7846060" y="6873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48260</xdr:rowOff>
    </xdr:from>
    <xdr:to>
      <xdr:col>41</xdr:col>
      <xdr:colOff>101600</xdr:colOff>
      <xdr:row>40</xdr:row>
      <xdr:rowOff>149860</xdr:rowOff>
    </xdr:to>
    <xdr:sp macro="" textlink="">
      <xdr:nvSpPr>
        <xdr:cNvPr id="122" name="フローチャート: 判断 121">
          <a:extLst>
            <a:ext uri="{FF2B5EF4-FFF2-40B4-BE49-F238E27FC236}">
              <a16:creationId xmlns:a16="http://schemas.microsoft.com/office/drawing/2014/main" id="{2BE109B8-C67D-42B8-96EA-102226718AF3}"/>
            </a:ext>
          </a:extLst>
        </xdr:cNvPr>
        <xdr:cNvSpPr/>
      </xdr:nvSpPr>
      <xdr:spPr>
        <a:xfrm>
          <a:off x="7029450" y="69081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52832</xdr:rowOff>
    </xdr:from>
    <xdr:to>
      <xdr:col>36</xdr:col>
      <xdr:colOff>165100</xdr:colOff>
      <xdr:row>40</xdr:row>
      <xdr:rowOff>154432</xdr:rowOff>
    </xdr:to>
    <xdr:sp macro="" textlink="">
      <xdr:nvSpPr>
        <xdr:cNvPr id="123" name="フローチャート: 判断 122">
          <a:extLst>
            <a:ext uri="{FF2B5EF4-FFF2-40B4-BE49-F238E27FC236}">
              <a16:creationId xmlns:a16="http://schemas.microsoft.com/office/drawing/2014/main" id="{23EFDACB-E92F-44B3-8C1B-0B316269CD44}"/>
            </a:ext>
          </a:extLst>
        </xdr:cNvPr>
        <xdr:cNvSpPr/>
      </xdr:nvSpPr>
      <xdr:spPr>
        <a:xfrm>
          <a:off x="6231890" y="6914642"/>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A279507-269B-40EF-972F-79187A8A34CC}"/>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5A760BA-B891-483E-8EBD-1A2D966C6AAE}"/>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6016405-08A7-4A02-8218-0E3121CFE800}"/>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2D058EB-07B5-4C20-A8B2-B7CFDBFC1049}"/>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13B1179-893A-4943-BA62-066C24C8C073}"/>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146558</xdr:rowOff>
    </xdr:from>
    <xdr:to>
      <xdr:col>55</xdr:col>
      <xdr:colOff>50800</xdr:colOff>
      <xdr:row>40</xdr:row>
      <xdr:rowOff>76708</xdr:rowOff>
    </xdr:to>
    <xdr:sp macro="" textlink="">
      <xdr:nvSpPr>
        <xdr:cNvPr id="129" name="楕円 128">
          <a:extLst>
            <a:ext uri="{FF2B5EF4-FFF2-40B4-BE49-F238E27FC236}">
              <a16:creationId xmlns:a16="http://schemas.microsoft.com/office/drawing/2014/main" id="{0576C9F7-E159-415F-8F76-8BBE33503BDC}"/>
            </a:ext>
          </a:extLst>
        </xdr:cNvPr>
        <xdr:cNvSpPr/>
      </xdr:nvSpPr>
      <xdr:spPr>
        <a:xfrm>
          <a:off x="9394190" y="6831203"/>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169435</xdr:rowOff>
    </xdr:from>
    <xdr:ext cx="469744" cy="259045"/>
    <xdr:sp macro="" textlink="">
      <xdr:nvSpPr>
        <xdr:cNvPr id="130" name="【図書館】&#10;一人当たり面積該当値テキスト">
          <a:extLst>
            <a:ext uri="{FF2B5EF4-FFF2-40B4-BE49-F238E27FC236}">
              <a16:creationId xmlns:a16="http://schemas.microsoft.com/office/drawing/2014/main" id="{20DC1225-9A14-4FF5-A81F-2B592DCF85A2}"/>
            </a:ext>
          </a:extLst>
        </xdr:cNvPr>
        <xdr:cNvSpPr txBox="1"/>
      </xdr:nvSpPr>
      <xdr:spPr>
        <a:xfrm>
          <a:off x="9467850" y="668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16256</xdr:rowOff>
    </xdr:from>
    <xdr:to>
      <xdr:col>50</xdr:col>
      <xdr:colOff>165100</xdr:colOff>
      <xdr:row>40</xdr:row>
      <xdr:rowOff>117856</xdr:rowOff>
    </xdr:to>
    <xdr:sp macro="" textlink="">
      <xdr:nvSpPr>
        <xdr:cNvPr id="131" name="楕円 130">
          <a:extLst>
            <a:ext uri="{FF2B5EF4-FFF2-40B4-BE49-F238E27FC236}">
              <a16:creationId xmlns:a16="http://schemas.microsoft.com/office/drawing/2014/main" id="{35ECA625-E9BC-44B9-873E-E811228D2E3C}"/>
            </a:ext>
          </a:extLst>
        </xdr:cNvPr>
        <xdr:cNvSpPr/>
      </xdr:nvSpPr>
      <xdr:spPr>
        <a:xfrm>
          <a:off x="8632190" y="687806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25908</xdr:rowOff>
    </xdr:from>
    <xdr:to>
      <xdr:col>55</xdr:col>
      <xdr:colOff>0</xdr:colOff>
      <xdr:row>40</xdr:row>
      <xdr:rowOff>67056</xdr:rowOff>
    </xdr:to>
    <xdr:cxnSp macro="">
      <xdr:nvCxnSpPr>
        <xdr:cNvPr id="132" name="直線コネクタ 131">
          <a:extLst>
            <a:ext uri="{FF2B5EF4-FFF2-40B4-BE49-F238E27FC236}">
              <a16:creationId xmlns:a16="http://schemas.microsoft.com/office/drawing/2014/main" id="{7D16B956-96FE-40FD-B0A1-7DD3C2396AA5}"/>
            </a:ext>
          </a:extLst>
        </xdr:cNvPr>
        <xdr:cNvCxnSpPr/>
      </xdr:nvCxnSpPr>
      <xdr:spPr>
        <a:xfrm flipV="1">
          <a:off x="8686800" y="6880098"/>
          <a:ext cx="74295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16256</xdr:rowOff>
    </xdr:from>
    <xdr:to>
      <xdr:col>46</xdr:col>
      <xdr:colOff>38100</xdr:colOff>
      <xdr:row>40</xdr:row>
      <xdr:rowOff>117856</xdr:rowOff>
    </xdr:to>
    <xdr:sp macro="" textlink="">
      <xdr:nvSpPr>
        <xdr:cNvPr id="133" name="楕円 132">
          <a:extLst>
            <a:ext uri="{FF2B5EF4-FFF2-40B4-BE49-F238E27FC236}">
              <a16:creationId xmlns:a16="http://schemas.microsoft.com/office/drawing/2014/main" id="{97C5AD06-56D0-4D71-AA66-C59678554DFF}"/>
            </a:ext>
          </a:extLst>
        </xdr:cNvPr>
        <xdr:cNvSpPr/>
      </xdr:nvSpPr>
      <xdr:spPr>
        <a:xfrm>
          <a:off x="7846060" y="68780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67056</xdr:rowOff>
    </xdr:from>
    <xdr:to>
      <xdr:col>50</xdr:col>
      <xdr:colOff>114300</xdr:colOff>
      <xdr:row>40</xdr:row>
      <xdr:rowOff>67056</xdr:rowOff>
    </xdr:to>
    <xdr:cxnSp macro="">
      <xdr:nvCxnSpPr>
        <xdr:cNvPr id="134" name="直線コネクタ 133">
          <a:extLst>
            <a:ext uri="{FF2B5EF4-FFF2-40B4-BE49-F238E27FC236}">
              <a16:creationId xmlns:a16="http://schemas.microsoft.com/office/drawing/2014/main" id="{F7B144BE-65EE-4565-BD1C-7F0159C136D9}"/>
            </a:ext>
          </a:extLst>
        </xdr:cNvPr>
        <xdr:cNvCxnSpPr/>
      </xdr:nvCxnSpPr>
      <xdr:spPr>
        <a:xfrm>
          <a:off x="7889240" y="692315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20828</xdr:rowOff>
    </xdr:from>
    <xdr:to>
      <xdr:col>41</xdr:col>
      <xdr:colOff>101600</xdr:colOff>
      <xdr:row>40</xdr:row>
      <xdr:rowOff>122428</xdr:rowOff>
    </xdr:to>
    <xdr:sp macro="" textlink="">
      <xdr:nvSpPr>
        <xdr:cNvPr id="135" name="楕円 134">
          <a:extLst>
            <a:ext uri="{FF2B5EF4-FFF2-40B4-BE49-F238E27FC236}">
              <a16:creationId xmlns:a16="http://schemas.microsoft.com/office/drawing/2014/main" id="{66F37A7B-D23C-4695-98DC-035D366E1010}"/>
            </a:ext>
          </a:extLst>
        </xdr:cNvPr>
        <xdr:cNvSpPr/>
      </xdr:nvSpPr>
      <xdr:spPr>
        <a:xfrm>
          <a:off x="7029450" y="687501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67056</xdr:rowOff>
    </xdr:from>
    <xdr:to>
      <xdr:col>45</xdr:col>
      <xdr:colOff>177800</xdr:colOff>
      <xdr:row>40</xdr:row>
      <xdr:rowOff>71628</xdr:rowOff>
    </xdr:to>
    <xdr:cxnSp macro="">
      <xdr:nvCxnSpPr>
        <xdr:cNvPr id="136" name="直線コネクタ 135">
          <a:extLst>
            <a:ext uri="{FF2B5EF4-FFF2-40B4-BE49-F238E27FC236}">
              <a16:creationId xmlns:a16="http://schemas.microsoft.com/office/drawing/2014/main" id="{D2B70637-4DC6-4BD8-9E35-2B8DC915702E}"/>
            </a:ext>
          </a:extLst>
        </xdr:cNvPr>
        <xdr:cNvCxnSpPr/>
      </xdr:nvCxnSpPr>
      <xdr:spPr>
        <a:xfrm flipV="1">
          <a:off x="7084060" y="6923151"/>
          <a:ext cx="80518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20828</xdr:rowOff>
    </xdr:from>
    <xdr:to>
      <xdr:col>36</xdr:col>
      <xdr:colOff>165100</xdr:colOff>
      <xdr:row>40</xdr:row>
      <xdr:rowOff>122428</xdr:rowOff>
    </xdr:to>
    <xdr:sp macro="" textlink="">
      <xdr:nvSpPr>
        <xdr:cNvPr id="137" name="楕円 136">
          <a:extLst>
            <a:ext uri="{FF2B5EF4-FFF2-40B4-BE49-F238E27FC236}">
              <a16:creationId xmlns:a16="http://schemas.microsoft.com/office/drawing/2014/main" id="{B0C9DBEE-9820-4B71-96D2-14C33F36C1BB}"/>
            </a:ext>
          </a:extLst>
        </xdr:cNvPr>
        <xdr:cNvSpPr/>
      </xdr:nvSpPr>
      <xdr:spPr>
        <a:xfrm>
          <a:off x="6231890" y="687501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71628</xdr:rowOff>
    </xdr:from>
    <xdr:to>
      <xdr:col>41</xdr:col>
      <xdr:colOff>50800</xdr:colOff>
      <xdr:row>40</xdr:row>
      <xdr:rowOff>71628</xdr:rowOff>
    </xdr:to>
    <xdr:cxnSp macro="">
      <xdr:nvCxnSpPr>
        <xdr:cNvPr id="138" name="直線コネクタ 137">
          <a:extLst>
            <a:ext uri="{FF2B5EF4-FFF2-40B4-BE49-F238E27FC236}">
              <a16:creationId xmlns:a16="http://schemas.microsoft.com/office/drawing/2014/main" id="{F8E660BC-0E4E-47B4-82DD-E6A28DBC4E99}"/>
            </a:ext>
          </a:extLst>
        </xdr:cNvPr>
        <xdr:cNvCxnSpPr/>
      </xdr:nvCxnSpPr>
      <xdr:spPr>
        <a:xfrm>
          <a:off x="6286500" y="692772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120667</xdr:rowOff>
    </xdr:from>
    <xdr:ext cx="469744" cy="259045"/>
    <xdr:sp macro="" textlink="">
      <xdr:nvSpPr>
        <xdr:cNvPr id="139" name="n_1aveValue【図書館】&#10;一人当たり面積">
          <a:extLst>
            <a:ext uri="{FF2B5EF4-FFF2-40B4-BE49-F238E27FC236}">
              <a16:creationId xmlns:a16="http://schemas.microsoft.com/office/drawing/2014/main" id="{96D868EC-C22D-423F-8441-935667417FE5}"/>
            </a:ext>
          </a:extLst>
        </xdr:cNvPr>
        <xdr:cNvSpPr txBox="1"/>
      </xdr:nvSpPr>
      <xdr:spPr>
        <a:xfrm>
          <a:off x="8454467" y="66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129811</xdr:rowOff>
    </xdr:from>
    <xdr:ext cx="469744" cy="259045"/>
    <xdr:sp macro="" textlink="">
      <xdr:nvSpPr>
        <xdr:cNvPr id="140" name="n_2aveValue【図書館】&#10;一人当たり面積">
          <a:extLst>
            <a:ext uri="{FF2B5EF4-FFF2-40B4-BE49-F238E27FC236}">
              <a16:creationId xmlns:a16="http://schemas.microsoft.com/office/drawing/2014/main" id="{386925F3-DB7F-4093-A21C-78C555C2A529}"/>
            </a:ext>
          </a:extLst>
        </xdr:cNvPr>
        <xdr:cNvSpPr txBox="1"/>
      </xdr:nvSpPr>
      <xdr:spPr>
        <a:xfrm>
          <a:off x="7673417"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140987</xdr:rowOff>
    </xdr:from>
    <xdr:ext cx="469744" cy="259045"/>
    <xdr:sp macro="" textlink="">
      <xdr:nvSpPr>
        <xdr:cNvPr id="141" name="n_3aveValue【図書館】&#10;一人当たり面積">
          <a:extLst>
            <a:ext uri="{FF2B5EF4-FFF2-40B4-BE49-F238E27FC236}">
              <a16:creationId xmlns:a16="http://schemas.microsoft.com/office/drawing/2014/main" id="{CCACA9B0-67EA-4F67-B5B3-80312BC17835}"/>
            </a:ext>
          </a:extLst>
        </xdr:cNvPr>
        <xdr:cNvSpPr txBox="1"/>
      </xdr:nvSpPr>
      <xdr:spPr>
        <a:xfrm>
          <a:off x="6866332" y="699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145559</xdr:rowOff>
    </xdr:from>
    <xdr:ext cx="469744" cy="259045"/>
    <xdr:sp macro="" textlink="">
      <xdr:nvSpPr>
        <xdr:cNvPr id="142" name="n_4aveValue【図書館】&#10;一人当たり面積">
          <a:extLst>
            <a:ext uri="{FF2B5EF4-FFF2-40B4-BE49-F238E27FC236}">
              <a16:creationId xmlns:a16="http://schemas.microsoft.com/office/drawing/2014/main" id="{F69B92EF-8A87-42AC-A1FC-A47A388934A3}"/>
            </a:ext>
          </a:extLst>
        </xdr:cNvPr>
        <xdr:cNvSpPr txBox="1"/>
      </xdr:nvSpPr>
      <xdr:spPr>
        <a:xfrm>
          <a:off x="6068772" y="700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108983</xdr:rowOff>
    </xdr:from>
    <xdr:ext cx="469744" cy="259045"/>
    <xdr:sp macro="" textlink="">
      <xdr:nvSpPr>
        <xdr:cNvPr id="143" name="n_1mainValue【図書館】&#10;一人当たり面積">
          <a:extLst>
            <a:ext uri="{FF2B5EF4-FFF2-40B4-BE49-F238E27FC236}">
              <a16:creationId xmlns:a16="http://schemas.microsoft.com/office/drawing/2014/main" id="{5B9C7BA1-EB8C-44E6-936C-3590703FC428}"/>
            </a:ext>
          </a:extLst>
        </xdr:cNvPr>
        <xdr:cNvSpPr txBox="1"/>
      </xdr:nvSpPr>
      <xdr:spPr>
        <a:xfrm>
          <a:off x="8454467" y="696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108983</xdr:rowOff>
    </xdr:from>
    <xdr:ext cx="469744" cy="259045"/>
    <xdr:sp macro="" textlink="">
      <xdr:nvSpPr>
        <xdr:cNvPr id="144" name="n_2mainValue【図書館】&#10;一人当たり面積">
          <a:extLst>
            <a:ext uri="{FF2B5EF4-FFF2-40B4-BE49-F238E27FC236}">
              <a16:creationId xmlns:a16="http://schemas.microsoft.com/office/drawing/2014/main" id="{61B338A9-EDB3-4DB9-8F01-40C90BF07072}"/>
            </a:ext>
          </a:extLst>
        </xdr:cNvPr>
        <xdr:cNvSpPr txBox="1"/>
      </xdr:nvSpPr>
      <xdr:spPr>
        <a:xfrm>
          <a:off x="7673417" y="696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138955</xdr:rowOff>
    </xdr:from>
    <xdr:ext cx="469744" cy="259045"/>
    <xdr:sp macro="" textlink="">
      <xdr:nvSpPr>
        <xdr:cNvPr id="145" name="n_3mainValue【図書館】&#10;一人当たり面積">
          <a:extLst>
            <a:ext uri="{FF2B5EF4-FFF2-40B4-BE49-F238E27FC236}">
              <a16:creationId xmlns:a16="http://schemas.microsoft.com/office/drawing/2014/main" id="{9668FF3E-A150-46DC-A8B4-1446B1703690}"/>
            </a:ext>
          </a:extLst>
        </xdr:cNvPr>
        <xdr:cNvSpPr txBox="1"/>
      </xdr:nvSpPr>
      <xdr:spPr>
        <a:xfrm>
          <a:off x="6866332" y="665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138955</xdr:rowOff>
    </xdr:from>
    <xdr:ext cx="469744" cy="259045"/>
    <xdr:sp macro="" textlink="">
      <xdr:nvSpPr>
        <xdr:cNvPr id="146" name="n_4mainValue【図書館】&#10;一人当たり面積">
          <a:extLst>
            <a:ext uri="{FF2B5EF4-FFF2-40B4-BE49-F238E27FC236}">
              <a16:creationId xmlns:a16="http://schemas.microsoft.com/office/drawing/2014/main" id="{593CF704-6ACE-4035-8322-0CC1D1D1C675}"/>
            </a:ext>
          </a:extLst>
        </xdr:cNvPr>
        <xdr:cNvSpPr txBox="1"/>
      </xdr:nvSpPr>
      <xdr:spPr>
        <a:xfrm>
          <a:off x="6068772" y="665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EAE7E32E-7D84-4D68-8797-18619E8820DF}"/>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C9899109-C618-429D-87DA-0B146274381E}"/>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D1465D7A-9E64-4EC7-B1F4-7F6190A26E9D}"/>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DA93698-6E2D-4E73-98A2-27F684FCE050}"/>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C9EF7C31-3C46-4A46-986B-4CDB7CCD2C63}"/>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9C749A45-6145-4A8F-9F6A-FC960C8AB00D}"/>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75B6C3D7-DD26-4EB7-B796-BD32F7BF6B74}"/>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5C8A561-C0EF-40E0-A9B7-87906C70AC54}"/>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8B73DA19-360A-419F-A578-4AF0C4FDC30D}"/>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8A1F0A45-C435-4465-85BF-0ECD74F8369C}"/>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BE4BBCF5-52F8-4070-97ED-C19261CF1DF8}"/>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F1A82969-510E-4878-A077-06F4AD28FF20}"/>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3A8F7948-F0B1-4F52-A133-EB20CB013A33}"/>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C8BFFB9C-854D-4991-B615-7CDFA755CB9A}"/>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E799794C-63E0-4824-8E46-08D3E7B1DC4F}"/>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72D3CBB1-C7DE-4556-87AC-848081BB8DAE}"/>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1DF4308D-F283-46BD-BE2E-FC5B4A8880DF}"/>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C0BFB54D-79E4-402A-AF33-218BDF01BA68}"/>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C4C1CE6E-B245-4A19-9F0F-E1DA3D3BFA38}"/>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5887A3C6-74EB-46BD-8827-86EA1626D811}"/>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EA86D59-6FEE-41A9-8B62-C3F1E0B71FCA}"/>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33C7CE0A-5494-4D4A-AAAA-099F52B9B972}"/>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3F6E544F-E317-4318-9730-5601F0584CFA}"/>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779E5EF6-3640-4210-BFBF-88EA1B0B1D4E}"/>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169545</xdr:rowOff>
    </xdr:from>
    <xdr:to>
      <xdr:col>24</xdr:col>
      <xdr:colOff>62865</xdr:colOff>
      <xdr:row>63</xdr:row>
      <xdr:rowOff>158115</xdr:rowOff>
    </xdr:to>
    <xdr:cxnSp macro="">
      <xdr:nvCxnSpPr>
        <xdr:cNvPr id="171" name="直線コネクタ 170">
          <a:extLst>
            <a:ext uri="{FF2B5EF4-FFF2-40B4-BE49-F238E27FC236}">
              <a16:creationId xmlns:a16="http://schemas.microsoft.com/office/drawing/2014/main" id="{985D12B7-F4B1-4E60-975A-314B844C170C}"/>
            </a:ext>
          </a:extLst>
        </xdr:cNvPr>
        <xdr:cNvCxnSpPr/>
      </xdr:nvCxnSpPr>
      <xdr:spPr>
        <a:xfrm flipV="1">
          <a:off x="4173855" y="9774555"/>
          <a:ext cx="0" cy="1186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161942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66139A3C-1259-42AB-9F15-BAB185D3BADC}"/>
            </a:ext>
          </a:extLst>
        </xdr:cNvPr>
        <xdr:cNvSpPr txBox="1"/>
      </xdr:nvSpPr>
      <xdr:spPr>
        <a:xfrm>
          <a:off x="421259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158115</xdr:rowOff>
    </xdr:from>
    <xdr:to>
      <xdr:col>24</xdr:col>
      <xdr:colOff>152400</xdr:colOff>
      <xdr:row>63</xdr:row>
      <xdr:rowOff>158115</xdr:rowOff>
    </xdr:to>
    <xdr:cxnSp macro="">
      <xdr:nvCxnSpPr>
        <xdr:cNvPr id="173" name="直線コネクタ 172">
          <a:extLst>
            <a:ext uri="{FF2B5EF4-FFF2-40B4-BE49-F238E27FC236}">
              <a16:creationId xmlns:a16="http://schemas.microsoft.com/office/drawing/2014/main" id="{6A6FACFE-DA3B-4478-83E8-86717221B0BE}"/>
            </a:ext>
          </a:extLst>
        </xdr:cNvPr>
        <xdr:cNvCxnSpPr/>
      </xdr:nvCxnSpPr>
      <xdr:spPr>
        <a:xfrm>
          <a:off x="4112260" y="10961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116222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6E9AD47C-0ABC-4A1E-9D55-295E3D358AC5}"/>
            </a:ext>
          </a:extLst>
        </xdr:cNvPr>
        <xdr:cNvSpPr txBox="1"/>
      </xdr:nvSpPr>
      <xdr:spPr>
        <a:xfrm>
          <a:off x="4212590" y="954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169545</xdr:rowOff>
    </xdr:from>
    <xdr:to>
      <xdr:col>24</xdr:col>
      <xdr:colOff>152400</xdr:colOff>
      <xdr:row>56</xdr:row>
      <xdr:rowOff>169545</xdr:rowOff>
    </xdr:to>
    <xdr:cxnSp macro="">
      <xdr:nvCxnSpPr>
        <xdr:cNvPr id="175" name="直線コネクタ 174">
          <a:extLst>
            <a:ext uri="{FF2B5EF4-FFF2-40B4-BE49-F238E27FC236}">
              <a16:creationId xmlns:a16="http://schemas.microsoft.com/office/drawing/2014/main" id="{9EDECFDA-82E6-4B6E-AFF5-639A66A5B935}"/>
            </a:ext>
          </a:extLst>
        </xdr:cNvPr>
        <xdr:cNvCxnSpPr/>
      </xdr:nvCxnSpPr>
      <xdr:spPr>
        <a:xfrm>
          <a:off x="4112260" y="9774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B85EC888-A968-482F-9FD0-E92322B52856}"/>
            </a:ext>
          </a:extLst>
        </xdr:cNvPr>
        <xdr:cNvSpPr txBox="1"/>
      </xdr:nvSpPr>
      <xdr:spPr>
        <a:xfrm>
          <a:off x="4212590" y="1030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7" name="フローチャート: 判断 176">
          <a:extLst>
            <a:ext uri="{FF2B5EF4-FFF2-40B4-BE49-F238E27FC236}">
              <a16:creationId xmlns:a16="http://schemas.microsoft.com/office/drawing/2014/main" id="{269FBCDF-9772-496D-A254-0D7EA67ECF7F}"/>
            </a:ext>
          </a:extLst>
        </xdr:cNvPr>
        <xdr:cNvSpPr/>
      </xdr:nvSpPr>
      <xdr:spPr>
        <a:xfrm>
          <a:off x="4131310" y="10335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a:extLst>
            <a:ext uri="{FF2B5EF4-FFF2-40B4-BE49-F238E27FC236}">
              <a16:creationId xmlns:a16="http://schemas.microsoft.com/office/drawing/2014/main" id="{6F3C11C8-6827-4947-AD36-8472998750C1}"/>
            </a:ext>
          </a:extLst>
        </xdr:cNvPr>
        <xdr:cNvSpPr/>
      </xdr:nvSpPr>
      <xdr:spPr>
        <a:xfrm>
          <a:off x="3388360" y="1031240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a:extLst>
            <a:ext uri="{FF2B5EF4-FFF2-40B4-BE49-F238E27FC236}">
              <a16:creationId xmlns:a16="http://schemas.microsoft.com/office/drawing/2014/main" id="{D2A45112-55FE-4BDF-A2FA-38353DC5CBFB}"/>
            </a:ext>
          </a:extLst>
        </xdr:cNvPr>
        <xdr:cNvSpPr/>
      </xdr:nvSpPr>
      <xdr:spPr>
        <a:xfrm>
          <a:off x="2571750" y="102838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0" name="フローチャート: 判断 179">
          <a:extLst>
            <a:ext uri="{FF2B5EF4-FFF2-40B4-BE49-F238E27FC236}">
              <a16:creationId xmlns:a16="http://schemas.microsoft.com/office/drawing/2014/main" id="{C583B030-8257-4387-A758-8A2CAEFB8CE0}"/>
            </a:ext>
          </a:extLst>
        </xdr:cNvPr>
        <xdr:cNvSpPr/>
      </xdr:nvSpPr>
      <xdr:spPr>
        <a:xfrm>
          <a:off x="1774190" y="1031811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10160</xdr:rowOff>
    </xdr:from>
    <xdr:to>
      <xdr:col>6</xdr:col>
      <xdr:colOff>38100</xdr:colOff>
      <xdr:row>60</xdr:row>
      <xdr:rowOff>111760</xdr:rowOff>
    </xdr:to>
    <xdr:sp macro="" textlink="">
      <xdr:nvSpPr>
        <xdr:cNvPr id="181" name="フローチャート: 判断 180">
          <a:extLst>
            <a:ext uri="{FF2B5EF4-FFF2-40B4-BE49-F238E27FC236}">
              <a16:creationId xmlns:a16="http://schemas.microsoft.com/office/drawing/2014/main" id="{5055C8A9-BB17-4CF3-AF30-1C1385990F0A}"/>
            </a:ext>
          </a:extLst>
        </xdr:cNvPr>
        <xdr:cNvSpPr/>
      </xdr:nvSpPr>
      <xdr:spPr>
        <a:xfrm>
          <a:off x="988060" y="102990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BE122D18-5EE5-4B6A-BEDA-A257D9B48319}"/>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2FFF374-96B5-4C55-8943-8A9988C04A42}"/>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D540F34-127E-4ECE-8992-63126A176123}"/>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0CC97AD-CA34-40EA-9950-1305E873025A}"/>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B6C285A-C96B-468A-86C7-A1C6F90D50D4}"/>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143510</xdr:rowOff>
    </xdr:from>
    <xdr:to>
      <xdr:col>24</xdr:col>
      <xdr:colOff>114300</xdr:colOff>
      <xdr:row>58</xdr:row>
      <xdr:rowOff>73660</xdr:rowOff>
    </xdr:to>
    <xdr:sp macro="" textlink="">
      <xdr:nvSpPr>
        <xdr:cNvPr id="187" name="楕円 186">
          <a:extLst>
            <a:ext uri="{FF2B5EF4-FFF2-40B4-BE49-F238E27FC236}">
              <a16:creationId xmlns:a16="http://schemas.microsoft.com/office/drawing/2014/main" id="{1B4A4D21-851C-45AA-A39C-5A5AD77A45BC}"/>
            </a:ext>
          </a:extLst>
        </xdr:cNvPr>
        <xdr:cNvSpPr/>
      </xdr:nvSpPr>
      <xdr:spPr>
        <a:xfrm>
          <a:off x="4131310" y="99142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166387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4FD742A2-BAF8-4B45-8F55-9970D5E2BDAA}"/>
            </a:ext>
          </a:extLst>
        </xdr:cNvPr>
        <xdr:cNvSpPr txBox="1"/>
      </xdr:nvSpPr>
      <xdr:spPr>
        <a:xfrm>
          <a:off x="4212590"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80645</xdr:rowOff>
    </xdr:from>
    <xdr:to>
      <xdr:col>20</xdr:col>
      <xdr:colOff>38100</xdr:colOff>
      <xdr:row>58</xdr:row>
      <xdr:rowOff>10795</xdr:rowOff>
    </xdr:to>
    <xdr:sp macro="" textlink="">
      <xdr:nvSpPr>
        <xdr:cNvPr id="189" name="楕円 188">
          <a:extLst>
            <a:ext uri="{FF2B5EF4-FFF2-40B4-BE49-F238E27FC236}">
              <a16:creationId xmlns:a16="http://schemas.microsoft.com/office/drawing/2014/main" id="{403618BF-3B0E-41FB-BA63-75A194D1B47F}"/>
            </a:ext>
          </a:extLst>
        </xdr:cNvPr>
        <xdr:cNvSpPr/>
      </xdr:nvSpPr>
      <xdr:spPr>
        <a:xfrm>
          <a:off x="3388360" y="98552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131445</xdr:rowOff>
    </xdr:from>
    <xdr:to>
      <xdr:col>24</xdr:col>
      <xdr:colOff>63500</xdr:colOff>
      <xdr:row>58</xdr:row>
      <xdr:rowOff>22860</xdr:rowOff>
    </xdr:to>
    <xdr:cxnSp macro="">
      <xdr:nvCxnSpPr>
        <xdr:cNvPr id="190" name="直線コネクタ 189">
          <a:extLst>
            <a:ext uri="{FF2B5EF4-FFF2-40B4-BE49-F238E27FC236}">
              <a16:creationId xmlns:a16="http://schemas.microsoft.com/office/drawing/2014/main" id="{2CC5C5CD-A8DE-45FD-A49D-D68B8441FA57}"/>
            </a:ext>
          </a:extLst>
        </xdr:cNvPr>
        <xdr:cNvCxnSpPr/>
      </xdr:nvCxnSpPr>
      <xdr:spPr>
        <a:xfrm>
          <a:off x="3431540" y="9907905"/>
          <a:ext cx="74295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19685</xdr:rowOff>
    </xdr:from>
    <xdr:to>
      <xdr:col>15</xdr:col>
      <xdr:colOff>101600</xdr:colOff>
      <xdr:row>57</xdr:row>
      <xdr:rowOff>121285</xdr:rowOff>
    </xdr:to>
    <xdr:sp macro="" textlink="">
      <xdr:nvSpPr>
        <xdr:cNvPr id="191" name="楕円 190">
          <a:extLst>
            <a:ext uri="{FF2B5EF4-FFF2-40B4-BE49-F238E27FC236}">
              <a16:creationId xmlns:a16="http://schemas.microsoft.com/office/drawing/2014/main" id="{014D9C89-6FF4-4068-B8AB-24E99822C94A}"/>
            </a:ext>
          </a:extLst>
        </xdr:cNvPr>
        <xdr:cNvSpPr/>
      </xdr:nvSpPr>
      <xdr:spPr>
        <a:xfrm>
          <a:off x="2571750" y="978852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70485</xdr:rowOff>
    </xdr:from>
    <xdr:to>
      <xdr:col>19</xdr:col>
      <xdr:colOff>177800</xdr:colOff>
      <xdr:row>57</xdr:row>
      <xdr:rowOff>131445</xdr:rowOff>
    </xdr:to>
    <xdr:cxnSp macro="">
      <xdr:nvCxnSpPr>
        <xdr:cNvPr id="192" name="直線コネクタ 191">
          <a:extLst>
            <a:ext uri="{FF2B5EF4-FFF2-40B4-BE49-F238E27FC236}">
              <a16:creationId xmlns:a16="http://schemas.microsoft.com/office/drawing/2014/main" id="{434A62CD-6F94-4FF6-9622-60DE92A7DDB4}"/>
            </a:ext>
          </a:extLst>
        </xdr:cNvPr>
        <xdr:cNvCxnSpPr/>
      </xdr:nvCxnSpPr>
      <xdr:spPr>
        <a:xfrm>
          <a:off x="2626360" y="9841230"/>
          <a:ext cx="80518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126365</xdr:rowOff>
    </xdr:from>
    <xdr:to>
      <xdr:col>10</xdr:col>
      <xdr:colOff>165100</xdr:colOff>
      <xdr:row>57</xdr:row>
      <xdr:rowOff>56515</xdr:rowOff>
    </xdr:to>
    <xdr:sp macro="" textlink="">
      <xdr:nvSpPr>
        <xdr:cNvPr id="193" name="楕円 192">
          <a:extLst>
            <a:ext uri="{FF2B5EF4-FFF2-40B4-BE49-F238E27FC236}">
              <a16:creationId xmlns:a16="http://schemas.microsoft.com/office/drawing/2014/main" id="{B03929D5-DF1D-4EEA-982C-62B768EDE4F9}"/>
            </a:ext>
          </a:extLst>
        </xdr:cNvPr>
        <xdr:cNvSpPr/>
      </xdr:nvSpPr>
      <xdr:spPr>
        <a:xfrm>
          <a:off x="1774190" y="973137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5715</xdr:rowOff>
    </xdr:from>
    <xdr:to>
      <xdr:col>15</xdr:col>
      <xdr:colOff>50800</xdr:colOff>
      <xdr:row>57</xdr:row>
      <xdr:rowOff>70485</xdr:rowOff>
    </xdr:to>
    <xdr:cxnSp macro="">
      <xdr:nvCxnSpPr>
        <xdr:cNvPr id="194" name="直線コネクタ 193">
          <a:extLst>
            <a:ext uri="{FF2B5EF4-FFF2-40B4-BE49-F238E27FC236}">
              <a16:creationId xmlns:a16="http://schemas.microsoft.com/office/drawing/2014/main" id="{1513243F-0D97-4271-A831-C6DE21114BC8}"/>
            </a:ext>
          </a:extLst>
        </xdr:cNvPr>
        <xdr:cNvCxnSpPr/>
      </xdr:nvCxnSpPr>
      <xdr:spPr>
        <a:xfrm>
          <a:off x="1828800" y="9780270"/>
          <a:ext cx="79756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69215</xdr:rowOff>
    </xdr:from>
    <xdr:to>
      <xdr:col>6</xdr:col>
      <xdr:colOff>38100</xdr:colOff>
      <xdr:row>56</xdr:row>
      <xdr:rowOff>170815</xdr:rowOff>
    </xdr:to>
    <xdr:sp macro="" textlink="">
      <xdr:nvSpPr>
        <xdr:cNvPr id="195" name="楕円 194">
          <a:extLst>
            <a:ext uri="{FF2B5EF4-FFF2-40B4-BE49-F238E27FC236}">
              <a16:creationId xmlns:a16="http://schemas.microsoft.com/office/drawing/2014/main" id="{D32204E9-8F44-48CE-A8FB-D79DC982A49B}"/>
            </a:ext>
          </a:extLst>
        </xdr:cNvPr>
        <xdr:cNvSpPr/>
      </xdr:nvSpPr>
      <xdr:spPr>
        <a:xfrm>
          <a:off x="988060" y="966851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120015</xdr:rowOff>
    </xdr:from>
    <xdr:to>
      <xdr:col>10</xdr:col>
      <xdr:colOff>114300</xdr:colOff>
      <xdr:row>57</xdr:row>
      <xdr:rowOff>5715</xdr:rowOff>
    </xdr:to>
    <xdr:cxnSp macro="">
      <xdr:nvCxnSpPr>
        <xdr:cNvPr id="196" name="直線コネクタ 195">
          <a:extLst>
            <a:ext uri="{FF2B5EF4-FFF2-40B4-BE49-F238E27FC236}">
              <a16:creationId xmlns:a16="http://schemas.microsoft.com/office/drawing/2014/main" id="{8F025FCE-E71C-4F0B-940B-02DFF5868C48}"/>
            </a:ext>
          </a:extLst>
        </xdr:cNvPr>
        <xdr:cNvCxnSpPr/>
      </xdr:nvCxnSpPr>
      <xdr:spPr>
        <a:xfrm>
          <a:off x="1031240" y="9723120"/>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120032</xdr:rowOff>
    </xdr:from>
    <xdr:ext cx="405111" cy="259045"/>
    <xdr:sp macro="" textlink="">
      <xdr:nvSpPr>
        <xdr:cNvPr id="197" name="n_1aveValue【体育館・プール】&#10;有形固定資産減価償却率">
          <a:extLst>
            <a:ext uri="{FF2B5EF4-FFF2-40B4-BE49-F238E27FC236}">
              <a16:creationId xmlns:a16="http://schemas.microsoft.com/office/drawing/2014/main" id="{CB20C15F-0270-4C7F-AB35-D3B52C95C493}"/>
            </a:ext>
          </a:extLst>
        </xdr:cNvPr>
        <xdr:cNvSpPr txBox="1"/>
      </xdr:nvSpPr>
      <xdr:spPr>
        <a:xfrm>
          <a:off x="32391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85742</xdr:rowOff>
    </xdr:from>
    <xdr:ext cx="405111" cy="259045"/>
    <xdr:sp macro="" textlink="">
      <xdr:nvSpPr>
        <xdr:cNvPr id="198" name="n_2aveValue【体育館・プール】&#10;有形固定資産減価償却率">
          <a:extLst>
            <a:ext uri="{FF2B5EF4-FFF2-40B4-BE49-F238E27FC236}">
              <a16:creationId xmlns:a16="http://schemas.microsoft.com/office/drawing/2014/main" id="{6AB8ACE0-1D35-4FA7-AD70-FE7118E6389D}"/>
            </a:ext>
          </a:extLst>
        </xdr:cNvPr>
        <xdr:cNvSpPr txBox="1"/>
      </xdr:nvSpPr>
      <xdr:spPr>
        <a:xfrm>
          <a:off x="24390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99" name="n_3aveValue【体育館・プール】&#10;有形固定資産減価償却率">
          <a:extLst>
            <a:ext uri="{FF2B5EF4-FFF2-40B4-BE49-F238E27FC236}">
              <a16:creationId xmlns:a16="http://schemas.microsoft.com/office/drawing/2014/main" id="{66DF151D-026D-4A36-9213-7F3C3D7DF25A}"/>
            </a:ext>
          </a:extLst>
        </xdr:cNvPr>
        <xdr:cNvSpPr txBox="1"/>
      </xdr:nvSpPr>
      <xdr:spPr>
        <a:xfrm>
          <a:off x="164148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102887</xdr:rowOff>
    </xdr:from>
    <xdr:ext cx="405111" cy="259045"/>
    <xdr:sp macro="" textlink="">
      <xdr:nvSpPr>
        <xdr:cNvPr id="200" name="n_4aveValue【体育館・プール】&#10;有形固定資産減価償却率">
          <a:extLst>
            <a:ext uri="{FF2B5EF4-FFF2-40B4-BE49-F238E27FC236}">
              <a16:creationId xmlns:a16="http://schemas.microsoft.com/office/drawing/2014/main" id="{4D81E204-CEBA-4E44-A5BB-E187877B152A}"/>
            </a:ext>
          </a:extLst>
        </xdr:cNvPr>
        <xdr:cNvSpPr txBox="1"/>
      </xdr:nvSpPr>
      <xdr:spPr>
        <a:xfrm>
          <a:off x="85535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27322</xdr:rowOff>
    </xdr:from>
    <xdr:ext cx="405111" cy="259045"/>
    <xdr:sp macro="" textlink="">
      <xdr:nvSpPr>
        <xdr:cNvPr id="201" name="n_1mainValue【体育館・プール】&#10;有形固定資産減価償却率">
          <a:extLst>
            <a:ext uri="{FF2B5EF4-FFF2-40B4-BE49-F238E27FC236}">
              <a16:creationId xmlns:a16="http://schemas.microsoft.com/office/drawing/2014/main" id="{13F76EB5-76D0-4E14-9F27-CED4385AE505}"/>
            </a:ext>
          </a:extLst>
        </xdr:cNvPr>
        <xdr:cNvSpPr txBox="1"/>
      </xdr:nvSpPr>
      <xdr:spPr>
        <a:xfrm>
          <a:off x="3239144" y="962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137812</xdr:rowOff>
    </xdr:from>
    <xdr:ext cx="405111" cy="259045"/>
    <xdr:sp macro="" textlink="">
      <xdr:nvSpPr>
        <xdr:cNvPr id="202" name="n_2mainValue【体育館・プール】&#10;有形固定資産減価償却率">
          <a:extLst>
            <a:ext uri="{FF2B5EF4-FFF2-40B4-BE49-F238E27FC236}">
              <a16:creationId xmlns:a16="http://schemas.microsoft.com/office/drawing/2014/main" id="{9F8D95CD-291D-4E74-A955-5D4C01670C16}"/>
            </a:ext>
          </a:extLst>
        </xdr:cNvPr>
        <xdr:cNvSpPr txBox="1"/>
      </xdr:nvSpPr>
      <xdr:spPr>
        <a:xfrm>
          <a:off x="2439044" y="956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73042</xdr:rowOff>
    </xdr:from>
    <xdr:ext cx="405111" cy="259045"/>
    <xdr:sp macro="" textlink="">
      <xdr:nvSpPr>
        <xdr:cNvPr id="203" name="n_3mainValue【体育館・プール】&#10;有形固定資産減価償却率">
          <a:extLst>
            <a:ext uri="{FF2B5EF4-FFF2-40B4-BE49-F238E27FC236}">
              <a16:creationId xmlns:a16="http://schemas.microsoft.com/office/drawing/2014/main" id="{9ADCB372-8BEC-4B62-9579-F86D6FF46D91}"/>
            </a:ext>
          </a:extLst>
        </xdr:cNvPr>
        <xdr:cNvSpPr txBox="1"/>
      </xdr:nvSpPr>
      <xdr:spPr>
        <a:xfrm>
          <a:off x="1641484" y="950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15892</xdr:rowOff>
    </xdr:from>
    <xdr:ext cx="405111" cy="259045"/>
    <xdr:sp macro="" textlink="">
      <xdr:nvSpPr>
        <xdr:cNvPr id="204" name="n_4mainValue【体育館・プール】&#10;有形固定資産減価償却率">
          <a:extLst>
            <a:ext uri="{FF2B5EF4-FFF2-40B4-BE49-F238E27FC236}">
              <a16:creationId xmlns:a16="http://schemas.microsoft.com/office/drawing/2014/main" id="{9F3B7508-1E1B-4C14-9C3A-83C743237F9D}"/>
            </a:ext>
          </a:extLst>
        </xdr:cNvPr>
        <xdr:cNvSpPr txBox="1"/>
      </xdr:nvSpPr>
      <xdr:spPr>
        <a:xfrm>
          <a:off x="855354" y="944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7F4A9A82-DD27-4EA8-B053-5A23E1FE04BD}"/>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1112135E-D3D4-4F20-8E00-A3E923C460B4}"/>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8B614232-62B8-449C-8EBD-4F053D1B3AD5}"/>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AD1B4A25-361B-4B85-937A-D8D5578E1850}"/>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15737D27-8C6B-46CE-826B-C35E20090857}"/>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4ED4F1B-B1E7-4CD3-87B1-F10B6947AE38}"/>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519BE7-A022-49D8-914B-097F0D5AB0AB}"/>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F98D7DCD-9E73-4EA6-AD13-868CBDA91BFD}"/>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B05535D0-6175-410F-9420-6DEBDD78E784}"/>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12380818-7C5A-44A4-B7C5-A7A273B1DD28}"/>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29A073E4-6349-4DEB-B7B4-210AC4B5C07F}"/>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F420CEF1-8E15-43E3-8401-5D2F1080F6DF}"/>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AA279371-DC12-4AF5-8D0F-0713AC307D79}"/>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8ECCA159-DF0C-424D-92FA-7E91DC603290}"/>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486787D4-2781-43E2-9A70-9C13C28C700F}"/>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EED911CF-0B13-4999-AEC0-718AA7E9394D}"/>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F9B9875E-318E-402B-B1ED-E6D904C42F4B}"/>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8DFB2F49-BE38-4866-A04F-B9275C68E6AE}"/>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464D62A9-1C81-4D3A-ADEC-2E15A3EAE945}"/>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B2769770-B139-40CE-A17F-EB452E6AB6E0}"/>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53532823-56E2-484A-9032-115E83F9F818}"/>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E750CF64-54D8-40C5-9F7F-0807DE08244F}"/>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4603028D-B53D-4825-B834-6F105838DB06}"/>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116840</xdr:rowOff>
    </xdr:from>
    <xdr:to>
      <xdr:col>54</xdr:col>
      <xdr:colOff>189865</xdr:colOff>
      <xdr:row>64</xdr:row>
      <xdr:rowOff>54610</xdr:rowOff>
    </xdr:to>
    <xdr:cxnSp macro="">
      <xdr:nvCxnSpPr>
        <xdr:cNvPr id="228" name="直線コネクタ 227">
          <a:extLst>
            <a:ext uri="{FF2B5EF4-FFF2-40B4-BE49-F238E27FC236}">
              <a16:creationId xmlns:a16="http://schemas.microsoft.com/office/drawing/2014/main" id="{23591A47-5F1B-4E6A-B9AD-C3CEEE4BF085}"/>
            </a:ext>
          </a:extLst>
        </xdr:cNvPr>
        <xdr:cNvCxnSpPr/>
      </xdr:nvCxnSpPr>
      <xdr:spPr>
        <a:xfrm flipV="1">
          <a:off x="9429115" y="9546590"/>
          <a:ext cx="0" cy="1484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a:extLst>
            <a:ext uri="{FF2B5EF4-FFF2-40B4-BE49-F238E27FC236}">
              <a16:creationId xmlns:a16="http://schemas.microsoft.com/office/drawing/2014/main" id="{9B8A72D8-BFC2-4276-8763-4C8891D1116A}"/>
            </a:ext>
          </a:extLst>
        </xdr:cNvPr>
        <xdr:cNvSpPr txBox="1"/>
      </xdr:nvSpPr>
      <xdr:spPr>
        <a:xfrm>
          <a:off x="946785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a:extLst>
            <a:ext uri="{FF2B5EF4-FFF2-40B4-BE49-F238E27FC236}">
              <a16:creationId xmlns:a16="http://schemas.microsoft.com/office/drawing/2014/main" id="{AB12001F-D16D-4F94-A66C-29BEB06D8E4E}"/>
            </a:ext>
          </a:extLst>
        </xdr:cNvPr>
        <xdr:cNvCxnSpPr/>
      </xdr:nvCxnSpPr>
      <xdr:spPr>
        <a:xfrm>
          <a:off x="9356090" y="1103122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63517</xdr:rowOff>
    </xdr:from>
    <xdr:ext cx="469744" cy="259045"/>
    <xdr:sp macro="" textlink="">
      <xdr:nvSpPr>
        <xdr:cNvPr id="231" name="【体育館・プール】&#10;一人当たり面積最大値テキスト">
          <a:extLst>
            <a:ext uri="{FF2B5EF4-FFF2-40B4-BE49-F238E27FC236}">
              <a16:creationId xmlns:a16="http://schemas.microsoft.com/office/drawing/2014/main" id="{1BF36E7E-DD3C-4C85-B61E-BFE93769B062}"/>
            </a:ext>
          </a:extLst>
        </xdr:cNvPr>
        <xdr:cNvSpPr txBox="1"/>
      </xdr:nvSpPr>
      <xdr:spPr>
        <a:xfrm>
          <a:off x="9467850" y="931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116840</xdr:rowOff>
    </xdr:from>
    <xdr:to>
      <xdr:col>55</xdr:col>
      <xdr:colOff>88900</xdr:colOff>
      <xdr:row>55</xdr:row>
      <xdr:rowOff>116840</xdr:rowOff>
    </xdr:to>
    <xdr:cxnSp macro="">
      <xdr:nvCxnSpPr>
        <xdr:cNvPr id="232" name="直線コネクタ 231">
          <a:extLst>
            <a:ext uri="{FF2B5EF4-FFF2-40B4-BE49-F238E27FC236}">
              <a16:creationId xmlns:a16="http://schemas.microsoft.com/office/drawing/2014/main" id="{E6C67F1B-D334-4B51-B09F-3F6DFCCAD7EF}"/>
            </a:ext>
          </a:extLst>
        </xdr:cNvPr>
        <xdr:cNvCxnSpPr/>
      </xdr:nvCxnSpPr>
      <xdr:spPr>
        <a:xfrm>
          <a:off x="9356090" y="95465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20337</xdr:rowOff>
    </xdr:from>
    <xdr:ext cx="469744" cy="259045"/>
    <xdr:sp macro="" textlink="">
      <xdr:nvSpPr>
        <xdr:cNvPr id="233" name="【体育館・プール】&#10;一人当たり面積平均値テキスト">
          <a:extLst>
            <a:ext uri="{FF2B5EF4-FFF2-40B4-BE49-F238E27FC236}">
              <a16:creationId xmlns:a16="http://schemas.microsoft.com/office/drawing/2014/main" id="{CDD72BD1-4758-4A0C-A3B8-B4672B92BFDD}"/>
            </a:ext>
          </a:extLst>
        </xdr:cNvPr>
        <xdr:cNvSpPr txBox="1"/>
      </xdr:nvSpPr>
      <xdr:spPr>
        <a:xfrm>
          <a:off x="9467850" y="10474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168910</xdr:rowOff>
    </xdr:from>
    <xdr:to>
      <xdr:col>55</xdr:col>
      <xdr:colOff>50800</xdr:colOff>
      <xdr:row>62</xdr:row>
      <xdr:rowOff>99060</xdr:rowOff>
    </xdr:to>
    <xdr:sp macro="" textlink="">
      <xdr:nvSpPr>
        <xdr:cNvPr id="234" name="フローチャート: 判断 233">
          <a:extLst>
            <a:ext uri="{FF2B5EF4-FFF2-40B4-BE49-F238E27FC236}">
              <a16:creationId xmlns:a16="http://schemas.microsoft.com/office/drawing/2014/main" id="{7DB9D275-2C3F-43C9-9438-E79078CDABB3}"/>
            </a:ext>
          </a:extLst>
        </xdr:cNvPr>
        <xdr:cNvSpPr/>
      </xdr:nvSpPr>
      <xdr:spPr>
        <a:xfrm>
          <a:off x="9394190" y="1063117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8890</xdr:rowOff>
    </xdr:from>
    <xdr:to>
      <xdr:col>50</xdr:col>
      <xdr:colOff>165100</xdr:colOff>
      <xdr:row>62</xdr:row>
      <xdr:rowOff>110490</xdr:rowOff>
    </xdr:to>
    <xdr:sp macro="" textlink="">
      <xdr:nvSpPr>
        <xdr:cNvPr id="235" name="フローチャート: 判断 234">
          <a:extLst>
            <a:ext uri="{FF2B5EF4-FFF2-40B4-BE49-F238E27FC236}">
              <a16:creationId xmlns:a16="http://schemas.microsoft.com/office/drawing/2014/main" id="{66C21B7D-9ED7-4078-9392-7149258626C5}"/>
            </a:ext>
          </a:extLst>
        </xdr:cNvPr>
        <xdr:cNvSpPr/>
      </xdr:nvSpPr>
      <xdr:spPr>
        <a:xfrm>
          <a:off x="8632190" y="1064069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7620</xdr:rowOff>
    </xdr:from>
    <xdr:to>
      <xdr:col>46</xdr:col>
      <xdr:colOff>38100</xdr:colOff>
      <xdr:row>62</xdr:row>
      <xdr:rowOff>109220</xdr:rowOff>
    </xdr:to>
    <xdr:sp macro="" textlink="">
      <xdr:nvSpPr>
        <xdr:cNvPr id="236" name="フローチャート: 判断 235">
          <a:extLst>
            <a:ext uri="{FF2B5EF4-FFF2-40B4-BE49-F238E27FC236}">
              <a16:creationId xmlns:a16="http://schemas.microsoft.com/office/drawing/2014/main" id="{14A13B6A-04A5-496D-840B-33DEEBA6D1FC}"/>
            </a:ext>
          </a:extLst>
        </xdr:cNvPr>
        <xdr:cNvSpPr/>
      </xdr:nvSpPr>
      <xdr:spPr>
        <a:xfrm>
          <a:off x="7846060" y="10639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7" name="フローチャート: 判断 236">
          <a:extLst>
            <a:ext uri="{FF2B5EF4-FFF2-40B4-BE49-F238E27FC236}">
              <a16:creationId xmlns:a16="http://schemas.microsoft.com/office/drawing/2014/main" id="{43717668-36F4-437E-8455-DBF83BF2BC8D}"/>
            </a:ext>
          </a:extLst>
        </xdr:cNvPr>
        <xdr:cNvSpPr/>
      </xdr:nvSpPr>
      <xdr:spPr>
        <a:xfrm>
          <a:off x="7029450" y="10676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38100</xdr:rowOff>
    </xdr:from>
    <xdr:to>
      <xdr:col>36</xdr:col>
      <xdr:colOff>165100</xdr:colOff>
      <xdr:row>62</xdr:row>
      <xdr:rowOff>139700</xdr:rowOff>
    </xdr:to>
    <xdr:sp macro="" textlink="">
      <xdr:nvSpPr>
        <xdr:cNvPr id="238" name="フローチャート: 判断 237">
          <a:extLst>
            <a:ext uri="{FF2B5EF4-FFF2-40B4-BE49-F238E27FC236}">
              <a16:creationId xmlns:a16="http://schemas.microsoft.com/office/drawing/2014/main" id="{6F872E84-557F-4C41-9673-293670E5A4B9}"/>
            </a:ext>
          </a:extLst>
        </xdr:cNvPr>
        <xdr:cNvSpPr/>
      </xdr:nvSpPr>
      <xdr:spPr>
        <a:xfrm>
          <a:off x="6231890" y="1066800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82F0B61-88C0-47C7-B7B5-721ABA8BF283}"/>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53EC360-72EE-4A79-BAF7-E183B2FFBBE9}"/>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5D3361B-8255-4485-A32E-DDD3212DF1DC}"/>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DFAD35F-5F42-496B-A299-9F3CBA34B7EB}"/>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732FF19-107F-4D95-9EDF-EE542862DB17}"/>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22860</xdr:rowOff>
    </xdr:from>
    <xdr:to>
      <xdr:col>55</xdr:col>
      <xdr:colOff>50800</xdr:colOff>
      <xdr:row>62</xdr:row>
      <xdr:rowOff>124460</xdr:rowOff>
    </xdr:to>
    <xdr:sp macro="" textlink="">
      <xdr:nvSpPr>
        <xdr:cNvPr id="244" name="楕円 243">
          <a:extLst>
            <a:ext uri="{FF2B5EF4-FFF2-40B4-BE49-F238E27FC236}">
              <a16:creationId xmlns:a16="http://schemas.microsoft.com/office/drawing/2014/main" id="{FF3F6150-3065-42E5-805D-2E31049E2FAF}"/>
            </a:ext>
          </a:extLst>
        </xdr:cNvPr>
        <xdr:cNvSpPr/>
      </xdr:nvSpPr>
      <xdr:spPr>
        <a:xfrm>
          <a:off x="9394190" y="10648950"/>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1287</xdr:rowOff>
    </xdr:from>
    <xdr:ext cx="469744" cy="259045"/>
    <xdr:sp macro="" textlink="">
      <xdr:nvSpPr>
        <xdr:cNvPr id="245" name="【体育館・プール】&#10;一人当たり面積該当値テキスト">
          <a:extLst>
            <a:ext uri="{FF2B5EF4-FFF2-40B4-BE49-F238E27FC236}">
              <a16:creationId xmlns:a16="http://schemas.microsoft.com/office/drawing/2014/main" id="{8165D64F-B562-4419-A45F-30DF461F4B30}"/>
            </a:ext>
          </a:extLst>
        </xdr:cNvPr>
        <xdr:cNvSpPr txBox="1"/>
      </xdr:nvSpPr>
      <xdr:spPr>
        <a:xfrm>
          <a:off x="9467850" y="1063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25400</xdr:rowOff>
    </xdr:from>
    <xdr:to>
      <xdr:col>50</xdr:col>
      <xdr:colOff>165100</xdr:colOff>
      <xdr:row>62</xdr:row>
      <xdr:rowOff>127000</xdr:rowOff>
    </xdr:to>
    <xdr:sp macro="" textlink="">
      <xdr:nvSpPr>
        <xdr:cNvPr id="246" name="楕円 245">
          <a:extLst>
            <a:ext uri="{FF2B5EF4-FFF2-40B4-BE49-F238E27FC236}">
              <a16:creationId xmlns:a16="http://schemas.microsoft.com/office/drawing/2014/main" id="{407D79CE-1B78-4163-97AA-F305E0C992FD}"/>
            </a:ext>
          </a:extLst>
        </xdr:cNvPr>
        <xdr:cNvSpPr/>
      </xdr:nvSpPr>
      <xdr:spPr>
        <a:xfrm>
          <a:off x="8632190" y="106514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73660</xdr:rowOff>
    </xdr:from>
    <xdr:to>
      <xdr:col>55</xdr:col>
      <xdr:colOff>0</xdr:colOff>
      <xdr:row>62</xdr:row>
      <xdr:rowOff>76200</xdr:rowOff>
    </xdr:to>
    <xdr:cxnSp macro="">
      <xdr:nvCxnSpPr>
        <xdr:cNvPr id="247" name="直線コネクタ 246">
          <a:extLst>
            <a:ext uri="{FF2B5EF4-FFF2-40B4-BE49-F238E27FC236}">
              <a16:creationId xmlns:a16="http://schemas.microsoft.com/office/drawing/2014/main" id="{4A3B251A-573F-464D-81FD-B9416C4D2B14}"/>
            </a:ext>
          </a:extLst>
        </xdr:cNvPr>
        <xdr:cNvCxnSpPr/>
      </xdr:nvCxnSpPr>
      <xdr:spPr>
        <a:xfrm flipV="1">
          <a:off x="8686800" y="10703560"/>
          <a:ext cx="74295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48" name="楕円 247">
          <a:extLst>
            <a:ext uri="{FF2B5EF4-FFF2-40B4-BE49-F238E27FC236}">
              <a16:creationId xmlns:a16="http://schemas.microsoft.com/office/drawing/2014/main" id="{E2CC4B8B-65F7-4638-8C5D-FCD9A32F57B4}"/>
            </a:ext>
          </a:extLst>
        </xdr:cNvPr>
        <xdr:cNvSpPr/>
      </xdr:nvSpPr>
      <xdr:spPr>
        <a:xfrm>
          <a:off x="7846060" y="1065720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76200</xdr:rowOff>
    </xdr:from>
    <xdr:to>
      <xdr:col>50</xdr:col>
      <xdr:colOff>114300</xdr:colOff>
      <xdr:row>62</xdr:row>
      <xdr:rowOff>80010</xdr:rowOff>
    </xdr:to>
    <xdr:cxnSp macro="">
      <xdr:nvCxnSpPr>
        <xdr:cNvPr id="249" name="直線コネクタ 248">
          <a:extLst>
            <a:ext uri="{FF2B5EF4-FFF2-40B4-BE49-F238E27FC236}">
              <a16:creationId xmlns:a16="http://schemas.microsoft.com/office/drawing/2014/main" id="{EEF6A28E-CAD7-428B-AFED-BDDA6E4C32E8}"/>
            </a:ext>
          </a:extLst>
        </xdr:cNvPr>
        <xdr:cNvCxnSpPr/>
      </xdr:nvCxnSpPr>
      <xdr:spPr>
        <a:xfrm flipV="1">
          <a:off x="7889240" y="10706100"/>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31750</xdr:rowOff>
    </xdr:from>
    <xdr:to>
      <xdr:col>41</xdr:col>
      <xdr:colOff>101600</xdr:colOff>
      <xdr:row>62</xdr:row>
      <xdr:rowOff>133350</xdr:rowOff>
    </xdr:to>
    <xdr:sp macro="" textlink="">
      <xdr:nvSpPr>
        <xdr:cNvPr id="250" name="楕円 249">
          <a:extLst>
            <a:ext uri="{FF2B5EF4-FFF2-40B4-BE49-F238E27FC236}">
              <a16:creationId xmlns:a16="http://schemas.microsoft.com/office/drawing/2014/main" id="{A7A0D8F1-976F-4A03-8041-CA51EF9BDC55}"/>
            </a:ext>
          </a:extLst>
        </xdr:cNvPr>
        <xdr:cNvSpPr/>
      </xdr:nvSpPr>
      <xdr:spPr>
        <a:xfrm>
          <a:off x="7029450" y="1065974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80010</xdr:rowOff>
    </xdr:from>
    <xdr:to>
      <xdr:col>45</xdr:col>
      <xdr:colOff>177800</xdr:colOff>
      <xdr:row>62</xdr:row>
      <xdr:rowOff>82550</xdr:rowOff>
    </xdr:to>
    <xdr:cxnSp macro="">
      <xdr:nvCxnSpPr>
        <xdr:cNvPr id="251" name="直線コネクタ 250">
          <a:extLst>
            <a:ext uri="{FF2B5EF4-FFF2-40B4-BE49-F238E27FC236}">
              <a16:creationId xmlns:a16="http://schemas.microsoft.com/office/drawing/2014/main" id="{C76D66BB-FD5F-47D6-BA39-4D8DDECF9D6F}"/>
            </a:ext>
          </a:extLst>
        </xdr:cNvPr>
        <xdr:cNvCxnSpPr/>
      </xdr:nvCxnSpPr>
      <xdr:spPr>
        <a:xfrm flipV="1">
          <a:off x="7084060" y="10711815"/>
          <a:ext cx="80518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35560</xdr:rowOff>
    </xdr:from>
    <xdr:to>
      <xdr:col>36</xdr:col>
      <xdr:colOff>165100</xdr:colOff>
      <xdr:row>62</xdr:row>
      <xdr:rowOff>137160</xdr:rowOff>
    </xdr:to>
    <xdr:sp macro="" textlink="">
      <xdr:nvSpPr>
        <xdr:cNvPr id="252" name="楕円 251">
          <a:extLst>
            <a:ext uri="{FF2B5EF4-FFF2-40B4-BE49-F238E27FC236}">
              <a16:creationId xmlns:a16="http://schemas.microsoft.com/office/drawing/2014/main" id="{71255B47-EA58-48A9-BCA1-B3E591DA8B1D}"/>
            </a:ext>
          </a:extLst>
        </xdr:cNvPr>
        <xdr:cNvSpPr/>
      </xdr:nvSpPr>
      <xdr:spPr>
        <a:xfrm>
          <a:off x="6231890" y="1066546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82550</xdr:rowOff>
    </xdr:from>
    <xdr:to>
      <xdr:col>41</xdr:col>
      <xdr:colOff>50800</xdr:colOff>
      <xdr:row>62</xdr:row>
      <xdr:rowOff>86360</xdr:rowOff>
    </xdr:to>
    <xdr:cxnSp macro="">
      <xdr:nvCxnSpPr>
        <xdr:cNvPr id="253" name="直線コネクタ 252">
          <a:extLst>
            <a:ext uri="{FF2B5EF4-FFF2-40B4-BE49-F238E27FC236}">
              <a16:creationId xmlns:a16="http://schemas.microsoft.com/office/drawing/2014/main" id="{5F86C6D0-B974-42DD-A8A6-52C4949C5AC8}"/>
            </a:ext>
          </a:extLst>
        </xdr:cNvPr>
        <xdr:cNvCxnSpPr/>
      </xdr:nvCxnSpPr>
      <xdr:spPr>
        <a:xfrm flipV="1">
          <a:off x="6286500" y="1071435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127017</xdr:rowOff>
    </xdr:from>
    <xdr:ext cx="469744" cy="259045"/>
    <xdr:sp macro="" textlink="">
      <xdr:nvSpPr>
        <xdr:cNvPr id="254" name="n_1aveValue【体育館・プール】&#10;一人当たり面積">
          <a:extLst>
            <a:ext uri="{FF2B5EF4-FFF2-40B4-BE49-F238E27FC236}">
              <a16:creationId xmlns:a16="http://schemas.microsoft.com/office/drawing/2014/main" id="{63F63B00-DF6B-4873-8BF4-736EF5C14B91}"/>
            </a:ext>
          </a:extLst>
        </xdr:cNvPr>
        <xdr:cNvSpPr txBox="1"/>
      </xdr:nvSpPr>
      <xdr:spPr>
        <a:xfrm>
          <a:off x="8454467" y="1041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125747</xdr:rowOff>
    </xdr:from>
    <xdr:ext cx="469744" cy="259045"/>
    <xdr:sp macro="" textlink="">
      <xdr:nvSpPr>
        <xdr:cNvPr id="255" name="n_2aveValue【体育館・プール】&#10;一人当たり面積">
          <a:extLst>
            <a:ext uri="{FF2B5EF4-FFF2-40B4-BE49-F238E27FC236}">
              <a16:creationId xmlns:a16="http://schemas.microsoft.com/office/drawing/2014/main" id="{AF0F3BFA-1FEA-4F5E-A925-5F32BE527BE9}"/>
            </a:ext>
          </a:extLst>
        </xdr:cNvPr>
        <xdr:cNvSpPr txBox="1"/>
      </xdr:nvSpPr>
      <xdr:spPr>
        <a:xfrm>
          <a:off x="7673417"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56" name="n_3aveValue【体育館・プール】&#10;一人当たり面積">
          <a:extLst>
            <a:ext uri="{FF2B5EF4-FFF2-40B4-BE49-F238E27FC236}">
              <a16:creationId xmlns:a16="http://schemas.microsoft.com/office/drawing/2014/main" id="{3A1CCB82-9EB6-42DA-A02E-EF73BB183CC1}"/>
            </a:ext>
          </a:extLst>
        </xdr:cNvPr>
        <xdr:cNvSpPr txBox="1"/>
      </xdr:nvSpPr>
      <xdr:spPr>
        <a:xfrm>
          <a:off x="6866332"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130827</xdr:rowOff>
    </xdr:from>
    <xdr:ext cx="469744" cy="259045"/>
    <xdr:sp macro="" textlink="">
      <xdr:nvSpPr>
        <xdr:cNvPr id="257" name="n_4aveValue【体育館・プール】&#10;一人当たり面積">
          <a:extLst>
            <a:ext uri="{FF2B5EF4-FFF2-40B4-BE49-F238E27FC236}">
              <a16:creationId xmlns:a16="http://schemas.microsoft.com/office/drawing/2014/main" id="{46B78458-9806-4FDB-9ED2-AAC4E142675E}"/>
            </a:ext>
          </a:extLst>
        </xdr:cNvPr>
        <xdr:cNvSpPr txBox="1"/>
      </xdr:nvSpPr>
      <xdr:spPr>
        <a:xfrm>
          <a:off x="6068772" y="10764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118127</xdr:rowOff>
    </xdr:from>
    <xdr:ext cx="469744" cy="259045"/>
    <xdr:sp macro="" textlink="">
      <xdr:nvSpPr>
        <xdr:cNvPr id="258" name="n_1mainValue【体育館・プール】&#10;一人当たり面積">
          <a:extLst>
            <a:ext uri="{FF2B5EF4-FFF2-40B4-BE49-F238E27FC236}">
              <a16:creationId xmlns:a16="http://schemas.microsoft.com/office/drawing/2014/main" id="{E7AA2ECE-1AA4-4080-A2E8-12FB9990D38D}"/>
            </a:ext>
          </a:extLst>
        </xdr:cNvPr>
        <xdr:cNvSpPr txBox="1"/>
      </xdr:nvSpPr>
      <xdr:spPr>
        <a:xfrm>
          <a:off x="8454467"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121937</xdr:rowOff>
    </xdr:from>
    <xdr:ext cx="469744" cy="259045"/>
    <xdr:sp macro="" textlink="">
      <xdr:nvSpPr>
        <xdr:cNvPr id="259" name="n_2mainValue【体育館・プール】&#10;一人当たり面積">
          <a:extLst>
            <a:ext uri="{FF2B5EF4-FFF2-40B4-BE49-F238E27FC236}">
              <a16:creationId xmlns:a16="http://schemas.microsoft.com/office/drawing/2014/main" id="{AB12C839-FE98-4BAF-AD0D-C003EA180607}"/>
            </a:ext>
          </a:extLst>
        </xdr:cNvPr>
        <xdr:cNvSpPr txBox="1"/>
      </xdr:nvSpPr>
      <xdr:spPr>
        <a:xfrm>
          <a:off x="7673417" y="1075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149877</xdr:rowOff>
    </xdr:from>
    <xdr:ext cx="469744" cy="259045"/>
    <xdr:sp macro="" textlink="">
      <xdr:nvSpPr>
        <xdr:cNvPr id="260" name="n_3mainValue【体育館・プール】&#10;一人当たり面積">
          <a:extLst>
            <a:ext uri="{FF2B5EF4-FFF2-40B4-BE49-F238E27FC236}">
              <a16:creationId xmlns:a16="http://schemas.microsoft.com/office/drawing/2014/main" id="{7E82A7D0-7ED8-435A-BB9B-C121DC8000BA}"/>
            </a:ext>
          </a:extLst>
        </xdr:cNvPr>
        <xdr:cNvSpPr txBox="1"/>
      </xdr:nvSpPr>
      <xdr:spPr>
        <a:xfrm>
          <a:off x="6866332" y="104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153687</xdr:rowOff>
    </xdr:from>
    <xdr:ext cx="469744" cy="259045"/>
    <xdr:sp macro="" textlink="">
      <xdr:nvSpPr>
        <xdr:cNvPr id="261" name="n_4mainValue【体育館・プール】&#10;一人当たり面積">
          <a:extLst>
            <a:ext uri="{FF2B5EF4-FFF2-40B4-BE49-F238E27FC236}">
              <a16:creationId xmlns:a16="http://schemas.microsoft.com/office/drawing/2014/main" id="{54F088DE-117B-4A7E-AE45-51F33783236D}"/>
            </a:ext>
          </a:extLst>
        </xdr:cNvPr>
        <xdr:cNvSpPr txBox="1"/>
      </xdr:nvSpPr>
      <xdr:spPr>
        <a:xfrm>
          <a:off x="6068772" y="1044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5E5CEAE2-D6C8-4DBF-97BA-DC250FFC88E5}"/>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AA8915F-DFBB-4F1E-8FEF-EEBB73EE92F6}"/>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B1011848-DB75-474E-A020-6DFCDC9E9980}"/>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ECD3969C-FEC9-44C3-B58B-B199FB06E075}"/>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AC9DC191-8D67-4CC1-A6A5-3601333DD9CC}"/>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303C53-10BB-413B-A64C-D5CEACCCBB5C}"/>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D229D612-ACC9-475B-8FDD-1F88B9B3B8D4}"/>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1FC1A405-DDB5-4F02-B86B-EB3B37CEA8B1}"/>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63F5DA62-124D-49A5-8863-14EC3B0A7FEF}"/>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C10CC2F5-B17E-4BDE-BDCC-AF165BC697ED}"/>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90E2725B-D5C8-4B72-9965-439263CF3FC6}"/>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A61104C4-0B80-49BC-9A95-53A48381D727}"/>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DF8BD239-53B9-4CE7-966B-2133DD99A994}"/>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B844DFFB-144B-4155-9093-C504342C880E}"/>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3B840136-9ECD-4842-9AF3-3F49D524C790}"/>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B1DE90FF-6AD8-4BB5-94E6-BD71E21DA943}"/>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507BE097-2F8B-48DA-A8DF-0A388174E18B}"/>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58771355-31FC-4A0F-B022-284B4058030E}"/>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7B31668F-A16A-46D4-9C34-61CB686333C4}"/>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06EC53B1-358A-4DEE-9B4C-36FA5C08AC78}"/>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9CCD5D0B-2948-4679-A2FE-356C2922EE5E}"/>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255E294B-4807-4BE9-B9CC-7392DABBC259}"/>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E4E3BD48-9F73-4E9D-A554-BC7DFFECDA8D}"/>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232F21C1-5332-4EB7-B274-69C4B1AF7B6E}"/>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120014</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AC562AA7-3A02-4474-A58A-68D9439C03F5}"/>
            </a:ext>
          </a:extLst>
        </xdr:cNvPr>
        <xdr:cNvCxnSpPr/>
      </xdr:nvCxnSpPr>
      <xdr:spPr>
        <a:xfrm flipV="1">
          <a:off x="4173855" y="1349501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9A5E27C2-BF6A-4EF1-A5C8-B0F0FC26AA18}"/>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5B5C40ED-43E9-47FA-AAE1-3B66BF68037A}"/>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66691</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293A46E0-9737-471C-B011-8E0DA07DBCBE}"/>
            </a:ext>
          </a:extLst>
        </xdr:cNvPr>
        <xdr:cNvSpPr txBox="1"/>
      </xdr:nvSpPr>
      <xdr:spPr>
        <a:xfrm>
          <a:off x="4212590" y="13266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120014</xdr:rowOff>
    </xdr:from>
    <xdr:to>
      <xdr:col>24</xdr:col>
      <xdr:colOff>152400</xdr:colOff>
      <xdr:row>78</xdr:row>
      <xdr:rowOff>120014</xdr:rowOff>
    </xdr:to>
    <xdr:cxnSp macro="">
      <xdr:nvCxnSpPr>
        <xdr:cNvPr id="290" name="直線コネクタ 289">
          <a:extLst>
            <a:ext uri="{FF2B5EF4-FFF2-40B4-BE49-F238E27FC236}">
              <a16:creationId xmlns:a16="http://schemas.microsoft.com/office/drawing/2014/main" id="{B7ABFE97-0CBF-4420-8D3F-0F049AD5CC2F}"/>
            </a:ext>
          </a:extLst>
        </xdr:cNvPr>
        <xdr:cNvCxnSpPr/>
      </xdr:nvCxnSpPr>
      <xdr:spPr>
        <a:xfrm>
          <a:off x="4112260" y="134950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31132</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8B38CD36-1B6F-4633-B185-52FFF062B5B1}"/>
            </a:ext>
          </a:extLst>
        </xdr:cNvPr>
        <xdr:cNvSpPr txBox="1"/>
      </xdr:nvSpPr>
      <xdr:spPr>
        <a:xfrm>
          <a:off x="4212590" y="1391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8255</xdr:rowOff>
    </xdr:from>
    <xdr:to>
      <xdr:col>24</xdr:col>
      <xdr:colOff>114300</xdr:colOff>
      <xdr:row>82</xdr:row>
      <xdr:rowOff>109855</xdr:rowOff>
    </xdr:to>
    <xdr:sp macro="" textlink="">
      <xdr:nvSpPr>
        <xdr:cNvPr id="292" name="フローチャート: 判断 291">
          <a:extLst>
            <a:ext uri="{FF2B5EF4-FFF2-40B4-BE49-F238E27FC236}">
              <a16:creationId xmlns:a16="http://schemas.microsoft.com/office/drawing/2014/main" id="{DB05C772-0EE4-4A6B-9059-6AABF2739DAC}"/>
            </a:ext>
          </a:extLst>
        </xdr:cNvPr>
        <xdr:cNvSpPr/>
      </xdr:nvSpPr>
      <xdr:spPr>
        <a:xfrm>
          <a:off x="4131310" y="140690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153036</xdr:rowOff>
    </xdr:from>
    <xdr:to>
      <xdr:col>20</xdr:col>
      <xdr:colOff>38100</xdr:colOff>
      <xdr:row>82</xdr:row>
      <xdr:rowOff>83186</xdr:rowOff>
    </xdr:to>
    <xdr:sp macro="" textlink="">
      <xdr:nvSpPr>
        <xdr:cNvPr id="293" name="フローチャート: 判断 292">
          <a:extLst>
            <a:ext uri="{FF2B5EF4-FFF2-40B4-BE49-F238E27FC236}">
              <a16:creationId xmlns:a16="http://schemas.microsoft.com/office/drawing/2014/main" id="{0F1E4802-6AC9-4C5B-9DB0-4B67D3C270CB}"/>
            </a:ext>
          </a:extLst>
        </xdr:cNvPr>
        <xdr:cNvSpPr/>
      </xdr:nvSpPr>
      <xdr:spPr>
        <a:xfrm>
          <a:off x="3388360" y="1404048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116839</xdr:rowOff>
    </xdr:from>
    <xdr:to>
      <xdr:col>15</xdr:col>
      <xdr:colOff>101600</xdr:colOff>
      <xdr:row>82</xdr:row>
      <xdr:rowOff>46989</xdr:rowOff>
    </xdr:to>
    <xdr:sp macro="" textlink="">
      <xdr:nvSpPr>
        <xdr:cNvPr id="294" name="フローチャート: 判断 293">
          <a:extLst>
            <a:ext uri="{FF2B5EF4-FFF2-40B4-BE49-F238E27FC236}">
              <a16:creationId xmlns:a16="http://schemas.microsoft.com/office/drawing/2014/main" id="{82857A74-6AAB-4BF8-9459-76A477771AF9}"/>
            </a:ext>
          </a:extLst>
        </xdr:cNvPr>
        <xdr:cNvSpPr/>
      </xdr:nvSpPr>
      <xdr:spPr>
        <a:xfrm>
          <a:off x="2571750" y="1400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95" name="フローチャート: 判断 294">
          <a:extLst>
            <a:ext uri="{FF2B5EF4-FFF2-40B4-BE49-F238E27FC236}">
              <a16:creationId xmlns:a16="http://schemas.microsoft.com/office/drawing/2014/main" id="{24C411AF-6587-47C9-803C-ED5043D1858E}"/>
            </a:ext>
          </a:extLst>
        </xdr:cNvPr>
        <xdr:cNvSpPr/>
      </xdr:nvSpPr>
      <xdr:spPr>
        <a:xfrm>
          <a:off x="1774190" y="1395285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48261</xdr:rowOff>
    </xdr:from>
    <xdr:to>
      <xdr:col>6</xdr:col>
      <xdr:colOff>38100</xdr:colOff>
      <xdr:row>81</xdr:row>
      <xdr:rowOff>149861</xdr:rowOff>
    </xdr:to>
    <xdr:sp macro="" textlink="">
      <xdr:nvSpPr>
        <xdr:cNvPr id="296" name="フローチャート: 判断 295">
          <a:extLst>
            <a:ext uri="{FF2B5EF4-FFF2-40B4-BE49-F238E27FC236}">
              <a16:creationId xmlns:a16="http://schemas.microsoft.com/office/drawing/2014/main" id="{96C8996A-71ED-47D0-B54B-A213B4D2E3F4}"/>
            </a:ext>
          </a:extLst>
        </xdr:cNvPr>
        <xdr:cNvSpPr/>
      </xdr:nvSpPr>
      <xdr:spPr>
        <a:xfrm>
          <a:off x="988060" y="1393761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C11940EE-C70F-4A5F-A7EE-E89C60413098}"/>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7215858-5B56-4A83-8155-F1A93C0DE2AF}"/>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EFAC143-6D20-4B25-A201-F1904EA6BC29}"/>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AA69A72-D342-4DBD-B060-B6500180AF86}"/>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7350724-CF80-414B-96DB-B2E562F98307}"/>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135889</xdr:rowOff>
    </xdr:from>
    <xdr:to>
      <xdr:col>24</xdr:col>
      <xdr:colOff>114300</xdr:colOff>
      <xdr:row>84</xdr:row>
      <xdr:rowOff>66039</xdr:rowOff>
    </xdr:to>
    <xdr:sp macro="" textlink="">
      <xdr:nvSpPr>
        <xdr:cNvPr id="302" name="楕円 301">
          <a:extLst>
            <a:ext uri="{FF2B5EF4-FFF2-40B4-BE49-F238E27FC236}">
              <a16:creationId xmlns:a16="http://schemas.microsoft.com/office/drawing/2014/main" id="{2D1EC47B-73C6-42A4-B876-42B3D0E2A6F6}"/>
            </a:ext>
          </a:extLst>
        </xdr:cNvPr>
        <xdr:cNvSpPr/>
      </xdr:nvSpPr>
      <xdr:spPr>
        <a:xfrm>
          <a:off x="4131310" y="143624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114316</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688CFE19-32A2-4190-B1E2-8F6DB4C094EF}"/>
            </a:ext>
          </a:extLst>
        </xdr:cNvPr>
        <xdr:cNvSpPr txBox="1"/>
      </xdr:nvSpPr>
      <xdr:spPr>
        <a:xfrm>
          <a:off x="4212590" y="1434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80645</xdr:rowOff>
    </xdr:from>
    <xdr:to>
      <xdr:col>20</xdr:col>
      <xdr:colOff>38100</xdr:colOff>
      <xdr:row>84</xdr:row>
      <xdr:rowOff>10795</xdr:rowOff>
    </xdr:to>
    <xdr:sp macro="" textlink="">
      <xdr:nvSpPr>
        <xdr:cNvPr id="304" name="楕円 303">
          <a:extLst>
            <a:ext uri="{FF2B5EF4-FFF2-40B4-BE49-F238E27FC236}">
              <a16:creationId xmlns:a16="http://schemas.microsoft.com/office/drawing/2014/main" id="{C6125ACA-3330-427D-ABB5-D590722962C0}"/>
            </a:ext>
          </a:extLst>
        </xdr:cNvPr>
        <xdr:cNvSpPr/>
      </xdr:nvSpPr>
      <xdr:spPr>
        <a:xfrm>
          <a:off x="3388360" y="143129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131445</xdr:rowOff>
    </xdr:from>
    <xdr:to>
      <xdr:col>24</xdr:col>
      <xdr:colOff>63500</xdr:colOff>
      <xdr:row>84</xdr:row>
      <xdr:rowOff>15239</xdr:rowOff>
    </xdr:to>
    <xdr:cxnSp macro="">
      <xdr:nvCxnSpPr>
        <xdr:cNvPr id="305" name="直線コネクタ 304">
          <a:extLst>
            <a:ext uri="{FF2B5EF4-FFF2-40B4-BE49-F238E27FC236}">
              <a16:creationId xmlns:a16="http://schemas.microsoft.com/office/drawing/2014/main" id="{EB4655B8-2DC1-4D70-9EDA-8045E7333A11}"/>
            </a:ext>
          </a:extLst>
        </xdr:cNvPr>
        <xdr:cNvCxnSpPr/>
      </xdr:nvCxnSpPr>
      <xdr:spPr>
        <a:xfrm>
          <a:off x="3431540" y="14365605"/>
          <a:ext cx="74295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25400</xdr:rowOff>
    </xdr:from>
    <xdr:to>
      <xdr:col>15</xdr:col>
      <xdr:colOff>101600</xdr:colOff>
      <xdr:row>83</xdr:row>
      <xdr:rowOff>127000</xdr:rowOff>
    </xdr:to>
    <xdr:sp macro="" textlink="">
      <xdr:nvSpPr>
        <xdr:cNvPr id="306" name="楕円 305">
          <a:extLst>
            <a:ext uri="{FF2B5EF4-FFF2-40B4-BE49-F238E27FC236}">
              <a16:creationId xmlns:a16="http://schemas.microsoft.com/office/drawing/2014/main" id="{932F280B-F9EC-4D44-976C-13391D756F03}"/>
            </a:ext>
          </a:extLst>
        </xdr:cNvPr>
        <xdr:cNvSpPr/>
      </xdr:nvSpPr>
      <xdr:spPr>
        <a:xfrm>
          <a:off x="2571750" y="142519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76200</xdr:rowOff>
    </xdr:from>
    <xdr:to>
      <xdr:col>19</xdr:col>
      <xdr:colOff>177800</xdr:colOff>
      <xdr:row>83</xdr:row>
      <xdr:rowOff>131445</xdr:rowOff>
    </xdr:to>
    <xdr:cxnSp macro="">
      <xdr:nvCxnSpPr>
        <xdr:cNvPr id="307" name="直線コネクタ 306">
          <a:extLst>
            <a:ext uri="{FF2B5EF4-FFF2-40B4-BE49-F238E27FC236}">
              <a16:creationId xmlns:a16="http://schemas.microsoft.com/office/drawing/2014/main" id="{34CE6E4F-7210-4F93-8B33-4E7A50875D58}"/>
            </a:ext>
          </a:extLst>
        </xdr:cNvPr>
        <xdr:cNvCxnSpPr/>
      </xdr:nvCxnSpPr>
      <xdr:spPr>
        <a:xfrm>
          <a:off x="2626360" y="14306550"/>
          <a:ext cx="80518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141605</xdr:rowOff>
    </xdr:from>
    <xdr:to>
      <xdr:col>10</xdr:col>
      <xdr:colOff>165100</xdr:colOff>
      <xdr:row>83</xdr:row>
      <xdr:rowOff>71755</xdr:rowOff>
    </xdr:to>
    <xdr:sp macro="" textlink="">
      <xdr:nvSpPr>
        <xdr:cNvPr id="308" name="楕円 307">
          <a:extLst>
            <a:ext uri="{FF2B5EF4-FFF2-40B4-BE49-F238E27FC236}">
              <a16:creationId xmlns:a16="http://schemas.microsoft.com/office/drawing/2014/main" id="{15D32581-AFEB-4E0F-BB94-419105C11FB1}"/>
            </a:ext>
          </a:extLst>
        </xdr:cNvPr>
        <xdr:cNvSpPr/>
      </xdr:nvSpPr>
      <xdr:spPr>
        <a:xfrm>
          <a:off x="1774190" y="141986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20955</xdr:rowOff>
    </xdr:from>
    <xdr:to>
      <xdr:col>15</xdr:col>
      <xdr:colOff>50800</xdr:colOff>
      <xdr:row>83</xdr:row>
      <xdr:rowOff>76200</xdr:rowOff>
    </xdr:to>
    <xdr:cxnSp macro="">
      <xdr:nvCxnSpPr>
        <xdr:cNvPr id="309" name="直線コネクタ 308">
          <a:extLst>
            <a:ext uri="{FF2B5EF4-FFF2-40B4-BE49-F238E27FC236}">
              <a16:creationId xmlns:a16="http://schemas.microsoft.com/office/drawing/2014/main" id="{3DA5E24A-BD5A-44CA-A0F1-C8EB003B19D7}"/>
            </a:ext>
          </a:extLst>
        </xdr:cNvPr>
        <xdr:cNvCxnSpPr/>
      </xdr:nvCxnSpPr>
      <xdr:spPr>
        <a:xfrm>
          <a:off x="1828800" y="14247495"/>
          <a:ext cx="79756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84455</xdr:rowOff>
    </xdr:from>
    <xdr:to>
      <xdr:col>6</xdr:col>
      <xdr:colOff>38100</xdr:colOff>
      <xdr:row>83</xdr:row>
      <xdr:rowOff>14605</xdr:rowOff>
    </xdr:to>
    <xdr:sp macro="" textlink="">
      <xdr:nvSpPr>
        <xdr:cNvPr id="310" name="楕円 309">
          <a:extLst>
            <a:ext uri="{FF2B5EF4-FFF2-40B4-BE49-F238E27FC236}">
              <a16:creationId xmlns:a16="http://schemas.microsoft.com/office/drawing/2014/main" id="{F5781962-6593-4B94-9F3E-538501BADF20}"/>
            </a:ext>
          </a:extLst>
        </xdr:cNvPr>
        <xdr:cNvSpPr/>
      </xdr:nvSpPr>
      <xdr:spPr>
        <a:xfrm>
          <a:off x="988060" y="141452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135255</xdr:rowOff>
    </xdr:from>
    <xdr:to>
      <xdr:col>10</xdr:col>
      <xdr:colOff>114300</xdr:colOff>
      <xdr:row>83</xdr:row>
      <xdr:rowOff>20955</xdr:rowOff>
    </xdr:to>
    <xdr:cxnSp macro="">
      <xdr:nvCxnSpPr>
        <xdr:cNvPr id="311" name="直線コネクタ 310">
          <a:extLst>
            <a:ext uri="{FF2B5EF4-FFF2-40B4-BE49-F238E27FC236}">
              <a16:creationId xmlns:a16="http://schemas.microsoft.com/office/drawing/2014/main" id="{5641D339-1F65-4118-9402-19B3A59F75F5}"/>
            </a:ext>
          </a:extLst>
        </xdr:cNvPr>
        <xdr:cNvCxnSpPr/>
      </xdr:nvCxnSpPr>
      <xdr:spPr>
        <a:xfrm>
          <a:off x="1031240" y="14190345"/>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99713</xdr:rowOff>
    </xdr:from>
    <xdr:ext cx="405111" cy="259045"/>
    <xdr:sp macro="" textlink="">
      <xdr:nvSpPr>
        <xdr:cNvPr id="312" name="n_1aveValue【福祉施設】&#10;有形固定資産減価償却率">
          <a:extLst>
            <a:ext uri="{FF2B5EF4-FFF2-40B4-BE49-F238E27FC236}">
              <a16:creationId xmlns:a16="http://schemas.microsoft.com/office/drawing/2014/main" id="{DD9CFBD8-9F7B-4ECF-B0C9-88389ED94B56}"/>
            </a:ext>
          </a:extLst>
        </xdr:cNvPr>
        <xdr:cNvSpPr txBox="1"/>
      </xdr:nvSpPr>
      <xdr:spPr>
        <a:xfrm>
          <a:off x="3239144" y="13811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63516</xdr:rowOff>
    </xdr:from>
    <xdr:ext cx="405111" cy="259045"/>
    <xdr:sp macro="" textlink="">
      <xdr:nvSpPr>
        <xdr:cNvPr id="313" name="n_2aveValue【福祉施設】&#10;有形固定資産減価償却率">
          <a:extLst>
            <a:ext uri="{FF2B5EF4-FFF2-40B4-BE49-F238E27FC236}">
              <a16:creationId xmlns:a16="http://schemas.microsoft.com/office/drawing/2014/main" id="{BABBDAAC-9D88-459D-AA88-4F5D655F53E6}"/>
            </a:ext>
          </a:extLst>
        </xdr:cNvPr>
        <xdr:cNvSpPr txBox="1"/>
      </xdr:nvSpPr>
      <xdr:spPr>
        <a:xfrm>
          <a:off x="2439044" y="1377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14" name="n_3aveValue【福祉施設】&#10;有形固定資産減価償却率">
          <a:extLst>
            <a:ext uri="{FF2B5EF4-FFF2-40B4-BE49-F238E27FC236}">
              <a16:creationId xmlns:a16="http://schemas.microsoft.com/office/drawing/2014/main" id="{0C6AF99E-8DA1-4989-B3CC-03D9B0473427}"/>
            </a:ext>
          </a:extLst>
        </xdr:cNvPr>
        <xdr:cNvSpPr txBox="1"/>
      </xdr:nvSpPr>
      <xdr:spPr>
        <a:xfrm>
          <a:off x="1641484" y="13733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166388</xdr:rowOff>
    </xdr:from>
    <xdr:ext cx="405111" cy="259045"/>
    <xdr:sp macro="" textlink="">
      <xdr:nvSpPr>
        <xdr:cNvPr id="315" name="n_4aveValue【福祉施設】&#10;有形固定資産減価償却率">
          <a:extLst>
            <a:ext uri="{FF2B5EF4-FFF2-40B4-BE49-F238E27FC236}">
              <a16:creationId xmlns:a16="http://schemas.microsoft.com/office/drawing/2014/main" id="{8AA155EA-178A-44D0-98A8-7443DC9ED0A5}"/>
            </a:ext>
          </a:extLst>
        </xdr:cNvPr>
        <xdr:cNvSpPr txBox="1"/>
      </xdr:nvSpPr>
      <xdr:spPr>
        <a:xfrm>
          <a:off x="855354" y="13714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1922</xdr:rowOff>
    </xdr:from>
    <xdr:ext cx="405111" cy="259045"/>
    <xdr:sp macro="" textlink="">
      <xdr:nvSpPr>
        <xdr:cNvPr id="316" name="n_1mainValue【福祉施設】&#10;有形固定資産減価償却率">
          <a:extLst>
            <a:ext uri="{FF2B5EF4-FFF2-40B4-BE49-F238E27FC236}">
              <a16:creationId xmlns:a16="http://schemas.microsoft.com/office/drawing/2014/main" id="{9E851815-156E-45AA-8A26-8DC19262FC5D}"/>
            </a:ext>
          </a:extLst>
        </xdr:cNvPr>
        <xdr:cNvSpPr txBox="1"/>
      </xdr:nvSpPr>
      <xdr:spPr>
        <a:xfrm>
          <a:off x="3239144" y="1440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118127</xdr:rowOff>
    </xdr:from>
    <xdr:ext cx="405111" cy="259045"/>
    <xdr:sp macro="" textlink="">
      <xdr:nvSpPr>
        <xdr:cNvPr id="317" name="n_2mainValue【福祉施設】&#10;有形固定資産減価償却率">
          <a:extLst>
            <a:ext uri="{FF2B5EF4-FFF2-40B4-BE49-F238E27FC236}">
              <a16:creationId xmlns:a16="http://schemas.microsoft.com/office/drawing/2014/main" id="{DADDD612-5C1F-452D-AF84-67FDE6493D95}"/>
            </a:ext>
          </a:extLst>
        </xdr:cNvPr>
        <xdr:cNvSpPr txBox="1"/>
      </xdr:nvSpPr>
      <xdr:spPr>
        <a:xfrm>
          <a:off x="24390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62882</xdr:rowOff>
    </xdr:from>
    <xdr:ext cx="405111" cy="259045"/>
    <xdr:sp macro="" textlink="">
      <xdr:nvSpPr>
        <xdr:cNvPr id="318" name="n_3mainValue【福祉施設】&#10;有形固定資産減価償却率">
          <a:extLst>
            <a:ext uri="{FF2B5EF4-FFF2-40B4-BE49-F238E27FC236}">
              <a16:creationId xmlns:a16="http://schemas.microsoft.com/office/drawing/2014/main" id="{A43D056F-321E-4A1C-AA48-5B02F8524BA0}"/>
            </a:ext>
          </a:extLst>
        </xdr:cNvPr>
        <xdr:cNvSpPr txBox="1"/>
      </xdr:nvSpPr>
      <xdr:spPr>
        <a:xfrm>
          <a:off x="164148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5732</xdr:rowOff>
    </xdr:from>
    <xdr:ext cx="405111" cy="259045"/>
    <xdr:sp macro="" textlink="">
      <xdr:nvSpPr>
        <xdr:cNvPr id="319" name="n_4mainValue【福祉施設】&#10;有形固定資産減価償却率">
          <a:extLst>
            <a:ext uri="{FF2B5EF4-FFF2-40B4-BE49-F238E27FC236}">
              <a16:creationId xmlns:a16="http://schemas.microsoft.com/office/drawing/2014/main" id="{7E293ABC-74C6-4C68-A15D-A058D6706E0B}"/>
            </a:ext>
          </a:extLst>
        </xdr:cNvPr>
        <xdr:cNvSpPr txBox="1"/>
      </xdr:nvSpPr>
      <xdr:spPr>
        <a:xfrm>
          <a:off x="855354" y="1423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7E715200-90A8-4B72-977A-3C150F6D1F6B}"/>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A00A5305-BACA-4810-95D0-211403D17D8E}"/>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64A76911-C39A-450D-BEDD-2BA62AAD4094}"/>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1C075805-9311-4E4B-8A2F-6965568F85D7}"/>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72E4EDF4-9300-4935-AB70-325798A96E87}"/>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CC0FD2DD-0C2B-493B-86A6-3BA0D67D531D}"/>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11486052-A26C-4BCD-8895-ED755F069D96}"/>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81677EAA-5DB5-4ECC-9760-29E99026E78E}"/>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2B1BCD52-0AAA-4406-A57C-2B08D2C8F9CC}"/>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2BB6C86F-9DFF-4DB4-9177-CB7EF62BD74B}"/>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A07FBF24-8C64-487A-85D6-87F158654A37}"/>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F214C2CC-CB69-4B3C-87CF-4954417B5730}"/>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C5340E47-F5C6-4A66-BF3E-457359A38ECA}"/>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44DF0929-53D9-40C1-9215-B39844E78AFB}"/>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3CA96FF-0CFC-48E3-B211-57A96F3F57C3}"/>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AA443D9B-9DA3-405A-AC2E-E13BC6F93222}"/>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DB23026D-2779-4772-A341-907B3ABD623D}"/>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E9BE6C96-A02F-436B-83CE-5B4DB2BE9708}"/>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48FE2DDE-8273-44B8-962D-9EAD7DB0E2EC}"/>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78E3681E-2BBB-4C3A-8F15-83DD2C967B15}"/>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D3E676F9-8F91-4EC3-95EB-FAF58EA04D44}"/>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6534623E-C0A0-412E-BEF7-50A2BAF6161B}"/>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0107F311-1842-47AA-B41E-FC900466A705}"/>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137161</xdr:rowOff>
    </xdr:from>
    <xdr:to>
      <xdr:col>54</xdr:col>
      <xdr:colOff>189865</xdr:colOff>
      <xdr:row>86</xdr:row>
      <xdr:rowOff>102870</xdr:rowOff>
    </xdr:to>
    <xdr:cxnSp macro="">
      <xdr:nvCxnSpPr>
        <xdr:cNvPr id="343" name="直線コネクタ 342">
          <a:extLst>
            <a:ext uri="{FF2B5EF4-FFF2-40B4-BE49-F238E27FC236}">
              <a16:creationId xmlns:a16="http://schemas.microsoft.com/office/drawing/2014/main" id="{FBC5AE5B-D963-4462-9791-D214BB4F86D4}"/>
            </a:ext>
          </a:extLst>
        </xdr:cNvPr>
        <xdr:cNvCxnSpPr/>
      </xdr:nvCxnSpPr>
      <xdr:spPr>
        <a:xfrm flipV="1">
          <a:off x="9429115" y="13506451"/>
          <a:ext cx="0" cy="1339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4" name="【福祉施設】&#10;一人当たり面積最小値テキスト">
          <a:extLst>
            <a:ext uri="{FF2B5EF4-FFF2-40B4-BE49-F238E27FC236}">
              <a16:creationId xmlns:a16="http://schemas.microsoft.com/office/drawing/2014/main" id="{45AAE772-A6FC-4A9E-A3F0-478583D17CA3}"/>
            </a:ext>
          </a:extLst>
        </xdr:cNvPr>
        <xdr:cNvSpPr txBox="1"/>
      </xdr:nvSpPr>
      <xdr:spPr>
        <a:xfrm>
          <a:off x="9467850"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5" name="直線コネクタ 344">
          <a:extLst>
            <a:ext uri="{FF2B5EF4-FFF2-40B4-BE49-F238E27FC236}">
              <a16:creationId xmlns:a16="http://schemas.microsoft.com/office/drawing/2014/main" id="{D30C10E0-3CFD-486C-8D05-546DE713CDC3}"/>
            </a:ext>
          </a:extLst>
        </xdr:cNvPr>
        <xdr:cNvCxnSpPr/>
      </xdr:nvCxnSpPr>
      <xdr:spPr>
        <a:xfrm>
          <a:off x="9356090" y="148456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83838</xdr:rowOff>
    </xdr:from>
    <xdr:ext cx="469744" cy="259045"/>
    <xdr:sp macro="" textlink="">
      <xdr:nvSpPr>
        <xdr:cNvPr id="346" name="【福祉施設】&#10;一人当たり面積最大値テキスト">
          <a:extLst>
            <a:ext uri="{FF2B5EF4-FFF2-40B4-BE49-F238E27FC236}">
              <a16:creationId xmlns:a16="http://schemas.microsoft.com/office/drawing/2014/main" id="{54C9194D-62B1-44CE-9469-510DA585F579}"/>
            </a:ext>
          </a:extLst>
        </xdr:cNvPr>
        <xdr:cNvSpPr txBox="1"/>
      </xdr:nvSpPr>
      <xdr:spPr>
        <a:xfrm>
          <a:off x="9467850" y="13287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137161</xdr:rowOff>
    </xdr:from>
    <xdr:to>
      <xdr:col>55</xdr:col>
      <xdr:colOff>88900</xdr:colOff>
      <xdr:row>78</xdr:row>
      <xdr:rowOff>137161</xdr:rowOff>
    </xdr:to>
    <xdr:cxnSp macro="">
      <xdr:nvCxnSpPr>
        <xdr:cNvPr id="347" name="直線コネクタ 346">
          <a:extLst>
            <a:ext uri="{FF2B5EF4-FFF2-40B4-BE49-F238E27FC236}">
              <a16:creationId xmlns:a16="http://schemas.microsoft.com/office/drawing/2014/main" id="{682655F7-4D00-4A83-8915-896FE19E5E4F}"/>
            </a:ext>
          </a:extLst>
        </xdr:cNvPr>
        <xdr:cNvCxnSpPr/>
      </xdr:nvCxnSpPr>
      <xdr:spPr>
        <a:xfrm>
          <a:off x="9356090" y="1350645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13988</xdr:rowOff>
    </xdr:from>
    <xdr:ext cx="469744" cy="259045"/>
    <xdr:sp macro="" textlink="">
      <xdr:nvSpPr>
        <xdr:cNvPr id="348" name="【福祉施設】&#10;一人当たり面積平均値テキスト">
          <a:extLst>
            <a:ext uri="{FF2B5EF4-FFF2-40B4-BE49-F238E27FC236}">
              <a16:creationId xmlns:a16="http://schemas.microsoft.com/office/drawing/2014/main" id="{B9EAD2B6-A48E-4AEC-BB17-44D21B32767F}"/>
            </a:ext>
          </a:extLst>
        </xdr:cNvPr>
        <xdr:cNvSpPr txBox="1"/>
      </xdr:nvSpPr>
      <xdr:spPr>
        <a:xfrm>
          <a:off x="9467850" y="14248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162561</xdr:rowOff>
    </xdr:from>
    <xdr:to>
      <xdr:col>55</xdr:col>
      <xdr:colOff>50800</xdr:colOff>
      <xdr:row>84</xdr:row>
      <xdr:rowOff>92711</xdr:rowOff>
    </xdr:to>
    <xdr:sp macro="" textlink="">
      <xdr:nvSpPr>
        <xdr:cNvPr id="349" name="フローチャート: 判断 348">
          <a:extLst>
            <a:ext uri="{FF2B5EF4-FFF2-40B4-BE49-F238E27FC236}">
              <a16:creationId xmlns:a16="http://schemas.microsoft.com/office/drawing/2014/main" id="{3C1AE21C-2295-4E95-8CC1-89FAF1CA5247}"/>
            </a:ext>
          </a:extLst>
        </xdr:cNvPr>
        <xdr:cNvSpPr/>
      </xdr:nvSpPr>
      <xdr:spPr>
        <a:xfrm>
          <a:off x="9394190" y="14394816"/>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154939</xdr:rowOff>
    </xdr:from>
    <xdr:to>
      <xdr:col>50</xdr:col>
      <xdr:colOff>165100</xdr:colOff>
      <xdr:row>84</xdr:row>
      <xdr:rowOff>85089</xdr:rowOff>
    </xdr:to>
    <xdr:sp macro="" textlink="">
      <xdr:nvSpPr>
        <xdr:cNvPr id="350" name="フローチャート: 判断 349">
          <a:extLst>
            <a:ext uri="{FF2B5EF4-FFF2-40B4-BE49-F238E27FC236}">
              <a16:creationId xmlns:a16="http://schemas.microsoft.com/office/drawing/2014/main" id="{479DFCDC-16C4-47F5-BC87-E90FB0DE63C3}"/>
            </a:ext>
          </a:extLst>
        </xdr:cNvPr>
        <xdr:cNvSpPr/>
      </xdr:nvSpPr>
      <xdr:spPr>
        <a:xfrm>
          <a:off x="8632190" y="1438528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51" name="フローチャート: 判断 350">
          <a:extLst>
            <a:ext uri="{FF2B5EF4-FFF2-40B4-BE49-F238E27FC236}">
              <a16:creationId xmlns:a16="http://schemas.microsoft.com/office/drawing/2014/main" id="{7A0B7EA2-7368-4F91-94A4-A0F0D42D3875}"/>
            </a:ext>
          </a:extLst>
        </xdr:cNvPr>
        <xdr:cNvSpPr/>
      </xdr:nvSpPr>
      <xdr:spPr>
        <a:xfrm>
          <a:off x="7846060" y="1436242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147320</xdr:rowOff>
    </xdr:from>
    <xdr:to>
      <xdr:col>41</xdr:col>
      <xdr:colOff>101600</xdr:colOff>
      <xdr:row>84</xdr:row>
      <xdr:rowOff>77470</xdr:rowOff>
    </xdr:to>
    <xdr:sp macro="" textlink="">
      <xdr:nvSpPr>
        <xdr:cNvPr id="352" name="フローチャート: 判断 351">
          <a:extLst>
            <a:ext uri="{FF2B5EF4-FFF2-40B4-BE49-F238E27FC236}">
              <a16:creationId xmlns:a16="http://schemas.microsoft.com/office/drawing/2014/main" id="{371CDB69-9D2A-48B5-891C-816A0B614E19}"/>
            </a:ext>
          </a:extLst>
        </xdr:cNvPr>
        <xdr:cNvSpPr/>
      </xdr:nvSpPr>
      <xdr:spPr>
        <a:xfrm>
          <a:off x="7029450" y="143757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162561</xdr:rowOff>
    </xdr:from>
    <xdr:to>
      <xdr:col>36</xdr:col>
      <xdr:colOff>165100</xdr:colOff>
      <xdr:row>84</xdr:row>
      <xdr:rowOff>92711</xdr:rowOff>
    </xdr:to>
    <xdr:sp macro="" textlink="">
      <xdr:nvSpPr>
        <xdr:cNvPr id="353" name="フローチャート: 判断 352">
          <a:extLst>
            <a:ext uri="{FF2B5EF4-FFF2-40B4-BE49-F238E27FC236}">
              <a16:creationId xmlns:a16="http://schemas.microsoft.com/office/drawing/2014/main" id="{B2F73980-C3F4-471D-8D74-FB173E0A756C}"/>
            </a:ext>
          </a:extLst>
        </xdr:cNvPr>
        <xdr:cNvSpPr/>
      </xdr:nvSpPr>
      <xdr:spPr>
        <a:xfrm>
          <a:off x="6231890" y="143948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A29389E-C04F-48AE-AEDB-45FA30780C56}"/>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E0D70E0-2913-4F87-8971-A7259FD2E2CE}"/>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C4381A45-154C-401F-BBBE-A480E9A61F9F}"/>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C46405F-BF83-4948-8A7F-BC0F591D209A}"/>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1B21186-1ACB-4112-9B48-EAE66207D3F7}"/>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90170</xdr:rowOff>
    </xdr:from>
    <xdr:to>
      <xdr:col>55</xdr:col>
      <xdr:colOff>50800</xdr:colOff>
      <xdr:row>86</xdr:row>
      <xdr:rowOff>20320</xdr:rowOff>
    </xdr:to>
    <xdr:sp macro="" textlink="">
      <xdr:nvSpPr>
        <xdr:cNvPr id="359" name="楕円 358">
          <a:extLst>
            <a:ext uri="{FF2B5EF4-FFF2-40B4-BE49-F238E27FC236}">
              <a16:creationId xmlns:a16="http://schemas.microsoft.com/office/drawing/2014/main" id="{909BF045-FCE4-4791-B221-DA6AF38E0BB2}"/>
            </a:ext>
          </a:extLst>
        </xdr:cNvPr>
        <xdr:cNvSpPr/>
      </xdr:nvSpPr>
      <xdr:spPr>
        <a:xfrm>
          <a:off x="9394190" y="1466723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68597</xdr:rowOff>
    </xdr:from>
    <xdr:ext cx="469744" cy="259045"/>
    <xdr:sp macro="" textlink="">
      <xdr:nvSpPr>
        <xdr:cNvPr id="360" name="【福祉施設】&#10;一人当たり面積該当値テキスト">
          <a:extLst>
            <a:ext uri="{FF2B5EF4-FFF2-40B4-BE49-F238E27FC236}">
              <a16:creationId xmlns:a16="http://schemas.microsoft.com/office/drawing/2014/main" id="{EA40A76B-789A-4BE5-8AE3-CD78B9BE3FB8}"/>
            </a:ext>
          </a:extLst>
        </xdr:cNvPr>
        <xdr:cNvSpPr txBox="1"/>
      </xdr:nvSpPr>
      <xdr:spPr>
        <a:xfrm>
          <a:off x="9467850" y="1463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361" name="楕円 360">
          <a:extLst>
            <a:ext uri="{FF2B5EF4-FFF2-40B4-BE49-F238E27FC236}">
              <a16:creationId xmlns:a16="http://schemas.microsoft.com/office/drawing/2014/main" id="{862F0C45-16E3-4643-8D09-A82ED39870D7}"/>
            </a:ext>
          </a:extLst>
        </xdr:cNvPr>
        <xdr:cNvSpPr/>
      </xdr:nvSpPr>
      <xdr:spPr>
        <a:xfrm>
          <a:off x="8632190" y="1466723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140970</xdr:rowOff>
    </xdr:from>
    <xdr:to>
      <xdr:col>55</xdr:col>
      <xdr:colOff>0</xdr:colOff>
      <xdr:row>85</xdr:row>
      <xdr:rowOff>140970</xdr:rowOff>
    </xdr:to>
    <xdr:cxnSp macro="">
      <xdr:nvCxnSpPr>
        <xdr:cNvPr id="362" name="直線コネクタ 361">
          <a:extLst>
            <a:ext uri="{FF2B5EF4-FFF2-40B4-BE49-F238E27FC236}">
              <a16:creationId xmlns:a16="http://schemas.microsoft.com/office/drawing/2014/main" id="{692E048D-B81C-45E0-931F-54C844827020}"/>
            </a:ext>
          </a:extLst>
        </xdr:cNvPr>
        <xdr:cNvCxnSpPr/>
      </xdr:nvCxnSpPr>
      <xdr:spPr>
        <a:xfrm>
          <a:off x="8686800" y="1471231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3" name="楕円 362">
          <a:extLst>
            <a:ext uri="{FF2B5EF4-FFF2-40B4-BE49-F238E27FC236}">
              <a16:creationId xmlns:a16="http://schemas.microsoft.com/office/drawing/2014/main" id="{F8245E62-8207-4648-8BCC-5ECDEC2452A1}"/>
            </a:ext>
          </a:extLst>
        </xdr:cNvPr>
        <xdr:cNvSpPr/>
      </xdr:nvSpPr>
      <xdr:spPr>
        <a:xfrm>
          <a:off x="7846060" y="146672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140970</xdr:rowOff>
    </xdr:to>
    <xdr:cxnSp macro="">
      <xdr:nvCxnSpPr>
        <xdr:cNvPr id="364" name="直線コネクタ 363">
          <a:extLst>
            <a:ext uri="{FF2B5EF4-FFF2-40B4-BE49-F238E27FC236}">
              <a16:creationId xmlns:a16="http://schemas.microsoft.com/office/drawing/2014/main" id="{23E6315B-005D-4DE5-B30E-DF0378F58F58}"/>
            </a:ext>
          </a:extLst>
        </xdr:cNvPr>
        <xdr:cNvCxnSpPr/>
      </xdr:nvCxnSpPr>
      <xdr:spPr>
        <a:xfrm>
          <a:off x="7889240" y="1471231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93980</xdr:rowOff>
    </xdr:from>
    <xdr:to>
      <xdr:col>41</xdr:col>
      <xdr:colOff>101600</xdr:colOff>
      <xdr:row>86</xdr:row>
      <xdr:rowOff>24130</xdr:rowOff>
    </xdr:to>
    <xdr:sp macro="" textlink="">
      <xdr:nvSpPr>
        <xdr:cNvPr id="365" name="楕円 364">
          <a:extLst>
            <a:ext uri="{FF2B5EF4-FFF2-40B4-BE49-F238E27FC236}">
              <a16:creationId xmlns:a16="http://schemas.microsoft.com/office/drawing/2014/main" id="{AC8750B2-5B86-4D80-900D-D54C16518E68}"/>
            </a:ext>
          </a:extLst>
        </xdr:cNvPr>
        <xdr:cNvSpPr/>
      </xdr:nvSpPr>
      <xdr:spPr>
        <a:xfrm>
          <a:off x="7029450" y="146710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144780</xdr:rowOff>
    </xdr:to>
    <xdr:cxnSp macro="">
      <xdr:nvCxnSpPr>
        <xdr:cNvPr id="366" name="直線コネクタ 365">
          <a:extLst>
            <a:ext uri="{FF2B5EF4-FFF2-40B4-BE49-F238E27FC236}">
              <a16:creationId xmlns:a16="http://schemas.microsoft.com/office/drawing/2014/main" id="{9241DCC8-9FE5-4587-AE44-E6B4CC02538A}"/>
            </a:ext>
          </a:extLst>
        </xdr:cNvPr>
        <xdr:cNvCxnSpPr/>
      </xdr:nvCxnSpPr>
      <xdr:spPr>
        <a:xfrm flipV="1">
          <a:off x="7084060" y="14712315"/>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93980</xdr:rowOff>
    </xdr:from>
    <xdr:to>
      <xdr:col>36</xdr:col>
      <xdr:colOff>165100</xdr:colOff>
      <xdr:row>86</xdr:row>
      <xdr:rowOff>24130</xdr:rowOff>
    </xdr:to>
    <xdr:sp macro="" textlink="">
      <xdr:nvSpPr>
        <xdr:cNvPr id="367" name="楕円 366">
          <a:extLst>
            <a:ext uri="{FF2B5EF4-FFF2-40B4-BE49-F238E27FC236}">
              <a16:creationId xmlns:a16="http://schemas.microsoft.com/office/drawing/2014/main" id="{99BBF210-A867-45B5-A747-6480D11F4D07}"/>
            </a:ext>
          </a:extLst>
        </xdr:cNvPr>
        <xdr:cNvSpPr/>
      </xdr:nvSpPr>
      <xdr:spPr>
        <a:xfrm>
          <a:off x="6231890" y="146710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144780</xdr:rowOff>
    </xdr:from>
    <xdr:to>
      <xdr:col>41</xdr:col>
      <xdr:colOff>50800</xdr:colOff>
      <xdr:row>85</xdr:row>
      <xdr:rowOff>144780</xdr:rowOff>
    </xdr:to>
    <xdr:cxnSp macro="">
      <xdr:nvCxnSpPr>
        <xdr:cNvPr id="368" name="直線コネクタ 367">
          <a:extLst>
            <a:ext uri="{FF2B5EF4-FFF2-40B4-BE49-F238E27FC236}">
              <a16:creationId xmlns:a16="http://schemas.microsoft.com/office/drawing/2014/main" id="{23A38A7D-1A9B-4873-84DF-ADC6132B2248}"/>
            </a:ext>
          </a:extLst>
        </xdr:cNvPr>
        <xdr:cNvCxnSpPr/>
      </xdr:nvCxnSpPr>
      <xdr:spPr>
        <a:xfrm>
          <a:off x="6286500" y="1471612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101616</xdr:rowOff>
    </xdr:from>
    <xdr:ext cx="469744" cy="259045"/>
    <xdr:sp macro="" textlink="">
      <xdr:nvSpPr>
        <xdr:cNvPr id="369" name="n_1aveValue【福祉施設】&#10;一人当たり面積">
          <a:extLst>
            <a:ext uri="{FF2B5EF4-FFF2-40B4-BE49-F238E27FC236}">
              <a16:creationId xmlns:a16="http://schemas.microsoft.com/office/drawing/2014/main" id="{B8D12A98-0E65-4DE5-A4B9-6FA6B2A69359}"/>
            </a:ext>
          </a:extLst>
        </xdr:cNvPr>
        <xdr:cNvSpPr txBox="1"/>
      </xdr:nvSpPr>
      <xdr:spPr>
        <a:xfrm>
          <a:off x="8454467" y="14156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82566</xdr:rowOff>
    </xdr:from>
    <xdr:ext cx="469744" cy="259045"/>
    <xdr:sp macro="" textlink="">
      <xdr:nvSpPr>
        <xdr:cNvPr id="370" name="n_2aveValue【福祉施設】&#10;一人当たり面積">
          <a:extLst>
            <a:ext uri="{FF2B5EF4-FFF2-40B4-BE49-F238E27FC236}">
              <a16:creationId xmlns:a16="http://schemas.microsoft.com/office/drawing/2014/main" id="{3C46532B-5574-4EA9-974A-55D87F4993B3}"/>
            </a:ext>
          </a:extLst>
        </xdr:cNvPr>
        <xdr:cNvSpPr txBox="1"/>
      </xdr:nvSpPr>
      <xdr:spPr>
        <a:xfrm>
          <a:off x="7673417" y="1414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93997</xdr:rowOff>
    </xdr:from>
    <xdr:ext cx="469744" cy="259045"/>
    <xdr:sp macro="" textlink="">
      <xdr:nvSpPr>
        <xdr:cNvPr id="371" name="n_3aveValue【福祉施設】&#10;一人当たり面積">
          <a:extLst>
            <a:ext uri="{FF2B5EF4-FFF2-40B4-BE49-F238E27FC236}">
              <a16:creationId xmlns:a16="http://schemas.microsoft.com/office/drawing/2014/main" id="{1108C770-B8F9-4265-927C-728E0C8C3FE9}"/>
            </a:ext>
          </a:extLst>
        </xdr:cNvPr>
        <xdr:cNvSpPr txBox="1"/>
      </xdr:nvSpPr>
      <xdr:spPr>
        <a:xfrm>
          <a:off x="6866332"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109238</xdr:rowOff>
    </xdr:from>
    <xdr:ext cx="469744" cy="259045"/>
    <xdr:sp macro="" textlink="">
      <xdr:nvSpPr>
        <xdr:cNvPr id="372" name="n_4aveValue【福祉施設】&#10;一人当たり面積">
          <a:extLst>
            <a:ext uri="{FF2B5EF4-FFF2-40B4-BE49-F238E27FC236}">
              <a16:creationId xmlns:a16="http://schemas.microsoft.com/office/drawing/2014/main" id="{99A03AB8-21CE-49CE-8866-99606491499F}"/>
            </a:ext>
          </a:extLst>
        </xdr:cNvPr>
        <xdr:cNvSpPr txBox="1"/>
      </xdr:nvSpPr>
      <xdr:spPr>
        <a:xfrm>
          <a:off x="6068772" y="14166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11447</xdr:rowOff>
    </xdr:from>
    <xdr:ext cx="469744" cy="259045"/>
    <xdr:sp macro="" textlink="">
      <xdr:nvSpPr>
        <xdr:cNvPr id="373" name="n_1mainValue【福祉施設】&#10;一人当たり面積">
          <a:extLst>
            <a:ext uri="{FF2B5EF4-FFF2-40B4-BE49-F238E27FC236}">
              <a16:creationId xmlns:a16="http://schemas.microsoft.com/office/drawing/2014/main" id="{C3E893FD-F23D-40E5-8EB0-AA2B053EE998}"/>
            </a:ext>
          </a:extLst>
        </xdr:cNvPr>
        <xdr:cNvSpPr txBox="1"/>
      </xdr:nvSpPr>
      <xdr:spPr>
        <a:xfrm>
          <a:off x="845446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74" name="n_2mainValue【福祉施設】&#10;一人当たり面積">
          <a:extLst>
            <a:ext uri="{FF2B5EF4-FFF2-40B4-BE49-F238E27FC236}">
              <a16:creationId xmlns:a16="http://schemas.microsoft.com/office/drawing/2014/main" id="{C1547CCB-CD98-4943-9EE9-30456E3E5C45}"/>
            </a:ext>
          </a:extLst>
        </xdr:cNvPr>
        <xdr:cNvSpPr txBox="1"/>
      </xdr:nvSpPr>
      <xdr:spPr>
        <a:xfrm>
          <a:off x="767341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15257</xdr:rowOff>
    </xdr:from>
    <xdr:ext cx="469744" cy="259045"/>
    <xdr:sp macro="" textlink="">
      <xdr:nvSpPr>
        <xdr:cNvPr id="375" name="n_3mainValue【福祉施設】&#10;一人当たり面積">
          <a:extLst>
            <a:ext uri="{FF2B5EF4-FFF2-40B4-BE49-F238E27FC236}">
              <a16:creationId xmlns:a16="http://schemas.microsoft.com/office/drawing/2014/main" id="{3B2F0F0C-74DB-48BD-8B2F-283484126569}"/>
            </a:ext>
          </a:extLst>
        </xdr:cNvPr>
        <xdr:cNvSpPr txBox="1"/>
      </xdr:nvSpPr>
      <xdr:spPr>
        <a:xfrm>
          <a:off x="686633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15257</xdr:rowOff>
    </xdr:from>
    <xdr:ext cx="469744" cy="259045"/>
    <xdr:sp macro="" textlink="">
      <xdr:nvSpPr>
        <xdr:cNvPr id="376" name="n_4mainValue【福祉施設】&#10;一人当たり面積">
          <a:extLst>
            <a:ext uri="{FF2B5EF4-FFF2-40B4-BE49-F238E27FC236}">
              <a16:creationId xmlns:a16="http://schemas.microsoft.com/office/drawing/2014/main" id="{5818439E-BE24-489D-BDBD-534DBC674D70}"/>
            </a:ext>
          </a:extLst>
        </xdr:cNvPr>
        <xdr:cNvSpPr txBox="1"/>
      </xdr:nvSpPr>
      <xdr:spPr>
        <a:xfrm>
          <a:off x="606877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1FF93739-C6FD-4CAA-8C31-805E9A950254}"/>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EE56E9A8-0C76-4E79-A650-7E2D9639612C}"/>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86CB1959-823D-48B6-B478-EEFB0152083E}"/>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9F531CEA-50BB-4174-986D-6D168C016C9D}"/>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A06832C5-C549-4ABB-BD03-D4D7822F4EB9}"/>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28C1DE1D-A966-40DA-BE3B-0BA62ADA84BF}"/>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995114CA-4413-4816-A6C2-469FC76D4CA7}"/>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681DD1CA-4490-4772-92CF-749503E43F14}"/>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7F14624E-AF46-4E54-872E-22DEB3DB9797}"/>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B787DD37-5780-4C48-9016-A879006478B8}"/>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8C20212E-411B-4423-B70E-4C055A612176}"/>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047D9B60-3EC7-4285-A08C-49C805366F09}"/>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FD4FF0DE-7D1D-4E8A-B293-0098F4E11092}"/>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593F0763-D402-407E-8031-919529C9217C}"/>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79DFD376-BAB7-402C-8DBE-ED64EFC93655}"/>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5DF37ED8-ED04-4386-8FBC-01CFABA4DB4D}"/>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ABA17D25-1621-49D0-9A9F-1588DAB5FCA5}"/>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742578B1-9098-4937-931F-F65C4F7C8BE0}"/>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DDAE8DEE-43D3-4B80-8EDE-F3974D0079CF}"/>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AB5610C7-A3F5-429B-8A67-5AA481B77547}"/>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D89E7B3E-C333-45AF-AACD-4EBF173EB7EA}"/>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D40079BB-A19F-49EB-9503-AD51B5FB70FD}"/>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773F54CA-9782-44F8-A091-CD03AA69121A}"/>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34479868-7393-4C11-84C7-A5285CF7CDC8}"/>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7A037233-F39E-4DD8-9FB7-66D32D6FF082}"/>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130084</xdr:rowOff>
    </xdr:from>
    <xdr:to>
      <xdr:col>24</xdr:col>
      <xdr:colOff>62865</xdr:colOff>
      <xdr:row>109</xdr:row>
      <xdr:rowOff>35379</xdr:rowOff>
    </xdr:to>
    <xdr:cxnSp macro="">
      <xdr:nvCxnSpPr>
        <xdr:cNvPr id="402" name="直線コネクタ 401">
          <a:extLst>
            <a:ext uri="{FF2B5EF4-FFF2-40B4-BE49-F238E27FC236}">
              <a16:creationId xmlns:a16="http://schemas.microsoft.com/office/drawing/2014/main" id="{9410FE31-E3F9-44AB-9710-DB55848D59E8}"/>
            </a:ext>
          </a:extLst>
        </xdr:cNvPr>
        <xdr:cNvCxnSpPr/>
      </xdr:nvCxnSpPr>
      <xdr:spPr>
        <a:xfrm flipV="1">
          <a:off x="4173855" y="17278894"/>
          <a:ext cx="0" cy="1444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3" name="【市民会館】&#10;有形固定資産減価償却率最小値テキスト">
          <a:extLst>
            <a:ext uri="{FF2B5EF4-FFF2-40B4-BE49-F238E27FC236}">
              <a16:creationId xmlns:a16="http://schemas.microsoft.com/office/drawing/2014/main" id="{08C26723-07C8-4EDD-98D2-AB3FA5C16D4D}"/>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4" name="直線コネクタ 403">
          <a:extLst>
            <a:ext uri="{FF2B5EF4-FFF2-40B4-BE49-F238E27FC236}">
              <a16:creationId xmlns:a16="http://schemas.microsoft.com/office/drawing/2014/main" id="{D718CBF3-6690-406E-A360-F7DD05415E9E}"/>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76761</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55276984-C11F-4880-8E58-80A490895008}"/>
            </a:ext>
          </a:extLst>
        </xdr:cNvPr>
        <xdr:cNvSpPr txBox="1"/>
      </xdr:nvSpPr>
      <xdr:spPr>
        <a:xfrm>
          <a:off x="421259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130084</xdr:rowOff>
    </xdr:from>
    <xdr:to>
      <xdr:col>24</xdr:col>
      <xdr:colOff>152400</xdr:colOff>
      <xdr:row>100</xdr:row>
      <xdr:rowOff>130084</xdr:rowOff>
    </xdr:to>
    <xdr:cxnSp macro="">
      <xdr:nvCxnSpPr>
        <xdr:cNvPr id="406" name="直線コネクタ 405">
          <a:extLst>
            <a:ext uri="{FF2B5EF4-FFF2-40B4-BE49-F238E27FC236}">
              <a16:creationId xmlns:a16="http://schemas.microsoft.com/office/drawing/2014/main" id="{A4B3D1AA-FD28-4EB3-B6DF-928BBA78CDDF}"/>
            </a:ext>
          </a:extLst>
        </xdr:cNvPr>
        <xdr:cNvCxnSpPr/>
      </xdr:nvCxnSpPr>
      <xdr:spPr>
        <a:xfrm>
          <a:off x="4112260" y="172788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16890</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40EAB4C0-FE44-457D-8227-6FE9B9F6CDD7}"/>
            </a:ext>
          </a:extLst>
        </xdr:cNvPr>
        <xdr:cNvSpPr txBox="1"/>
      </xdr:nvSpPr>
      <xdr:spPr>
        <a:xfrm>
          <a:off x="4212590" y="178515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38463</xdr:rowOff>
    </xdr:from>
    <xdr:to>
      <xdr:col>24</xdr:col>
      <xdr:colOff>114300</xdr:colOff>
      <xdr:row>104</xdr:row>
      <xdr:rowOff>140063</xdr:rowOff>
    </xdr:to>
    <xdr:sp macro="" textlink="">
      <xdr:nvSpPr>
        <xdr:cNvPr id="408" name="フローチャート: 判断 407">
          <a:extLst>
            <a:ext uri="{FF2B5EF4-FFF2-40B4-BE49-F238E27FC236}">
              <a16:creationId xmlns:a16="http://schemas.microsoft.com/office/drawing/2014/main" id="{AC8284DA-A05D-4C95-874B-9BE98AA9D5FA}"/>
            </a:ext>
          </a:extLst>
        </xdr:cNvPr>
        <xdr:cNvSpPr/>
      </xdr:nvSpPr>
      <xdr:spPr>
        <a:xfrm>
          <a:off x="4131310" y="178692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31931</xdr:rowOff>
    </xdr:from>
    <xdr:to>
      <xdr:col>20</xdr:col>
      <xdr:colOff>38100</xdr:colOff>
      <xdr:row>104</xdr:row>
      <xdr:rowOff>133531</xdr:rowOff>
    </xdr:to>
    <xdr:sp macro="" textlink="">
      <xdr:nvSpPr>
        <xdr:cNvPr id="409" name="フローチャート: 判断 408">
          <a:extLst>
            <a:ext uri="{FF2B5EF4-FFF2-40B4-BE49-F238E27FC236}">
              <a16:creationId xmlns:a16="http://schemas.microsoft.com/office/drawing/2014/main" id="{AB22EC19-71D3-4E5E-8FB7-0224B9A74ECF}"/>
            </a:ext>
          </a:extLst>
        </xdr:cNvPr>
        <xdr:cNvSpPr/>
      </xdr:nvSpPr>
      <xdr:spPr>
        <a:xfrm>
          <a:off x="3388360" y="1786082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167458</xdr:rowOff>
    </xdr:from>
    <xdr:to>
      <xdr:col>15</xdr:col>
      <xdr:colOff>101600</xdr:colOff>
      <xdr:row>104</xdr:row>
      <xdr:rowOff>97608</xdr:rowOff>
    </xdr:to>
    <xdr:sp macro="" textlink="">
      <xdr:nvSpPr>
        <xdr:cNvPr id="410" name="フローチャート: 判断 409">
          <a:extLst>
            <a:ext uri="{FF2B5EF4-FFF2-40B4-BE49-F238E27FC236}">
              <a16:creationId xmlns:a16="http://schemas.microsoft.com/office/drawing/2014/main" id="{B3EDB628-F01D-43A3-8822-B466F310B353}"/>
            </a:ext>
          </a:extLst>
        </xdr:cNvPr>
        <xdr:cNvSpPr/>
      </xdr:nvSpPr>
      <xdr:spPr>
        <a:xfrm>
          <a:off x="2571750" y="178306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61323</xdr:rowOff>
    </xdr:from>
    <xdr:to>
      <xdr:col>10</xdr:col>
      <xdr:colOff>165100</xdr:colOff>
      <xdr:row>104</xdr:row>
      <xdr:rowOff>162923</xdr:rowOff>
    </xdr:to>
    <xdr:sp macro="" textlink="">
      <xdr:nvSpPr>
        <xdr:cNvPr id="411" name="フローチャート: 判断 410">
          <a:extLst>
            <a:ext uri="{FF2B5EF4-FFF2-40B4-BE49-F238E27FC236}">
              <a16:creationId xmlns:a16="http://schemas.microsoft.com/office/drawing/2014/main" id="{75AA5951-001A-45E1-B670-3A74DCD3681C}"/>
            </a:ext>
          </a:extLst>
        </xdr:cNvPr>
        <xdr:cNvSpPr/>
      </xdr:nvSpPr>
      <xdr:spPr>
        <a:xfrm>
          <a:off x="1774190" y="17888313"/>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77651</xdr:rowOff>
    </xdr:from>
    <xdr:to>
      <xdr:col>6</xdr:col>
      <xdr:colOff>38100</xdr:colOff>
      <xdr:row>105</xdr:row>
      <xdr:rowOff>7801</xdr:rowOff>
    </xdr:to>
    <xdr:sp macro="" textlink="">
      <xdr:nvSpPr>
        <xdr:cNvPr id="412" name="フローチャート: 判断 411">
          <a:extLst>
            <a:ext uri="{FF2B5EF4-FFF2-40B4-BE49-F238E27FC236}">
              <a16:creationId xmlns:a16="http://schemas.microsoft.com/office/drawing/2014/main" id="{8B8AA062-913A-4790-8CCB-93A3926C7DCA}"/>
            </a:ext>
          </a:extLst>
        </xdr:cNvPr>
        <xdr:cNvSpPr/>
      </xdr:nvSpPr>
      <xdr:spPr>
        <a:xfrm>
          <a:off x="988060" y="1790845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6E081EB2-307C-4673-8A9C-C9945A34178F}"/>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D88FDAAB-65DC-4E44-A1F3-0668E91163B8}"/>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52F0309E-0972-40B3-B078-88205B44C580}"/>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D658204E-A12B-4E7A-BBE8-AB9A11EFF983}"/>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03E188D-B98B-4F55-B8E0-D72E669657A8}"/>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126637</xdr:rowOff>
    </xdr:from>
    <xdr:to>
      <xdr:col>24</xdr:col>
      <xdr:colOff>114300</xdr:colOff>
      <xdr:row>104</xdr:row>
      <xdr:rowOff>56787</xdr:rowOff>
    </xdr:to>
    <xdr:sp macro="" textlink="">
      <xdr:nvSpPr>
        <xdr:cNvPr id="418" name="楕円 417">
          <a:extLst>
            <a:ext uri="{FF2B5EF4-FFF2-40B4-BE49-F238E27FC236}">
              <a16:creationId xmlns:a16="http://schemas.microsoft.com/office/drawing/2014/main" id="{7B19EBBF-31A1-4833-B37D-9F20E2BB9EAA}"/>
            </a:ext>
          </a:extLst>
        </xdr:cNvPr>
        <xdr:cNvSpPr/>
      </xdr:nvSpPr>
      <xdr:spPr>
        <a:xfrm>
          <a:off x="4131310" y="1778979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149514</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E2348EFB-4760-470F-8033-7619EFFB5363}"/>
            </a:ext>
          </a:extLst>
        </xdr:cNvPr>
        <xdr:cNvSpPr txBox="1"/>
      </xdr:nvSpPr>
      <xdr:spPr>
        <a:xfrm>
          <a:off x="4212590" y="17637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59689</xdr:rowOff>
    </xdr:from>
    <xdr:to>
      <xdr:col>20</xdr:col>
      <xdr:colOff>38100</xdr:colOff>
      <xdr:row>103</xdr:row>
      <xdr:rowOff>161289</xdr:rowOff>
    </xdr:to>
    <xdr:sp macro="" textlink="">
      <xdr:nvSpPr>
        <xdr:cNvPr id="420" name="楕円 419">
          <a:extLst>
            <a:ext uri="{FF2B5EF4-FFF2-40B4-BE49-F238E27FC236}">
              <a16:creationId xmlns:a16="http://schemas.microsoft.com/office/drawing/2014/main" id="{9D9CA8E2-F708-4990-AF5F-207BABCB5437}"/>
            </a:ext>
          </a:extLst>
        </xdr:cNvPr>
        <xdr:cNvSpPr/>
      </xdr:nvSpPr>
      <xdr:spPr>
        <a:xfrm>
          <a:off x="3388360" y="1771522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110489</xdr:rowOff>
    </xdr:from>
    <xdr:to>
      <xdr:col>24</xdr:col>
      <xdr:colOff>63500</xdr:colOff>
      <xdr:row>104</xdr:row>
      <xdr:rowOff>5987</xdr:rowOff>
    </xdr:to>
    <xdr:cxnSp macro="">
      <xdr:nvCxnSpPr>
        <xdr:cNvPr id="421" name="直線コネクタ 420">
          <a:extLst>
            <a:ext uri="{FF2B5EF4-FFF2-40B4-BE49-F238E27FC236}">
              <a16:creationId xmlns:a16="http://schemas.microsoft.com/office/drawing/2014/main" id="{6ECF970A-474A-4BF9-9423-A92146CD4882}"/>
            </a:ext>
          </a:extLst>
        </xdr:cNvPr>
        <xdr:cNvCxnSpPr/>
      </xdr:nvCxnSpPr>
      <xdr:spPr>
        <a:xfrm>
          <a:off x="3431540" y="17767934"/>
          <a:ext cx="742950" cy="7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89081</xdr:rowOff>
    </xdr:from>
    <xdr:to>
      <xdr:col>15</xdr:col>
      <xdr:colOff>101600</xdr:colOff>
      <xdr:row>104</xdr:row>
      <xdr:rowOff>19231</xdr:rowOff>
    </xdr:to>
    <xdr:sp macro="" textlink="">
      <xdr:nvSpPr>
        <xdr:cNvPr id="422" name="楕円 421">
          <a:extLst>
            <a:ext uri="{FF2B5EF4-FFF2-40B4-BE49-F238E27FC236}">
              <a16:creationId xmlns:a16="http://schemas.microsoft.com/office/drawing/2014/main" id="{D6DA6B8F-6D34-491E-AAA3-1FBE14485683}"/>
            </a:ext>
          </a:extLst>
        </xdr:cNvPr>
        <xdr:cNvSpPr/>
      </xdr:nvSpPr>
      <xdr:spPr>
        <a:xfrm>
          <a:off x="2571750" y="1775224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110489</xdr:rowOff>
    </xdr:from>
    <xdr:to>
      <xdr:col>19</xdr:col>
      <xdr:colOff>177800</xdr:colOff>
      <xdr:row>103</xdr:row>
      <xdr:rowOff>139881</xdr:rowOff>
    </xdr:to>
    <xdr:cxnSp macro="">
      <xdr:nvCxnSpPr>
        <xdr:cNvPr id="423" name="直線コネクタ 422">
          <a:extLst>
            <a:ext uri="{FF2B5EF4-FFF2-40B4-BE49-F238E27FC236}">
              <a16:creationId xmlns:a16="http://schemas.microsoft.com/office/drawing/2014/main" id="{9C6DD145-BAF8-410C-B7D1-9CF59115F529}"/>
            </a:ext>
          </a:extLst>
        </xdr:cNvPr>
        <xdr:cNvCxnSpPr/>
      </xdr:nvCxnSpPr>
      <xdr:spPr>
        <a:xfrm flipV="1">
          <a:off x="2626360" y="17767934"/>
          <a:ext cx="80518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62956</xdr:rowOff>
    </xdr:from>
    <xdr:to>
      <xdr:col>10</xdr:col>
      <xdr:colOff>165100</xdr:colOff>
      <xdr:row>103</xdr:row>
      <xdr:rowOff>164556</xdr:rowOff>
    </xdr:to>
    <xdr:sp macro="" textlink="">
      <xdr:nvSpPr>
        <xdr:cNvPr id="424" name="楕円 423">
          <a:extLst>
            <a:ext uri="{FF2B5EF4-FFF2-40B4-BE49-F238E27FC236}">
              <a16:creationId xmlns:a16="http://schemas.microsoft.com/office/drawing/2014/main" id="{4C9F5ECC-821C-431E-A853-3EA8F512A95D}"/>
            </a:ext>
          </a:extLst>
        </xdr:cNvPr>
        <xdr:cNvSpPr/>
      </xdr:nvSpPr>
      <xdr:spPr>
        <a:xfrm>
          <a:off x="1774190" y="17718496"/>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113756</xdr:rowOff>
    </xdr:from>
    <xdr:to>
      <xdr:col>15</xdr:col>
      <xdr:colOff>50800</xdr:colOff>
      <xdr:row>103</xdr:row>
      <xdr:rowOff>139881</xdr:rowOff>
    </xdr:to>
    <xdr:cxnSp macro="">
      <xdr:nvCxnSpPr>
        <xdr:cNvPr id="425" name="直線コネクタ 424">
          <a:extLst>
            <a:ext uri="{FF2B5EF4-FFF2-40B4-BE49-F238E27FC236}">
              <a16:creationId xmlns:a16="http://schemas.microsoft.com/office/drawing/2014/main" id="{A403854C-37D8-4290-9240-9E212F8B918C}"/>
            </a:ext>
          </a:extLst>
        </xdr:cNvPr>
        <xdr:cNvCxnSpPr/>
      </xdr:nvCxnSpPr>
      <xdr:spPr>
        <a:xfrm>
          <a:off x="1828800" y="17773106"/>
          <a:ext cx="797560" cy="2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5806</xdr:rowOff>
    </xdr:from>
    <xdr:to>
      <xdr:col>6</xdr:col>
      <xdr:colOff>38100</xdr:colOff>
      <xdr:row>103</xdr:row>
      <xdr:rowOff>107406</xdr:rowOff>
    </xdr:to>
    <xdr:sp macro="" textlink="">
      <xdr:nvSpPr>
        <xdr:cNvPr id="426" name="楕円 425">
          <a:extLst>
            <a:ext uri="{FF2B5EF4-FFF2-40B4-BE49-F238E27FC236}">
              <a16:creationId xmlns:a16="http://schemas.microsoft.com/office/drawing/2014/main" id="{9321D09B-BE65-4EBA-BBF1-635BADB8D8CE}"/>
            </a:ext>
          </a:extLst>
        </xdr:cNvPr>
        <xdr:cNvSpPr/>
      </xdr:nvSpPr>
      <xdr:spPr>
        <a:xfrm>
          <a:off x="988060" y="176670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56606</xdr:rowOff>
    </xdr:from>
    <xdr:to>
      <xdr:col>10</xdr:col>
      <xdr:colOff>114300</xdr:colOff>
      <xdr:row>103</xdr:row>
      <xdr:rowOff>113756</xdr:rowOff>
    </xdr:to>
    <xdr:cxnSp macro="">
      <xdr:nvCxnSpPr>
        <xdr:cNvPr id="427" name="直線コネクタ 426">
          <a:extLst>
            <a:ext uri="{FF2B5EF4-FFF2-40B4-BE49-F238E27FC236}">
              <a16:creationId xmlns:a16="http://schemas.microsoft.com/office/drawing/2014/main" id="{E9F6A70E-CB41-4F05-A33B-1456ABF03E66}"/>
            </a:ext>
          </a:extLst>
        </xdr:cNvPr>
        <xdr:cNvCxnSpPr/>
      </xdr:nvCxnSpPr>
      <xdr:spPr>
        <a:xfrm>
          <a:off x="1031240" y="17719766"/>
          <a:ext cx="79756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124658</xdr:rowOff>
    </xdr:from>
    <xdr:ext cx="405111" cy="259045"/>
    <xdr:sp macro="" textlink="">
      <xdr:nvSpPr>
        <xdr:cNvPr id="428" name="n_1aveValue【市民会館】&#10;有形固定資産減価償却率">
          <a:extLst>
            <a:ext uri="{FF2B5EF4-FFF2-40B4-BE49-F238E27FC236}">
              <a16:creationId xmlns:a16="http://schemas.microsoft.com/office/drawing/2014/main" id="{F1EC0045-739A-4592-B198-79B59F6B4EA9}"/>
            </a:ext>
          </a:extLst>
        </xdr:cNvPr>
        <xdr:cNvSpPr txBox="1"/>
      </xdr:nvSpPr>
      <xdr:spPr>
        <a:xfrm>
          <a:off x="3239144" y="1795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88735</xdr:rowOff>
    </xdr:from>
    <xdr:ext cx="405111" cy="259045"/>
    <xdr:sp macro="" textlink="">
      <xdr:nvSpPr>
        <xdr:cNvPr id="429" name="n_2aveValue【市民会館】&#10;有形固定資産減価償却率">
          <a:extLst>
            <a:ext uri="{FF2B5EF4-FFF2-40B4-BE49-F238E27FC236}">
              <a16:creationId xmlns:a16="http://schemas.microsoft.com/office/drawing/2014/main" id="{A1D0852C-BC36-4C88-9192-9CA1E94A2B07}"/>
            </a:ext>
          </a:extLst>
        </xdr:cNvPr>
        <xdr:cNvSpPr txBox="1"/>
      </xdr:nvSpPr>
      <xdr:spPr>
        <a:xfrm>
          <a:off x="2439044" y="17923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154050</xdr:rowOff>
    </xdr:from>
    <xdr:ext cx="405111" cy="259045"/>
    <xdr:sp macro="" textlink="">
      <xdr:nvSpPr>
        <xdr:cNvPr id="430" name="n_3aveValue【市民会館】&#10;有形固定資産減価償却率">
          <a:extLst>
            <a:ext uri="{FF2B5EF4-FFF2-40B4-BE49-F238E27FC236}">
              <a16:creationId xmlns:a16="http://schemas.microsoft.com/office/drawing/2014/main" id="{1F1F926B-1927-45EE-BF34-1710DE941182}"/>
            </a:ext>
          </a:extLst>
        </xdr:cNvPr>
        <xdr:cNvSpPr txBox="1"/>
      </xdr:nvSpPr>
      <xdr:spPr>
        <a:xfrm>
          <a:off x="164148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170378</xdr:rowOff>
    </xdr:from>
    <xdr:ext cx="405111" cy="259045"/>
    <xdr:sp macro="" textlink="">
      <xdr:nvSpPr>
        <xdr:cNvPr id="431" name="n_4aveValue【市民会館】&#10;有形固定資産減価償却率">
          <a:extLst>
            <a:ext uri="{FF2B5EF4-FFF2-40B4-BE49-F238E27FC236}">
              <a16:creationId xmlns:a16="http://schemas.microsoft.com/office/drawing/2014/main" id="{D19220CC-8E66-47ED-8165-342572DF2D0E}"/>
            </a:ext>
          </a:extLst>
        </xdr:cNvPr>
        <xdr:cNvSpPr txBox="1"/>
      </xdr:nvSpPr>
      <xdr:spPr>
        <a:xfrm>
          <a:off x="855354" y="180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6366</xdr:rowOff>
    </xdr:from>
    <xdr:ext cx="405111" cy="259045"/>
    <xdr:sp macro="" textlink="">
      <xdr:nvSpPr>
        <xdr:cNvPr id="432" name="n_1mainValue【市民会館】&#10;有形固定資産減価償却率">
          <a:extLst>
            <a:ext uri="{FF2B5EF4-FFF2-40B4-BE49-F238E27FC236}">
              <a16:creationId xmlns:a16="http://schemas.microsoft.com/office/drawing/2014/main" id="{615316FF-74E3-4752-84EF-9259ACCFB2FA}"/>
            </a:ext>
          </a:extLst>
        </xdr:cNvPr>
        <xdr:cNvSpPr txBox="1"/>
      </xdr:nvSpPr>
      <xdr:spPr>
        <a:xfrm>
          <a:off x="3239144" y="17496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35758</xdr:rowOff>
    </xdr:from>
    <xdr:ext cx="405111" cy="259045"/>
    <xdr:sp macro="" textlink="">
      <xdr:nvSpPr>
        <xdr:cNvPr id="433" name="n_2mainValue【市民会館】&#10;有形固定資産減価償却率">
          <a:extLst>
            <a:ext uri="{FF2B5EF4-FFF2-40B4-BE49-F238E27FC236}">
              <a16:creationId xmlns:a16="http://schemas.microsoft.com/office/drawing/2014/main" id="{3A69EA12-AAC3-4051-AD41-1252C29A8391}"/>
            </a:ext>
          </a:extLst>
        </xdr:cNvPr>
        <xdr:cNvSpPr txBox="1"/>
      </xdr:nvSpPr>
      <xdr:spPr>
        <a:xfrm>
          <a:off x="2439044" y="1752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9633</xdr:rowOff>
    </xdr:from>
    <xdr:ext cx="405111" cy="259045"/>
    <xdr:sp macro="" textlink="">
      <xdr:nvSpPr>
        <xdr:cNvPr id="434" name="n_3mainValue【市民会館】&#10;有形固定資産減価償却率">
          <a:extLst>
            <a:ext uri="{FF2B5EF4-FFF2-40B4-BE49-F238E27FC236}">
              <a16:creationId xmlns:a16="http://schemas.microsoft.com/office/drawing/2014/main" id="{6D30A38E-CDAC-4298-A649-3D00ED9061A1}"/>
            </a:ext>
          </a:extLst>
        </xdr:cNvPr>
        <xdr:cNvSpPr txBox="1"/>
      </xdr:nvSpPr>
      <xdr:spPr>
        <a:xfrm>
          <a:off x="1641484" y="1749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123933</xdr:rowOff>
    </xdr:from>
    <xdr:ext cx="405111" cy="259045"/>
    <xdr:sp macro="" textlink="">
      <xdr:nvSpPr>
        <xdr:cNvPr id="435" name="n_4mainValue【市民会館】&#10;有形固定資産減価償却率">
          <a:extLst>
            <a:ext uri="{FF2B5EF4-FFF2-40B4-BE49-F238E27FC236}">
              <a16:creationId xmlns:a16="http://schemas.microsoft.com/office/drawing/2014/main" id="{F740E081-1C8B-48F7-9A88-936D5516F579}"/>
            </a:ext>
          </a:extLst>
        </xdr:cNvPr>
        <xdr:cNvSpPr txBox="1"/>
      </xdr:nvSpPr>
      <xdr:spPr>
        <a:xfrm>
          <a:off x="855354" y="1744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9EC739E4-503E-4B22-B257-5E6BF334D62C}"/>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41A4816E-E617-47F6-94A9-EAD0B6548AF0}"/>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D432CD65-5D37-41CD-B448-33A6BBC0D74E}"/>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95801F7E-19DA-4CD9-95C5-B11E6272D030}"/>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E2A1FBBB-75FE-46DA-A51A-8D9BD6797DA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C9C68A29-9115-4B1F-A952-DCA5E19388AB}"/>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BC7E7309-7F56-47FD-A387-EDF830B8A0D1}"/>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6C683AB0-0258-4FBE-B019-CCE38C02F8BC}"/>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1347F05B-F109-4F80-BFFC-C7F057062055}"/>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5AAE3307-2F00-473F-A4BE-976EE9365BFB}"/>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B4BF5A60-FACC-48D2-A60B-9205B2444D5D}"/>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A5989062-5F91-44AB-9F93-5C37A7296E68}"/>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3FCCD925-8BBF-4565-BB60-AF82C8FABD51}"/>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3493D378-0B53-4469-9434-0359B367A300}"/>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AEB50DE6-8744-441C-ACA8-F63774B8765D}"/>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C95171B3-A984-4E1A-A886-D4CB511ECD75}"/>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FE504E13-192D-4DFC-B17A-333776391407}"/>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A18531CC-8256-4A3B-A9FC-829976A82A14}"/>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37FEEF6E-56C8-41BB-8296-7A282A9BF4E2}"/>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894A39F4-2D84-4365-9CE4-B5CC57DB8725}"/>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BB5721B2-6563-4290-95AB-9B4F32A5FED3}"/>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9FBF47E9-9870-4B0E-B18D-90FA6EAEE817}"/>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6721E1D2-8574-4FB0-B401-38E2A64C4BB0}"/>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95250</xdr:rowOff>
    </xdr:from>
    <xdr:to>
      <xdr:col>54</xdr:col>
      <xdr:colOff>189865</xdr:colOff>
      <xdr:row>108</xdr:row>
      <xdr:rowOff>118111</xdr:rowOff>
    </xdr:to>
    <xdr:cxnSp macro="">
      <xdr:nvCxnSpPr>
        <xdr:cNvPr id="459" name="直線コネクタ 458">
          <a:extLst>
            <a:ext uri="{FF2B5EF4-FFF2-40B4-BE49-F238E27FC236}">
              <a16:creationId xmlns:a16="http://schemas.microsoft.com/office/drawing/2014/main" id="{BEEB1BFC-452C-427A-90B3-681CD4FE5430}"/>
            </a:ext>
          </a:extLst>
        </xdr:cNvPr>
        <xdr:cNvCxnSpPr/>
      </xdr:nvCxnSpPr>
      <xdr:spPr>
        <a:xfrm flipV="1">
          <a:off x="9429115" y="17064990"/>
          <a:ext cx="0" cy="1571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60" name="【市民会館】&#10;一人当たり面積最小値テキスト">
          <a:extLst>
            <a:ext uri="{FF2B5EF4-FFF2-40B4-BE49-F238E27FC236}">
              <a16:creationId xmlns:a16="http://schemas.microsoft.com/office/drawing/2014/main" id="{95F449EC-A74C-41A9-B2E2-3F289FA94420}"/>
            </a:ext>
          </a:extLst>
        </xdr:cNvPr>
        <xdr:cNvSpPr txBox="1"/>
      </xdr:nvSpPr>
      <xdr:spPr>
        <a:xfrm>
          <a:off x="9467850" y="1864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61" name="直線コネクタ 460">
          <a:extLst>
            <a:ext uri="{FF2B5EF4-FFF2-40B4-BE49-F238E27FC236}">
              <a16:creationId xmlns:a16="http://schemas.microsoft.com/office/drawing/2014/main" id="{F89430C2-447B-4865-8794-1B6859C3E4E4}"/>
            </a:ext>
          </a:extLst>
        </xdr:cNvPr>
        <xdr:cNvCxnSpPr/>
      </xdr:nvCxnSpPr>
      <xdr:spPr>
        <a:xfrm>
          <a:off x="9356090" y="1863661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41927</xdr:rowOff>
    </xdr:from>
    <xdr:ext cx="469744" cy="259045"/>
    <xdr:sp macro="" textlink="">
      <xdr:nvSpPr>
        <xdr:cNvPr id="462" name="【市民会館】&#10;一人当たり面積最大値テキスト">
          <a:extLst>
            <a:ext uri="{FF2B5EF4-FFF2-40B4-BE49-F238E27FC236}">
              <a16:creationId xmlns:a16="http://schemas.microsoft.com/office/drawing/2014/main" id="{E982C763-4117-46A2-8C74-30B1F95BAA03}"/>
            </a:ext>
          </a:extLst>
        </xdr:cNvPr>
        <xdr:cNvSpPr txBox="1"/>
      </xdr:nvSpPr>
      <xdr:spPr>
        <a:xfrm>
          <a:off x="9467850" y="16845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95250</xdr:rowOff>
    </xdr:from>
    <xdr:to>
      <xdr:col>55</xdr:col>
      <xdr:colOff>88900</xdr:colOff>
      <xdr:row>99</xdr:row>
      <xdr:rowOff>95250</xdr:rowOff>
    </xdr:to>
    <xdr:cxnSp macro="">
      <xdr:nvCxnSpPr>
        <xdr:cNvPr id="463" name="直線コネクタ 462">
          <a:extLst>
            <a:ext uri="{FF2B5EF4-FFF2-40B4-BE49-F238E27FC236}">
              <a16:creationId xmlns:a16="http://schemas.microsoft.com/office/drawing/2014/main" id="{6A3EEE46-BCDE-401D-8D56-6A7B3CB53E08}"/>
            </a:ext>
          </a:extLst>
        </xdr:cNvPr>
        <xdr:cNvCxnSpPr/>
      </xdr:nvCxnSpPr>
      <xdr:spPr>
        <a:xfrm>
          <a:off x="9356090" y="170649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170197</xdr:rowOff>
    </xdr:from>
    <xdr:ext cx="469744" cy="259045"/>
    <xdr:sp macro="" textlink="">
      <xdr:nvSpPr>
        <xdr:cNvPr id="464" name="【市民会館】&#10;一人当たり面積平均値テキスト">
          <a:extLst>
            <a:ext uri="{FF2B5EF4-FFF2-40B4-BE49-F238E27FC236}">
              <a16:creationId xmlns:a16="http://schemas.microsoft.com/office/drawing/2014/main" id="{634B148D-7BCC-477B-9FC3-C98C2981849D}"/>
            </a:ext>
          </a:extLst>
        </xdr:cNvPr>
        <xdr:cNvSpPr txBox="1"/>
      </xdr:nvSpPr>
      <xdr:spPr>
        <a:xfrm>
          <a:off x="9467850" y="1800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147320</xdr:rowOff>
    </xdr:from>
    <xdr:to>
      <xdr:col>55</xdr:col>
      <xdr:colOff>50800</xdr:colOff>
      <xdr:row>106</xdr:row>
      <xdr:rowOff>77470</xdr:rowOff>
    </xdr:to>
    <xdr:sp macro="" textlink="">
      <xdr:nvSpPr>
        <xdr:cNvPr id="465" name="フローチャート: 判断 464">
          <a:extLst>
            <a:ext uri="{FF2B5EF4-FFF2-40B4-BE49-F238E27FC236}">
              <a16:creationId xmlns:a16="http://schemas.microsoft.com/office/drawing/2014/main" id="{3B2AE2FF-8E2B-48B5-AB34-8A9695A4F844}"/>
            </a:ext>
          </a:extLst>
        </xdr:cNvPr>
        <xdr:cNvSpPr/>
      </xdr:nvSpPr>
      <xdr:spPr>
        <a:xfrm>
          <a:off x="9394190" y="1814766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158750</xdr:rowOff>
    </xdr:from>
    <xdr:to>
      <xdr:col>50</xdr:col>
      <xdr:colOff>165100</xdr:colOff>
      <xdr:row>106</xdr:row>
      <xdr:rowOff>88900</xdr:rowOff>
    </xdr:to>
    <xdr:sp macro="" textlink="">
      <xdr:nvSpPr>
        <xdr:cNvPr id="466" name="フローチャート: 判断 465">
          <a:extLst>
            <a:ext uri="{FF2B5EF4-FFF2-40B4-BE49-F238E27FC236}">
              <a16:creationId xmlns:a16="http://schemas.microsoft.com/office/drawing/2014/main" id="{6D03E2F0-206E-4D5B-9FFF-53494C8B7B57}"/>
            </a:ext>
          </a:extLst>
        </xdr:cNvPr>
        <xdr:cNvSpPr/>
      </xdr:nvSpPr>
      <xdr:spPr>
        <a:xfrm>
          <a:off x="8632190" y="181629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162561</xdr:rowOff>
    </xdr:from>
    <xdr:to>
      <xdr:col>46</xdr:col>
      <xdr:colOff>38100</xdr:colOff>
      <xdr:row>106</xdr:row>
      <xdr:rowOff>92711</xdr:rowOff>
    </xdr:to>
    <xdr:sp macro="" textlink="">
      <xdr:nvSpPr>
        <xdr:cNvPr id="467" name="フローチャート: 判断 466">
          <a:extLst>
            <a:ext uri="{FF2B5EF4-FFF2-40B4-BE49-F238E27FC236}">
              <a16:creationId xmlns:a16="http://schemas.microsoft.com/office/drawing/2014/main" id="{42FB0442-49B8-4BD8-8A6E-CD4B6394DCC4}"/>
            </a:ext>
          </a:extLst>
        </xdr:cNvPr>
        <xdr:cNvSpPr/>
      </xdr:nvSpPr>
      <xdr:spPr>
        <a:xfrm>
          <a:off x="7846060" y="181667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68" name="フローチャート: 判断 467">
          <a:extLst>
            <a:ext uri="{FF2B5EF4-FFF2-40B4-BE49-F238E27FC236}">
              <a16:creationId xmlns:a16="http://schemas.microsoft.com/office/drawing/2014/main" id="{6B3A7E82-1CD1-4F22-9EBD-D790398921B2}"/>
            </a:ext>
          </a:extLst>
        </xdr:cNvPr>
        <xdr:cNvSpPr/>
      </xdr:nvSpPr>
      <xdr:spPr>
        <a:xfrm>
          <a:off x="7029450" y="181343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170180</xdr:rowOff>
    </xdr:from>
    <xdr:to>
      <xdr:col>36</xdr:col>
      <xdr:colOff>165100</xdr:colOff>
      <xdr:row>106</xdr:row>
      <xdr:rowOff>100330</xdr:rowOff>
    </xdr:to>
    <xdr:sp macro="" textlink="">
      <xdr:nvSpPr>
        <xdr:cNvPr id="469" name="フローチャート: 判断 468">
          <a:extLst>
            <a:ext uri="{FF2B5EF4-FFF2-40B4-BE49-F238E27FC236}">
              <a16:creationId xmlns:a16="http://schemas.microsoft.com/office/drawing/2014/main" id="{B6816AF0-18F8-491E-9772-6A1D99DA7229}"/>
            </a:ext>
          </a:extLst>
        </xdr:cNvPr>
        <xdr:cNvSpPr/>
      </xdr:nvSpPr>
      <xdr:spPr>
        <a:xfrm>
          <a:off x="6231890" y="181762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8422B403-FCF0-40B5-BF5E-2CEA76C70DDB}"/>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7EAB1B47-876E-4927-AB1D-720BAB9C4661}"/>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F718F0D-37A1-46D8-B210-BA602F5C50CC}"/>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11AF441F-A124-4A1C-8BC0-D9F0D3892B56}"/>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79468C77-33CA-4939-9057-E44610EB2232}"/>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147320</xdr:rowOff>
    </xdr:from>
    <xdr:to>
      <xdr:col>55</xdr:col>
      <xdr:colOff>50800</xdr:colOff>
      <xdr:row>107</xdr:row>
      <xdr:rowOff>77470</xdr:rowOff>
    </xdr:to>
    <xdr:sp macro="" textlink="">
      <xdr:nvSpPr>
        <xdr:cNvPr id="475" name="楕円 474">
          <a:extLst>
            <a:ext uri="{FF2B5EF4-FFF2-40B4-BE49-F238E27FC236}">
              <a16:creationId xmlns:a16="http://schemas.microsoft.com/office/drawing/2014/main" id="{A319345D-CDA0-4377-8D16-39BF4B39F5A3}"/>
            </a:ext>
          </a:extLst>
        </xdr:cNvPr>
        <xdr:cNvSpPr/>
      </xdr:nvSpPr>
      <xdr:spPr>
        <a:xfrm>
          <a:off x="9394190" y="1831911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125747</xdr:rowOff>
    </xdr:from>
    <xdr:ext cx="469744" cy="259045"/>
    <xdr:sp macro="" textlink="">
      <xdr:nvSpPr>
        <xdr:cNvPr id="476" name="【市民会館】&#10;一人当たり面積該当値テキスト">
          <a:extLst>
            <a:ext uri="{FF2B5EF4-FFF2-40B4-BE49-F238E27FC236}">
              <a16:creationId xmlns:a16="http://schemas.microsoft.com/office/drawing/2014/main" id="{740EEE03-CB82-4186-A334-843F01FBC278}"/>
            </a:ext>
          </a:extLst>
        </xdr:cNvPr>
        <xdr:cNvSpPr txBox="1"/>
      </xdr:nvSpPr>
      <xdr:spPr>
        <a:xfrm>
          <a:off x="9467850"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147320</xdr:rowOff>
    </xdr:from>
    <xdr:to>
      <xdr:col>50</xdr:col>
      <xdr:colOff>165100</xdr:colOff>
      <xdr:row>107</xdr:row>
      <xdr:rowOff>77470</xdr:rowOff>
    </xdr:to>
    <xdr:sp macro="" textlink="">
      <xdr:nvSpPr>
        <xdr:cNvPr id="477" name="楕円 476">
          <a:extLst>
            <a:ext uri="{FF2B5EF4-FFF2-40B4-BE49-F238E27FC236}">
              <a16:creationId xmlns:a16="http://schemas.microsoft.com/office/drawing/2014/main" id="{D190748C-D031-41B0-935C-8AE3D28AE2A0}"/>
            </a:ext>
          </a:extLst>
        </xdr:cNvPr>
        <xdr:cNvSpPr/>
      </xdr:nvSpPr>
      <xdr:spPr>
        <a:xfrm>
          <a:off x="8632190" y="183191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26670</xdr:rowOff>
    </xdr:from>
    <xdr:to>
      <xdr:col>55</xdr:col>
      <xdr:colOff>0</xdr:colOff>
      <xdr:row>107</xdr:row>
      <xdr:rowOff>26670</xdr:rowOff>
    </xdr:to>
    <xdr:cxnSp macro="">
      <xdr:nvCxnSpPr>
        <xdr:cNvPr id="478" name="直線コネクタ 477">
          <a:extLst>
            <a:ext uri="{FF2B5EF4-FFF2-40B4-BE49-F238E27FC236}">
              <a16:creationId xmlns:a16="http://schemas.microsoft.com/office/drawing/2014/main" id="{B7C1EE49-048A-4073-AB0C-3F7D61B8F4CD}"/>
            </a:ext>
          </a:extLst>
        </xdr:cNvPr>
        <xdr:cNvCxnSpPr/>
      </xdr:nvCxnSpPr>
      <xdr:spPr>
        <a:xfrm>
          <a:off x="8686800" y="1836991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151130</xdr:rowOff>
    </xdr:from>
    <xdr:to>
      <xdr:col>46</xdr:col>
      <xdr:colOff>38100</xdr:colOff>
      <xdr:row>107</xdr:row>
      <xdr:rowOff>81280</xdr:rowOff>
    </xdr:to>
    <xdr:sp macro="" textlink="">
      <xdr:nvSpPr>
        <xdr:cNvPr id="479" name="楕円 478">
          <a:extLst>
            <a:ext uri="{FF2B5EF4-FFF2-40B4-BE49-F238E27FC236}">
              <a16:creationId xmlns:a16="http://schemas.microsoft.com/office/drawing/2014/main" id="{50673009-19B9-451F-985F-22C1F14D87E3}"/>
            </a:ext>
          </a:extLst>
        </xdr:cNvPr>
        <xdr:cNvSpPr/>
      </xdr:nvSpPr>
      <xdr:spPr>
        <a:xfrm>
          <a:off x="7846060" y="183248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26670</xdr:rowOff>
    </xdr:from>
    <xdr:to>
      <xdr:col>50</xdr:col>
      <xdr:colOff>114300</xdr:colOff>
      <xdr:row>107</xdr:row>
      <xdr:rowOff>30480</xdr:rowOff>
    </xdr:to>
    <xdr:cxnSp macro="">
      <xdr:nvCxnSpPr>
        <xdr:cNvPr id="480" name="直線コネクタ 479">
          <a:extLst>
            <a:ext uri="{FF2B5EF4-FFF2-40B4-BE49-F238E27FC236}">
              <a16:creationId xmlns:a16="http://schemas.microsoft.com/office/drawing/2014/main" id="{BF628352-748F-4415-AA28-40A7B44DE713}"/>
            </a:ext>
          </a:extLst>
        </xdr:cNvPr>
        <xdr:cNvCxnSpPr/>
      </xdr:nvCxnSpPr>
      <xdr:spPr>
        <a:xfrm flipV="1">
          <a:off x="7889240" y="1836991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154939</xdr:rowOff>
    </xdr:from>
    <xdr:to>
      <xdr:col>41</xdr:col>
      <xdr:colOff>101600</xdr:colOff>
      <xdr:row>107</xdr:row>
      <xdr:rowOff>85089</xdr:rowOff>
    </xdr:to>
    <xdr:sp macro="" textlink="">
      <xdr:nvSpPr>
        <xdr:cNvPr id="481" name="楕円 480">
          <a:extLst>
            <a:ext uri="{FF2B5EF4-FFF2-40B4-BE49-F238E27FC236}">
              <a16:creationId xmlns:a16="http://schemas.microsoft.com/office/drawing/2014/main" id="{14A0BAC4-EF6D-4C9E-BB0E-30BAC7525E56}"/>
            </a:ext>
          </a:extLst>
        </xdr:cNvPr>
        <xdr:cNvSpPr/>
      </xdr:nvSpPr>
      <xdr:spPr>
        <a:xfrm>
          <a:off x="7029450" y="1832863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30480</xdr:rowOff>
    </xdr:from>
    <xdr:to>
      <xdr:col>45</xdr:col>
      <xdr:colOff>177800</xdr:colOff>
      <xdr:row>107</xdr:row>
      <xdr:rowOff>34289</xdr:rowOff>
    </xdr:to>
    <xdr:cxnSp macro="">
      <xdr:nvCxnSpPr>
        <xdr:cNvPr id="482" name="直線コネクタ 481">
          <a:extLst>
            <a:ext uri="{FF2B5EF4-FFF2-40B4-BE49-F238E27FC236}">
              <a16:creationId xmlns:a16="http://schemas.microsoft.com/office/drawing/2014/main" id="{8BAB384F-8CBF-491F-A9AF-DB737BA73954}"/>
            </a:ext>
          </a:extLst>
        </xdr:cNvPr>
        <xdr:cNvCxnSpPr/>
      </xdr:nvCxnSpPr>
      <xdr:spPr>
        <a:xfrm flipV="1">
          <a:off x="7084060" y="18373725"/>
          <a:ext cx="80518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158750</xdr:rowOff>
    </xdr:from>
    <xdr:to>
      <xdr:col>36</xdr:col>
      <xdr:colOff>165100</xdr:colOff>
      <xdr:row>107</xdr:row>
      <xdr:rowOff>88900</xdr:rowOff>
    </xdr:to>
    <xdr:sp macro="" textlink="">
      <xdr:nvSpPr>
        <xdr:cNvPr id="483" name="楕円 482">
          <a:extLst>
            <a:ext uri="{FF2B5EF4-FFF2-40B4-BE49-F238E27FC236}">
              <a16:creationId xmlns:a16="http://schemas.microsoft.com/office/drawing/2014/main" id="{EB66A609-FB7E-4598-A231-D46A38790EA1}"/>
            </a:ext>
          </a:extLst>
        </xdr:cNvPr>
        <xdr:cNvSpPr/>
      </xdr:nvSpPr>
      <xdr:spPr>
        <a:xfrm>
          <a:off x="6231890" y="183343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34289</xdr:rowOff>
    </xdr:from>
    <xdr:to>
      <xdr:col>41</xdr:col>
      <xdr:colOff>50800</xdr:colOff>
      <xdr:row>107</xdr:row>
      <xdr:rowOff>38100</xdr:rowOff>
    </xdr:to>
    <xdr:cxnSp macro="">
      <xdr:nvCxnSpPr>
        <xdr:cNvPr id="484" name="直線コネクタ 483">
          <a:extLst>
            <a:ext uri="{FF2B5EF4-FFF2-40B4-BE49-F238E27FC236}">
              <a16:creationId xmlns:a16="http://schemas.microsoft.com/office/drawing/2014/main" id="{7B0E3B4E-2F1D-47CA-A3F8-6F4D0597DB46}"/>
            </a:ext>
          </a:extLst>
        </xdr:cNvPr>
        <xdr:cNvCxnSpPr/>
      </xdr:nvCxnSpPr>
      <xdr:spPr>
        <a:xfrm flipV="1">
          <a:off x="6286500" y="18377534"/>
          <a:ext cx="79756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105427</xdr:rowOff>
    </xdr:from>
    <xdr:ext cx="469744" cy="259045"/>
    <xdr:sp macro="" textlink="">
      <xdr:nvSpPr>
        <xdr:cNvPr id="485" name="n_1aveValue【市民会館】&#10;一人当たり面積">
          <a:extLst>
            <a:ext uri="{FF2B5EF4-FFF2-40B4-BE49-F238E27FC236}">
              <a16:creationId xmlns:a16="http://schemas.microsoft.com/office/drawing/2014/main" id="{B49BC394-7B31-4400-A284-7690EA0862CB}"/>
            </a:ext>
          </a:extLst>
        </xdr:cNvPr>
        <xdr:cNvSpPr txBox="1"/>
      </xdr:nvSpPr>
      <xdr:spPr>
        <a:xfrm>
          <a:off x="8454467" y="1793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109238</xdr:rowOff>
    </xdr:from>
    <xdr:ext cx="469744" cy="259045"/>
    <xdr:sp macro="" textlink="">
      <xdr:nvSpPr>
        <xdr:cNvPr id="486" name="n_2aveValue【市民会館】&#10;一人当たり面積">
          <a:extLst>
            <a:ext uri="{FF2B5EF4-FFF2-40B4-BE49-F238E27FC236}">
              <a16:creationId xmlns:a16="http://schemas.microsoft.com/office/drawing/2014/main" id="{693FCED8-D728-4E0E-B8C2-3B2A6D278353}"/>
            </a:ext>
          </a:extLst>
        </xdr:cNvPr>
        <xdr:cNvSpPr txBox="1"/>
      </xdr:nvSpPr>
      <xdr:spPr>
        <a:xfrm>
          <a:off x="7673417" y="17938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82566</xdr:rowOff>
    </xdr:from>
    <xdr:ext cx="469744" cy="259045"/>
    <xdr:sp macro="" textlink="">
      <xdr:nvSpPr>
        <xdr:cNvPr id="487" name="n_3aveValue【市民会館】&#10;一人当たり面積">
          <a:extLst>
            <a:ext uri="{FF2B5EF4-FFF2-40B4-BE49-F238E27FC236}">
              <a16:creationId xmlns:a16="http://schemas.microsoft.com/office/drawing/2014/main" id="{F0631AFE-DA9A-4A53-8BB3-144D7DA098B4}"/>
            </a:ext>
          </a:extLst>
        </xdr:cNvPr>
        <xdr:cNvSpPr txBox="1"/>
      </xdr:nvSpPr>
      <xdr:spPr>
        <a:xfrm>
          <a:off x="6866332" y="1791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116857</xdr:rowOff>
    </xdr:from>
    <xdr:ext cx="469744" cy="259045"/>
    <xdr:sp macro="" textlink="">
      <xdr:nvSpPr>
        <xdr:cNvPr id="488" name="n_4aveValue【市民会館】&#10;一人当たり面積">
          <a:extLst>
            <a:ext uri="{FF2B5EF4-FFF2-40B4-BE49-F238E27FC236}">
              <a16:creationId xmlns:a16="http://schemas.microsoft.com/office/drawing/2014/main" id="{FB43F39D-E345-486C-AFD7-FFBB0E9A674C}"/>
            </a:ext>
          </a:extLst>
        </xdr:cNvPr>
        <xdr:cNvSpPr txBox="1"/>
      </xdr:nvSpPr>
      <xdr:spPr>
        <a:xfrm>
          <a:off x="6068772"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68597</xdr:rowOff>
    </xdr:from>
    <xdr:ext cx="469744" cy="259045"/>
    <xdr:sp macro="" textlink="">
      <xdr:nvSpPr>
        <xdr:cNvPr id="489" name="n_1mainValue【市民会館】&#10;一人当たり面積">
          <a:extLst>
            <a:ext uri="{FF2B5EF4-FFF2-40B4-BE49-F238E27FC236}">
              <a16:creationId xmlns:a16="http://schemas.microsoft.com/office/drawing/2014/main" id="{F55AD5A0-1115-495D-BFC7-A80CB21ADB87}"/>
            </a:ext>
          </a:extLst>
        </xdr:cNvPr>
        <xdr:cNvSpPr txBox="1"/>
      </xdr:nvSpPr>
      <xdr:spPr>
        <a:xfrm>
          <a:off x="8454467" y="1841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72407</xdr:rowOff>
    </xdr:from>
    <xdr:ext cx="469744" cy="259045"/>
    <xdr:sp macro="" textlink="">
      <xdr:nvSpPr>
        <xdr:cNvPr id="490" name="n_2mainValue【市民会館】&#10;一人当たり面積">
          <a:extLst>
            <a:ext uri="{FF2B5EF4-FFF2-40B4-BE49-F238E27FC236}">
              <a16:creationId xmlns:a16="http://schemas.microsoft.com/office/drawing/2014/main" id="{8E4A0298-8F94-4637-A455-4760E37C7C96}"/>
            </a:ext>
          </a:extLst>
        </xdr:cNvPr>
        <xdr:cNvSpPr txBox="1"/>
      </xdr:nvSpPr>
      <xdr:spPr>
        <a:xfrm>
          <a:off x="767341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76216</xdr:rowOff>
    </xdr:from>
    <xdr:ext cx="469744" cy="259045"/>
    <xdr:sp macro="" textlink="">
      <xdr:nvSpPr>
        <xdr:cNvPr id="491" name="n_3mainValue【市民会館】&#10;一人当たり面積">
          <a:extLst>
            <a:ext uri="{FF2B5EF4-FFF2-40B4-BE49-F238E27FC236}">
              <a16:creationId xmlns:a16="http://schemas.microsoft.com/office/drawing/2014/main" id="{A6CFB15A-F43F-47ED-824C-B4967F189BC4}"/>
            </a:ext>
          </a:extLst>
        </xdr:cNvPr>
        <xdr:cNvSpPr txBox="1"/>
      </xdr:nvSpPr>
      <xdr:spPr>
        <a:xfrm>
          <a:off x="6866332" y="1842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80027</xdr:rowOff>
    </xdr:from>
    <xdr:ext cx="469744" cy="259045"/>
    <xdr:sp macro="" textlink="">
      <xdr:nvSpPr>
        <xdr:cNvPr id="492" name="n_4mainValue【市民会館】&#10;一人当たり面積">
          <a:extLst>
            <a:ext uri="{FF2B5EF4-FFF2-40B4-BE49-F238E27FC236}">
              <a16:creationId xmlns:a16="http://schemas.microsoft.com/office/drawing/2014/main" id="{92BFCC4E-C6F5-41D4-A37E-BF4D322ACDD4}"/>
            </a:ext>
          </a:extLst>
        </xdr:cNvPr>
        <xdr:cNvSpPr txBox="1"/>
      </xdr:nvSpPr>
      <xdr:spPr>
        <a:xfrm>
          <a:off x="6068772" y="1842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40772BED-0DE9-4AAE-B5C6-16EEDB4EDE8A}"/>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E895C0A0-9C7B-42A0-A6F2-302B884A87CC}"/>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41B365B3-6310-41B3-9E7C-E5D7A99E38B7}"/>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9862D6C8-FA84-46E2-AB63-0D757D6B2646}"/>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539C63FE-14BB-4BC8-A8BC-126C1F8FB026}"/>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3B348CBC-5694-498A-B327-AB0896707ED1}"/>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E83E2566-F927-4BC9-8992-D0B0B7C4DED2}"/>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D80344D9-36D8-4E7D-97D9-1A4AE2F11C88}"/>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649256E4-CFB8-44B7-B3AC-56C3B578406A}"/>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D97F3AB2-1542-456E-A4FF-3BD4860E6D15}"/>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E4256F77-9EB1-450B-A282-E9975F6C7671}"/>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55D57E32-69B8-4289-BAB5-2379292264B3}"/>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60A3B4B8-FE1D-4F78-A79F-A73885C4FBBE}"/>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E8E39CE8-4E6B-4097-B01F-8EFEC8F6C166}"/>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FF44F3BA-DC3F-4EA5-80BA-1E95C615FE57}"/>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C1D9407E-23F3-4335-9FB7-BD309228D366}"/>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ABC310E4-A9E6-4A5F-B104-0378D2B5855D}"/>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33D2500F-5AC5-4FE9-8A0B-1D6060D66043}"/>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ADB8665C-8B94-4C80-AEF5-CE090BA64C21}"/>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706E085B-C6EB-41EC-847F-921455B29581}"/>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40CDBE4D-C62B-41D5-B4D9-7E7A843AF259}"/>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AF13CD56-DD9C-48A6-AABC-1DD75B54A568}"/>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CC2D6271-4FC1-4F90-98B3-449C233196D3}"/>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4B1A4775-AA5C-494F-B40E-4E2DB992F03D}"/>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2B1B855F-D0B1-4E5D-A10C-0024FA62CFC6}"/>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7620</xdr:rowOff>
    </xdr:from>
    <xdr:to>
      <xdr:col>85</xdr:col>
      <xdr:colOff>126364</xdr:colOff>
      <xdr:row>42</xdr:row>
      <xdr:rowOff>92528</xdr:rowOff>
    </xdr:to>
    <xdr:cxnSp macro="">
      <xdr:nvCxnSpPr>
        <xdr:cNvPr id="518" name="直線コネクタ 517">
          <a:extLst>
            <a:ext uri="{FF2B5EF4-FFF2-40B4-BE49-F238E27FC236}">
              <a16:creationId xmlns:a16="http://schemas.microsoft.com/office/drawing/2014/main" id="{66D44FB0-B69D-490C-9AA5-B08867DB36D4}"/>
            </a:ext>
          </a:extLst>
        </xdr:cNvPr>
        <xdr:cNvCxnSpPr/>
      </xdr:nvCxnSpPr>
      <xdr:spPr>
        <a:xfrm flipV="1">
          <a:off x="14703424" y="5838825"/>
          <a:ext cx="0" cy="1458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5BDD4C0B-A960-4C6D-BB1B-66E8E363C153}"/>
            </a:ext>
          </a:extLst>
        </xdr:cNvPr>
        <xdr:cNvSpPr txBox="1"/>
      </xdr:nvSpPr>
      <xdr:spPr>
        <a:xfrm>
          <a:off x="1474216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0" name="直線コネクタ 519">
          <a:extLst>
            <a:ext uri="{FF2B5EF4-FFF2-40B4-BE49-F238E27FC236}">
              <a16:creationId xmlns:a16="http://schemas.microsoft.com/office/drawing/2014/main" id="{B6A50C7C-1854-455B-94AE-9B42801EB958}"/>
            </a:ext>
          </a:extLst>
        </xdr:cNvPr>
        <xdr:cNvCxnSpPr/>
      </xdr:nvCxnSpPr>
      <xdr:spPr>
        <a:xfrm>
          <a:off x="1461135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125747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27A9ECCE-55CC-47B3-9EB9-259E02F93C99}"/>
            </a:ext>
          </a:extLst>
        </xdr:cNvPr>
        <xdr:cNvSpPr txBox="1"/>
      </xdr:nvSpPr>
      <xdr:spPr>
        <a:xfrm>
          <a:off x="1474216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7620</xdr:rowOff>
    </xdr:from>
    <xdr:to>
      <xdr:col>86</xdr:col>
      <xdr:colOff>25400</xdr:colOff>
      <xdr:row>34</xdr:row>
      <xdr:rowOff>7620</xdr:rowOff>
    </xdr:to>
    <xdr:cxnSp macro="">
      <xdr:nvCxnSpPr>
        <xdr:cNvPr id="522" name="直線コネクタ 521">
          <a:extLst>
            <a:ext uri="{FF2B5EF4-FFF2-40B4-BE49-F238E27FC236}">
              <a16:creationId xmlns:a16="http://schemas.microsoft.com/office/drawing/2014/main" id="{DD93E957-9C01-46B4-920B-095C311CF4B2}"/>
            </a:ext>
          </a:extLst>
        </xdr:cNvPr>
        <xdr:cNvCxnSpPr/>
      </xdr:nvCxnSpPr>
      <xdr:spPr>
        <a:xfrm>
          <a:off x="14611350" y="5838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78939</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E4B8382F-8DE4-4541-BDA8-FFA8CD2CF0E2}"/>
            </a:ext>
          </a:extLst>
        </xdr:cNvPr>
        <xdr:cNvSpPr txBox="1"/>
      </xdr:nvSpPr>
      <xdr:spPr>
        <a:xfrm>
          <a:off x="14742160" y="6594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100512</xdr:rowOff>
    </xdr:from>
    <xdr:to>
      <xdr:col>85</xdr:col>
      <xdr:colOff>177800</xdr:colOff>
      <xdr:row>39</xdr:row>
      <xdr:rowOff>30662</xdr:rowOff>
    </xdr:to>
    <xdr:sp macro="" textlink="">
      <xdr:nvSpPr>
        <xdr:cNvPr id="524" name="フローチャート: 判断 523">
          <a:extLst>
            <a:ext uri="{FF2B5EF4-FFF2-40B4-BE49-F238E27FC236}">
              <a16:creationId xmlns:a16="http://schemas.microsoft.com/office/drawing/2014/main" id="{2D3B5002-7B09-4484-9E06-0FD9EBD41616}"/>
            </a:ext>
          </a:extLst>
        </xdr:cNvPr>
        <xdr:cNvSpPr/>
      </xdr:nvSpPr>
      <xdr:spPr>
        <a:xfrm>
          <a:off x="14649450" y="661180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105410</xdr:rowOff>
    </xdr:from>
    <xdr:to>
      <xdr:col>81</xdr:col>
      <xdr:colOff>101600</xdr:colOff>
      <xdr:row>39</xdr:row>
      <xdr:rowOff>35560</xdr:rowOff>
    </xdr:to>
    <xdr:sp macro="" textlink="">
      <xdr:nvSpPr>
        <xdr:cNvPr id="525" name="フローチャート: 判断 524">
          <a:extLst>
            <a:ext uri="{FF2B5EF4-FFF2-40B4-BE49-F238E27FC236}">
              <a16:creationId xmlns:a16="http://schemas.microsoft.com/office/drawing/2014/main" id="{F90E91D7-4542-43E5-89D3-1D050B6A48D0}"/>
            </a:ext>
          </a:extLst>
        </xdr:cNvPr>
        <xdr:cNvSpPr/>
      </xdr:nvSpPr>
      <xdr:spPr>
        <a:xfrm>
          <a:off x="13887450" y="66186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31931</xdr:rowOff>
    </xdr:from>
    <xdr:to>
      <xdr:col>76</xdr:col>
      <xdr:colOff>165100</xdr:colOff>
      <xdr:row>38</xdr:row>
      <xdr:rowOff>133531</xdr:rowOff>
    </xdr:to>
    <xdr:sp macro="" textlink="">
      <xdr:nvSpPr>
        <xdr:cNvPr id="526" name="フローチャート: 判断 525">
          <a:extLst>
            <a:ext uri="{FF2B5EF4-FFF2-40B4-BE49-F238E27FC236}">
              <a16:creationId xmlns:a16="http://schemas.microsoft.com/office/drawing/2014/main" id="{B683B636-6DE1-420E-8CA6-F66F6A5152CE}"/>
            </a:ext>
          </a:extLst>
        </xdr:cNvPr>
        <xdr:cNvSpPr/>
      </xdr:nvSpPr>
      <xdr:spPr>
        <a:xfrm>
          <a:off x="13089890" y="654512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23767</xdr:rowOff>
    </xdr:from>
    <xdr:to>
      <xdr:col>72</xdr:col>
      <xdr:colOff>38100</xdr:colOff>
      <xdr:row>38</xdr:row>
      <xdr:rowOff>125367</xdr:rowOff>
    </xdr:to>
    <xdr:sp macro="" textlink="">
      <xdr:nvSpPr>
        <xdr:cNvPr id="527" name="フローチャート: 判断 526">
          <a:extLst>
            <a:ext uri="{FF2B5EF4-FFF2-40B4-BE49-F238E27FC236}">
              <a16:creationId xmlns:a16="http://schemas.microsoft.com/office/drawing/2014/main" id="{095483ED-0F5C-43BE-835D-80BFD657F89A}"/>
            </a:ext>
          </a:extLst>
        </xdr:cNvPr>
        <xdr:cNvSpPr/>
      </xdr:nvSpPr>
      <xdr:spPr>
        <a:xfrm>
          <a:off x="12303760" y="653505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58057</xdr:rowOff>
    </xdr:from>
    <xdr:to>
      <xdr:col>67</xdr:col>
      <xdr:colOff>101600</xdr:colOff>
      <xdr:row>38</xdr:row>
      <xdr:rowOff>159657</xdr:rowOff>
    </xdr:to>
    <xdr:sp macro="" textlink="">
      <xdr:nvSpPr>
        <xdr:cNvPr id="528" name="フローチャート: 判断 527">
          <a:extLst>
            <a:ext uri="{FF2B5EF4-FFF2-40B4-BE49-F238E27FC236}">
              <a16:creationId xmlns:a16="http://schemas.microsoft.com/office/drawing/2014/main" id="{258DED1F-7558-4C4F-BD69-1390DBC5608F}"/>
            </a:ext>
          </a:extLst>
        </xdr:cNvPr>
        <xdr:cNvSpPr/>
      </xdr:nvSpPr>
      <xdr:spPr>
        <a:xfrm>
          <a:off x="11487150" y="656934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7FDD43DA-50EC-4DBB-8C77-712CF8DF62E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9AB74B5-954B-4920-8E38-25F944E8D843}"/>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4E470179-EA9C-4370-A36E-D51DAE47F62F}"/>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FA1F416E-9FA9-40B5-A71B-EA1A9B2972E8}"/>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702017E9-E056-495D-9A63-FA62D195C369}"/>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120106</xdr:rowOff>
    </xdr:from>
    <xdr:to>
      <xdr:col>85</xdr:col>
      <xdr:colOff>177800</xdr:colOff>
      <xdr:row>38</xdr:row>
      <xdr:rowOff>50256</xdr:rowOff>
    </xdr:to>
    <xdr:sp macro="" textlink="">
      <xdr:nvSpPr>
        <xdr:cNvPr id="534" name="楕円 533">
          <a:extLst>
            <a:ext uri="{FF2B5EF4-FFF2-40B4-BE49-F238E27FC236}">
              <a16:creationId xmlns:a16="http://schemas.microsoft.com/office/drawing/2014/main" id="{FDEED66D-F463-43C5-9EDF-B9B6A01B9D0F}"/>
            </a:ext>
          </a:extLst>
        </xdr:cNvPr>
        <xdr:cNvSpPr/>
      </xdr:nvSpPr>
      <xdr:spPr>
        <a:xfrm>
          <a:off x="14649450" y="64656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142983</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5B19F3F7-F3D1-4E51-8F69-71BAB37D0451}"/>
            </a:ext>
          </a:extLst>
        </xdr:cNvPr>
        <xdr:cNvSpPr txBox="1"/>
      </xdr:nvSpPr>
      <xdr:spPr>
        <a:xfrm>
          <a:off x="14742160" y="6313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61323</xdr:rowOff>
    </xdr:from>
    <xdr:to>
      <xdr:col>81</xdr:col>
      <xdr:colOff>101600</xdr:colOff>
      <xdr:row>37</xdr:row>
      <xdr:rowOff>162923</xdr:rowOff>
    </xdr:to>
    <xdr:sp macro="" textlink="">
      <xdr:nvSpPr>
        <xdr:cNvPr id="536" name="楕円 535">
          <a:extLst>
            <a:ext uri="{FF2B5EF4-FFF2-40B4-BE49-F238E27FC236}">
              <a16:creationId xmlns:a16="http://schemas.microsoft.com/office/drawing/2014/main" id="{D23C4A79-580C-4A40-A222-699305F137DE}"/>
            </a:ext>
          </a:extLst>
        </xdr:cNvPr>
        <xdr:cNvSpPr/>
      </xdr:nvSpPr>
      <xdr:spPr>
        <a:xfrm>
          <a:off x="13887450" y="640116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112123</xdr:rowOff>
    </xdr:from>
    <xdr:to>
      <xdr:col>85</xdr:col>
      <xdr:colOff>127000</xdr:colOff>
      <xdr:row>37</xdr:row>
      <xdr:rowOff>170906</xdr:rowOff>
    </xdr:to>
    <xdr:cxnSp macro="">
      <xdr:nvCxnSpPr>
        <xdr:cNvPr id="537" name="直線コネクタ 536">
          <a:extLst>
            <a:ext uri="{FF2B5EF4-FFF2-40B4-BE49-F238E27FC236}">
              <a16:creationId xmlns:a16="http://schemas.microsoft.com/office/drawing/2014/main" id="{7757C4D3-72D8-420A-B0DC-92A821072563}"/>
            </a:ext>
          </a:extLst>
        </xdr:cNvPr>
        <xdr:cNvCxnSpPr/>
      </xdr:nvCxnSpPr>
      <xdr:spPr>
        <a:xfrm>
          <a:off x="13942060" y="6455773"/>
          <a:ext cx="762000" cy="62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5806</xdr:rowOff>
    </xdr:from>
    <xdr:to>
      <xdr:col>76</xdr:col>
      <xdr:colOff>165100</xdr:colOff>
      <xdr:row>37</xdr:row>
      <xdr:rowOff>107406</xdr:rowOff>
    </xdr:to>
    <xdr:sp macro="" textlink="">
      <xdr:nvSpPr>
        <xdr:cNvPr id="538" name="楕円 537">
          <a:extLst>
            <a:ext uri="{FF2B5EF4-FFF2-40B4-BE49-F238E27FC236}">
              <a16:creationId xmlns:a16="http://schemas.microsoft.com/office/drawing/2014/main" id="{AA3433BC-C649-4EEA-A3E6-B657A5821724}"/>
            </a:ext>
          </a:extLst>
        </xdr:cNvPr>
        <xdr:cNvSpPr/>
      </xdr:nvSpPr>
      <xdr:spPr>
        <a:xfrm>
          <a:off x="13089890" y="635136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56606</xdr:rowOff>
    </xdr:from>
    <xdr:to>
      <xdr:col>81</xdr:col>
      <xdr:colOff>50800</xdr:colOff>
      <xdr:row>37</xdr:row>
      <xdr:rowOff>112123</xdr:rowOff>
    </xdr:to>
    <xdr:cxnSp macro="">
      <xdr:nvCxnSpPr>
        <xdr:cNvPr id="539" name="直線コネクタ 538">
          <a:extLst>
            <a:ext uri="{FF2B5EF4-FFF2-40B4-BE49-F238E27FC236}">
              <a16:creationId xmlns:a16="http://schemas.microsoft.com/office/drawing/2014/main" id="{34F3FF1F-FB8F-4D65-ADAB-F8528DB45C5F}"/>
            </a:ext>
          </a:extLst>
        </xdr:cNvPr>
        <xdr:cNvCxnSpPr/>
      </xdr:nvCxnSpPr>
      <xdr:spPr>
        <a:xfrm>
          <a:off x="13144500" y="6404066"/>
          <a:ext cx="79756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121739</xdr:rowOff>
    </xdr:from>
    <xdr:to>
      <xdr:col>72</xdr:col>
      <xdr:colOff>38100</xdr:colOff>
      <xdr:row>37</xdr:row>
      <xdr:rowOff>51889</xdr:rowOff>
    </xdr:to>
    <xdr:sp macro="" textlink="">
      <xdr:nvSpPr>
        <xdr:cNvPr id="540" name="楕円 539">
          <a:extLst>
            <a:ext uri="{FF2B5EF4-FFF2-40B4-BE49-F238E27FC236}">
              <a16:creationId xmlns:a16="http://schemas.microsoft.com/office/drawing/2014/main" id="{04EE814D-FE55-49CA-9D2E-C2717E5311FD}"/>
            </a:ext>
          </a:extLst>
        </xdr:cNvPr>
        <xdr:cNvSpPr/>
      </xdr:nvSpPr>
      <xdr:spPr>
        <a:xfrm>
          <a:off x="12303760" y="629584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1089</xdr:rowOff>
    </xdr:from>
    <xdr:to>
      <xdr:col>76</xdr:col>
      <xdr:colOff>114300</xdr:colOff>
      <xdr:row>37</xdr:row>
      <xdr:rowOff>56606</xdr:rowOff>
    </xdr:to>
    <xdr:cxnSp macro="">
      <xdr:nvCxnSpPr>
        <xdr:cNvPr id="541" name="直線コネクタ 540">
          <a:extLst>
            <a:ext uri="{FF2B5EF4-FFF2-40B4-BE49-F238E27FC236}">
              <a16:creationId xmlns:a16="http://schemas.microsoft.com/office/drawing/2014/main" id="{1FBECE5F-63A4-41A9-BEE1-F8F0909EC950}"/>
            </a:ext>
          </a:extLst>
        </xdr:cNvPr>
        <xdr:cNvCxnSpPr/>
      </xdr:nvCxnSpPr>
      <xdr:spPr>
        <a:xfrm>
          <a:off x="12346940" y="6344739"/>
          <a:ext cx="797560" cy="5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69487</xdr:rowOff>
    </xdr:from>
    <xdr:to>
      <xdr:col>67</xdr:col>
      <xdr:colOff>101600</xdr:colOff>
      <xdr:row>36</xdr:row>
      <xdr:rowOff>171087</xdr:rowOff>
    </xdr:to>
    <xdr:sp macro="" textlink="">
      <xdr:nvSpPr>
        <xdr:cNvPr id="542" name="楕円 541">
          <a:extLst>
            <a:ext uri="{FF2B5EF4-FFF2-40B4-BE49-F238E27FC236}">
              <a16:creationId xmlns:a16="http://schemas.microsoft.com/office/drawing/2014/main" id="{BA03E803-E789-4857-A057-EA6C3AE020F1}"/>
            </a:ext>
          </a:extLst>
        </xdr:cNvPr>
        <xdr:cNvSpPr/>
      </xdr:nvSpPr>
      <xdr:spPr>
        <a:xfrm>
          <a:off x="11487150" y="623978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120287</xdr:rowOff>
    </xdr:from>
    <xdr:to>
      <xdr:col>71</xdr:col>
      <xdr:colOff>177800</xdr:colOff>
      <xdr:row>37</xdr:row>
      <xdr:rowOff>1089</xdr:rowOff>
    </xdr:to>
    <xdr:cxnSp macro="">
      <xdr:nvCxnSpPr>
        <xdr:cNvPr id="543" name="直線コネクタ 542">
          <a:extLst>
            <a:ext uri="{FF2B5EF4-FFF2-40B4-BE49-F238E27FC236}">
              <a16:creationId xmlns:a16="http://schemas.microsoft.com/office/drawing/2014/main" id="{D11464E0-EF3D-4961-B761-F84482C5B6FA}"/>
            </a:ext>
          </a:extLst>
        </xdr:cNvPr>
        <xdr:cNvCxnSpPr/>
      </xdr:nvCxnSpPr>
      <xdr:spPr>
        <a:xfrm>
          <a:off x="11541760" y="6294392"/>
          <a:ext cx="805180" cy="50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26687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24A4C834-7F68-43A4-8D36-6744EDF05820}"/>
            </a:ext>
          </a:extLst>
        </xdr:cNvPr>
        <xdr:cNvSpPr txBox="1"/>
      </xdr:nvSpPr>
      <xdr:spPr>
        <a:xfrm>
          <a:off x="13738234" y="671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124658</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6C46F6FD-C0C7-4956-A037-D2C7129D130D}"/>
            </a:ext>
          </a:extLst>
        </xdr:cNvPr>
        <xdr:cNvSpPr txBox="1"/>
      </xdr:nvSpPr>
      <xdr:spPr>
        <a:xfrm>
          <a:off x="12957184" y="6641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116494</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ABD1F55D-EA61-409D-81C7-6B780F4CC38E}"/>
            </a:ext>
          </a:extLst>
        </xdr:cNvPr>
        <xdr:cNvSpPr txBox="1"/>
      </xdr:nvSpPr>
      <xdr:spPr>
        <a:xfrm>
          <a:off x="1217105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150784</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C770AFD7-3316-46E6-9232-32EDB23624C3}"/>
            </a:ext>
          </a:extLst>
        </xdr:cNvPr>
        <xdr:cNvSpPr txBox="1"/>
      </xdr:nvSpPr>
      <xdr:spPr>
        <a:xfrm>
          <a:off x="113544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8000</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A58F129F-6B6C-472C-8EF6-D67664CD0DE8}"/>
            </a:ext>
          </a:extLst>
        </xdr:cNvPr>
        <xdr:cNvSpPr txBox="1"/>
      </xdr:nvSpPr>
      <xdr:spPr>
        <a:xfrm>
          <a:off x="13738234" y="618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123933</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304297FF-3746-4838-BAE1-F93B7A49433A}"/>
            </a:ext>
          </a:extLst>
        </xdr:cNvPr>
        <xdr:cNvSpPr txBox="1"/>
      </xdr:nvSpPr>
      <xdr:spPr>
        <a:xfrm>
          <a:off x="12957184" y="612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68416</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21C68DC-3D1F-4BDF-9D62-C0C3ABFABD8A}"/>
            </a:ext>
          </a:extLst>
        </xdr:cNvPr>
        <xdr:cNvSpPr txBox="1"/>
      </xdr:nvSpPr>
      <xdr:spPr>
        <a:xfrm>
          <a:off x="12171054" y="6067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16164</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CD3928BC-590D-4AF3-8B3F-860A1FD7BF43}"/>
            </a:ext>
          </a:extLst>
        </xdr:cNvPr>
        <xdr:cNvSpPr txBox="1"/>
      </xdr:nvSpPr>
      <xdr:spPr>
        <a:xfrm>
          <a:off x="11354444" y="602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6C3A9D93-037D-4A20-AAF6-F326BE3FBCE9}"/>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3E1BAFFC-E26A-4378-8323-0BAF71D320D9}"/>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E8E2BBE9-60C0-49D6-A368-D5582E719633}"/>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7051883-CD12-4CE2-B16E-DA0A0921CEE6}"/>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145FB8FB-8798-4EED-B6C7-F644A02B886F}"/>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1603A57D-871A-471F-8C1D-C1EA5774C139}"/>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9095806A-606A-4799-B2B8-48014DA640DB}"/>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6AD8DCC-3A2A-413A-915C-D36FB7B816B3}"/>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E6ED90A2-9F11-4648-8DCE-82198C86CCF6}"/>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6A6149F9-0650-424D-93AE-4A535EA655FC}"/>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C3B85908-F089-4619-880D-E9A8D4A5A069}"/>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E4161D9F-9C1F-4AE9-A0D7-EDFC3D7D8249}"/>
            </a:ext>
          </a:extLst>
        </xdr:cNvPr>
        <xdr:cNvSpPr txBox="1"/>
      </xdr:nvSpPr>
      <xdr:spPr>
        <a:xfrm>
          <a:off x="16252324" y="70224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366786B4-2078-4B01-889C-D755748138CD}"/>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AC19BA79-711D-4484-8ECF-BAFC9ADE1609}"/>
            </a:ext>
          </a:extLst>
        </xdr:cNvPr>
        <xdr:cNvSpPr txBox="1"/>
      </xdr:nvSpPr>
      <xdr:spPr>
        <a:xfrm>
          <a:off x="15943791" y="65652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EA69F023-E510-415A-AF80-549A8257996F}"/>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2D645F0A-C413-4A3A-A2D2-D92BE7E9FB43}"/>
            </a:ext>
          </a:extLst>
        </xdr:cNvPr>
        <xdr:cNvSpPr txBox="1"/>
      </xdr:nvSpPr>
      <xdr:spPr>
        <a:xfrm>
          <a:off x="15943791" y="6104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5412AB6F-D5FB-469B-AB00-1D5252F0ACE3}"/>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FA9AAAEB-2678-47C1-B779-8E292F50579B}"/>
            </a:ext>
          </a:extLst>
        </xdr:cNvPr>
        <xdr:cNvSpPr txBox="1"/>
      </xdr:nvSpPr>
      <xdr:spPr>
        <a:xfrm>
          <a:off x="15943791" y="56508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89FFF911-9125-46E3-9E58-601FEAD0DDFB}"/>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CE5EA7DC-E78D-4EBC-88F6-47FD33436C9B}"/>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46B9DEC7-EF74-4E19-B0CD-93E3E2A4457E}"/>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23425</xdr:rowOff>
    </xdr:from>
    <xdr:to>
      <xdr:col>116</xdr:col>
      <xdr:colOff>62864</xdr:colOff>
      <xdr:row>41</xdr:row>
      <xdr:rowOff>122263</xdr:rowOff>
    </xdr:to>
    <xdr:cxnSp macro="">
      <xdr:nvCxnSpPr>
        <xdr:cNvPr id="573" name="直線コネクタ 572">
          <a:extLst>
            <a:ext uri="{FF2B5EF4-FFF2-40B4-BE49-F238E27FC236}">
              <a16:creationId xmlns:a16="http://schemas.microsoft.com/office/drawing/2014/main" id="{CD3F2DD9-DE11-4EAB-8A48-72222E75225B}"/>
            </a:ext>
          </a:extLst>
        </xdr:cNvPr>
        <xdr:cNvCxnSpPr/>
      </xdr:nvCxnSpPr>
      <xdr:spPr>
        <a:xfrm flipV="1">
          <a:off x="19947254" y="5848915"/>
          <a:ext cx="0" cy="1304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126090</xdr:rowOff>
    </xdr:from>
    <xdr:ext cx="469744" cy="259045"/>
    <xdr:sp macro="" textlink="">
      <xdr:nvSpPr>
        <xdr:cNvPr id="574" name="【一般廃棄物処理施設】&#10;一人当たり有形固定資産（償却資産）額最小値テキスト">
          <a:extLst>
            <a:ext uri="{FF2B5EF4-FFF2-40B4-BE49-F238E27FC236}">
              <a16:creationId xmlns:a16="http://schemas.microsoft.com/office/drawing/2014/main" id="{2A00B251-7B31-42AA-B283-B0DD5035972F}"/>
            </a:ext>
          </a:extLst>
        </xdr:cNvPr>
        <xdr:cNvSpPr txBox="1"/>
      </xdr:nvSpPr>
      <xdr:spPr>
        <a:xfrm>
          <a:off x="19985990" y="71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122263</xdr:rowOff>
    </xdr:from>
    <xdr:to>
      <xdr:col>116</xdr:col>
      <xdr:colOff>152400</xdr:colOff>
      <xdr:row>41</xdr:row>
      <xdr:rowOff>122263</xdr:rowOff>
    </xdr:to>
    <xdr:cxnSp macro="">
      <xdr:nvCxnSpPr>
        <xdr:cNvPr id="575" name="直線コネクタ 574">
          <a:extLst>
            <a:ext uri="{FF2B5EF4-FFF2-40B4-BE49-F238E27FC236}">
              <a16:creationId xmlns:a16="http://schemas.microsoft.com/office/drawing/2014/main" id="{EF86EB29-065C-4D2A-838B-3521031F1853}"/>
            </a:ext>
          </a:extLst>
        </xdr:cNvPr>
        <xdr:cNvCxnSpPr/>
      </xdr:nvCxnSpPr>
      <xdr:spPr>
        <a:xfrm>
          <a:off x="19885660" y="71536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141552</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8B388E84-7B84-47E6-AD17-CD824B37AA47}"/>
            </a:ext>
          </a:extLst>
        </xdr:cNvPr>
        <xdr:cNvSpPr txBox="1"/>
      </xdr:nvSpPr>
      <xdr:spPr>
        <a:xfrm>
          <a:off x="19985990" y="5626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23425</xdr:rowOff>
    </xdr:from>
    <xdr:to>
      <xdr:col>116</xdr:col>
      <xdr:colOff>152400</xdr:colOff>
      <xdr:row>34</xdr:row>
      <xdr:rowOff>23425</xdr:rowOff>
    </xdr:to>
    <xdr:cxnSp macro="">
      <xdr:nvCxnSpPr>
        <xdr:cNvPr id="577" name="直線コネクタ 576">
          <a:extLst>
            <a:ext uri="{FF2B5EF4-FFF2-40B4-BE49-F238E27FC236}">
              <a16:creationId xmlns:a16="http://schemas.microsoft.com/office/drawing/2014/main" id="{73705EAF-93BE-447E-A76C-D302855C00DD}"/>
            </a:ext>
          </a:extLst>
        </xdr:cNvPr>
        <xdr:cNvCxnSpPr/>
      </xdr:nvCxnSpPr>
      <xdr:spPr>
        <a:xfrm>
          <a:off x="19885660" y="58489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155646</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5ABE1752-F761-474A-9402-F00F74F60D04}"/>
            </a:ext>
          </a:extLst>
        </xdr:cNvPr>
        <xdr:cNvSpPr txBox="1"/>
      </xdr:nvSpPr>
      <xdr:spPr>
        <a:xfrm>
          <a:off x="19985990" y="6499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132769</xdr:rowOff>
    </xdr:from>
    <xdr:to>
      <xdr:col>116</xdr:col>
      <xdr:colOff>114300</xdr:colOff>
      <xdr:row>39</xdr:row>
      <xdr:rowOff>62919</xdr:rowOff>
    </xdr:to>
    <xdr:sp macro="" textlink="">
      <xdr:nvSpPr>
        <xdr:cNvPr id="579" name="フローチャート: 判断 578">
          <a:extLst>
            <a:ext uri="{FF2B5EF4-FFF2-40B4-BE49-F238E27FC236}">
              <a16:creationId xmlns:a16="http://schemas.microsoft.com/office/drawing/2014/main" id="{DDF16081-6031-4049-AC6E-E08385DB1296}"/>
            </a:ext>
          </a:extLst>
        </xdr:cNvPr>
        <xdr:cNvSpPr/>
      </xdr:nvSpPr>
      <xdr:spPr>
        <a:xfrm>
          <a:off x="19904710" y="665167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137647</xdr:rowOff>
    </xdr:from>
    <xdr:to>
      <xdr:col>112</xdr:col>
      <xdr:colOff>38100</xdr:colOff>
      <xdr:row>39</xdr:row>
      <xdr:rowOff>67797</xdr:rowOff>
    </xdr:to>
    <xdr:sp macro="" textlink="">
      <xdr:nvSpPr>
        <xdr:cNvPr id="580" name="フローチャート: 判断 579">
          <a:extLst>
            <a:ext uri="{FF2B5EF4-FFF2-40B4-BE49-F238E27FC236}">
              <a16:creationId xmlns:a16="http://schemas.microsoft.com/office/drawing/2014/main" id="{6B417446-9007-40C6-BB42-D7D8A7169A7D}"/>
            </a:ext>
          </a:extLst>
        </xdr:cNvPr>
        <xdr:cNvSpPr/>
      </xdr:nvSpPr>
      <xdr:spPr>
        <a:xfrm>
          <a:off x="19161760" y="664893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109858</xdr:rowOff>
    </xdr:from>
    <xdr:to>
      <xdr:col>107</xdr:col>
      <xdr:colOff>101600</xdr:colOff>
      <xdr:row>39</xdr:row>
      <xdr:rowOff>40008</xdr:rowOff>
    </xdr:to>
    <xdr:sp macro="" textlink="">
      <xdr:nvSpPr>
        <xdr:cNvPr id="581" name="フローチャート: 判断 580">
          <a:extLst>
            <a:ext uri="{FF2B5EF4-FFF2-40B4-BE49-F238E27FC236}">
              <a16:creationId xmlns:a16="http://schemas.microsoft.com/office/drawing/2014/main" id="{314A33F2-ED76-4ADC-B0B8-00F4978639E0}"/>
            </a:ext>
          </a:extLst>
        </xdr:cNvPr>
        <xdr:cNvSpPr/>
      </xdr:nvSpPr>
      <xdr:spPr>
        <a:xfrm>
          <a:off x="18345150" y="66230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167215</xdr:rowOff>
    </xdr:from>
    <xdr:to>
      <xdr:col>102</xdr:col>
      <xdr:colOff>165100</xdr:colOff>
      <xdr:row>39</xdr:row>
      <xdr:rowOff>97365</xdr:rowOff>
    </xdr:to>
    <xdr:sp macro="" textlink="">
      <xdr:nvSpPr>
        <xdr:cNvPr id="582" name="フローチャート: 判断 581">
          <a:extLst>
            <a:ext uri="{FF2B5EF4-FFF2-40B4-BE49-F238E27FC236}">
              <a16:creationId xmlns:a16="http://schemas.microsoft.com/office/drawing/2014/main" id="{C953F16F-2D15-4DAC-B9F6-9ED91FF4AE86}"/>
            </a:ext>
          </a:extLst>
        </xdr:cNvPr>
        <xdr:cNvSpPr/>
      </xdr:nvSpPr>
      <xdr:spPr>
        <a:xfrm>
          <a:off x="17547590" y="6686125"/>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17522</xdr:rowOff>
    </xdr:from>
    <xdr:to>
      <xdr:col>98</xdr:col>
      <xdr:colOff>38100</xdr:colOff>
      <xdr:row>39</xdr:row>
      <xdr:rowOff>119122</xdr:rowOff>
    </xdr:to>
    <xdr:sp macro="" textlink="">
      <xdr:nvSpPr>
        <xdr:cNvPr id="583" name="フローチャート: 判断 582">
          <a:extLst>
            <a:ext uri="{FF2B5EF4-FFF2-40B4-BE49-F238E27FC236}">
              <a16:creationId xmlns:a16="http://schemas.microsoft.com/office/drawing/2014/main" id="{A2A6A435-9E5E-40FF-990B-B96DE822712F}"/>
            </a:ext>
          </a:extLst>
        </xdr:cNvPr>
        <xdr:cNvSpPr/>
      </xdr:nvSpPr>
      <xdr:spPr>
        <a:xfrm>
          <a:off x="16761460" y="670788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EF3D914C-81E6-4FDE-B2FD-24C13F3AFA99}"/>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19768633-B44E-47B8-B6CE-1F6277297914}"/>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6BB0DCA8-7F24-454A-81FB-9640B4C01BE4}"/>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2B30C8D8-D0D8-4922-B6A0-115DDA22A1C2}"/>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D6D0DFE6-B6F8-4B43-A121-5FEADF1FF542}"/>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6413</xdr:rowOff>
    </xdr:from>
    <xdr:to>
      <xdr:col>116</xdr:col>
      <xdr:colOff>114300</xdr:colOff>
      <xdr:row>40</xdr:row>
      <xdr:rowOff>108013</xdr:rowOff>
    </xdr:to>
    <xdr:sp macro="" textlink="">
      <xdr:nvSpPr>
        <xdr:cNvPr id="589" name="楕円 588">
          <a:extLst>
            <a:ext uri="{FF2B5EF4-FFF2-40B4-BE49-F238E27FC236}">
              <a16:creationId xmlns:a16="http://schemas.microsoft.com/office/drawing/2014/main" id="{A6EC5D6D-4B00-4642-9CE8-9534896EAD92}"/>
            </a:ext>
          </a:extLst>
        </xdr:cNvPr>
        <xdr:cNvSpPr/>
      </xdr:nvSpPr>
      <xdr:spPr>
        <a:xfrm>
          <a:off x="19904710" y="686631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156290</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98C89054-40D2-4691-82E1-EEB3C4B2781E}"/>
            </a:ext>
          </a:extLst>
        </xdr:cNvPr>
        <xdr:cNvSpPr txBox="1"/>
      </xdr:nvSpPr>
      <xdr:spPr>
        <a:xfrm>
          <a:off x="19985990" y="684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8954</xdr:rowOff>
    </xdr:from>
    <xdr:to>
      <xdr:col>112</xdr:col>
      <xdr:colOff>38100</xdr:colOff>
      <xdr:row>40</xdr:row>
      <xdr:rowOff>110554</xdr:rowOff>
    </xdr:to>
    <xdr:sp macro="" textlink="">
      <xdr:nvSpPr>
        <xdr:cNvPr id="591" name="楕円 590">
          <a:extLst>
            <a:ext uri="{FF2B5EF4-FFF2-40B4-BE49-F238E27FC236}">
              <a16:creationId xmlns:a16="http://schemas.microsoft.com/office/drawing/2014/main" id="{A3D665AD-C992-4FBF-8C6F-3E88A6D0C8F3}"/>
            </a:ext>
          </a:extLst>
        </xdr:cNvPr>
        <xdr:cNvSpPr/>
      </xdr:nvSpPr>
      <xdr:spPr>
        <a:xfrm>
          <a:off x="19161760" y="686885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57213</xdr:rowOff>
    </xdr:from>
    <xdr:to>
      <xdr:col>116</xdr:col>
      <xdr:colOff>63500</xdr:colOff>
      <xdr:row>40</xdr:row>
      <xdr:rowOff>59754</xdr:rowOff>
    </xdr:to>
    <xdr:cxnSp macro="">
      <xdr:nvCxnSpPr>
        <xdr:cNvPr id="592" name="直線コネクタ 591">
          <a:extLst>
            <a:ext uri="{FF2B5EF4-FFF2-40B4-BE49-F238E27FC236}">
              <a16:creationId xmlns:a16="http://schemas.microsoft.com/office/drawing/2014/main" id="{1BAB0A3B-FEFC-4013-B3F7-0C3CFFF0A613}"/>
            </a:ext>
          </a:extLst>
        </xdr:cNvPr>
        <xdr:cNvCxnSpPr/>
      </xdr:nvCxnSpPr>
      <xdr:spPr>
        <a:xfrm flipV="1">
          <a:off x="19204940" y="6911403"/>
          <a:ext cx="74295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13979</xdr:rowOff>
    </xdr:from>
    <xdr:to>
      <xdr:col>107</xdr:col>
      <xdr:colOff>101600</xdr:colOff>
      <xdr:row>40</xdr:row>
      <xdr:rowOff>115579</xdr:rowOff>
    </xdr:to>
    <xdr:sp macro="" textlink="">
      <xdr:nvSpPr>
        <xdr:cNvPr id="593" name="楕円 592">
          <a:extLst>
            <a:ext uri="{FF2B5EF4-FFF2-40B4-BE49-F238E27FC236}">
              <a16:creationId xmlns:a16="http://schemas.microsoft.com/office/drawing/2014/main" id="{E57A76C0-FECB-4345-8105-D5276827EA0D}"/>
            </a:ext>
          </a:extLst>
        </xdr:cNvPr>
        <xdr:cNvSpPr/>
      </xdr:nvSpPr>
      <xdr:spPr>
        <a:xfrm>
          <a:off x="18345150" y="687578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59754</xdr:rowOff>
    </xdr:from>
    <xdr:to>
      <xdr:col>111</xdr:col>
      <xdr:colOff>177800</xdr:colOff>
      <xdr:row>40</xdr:row>
      <xdr:rowOff>64779</xdr:rowOff>
    </xdr:to>
    <xdr:cxnSp macro="">
      <xdr:nvCxnSpPr>
        <xdr:cNvPr id="594" name="直線コネクタ 593">
          <a:extLst>
            <a:ext uri="{FF2B5EF4-FFF2-40B4-BE49-F238E27FC236}">
              <a16:creationId xmlns:a16="http://schemas.microsoft.com/office/drawing/2014/main" id="{E35673B9-F929-44C4-81A5-E962A4C276A2}"/>
            </a:ext>
          </a:extLst>
        </xdr:cNvPr>
        <xdr:cNvCxnSpPr/>
      </xdr:nvCxnSpPr>
      <xdr:spPr>
        <a:xfrm flipV="1">
          <a:off x="18399760" y="6913944"/>
          <a:ext cx="805180" cy="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11616</xdr:rowOff>
    </xdr:from>
    <xdr:to>
      <xdr:col>102</xdr:col>
      <xdr:colOff>165100</xdr:colOff>
      <xdr:row>40</xdr:row>
      <xdr:rowOff>113216</xdr:rowOff>
    </xdr:to>
    <xdr:sp macro="" textlink="">
      <xdr:nvSpPr>
        <xdr:cNvPr id="595" name="楕円 594">
          <a:extLst>
            <a:ext uri="{FF2B5EF4-FFF2-40B4-BE49-F238E27FC236}">
              <a16:creationId xmlns:a16="http://schemas.microsoft.com/office/drawing/2014/main" id="{F8D784C9-6F25-4CE0-BFFB-665866BA23E2}"/>
            </a:ext>
          </a:extLst>
        </xdr:cNvPr>
        <xdr:cNvSpPr/>
      </xdr:nvSpPr>
      <xdr:spPr>
        <a:xfrm>
          <a:off x="17547590" y="687342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62416</xdr:rowOff>
    </xdr:from>
    <xdr:to>
      <xdr:col>107</xdr:col>
      <xdr:colOff>50800</xdr:colOff>
      <xdr:row>40</xdr:row>
      <xdr:rowOff>64779</xdr:rowOff>
    </xdr:to>
    <xdr:cxnSp macro="">
      <xdr:nvCxnSpPr>
        <xdr:cNvPr id="596" name="直線コネクタ 595">
          <a:extLst>
            <a:ext uri="{FF2B5EF4-FFF2-40B4-BE49-F238E27FC236}">
              <a16:creationId xmlns:a16="http://schemas.microsoft.com/office/drawing/2014/main" id="{3B5D96A0-C5BB-40A8-9DBC-B94DC757CE50}"/>
            </a:ext>
          </a:extLst>
        </xdr:cNvPr>
        <xdr:cNvCxnSpPr/>
      </xdr:nvCxnSpPr>
      <xdr:spPr>
        <a:xfrm>
          <a:off x="17602200" y="6916606"/>
          <a:ext cx="79756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13160</xdr:rowOff>
    </xdr:from>
    <xdr:to>
      <xdr:col>98</xdr:col>
      <xdr:colOff>38100</xdr:colOff>
      <xdr:row>40</xdr:row>
      <xdr:rowOff>114760</xdr:rowOff>
    </xdr:to>
    <xdr:sp macro="" textlink="">
      <xdr:nvSpPr>
        <xdr:cNvPr id="597" name="楕円 596">
          <a:extLst>
            <a:ext uri="{FF2B5EF4-FFF2-40B4-BE49-F238E27FC236}">
              <a16:creationId xmlns:a16="http://schemas.microsoft.com/office/drawing/2014/main" id="{2A056A68-D0D0-4A55-BC7D-0EB2E7151375}"/>
            </a:ext>
          </a:extLst>
        </xdr:cNvPr>
        <xdr:cNvSpPr/>
      </xdr:nvSpPr>
      <xdr:spPr>
        <a:xfrm>
          <a:off x="16761460" y="6874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62416</xdr:rowOff>
    </xdr:from>
    <xdr:to>
      <xdr:col>102</xdr:col>
      <xdr:colOff>114300</xdr:colOff>
      <xdr:row>40</xdr:row>
      <xdr:rowOff>63960</xdr:rowOff>
    </xdr:to>
    <xdr:cxnSp macro="">
      <xdr:nvCxnSpPr>
        <xdr:cNvPr id="598" name="直線コネクタ 597">
          <a:extLst>
            <a:ext uri="{FF2B5EF4-FFF2-40B4-BE49-F238E27FC236}">
              <a16:creationId xmlns:a16="http://schemas.microsoft.com/office/drawing/2014/main" id="{0F50DCA1-1076-4E78-9BD3-E10E4CA519F9}"/>
            </a:ext>
          </a:extLst>
        </xdr:cNvPr>
        <xdr:cNvCxnSpPr/>
      </xdr:nvCxnSpPr>
      <xdr:spPr>
        <a:xfrm flipV="1">
          <a:off x="16804640" y="6916606"/>
          <a:ext cx="797560" cy="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84324</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F1F0513A-E9C0-4AF7-8CFD-8EE93A7C24FD}"/>
            </a:ext>
          </a:extLst>
        </xdr:cNvPr>
        <xdr:cNvSpPr txBox="1"/>
      </xdr:nvSpPr>
      <xdr:spPr>
        <a:xfrm>
          <a:off x="18919405" y="6429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56535</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418086CE-90E2-4FB8-B4B5-5234CE5D6ECC}"/>
            </a:ext>
          </a:extLst>
        </xdr:cNvPr>
        <xdr:cNvSpPr txBox="1"/>
      </xdr:nvSpPr>
      <xdr:spPr>
        <a:xfrm>
          <a:off x="18138355" y="6403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113891</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4D10B1FE-01DF-4C7C-8738-991C17DEB245}"/>
            </a:ext>
          </a:extLst>
        </xdr:cNvPr>
        <xdr:cNvSpPr txBox="1"/>
      </xdr:nvSpPr>
      <xdr:spPr>
        <a:xfrm>
          <a:off x="17354061" y="645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135649</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1207E6EA-EB51-498F-9680-F399CDCE689D}"/>
            </a:ext>
          </a:extLst>
        </xdr:cNvPr>
        <xdr:cNvSpPr txBox="1"/>
      </xdr:nvSpPr>
      <xdr:spPr>
        <a:xfrm>
          <a:off x="16556501" y="647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101681</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76543117-C469-4D35-8E23-6D17BD436147}"/>
            </a:ext>
          </a:extLst>
        </xdr:cNvPr>
        <xdr:cNvSpPr txBox="1"/>
      </xdr:nvSpPr>
      <xdr:spPr>
        <a:xfrm>
          <a:off x="18951721" y="695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106706</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E057F3D4-1DD6-469A-8A02-C7746B81B9E2}"/>
            </a:ext>
          </a:extLst>
        </xdr:cNvPr>
        <xdr:cNvSpPr txBox="1"/>
      </xdr:nvSpPr>
      <xdr:spPr>
        <a:xfrm>
          <a:off x="18170671" y="696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104343</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7446BAD7-7219-4247-BE60-A98D31E8BE12}"/>
            </a:ext>
          </a:extLst>
        </xdr:cNvPr>
        <xdr:cNvSpPr txBox="1"/>
      </xdr:nvSpPr>
      <xdr:spPr>
        <a:xfrm>
          <a:off x="17354061" y="696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105887</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D638046B-D23C-4D11-80FB-0514EAB588B0}"/>
            </a:ext>
          </a:extLst>
        </xdr:cNvPr>
        <xdr:cNvSpPr txBox="1"/>
      </xdr:nvSpPr>
      <xdr:spPr>
        <a:xfrm>
          <a:off x="16556501" y="696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2809A24C-85C9-4981-9DF1-37FA3171A5CB}"/>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600D87E1-1DFA-44E0-9256-76706B9BC875}"/>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124D148E-8491-46C7-9CC2-CE6DE88EB991}"/>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755B3087-8360-4A8F-BC11-80EC85010B0D}"/>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B41EDA99-F895-4160-8179-35F3764C9254}"/>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488DA863-9705-4B1B-BE20-8A5C6BC750EA}"/>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6C8EFBF1-F1B7-455E-9545-0D1296DE5FAB}"/>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A94F71C3-F68D-4D5D-A857-C498025F06ED}"/>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37D9F274-705C-4DA6-9DDE-A98974E5009F}"/>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7E25043D-18F9-41EA-BFA0-471E66D45C30}"/>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885F3063-D303-4DEE-B72C-C8826F21A08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E0E42000-284F-40E6-92DB-4D340A2F2EF9}"/>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3358FC72-A50A-4150-9AEF-D9D4FDEF6350}"/>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9A09E2F5-8C76-4B44-A5B9-DCED7A8EAA5D}"/>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6A0D1695-BDF7-4041-97E5-D9A0E4815654}"/>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E62BF9B9-4B1E-4DEF-88F4-1154CA1BD2F5}"/>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433E5ABF-53CC-4BEA-ACB5-A6F54D4A2E23}"/>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ABF1BC60-4650-49AC-A2B6-AC3DB51908C6}"/>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794D4113-6300-4D99-95D3-67BA2AA1087D}"/>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45714598-8641-4067-A0F9-0A88E8E91857}"/>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4D3C9DC6-7D72-4737-9AAB-4FF5E779E61C}"/>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A2F0F5F1-27B1-44EB-8A8D-4BFA917D47F0}"/>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183093A1-0369-41A6-BF1B-306E2DCA4362}"/>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15175106-E480-4591-BB17-7CC375FA6DDE}"/>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106680</xdr:rowOff>
    </xdr:from>
    <xdr:to>
      <xdr:col>85</xdr:col>
      <xdr:colOff>126364</xdr:colOff>
      <xdr:row>64</xdr:row>
      <xdr:rowOff>53340</xdr:rowOff>
    </xdr:to>
    <xdr:cxnSp macro="">
      <xdr:nvCxnSpPr>
        <xdr:cNvPr id="631" name="直線コネクタ 630">
          <a:extLst>
            <a:ext uri="{FF2B5EF4-FFF2-40B4-BE49-F238E27FC236}">
              <a16:creationId xmlns:a16="http://schemas.microsoft.com/office/drawing/2014/main" id="{08C64BDA-1F04-49F4-9FA0-8093F7405798}"/>
            </a:ext>
          </a:extLst>
        </xdr:cNvPr>
        <xdr:cNvCxnSpPr/>
      </xdr:nvCxnSpPr>
      <xdr:spPr>
        <a:xfrm flipV="1">
          <a:off x="14703424" y="970597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57167</xdr:rowOff>
    </xdr:from>
    <xdr:ext cx="405111" cy="259045"/>
    <xdr:sp macro="" textlink="">
      <xdr:nvSpPr>
        <xdr:cNvPr id="632" name="【保健センター・保健所】&#10;有形固定資産減価償却率最小値テキスト">
          <a:extLst>
            <a:ext uri="{FF2B5EF4-FFF2-40B4-BE49-F238E27FC236}">
              <a16:creationId xmlns:a16="http://schemas.microsoft.com/office/drawing/2014/main" id="{404B96E2-C413-4FE0-9210-CB74F6A9366C}"/>
            </a:ext>
          </a:extLst>
        </xdr:cNvPr>
        <xdr:cNvSpPr txBox="1"/>
      </xdr:nvSpPr>
      <xdr:spPr>
        <a:xfrm>
          <a:off x="1474216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53340</xdr:rowOff>
    </xdr:from>
    <xdr:to>
      <xdr:col>86</xdr:col>
      <xdr:colOff>25400</xdr:colOff>
      <xdr:row>64</xdr:row>
      <xdr:rowOff>53340</xdr:rowOff>
    </xdr:to>
    <xdr:cxnSp macro="">
      <xdr:nvCxnSpPr>
        <xdr:cNvPr id="633" name="直線コネクタ 632">
          <a:extLst>
            <a:ext uri="{FF2B5EF4-FFF2-40B4-BE49-F238E27FC236}">
              <a16:creationId xmlns:a16="http://schemas.microsoft.com/office/drawing/2014/main" id="{DA5B83AF-E838-406C-ABF0-D6D13B9DBCA9}"/>
            </a:ext>
          </a:extLst>
        </xdr:cNvPr>
        <xdr:cNvCxnSpPr/>
      </xdr:nvCxnSpPr>
      <xdr:spPr>
        <a:xfrm>
          <a:off x="1461135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53357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23523B9A-EC40-4207-B5AA-A5FB6202C92B}"/>
            </a:ext>
          </a:extLst>
        </xdr:cNvPr>
        <xdr:cNvSpPr txBox="1"/>
      </xdr:nvSpPr>
      <xdr:spPr>
        <a:xfrm>
          <a:off x="14742160" y="948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106680</xdr:rowOff>
    </xdr:from>
    <xdr:to>
      <xdr:col>86</xdr:col>
      <xdr:colOff>25400</xdr:colOff>
      <xdr:row>56</xdr:row>
      <xdr:rowOff>106680</xdr:rowOff>
    </xdr:to>
    <xdr:cxnSp macro="">
      <xdr:nvCxnSpPr>
        <xdr:cNvPr id="635" name="直線コネクタ 634">
          <a:extLst>
            <a:ext uri="{FF2B5EF4-FFF2-40B4-BE49-F238E27FC236}">
              <a16:creationId xmlns:a16="http://schemas.microsoft.com/office/drawing/2014/main" id="{1C76588D-3285-4C8E-B4D6-467DE1E700F1}"/>
            </a:ext>
          </a:extLst>
        </xdr:cNvPr>
        <xdr:cNvCxnSpPr/>
      </xdr:nvCxnSpPr>
      <xdr:spPr>
        <a:xfrm>
          <a:off x="14611350" y="9705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165752</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C9B093DA-C57B-41C7-9414-2170841F8C83}"/>
            </a:ext>
          </a:extLst>
        </xdr:cNvPr>
        <xdr:cNvSpPr txBox="1"/>
      </xdr:nvSpPr>
      <xdr:spPr>
        <a:xfrm>
          <a:off x="14742160" y="10113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xdr:rowOff>
    </xdr:from>
    <xdr:to>
      <xdr:col>85</xdr:col>
      <xdr:colOff>177800</xdr:colOff>
      <xdr:row>59</xdr:row>
      <xdr:rowOff>117475</xdr:rowOff>
    </xdr:to>
    <xdr:sp macro="" textlink="">
      <xdr:nvSpPr>
        <xdr:cNvPr id="637" name="フローチャート: 判断 636">
          <a:extLst>
            <a:ext uri="{FF2B5EF4-FFF2-40B4-BE49-F238E27FC236}">
              <a16:creationId xmlns:a16="http://schemas.microsoft.com/office/drawing/2014/main" id="{27E93327-30C6-4705-A444-A3F072BA16EB}"/>
            </a:ext>
          </a:extLst>
        </xdr:cNvPr>
        <xdr:cNvSpPr/>
      </xdr:nvSpPr>
      <xdr:spPr>
        <a:xfrm>
          <a:off x="14649450" y="101352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164465</xdr:rowOff>
    </xdr:from>
    <xdr:to>
      <xdr:col>81</xdr:col>
      <xdr:colOff>101600</xdr:colOff>
      <xdr:row>59</xdr:row>
      <xdr:rowOff>94615</xdr:rowOff>
    </xdr:to>
    <xdr:sp macro="" textlink="">
      <xdr:nvSpPr>
        <xdr:cNvPr id="638" name="フローチャート: 判断 637">
          <a:extLst>
            <a:ext uri="{FF2B5EF4-FFF2-40B4-BE49-F238E27FC236}">
              <a16:creationId xmlns:a16="http://schemas.microsoft.com/office/drawing/2014/main" id="{EBA1999C-7FD0-42C1-995B-A72304DD8829}"/>
            </a:ext>
          </a:extLst>
        </xdr:cNvPr>
        <xdr:cNvSpPr/>
      </xdr:nvSpPr>
      <xdr:spPr>
        <a:xfrm>
          <a:off x="13887450" y="101123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128270</xdr:rowOff>
    </xdr:from>
    <xdr:to>
      <xdr:col>76</xdr:col>
      <xdr:colOff>165100</xdr:colOff>
      <xdr:row>59</xdr:row>
      <xdr:rowOff>58420</xdr:rowOff>
    </xdr:to>
    <xdr:sp macro="" textlink="">
      <xdr:nvSpPr>
        <xdr:cNvPr id="639" name="フローチャート: 判断 638">
          <a:extLst>
            <a:ext uri="{FF2B5EF4-FFF2-40B4-BE49-F238E27FC236}">
              <a16:creationId xmlns:a16="http://schemas.microsoft.com/office/drawing/2014/main" id="{084ECACF-4B42-4FDE-9E24-B3D64761AAB1}"/>
            </a:ext>
          </a:extLst>
        </xdr:cNvPr>
        <xdr:cNvSpPr/>
      </xdr:nvSpPr>
      <xdr:spPr>
        <a:xfrm>
          <a:off x="13089890" y="100761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38735</xdr:rowOff>
    </xdr:from>
    <xdr:to>
      <xdr:col>72</xdr:col>
      <xdr:colOff>38100</xdr:colOff>
      <xdr:row>58</xdr:row>
      <xdr:rowOff>140335</xdr:rowOff>
    </xdr:to>
    <xdr:sp macro="" textlink="">
      <xdr:nvSpPr>
        <xdr:cNvPr id="640" name="フローチャート: 判断 639">
          <a:extLst>
            <a:ext uri="{FF2B5EF4-FFF2-40B4-BE49-F238E27FC236}">
              <a16:creationId xmlns:a16="http://schemas.microsoft.com/office/drawing/2014/main" id="{0DE6C508-A94F-422F-8318-493CDD4D19DA}"/>
            </a:ext>
          </a:extLst>
        </xdr:cNvPr>
        <xdr:cNvSpPr/>
      </xdr:nvSpPr>
      <xdr:spPr>
        <a:xfrm>
          <a:off x="12303760" y="99828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69215</xdr:rowOff>
    </xdr:from>
    <xdr:to>
      <xdr:col>67</xdr:col>
      <xdr:colOff>101600</xdr:colOff>
      <xdr:row>58</xdr:row>
      <xdr:rowOff>170815</xdr:rowOff>
    </xdr:to>
    <xdr:sp macro="" textlink="">
      <xdr:nvSpPr>
        <xdr:cNvPr id="641" name="フローチャート: 判断 640">
          <a:extLst>
            <a:ext uri="{FF2B5EF4-FFF2-40B4-BE49-F238E27FC236}">
              <a16:creationId xmlns:a16="http://schemas.microsoft.com/office/drawing/2014/main" id="{C23362F0-3631-4787-8714-FC28429E7411}"/>
            </a:ext>
          </a:extLst>
        </xdr:cNvPr>
        <xdr:cNvSpPr/>
      </xdr:nvSpPr>
      <xdr:spPr>
        <a:xfrm>
          <a:off x="11487150" y="100114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4779F8F8-035F-460D-989D-627FDFA412F5}"/>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54B26A41-145E-4BE7-A853-32FC518AF07C}"/>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4DE62831-8E13-4C89-BFCD-6ACCD3477359}"/>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32584AE6-F32C-4693-B0B5-2376029DE967}"/>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BB2DEA1-15B7-4DA4-B5B0-7E225F28AC24}"/>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130175</xdr:rowOff>
    </xdr:from>
    <xdr:to>
      <xdr:col>85</xdr:col>
      <xdr:colOff>177800</xdr:colOff>
      <xdr:row>59</xdr:row>
      <xdr:rowOff>60325</xdr:rowOff>
    </xdr:to>
    <xdr:sp macro="" textlink="">
      <xdr:nvSpPr>
        <xdr:cNvPr id="647" name="楕円 646">
          <a:extLst>
            <a:ext uri="{FF2B5EF4-FFF2-40B4-BE49-F238E27FC236}">
              <a16:creationId xmlns:a16="http://schemas.microsoft.com/office/drawing/2014/main" id="{10C146D9-E296-44BB-B713-8B03A549E4D5}"/>
            </a:ext>
          </a:extLst>
        </xdr:cNvPr>
        <xdr:cNvSpPr/>
      </xdr:nvSpPr>
      <xdr:spPr>
        <a:xfrm>
          <a:off x="14649450" y="100780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153052</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1D56EB67-5BE9-4AF9-B0B9-2FB4804E5860}"/>
            </a:ext>
          </a:extLst>
        </xdr:cNvPr>
        <xdr:cNvSpPr txBox="1"/>
      </xdr:nvSpPr>
      <xdr:spPr>
        <a:xfrm>
          <a:off x="14742160"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90170</xdr:rowOff>
    </xdr:from>
    <xdr:to>
      <xdr:col>81</xdr:col>
      <xdr:colOff>101600</xdr:colOff>
      <xdr:row>59</xdr:row>
      <xdr:rowOff>20320</xdr:rowOff>
    </xdr:to>
    <xdr:sp macro="" textlink="">
      <xdr:nvSpPr>
        <xdr:cNvPr id="649" name="楕円 648">
          <a:extLst>
            <a:ext uri="{FF2B5EF4-FFF2-40B4-BE49-F238E27FC236}">
              <a16:creationId xmlns:a16="http://schemas.microsoft.com/office/drawing/2014/main" id="{B8706456-2949-40BD-AE17-2E83948F84C6}"/>
            </a:ext>
          </a:extLst>
        </xdr:cNvPr>
        <xdr:cNvSpPr/>
      </xdr:nvSpPr>
      <xdr:spPr>
        <a:xfrm>
          <a:off x="13887450" y="1003808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140970</xdr:rowOff>
    </xdr:from>
    <xdr:to>
      <xdr:col>85</xdr:col>
      <xdr:colOff>127000</xdr:colOff>
      <xdr:row>59</xdr:row>
      <xdr:rowOff>9525</xdr:rowOff>
    </xdr:to>
    <xdr:cxnSp macro="">
      <xdr:nvCxnSpPr>
        <xdr:cNvPr id="650" name="直線コネクタ 649">
          <a:extLst>
            <a:ext uri="{FF2B5EF4-FFF2-40B4-BE49-F238E27FC236}">
              <a16:creationId xmlns:a16="http://schemas.microsoft.com/office/drawing/2014/main" id="{E20F8284-301C-4284-B336-85954535F415}"/>
            </a:ext>
          </a:extLst>
        </xdr:cNvPr>
        <xdr:cNvCxnSpPr/>
      </xdr:nvCxnSpPr>
      <xdr:spPr>
        <a:xfrm>
          <a:off x="13942060" y="10083165"/>
          <a:ext cx="762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73025</xdr:rowOff>
    </xdr:from>
    <xdr:to>
      <xdr:col>76</xdr:col>
      <xdr:colOff>165100</xdr:colOff>
      <xdr:row>59</xdr:row>
      <xdr:rowOff>3175</xdr:rowOff>
    </xdr:to>
    <xdr:sp macro="" textlink="">
      <xdr:nvSpPr>
        <xdr:cNvPr id="651" name="楕円 650">
          <a:extLst>
            <a:ext uri="{FF2B5EF4-FFF2-40B4-BE49-F238E27FC236}">
              <a16:creationId xmlns:a16="http://schemas.microsoft.com/office/drawing/2014/main" id="{EF0C285F-BDA1-4128-BD95-7FEA62B4E7E4}"/>
            </a:ext>
          </a:extLst>
        </xdr:cNvPr>
        <xdr:cNvSpPr/>
      </xdr:nvSpPr>
      <xdr:spPr>
        <a:xfrm>
          <a:off x="13089890" y="1001712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123825</xdr:rowOff>
    </xdr:from>
    <xdr:to>
      <xdr:col>81</xdr:col>
      <xdr:colOff>50800</xdr:colOff>
      <xdr:row>58</xdr:row>
      <xdr:rowOff>140970</xdr:rowOff>
    </xdr:to>
    <xdr:cxnSp macro="">
      <xdr:nvCxnSpPr>
        <xdr:cNvPr id="652" name="直線コネクタ 651">
          <a:extLst>
            <a:ext uri="{FF2B5EF4-FFF2-40B4-BE49-F238E27FC236}">
              <a16:creationId xmlns:a16="http://schemas.microsoft.com/office/drawing/2014/main" id="{45505F49-25C4-4D34-AD54-A4966B7DC1A7}"/>
            </a:ext>
          </a:extLst>
        </xdr:cNvPr>
        <xdr:cNvCxnSpPr/>
      </xdr:nvCxnSpPr>
      <xdr:spPr>
        <a:xfrm>
          <a:off x="13144500" y="10069830"/>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34925</xdr:rowOff>
    </xdr:from>
    <xdr:to>
      <xdr:col>72</xdr:col>
      <xdr:colOff>38100</xdr:colOff>
      <xdr:row>58</xdr:row>
      <xdr:rowOff>136525</xdr:rowOff>
    </xdr:to>
    <xdr:sp macro="" textlink="">
      <xdr:nvSpPr>
        <xdr:cNvPr id="653" name="楕円 652">
          <a:extLst>
            <a:ext uri="{FF2B5EF4-FFF2-40B4-BE49-F238E27FC236}">
              <a16:creationId xmlns:a16="http://schemas.microsoft.com/office/drawing/2014/main" id="{E9BD6E74-A6BF-47F8-A2B0-2B3F091B8100}"/>
            </a:ext>
          </a:extLst>
        </xdr:cNvPr>
        <xdr:cNvSpPr/>
      </xdr:nvSpPr>
      <xdr:spPr>
        <a:xfrm>
          <a:off x="12303760" y="99790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85725</xdr:rowOff>
    </xdr:from>
    <xdr:to>
      <xdr:col>76</xdr:col>
      <xdr:colOff>114300</xdr:colOff>
      <xdr:row>58</xdr:row>
      <xdr:rowOff>123825</xdr:rowOff>
    </xdr:to>
    <xdr:cxnSp macro="">
      <xdr:nvCxnSpPr>
        <xdr:cNvPr id="654" name="直線コネクタ 653">
          <a:extLst>
            <a:ext uri="{FF2B5EF4-FFF2-40B4-BE49-F238E27FC236}">
              <a16:creationId xmlns:a16="http://schemas.microsoft.com/office/drawing/2014/main" id="{2727A95E-6CAC-4AA1-A39B-5F5A61B53563}"/>
            </a:ext>
          </a:extLst>
        </xdr:cNvPr>
        <xdr:cNvCxnSpPr/>
      </xdr:nvCxnSpPr>
      <xdr:spPr>
        <a:xfrm>
          <a:off x="12346940" y="1003173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168275</xdr:rowOff>
    </xdr:from>
    <xdr:to>
      <xdr:col>67</xdr:col>
      <xdr:colOff>101600</xdr:colOff>
      <xdr:row>58</xdr:row>
      <xdr:rowOff>98425</xdr:rowOff>
    </xdr:to>
    <xdr:sp macro="" textlink="">
      <xdr:nvSpPr>
        <xdr:cNvPr id="655" name="楕円 654">
          <a:extLst>
            <a:ext uri="{FF2B5EF4-FFF2-40B4-BE49-F238E27FC236}">
              <a16:creationId xmlns:a16="http://schemas.microsoft.com/office/drawing/2014/main" id="{7450C0EB-4B0A-443D-BB86-9CB2CB19F8D9}"/>
            </a:ext>
          </a:extLst>
        </xdr:cNvPr>
        <xdr:cNvSpPr/>
      </xdr:nvSpPr>
      <xdr:spPr>
        <a:xfrm>
          <a:off x="11487150" y="99447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47625</xdr:rowOff>
    </xdr:from>
    <xdr:to>
      <xdr:col>71</xdr:col>
      <xdr:colOff>177800</xdr:colOff>
      <xdr:row>58</xdr:row>
      <xdr:rowOff>85725</xdr:rowOff>
    </xdr:to>
    <xdr:cxnSp macro="">
      <xdr:nvCxnSpPr>
        <xdr:cNvPr id="656" name="直線コネクタ 655">
          <a:extLst>
            <a:ext uri="{FF2B5EF4-FFF2-40B4-BE49-F238E27FC236}">
              <a16:creationId xmlns:a16="http://schemas.microsoft.com/office/drawing/2014/main" id="{70DFBB94-0EDE-4B77-A3E9-461274E58715}"/>
            </a:ext>
          </a:extLst>
        </xdr:cNvPr>
        <xdr:cNvCxnSpPr/>
      </xdr:nvCxnSpPr>
      <xdr:spPr>
        <a:xfrm>
          <a:off x="11541760" y="999363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85742</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4F7E5C72-1D06-40EE-B482-0A1E7F6876DB}"/>
            </a:ext>
          </a:extLst>
        </xdr:cNvPr>
        <xdr:cNvSpPr txBox="1"/>
      </xdr:nvSpPr>
      <xdr:spPr>
        <a:xfrm>
          <a:off x="1373823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49547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13E87A89-0D2E-4BFE-B0EF-0980A251F01A}"/>
            </a:ext>
          </a:extLst>
        </xdr:cNvPr>
        <xdr:cNvSpPr txBox="1"/>
      </xdr:nvSpPr>
      <xdr:spPr>
        <a:xfrm>
          <a:off x="1295718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131462</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B2FB8597-B116-42A4-93B1-29635487C684}"/>
            </a:ext>
          </a:extLst>
        </xdr:cNvPr>
        <xdr:cNvSpPr txBox="1"/>
      </xdr:nvSpPr>
      <xdr:spPr>
        <a:xfrm>
          <a:off x="12171054" y="1007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161942</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BA87AD5F-E936-4781-A8F5-D6FDCFBF0281}"/>
            </a:ext>
          </a:extLst>
        </xdr:cNvPr>
        <xdr:cNvSpPr txBox="1"/>
      </xdr:nvSpPr>
      <xdr:spPr>
        <a:xfrm>
          <a:off x="113544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36847</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0E0DBBB9-A7C4-4B62-9E4D-D770F4C4D49D}"/>
            </a:ext>
          </a:extLst>
        </xdr:cNvPr>
        <xdr:cNvSpPr txBox="1"/>
      </xdr:nvSpPr>
      <xdr:spPr>
        <a:xfrm>
          <a:off x="1373823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19702</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98C8CEF5-DB18-4B40-9E25-D4D92796E98E}"/>
            </a:ext>
          </a:extLst>
        </xdr:cNvPr>
        <xdr:cNvSpPr txBox="1"/>
      </xdr:nvSpPr>
      <xdr:spPr>
        <a:xfrm>
          <a:off x="12957184" y="978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153052</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738C458F-34EF-4D21-ACA8-53352FE72EC6}"/>
            </a:ext>
          </a:extLst>
        </xdr:cNvPr>
        <xdr:cNvSpPr txBox="1"/>
      </xdr:nvSpPr>
      <xdr:spPr>
        <a:xfrm>
          <a:off x="12171054"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114952</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0C386BA3-9F45-418C-8C7F-B07170B9D91F}"/>
            </a:ext>
          </a:extLst>
        </xdr:cNvPr>
        <xdr:cNvSpPr txBox="1"/>
      </xdr:nvSpPr>
      <xdr:spPr>
        <a:xfrm>
          <a:off x="11354444" y="971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F4F8F173-4368-4343-B41E-14D7CC35A516}"/>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BA3CE6A6-FE9C-43F0-8886-4763AC5D73DA}"/>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A4D587BE-A96B-4534-BDEC-0AAA7F436491}"/>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19DEAD0F-76B3-433C-AA99-B4EFCEA09DD0}"/>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2F8E94F4-3BB0-4462-8582-469ED7B9DF4D}"/>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19349C28-056B-4540-9012-78AC942CB531}"/>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9F1AEE49-527B-4285-BEC8-9D4E1D56E00E}"/>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9867DEE2-073A-4AE1-B946-5F76230CBCF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3B5906F2-F996-4474-90BF-3E4E34348348}"/>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1A48E737-04FF-440D-8AE7-7445881C05F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a:extLst>
            <a:ext uri="{FF2B5EF4-FFF2-40B4-BE49-F238E27FC236}">
              <a16:creationId xmlns:a16="http://schemas.microsoft.com/office/drawing/2014/main" id="{BBCFAA42-7300-4FFC-B6F2-A51F08E86CD2}"/>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a:extLst>
            <a:ext uri="{FF2B5EF4-FFF2-40B4-BE49-F238E27FC236}">
              <a16:creationId xmlns:a16="http://schemas.microsoft.com/office/drawing/2014/main" id="{889342E9-C1B6-4D0E-9544-5E99987F38BB}"/>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a:extLst>
            <a:ext uri="{FF2B5EF4-FFF2-40B4-BE49-F238E27FC236}">
              <a16:creationId xmlns:a16="http://schemas.microsoft.com/office/drawing/2014/main" id="{5F099820-599B-4F26-9707-055AE6E4D8A1}"/>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a:extLst>
            <a:ext uri="{FF2B5EF4-FFF2-40B4-BE49-F238E27FC236}">
              <a16:creationId xmlns:a16="http://schemas.microsoft.com/office/drawing/2014/main" id="{AD8194B1-60C7-4BA3-9DB5-544CAF7FF920}"/>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a:extLst>
            <a:ext uri="{FF2B5EF4-FFF2-40B4-BE49-F238E27FC236}">
              <a16:creationId xmlns:a16="http://schemas.microsoft.com/office/drawing/2014/main" id="{B895960A-61B6-4E26-BF6B-BCDE2E65264F}"/>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a:extLst>
            <a:ext uri="{FF2B5EF4-FFF2-40B4-BE49-F238E27FC236}">
              <a16:creationId xmlns:a16="http://schemas.microsoft.com/office/drawing/2014/main" id="{DB308B32-5E5A-43FC-9C7A-AB84D58ADEE5}"/>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a:extLst>
            <a:ext uri="{FF2B5EF4-FFF2-40B4-BE49-F238E27FC236}">
              <a16:creationId xmlns:a16="http://schemas.microsoft.com/office/drawing/2014/main" id="{403EF8D5-C324-4146-89A9-2AE138F3F40F}"/>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a:extLst>
            <a:ext uri="{FF2B5EF4-FFF2-40B4-BE49-F238E27FC236}">
              <a16:creationId xmlns:a16="http://schemas.microsoft.com/office/drawing/2014/main" id="{5B16CBF4-1ED6-4FB0-B07F-1ECB4A4FB32D}"/>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a:extLst>
            <a:ext uri="{FF2B5EF4-FFF2-40B4-BE49-F238E27FC236}">
              <a16:creationId xmlns:a16="http://schemas.microsoft.com/office/drawing/2014/main" id="{68F9922A-B5D5-4FE5-940E-95C76B49F4BA}"/>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a:extLst>
            <a:ext uri="{FF2B5EF4-FFF2-40B4-BE49-F238E27FC236}">
              <a16:creationId xmlns:a16="http://schemas.microsoft.com/office/drawing/2014/main" id="{285BF6F8-220C-49F7-97DC-39BB81EE4F48}"/>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a:extLst>
            <a:ext uri="{FF2B5EF4-FFF2-40B4-BE49-F238E27FC236}">
              <a16:creationId xmlns:a16="http://schemas.microsoft.com/office/drawing/2014/main" id="{054C014B-53FD-41E7-B45C-24F69FC00B93}"/>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a:extLst>
            <a:ext uri="{FF2B5EF4-FFF2-40B4-BE49-F238E27FC236}">
              <a16:creationId xmlns:a16="http://schemas.microsoft.com/office/drawing/2014/main" id="{E3D5AD7E-89AC-4ACD-989A-D1BC9BE62172}"/>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a:extLst>
            <a:ext uri="{FF2B5EF4-FFF2-40B4-BE49-F238E27FC236}">
              <a16:creationId xmlns:a16="http://schemas.microsoft.com/office/drawing/2014/main" id="{743F9DAF-763E-4DF5-ADDD-28436941C779}"/>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15240</xdr:rowOff>
    </xdr:from>
    <xdr:to>
      <xdr:col>116</xdr:col>
      <xdr:colOff>62864</xdr:colOff>
      <xdr:row>63</xdr:row>
      <xdr:rowOff>148590</xdr:rowOff>
    </xdr:to>
    <xdr:cxnSp macro="">
      <xdr:nvCxnSpPr>
        <xdr:cNvPr id="688" name="直線コネクタ 687">
          <a:extLst>
            <a:ext uri="{FF2B5EF4-FFF2-40B4-BE49-F238E27FC236}">
              <a16:creationId xmlns:a16="http://schemas.microsoft.com/office/drawing/2014/main" id="{043D8494-E93D-47F7-9AAC-A2EF53151125}"/>
            </a:ext>
          </a:extLst>
        </xdr:cNvPr>
        <xdr:cNvCxnSpPr/>
      </xdr:nvCxnSpPr>
      <xdr:spPr>
        <a:xfrm flipV="1">
          <a:off x="19947254" y="962025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9" name="【保健センター・保健所】&#10;一人当たり面積最小値テキスト">
          <a:extLst>
            <a:ext uri="{FF2B5EF4-FFF2-40B4-BE49-F238E27FC236}">
              <a16:creationId xmlns:a16="http://schemas.microsoft.com/office/drawing/2014/main" id="{DDC5CFC8-F1AF-42DC-8384-4B93166B8ACB}"/>
            </a:ext>
          </a:extLst>
        </xdr:cNvPr>
        <xdr:cNvSpPr txBox="1"/>
      </xdr:nvSpPr>
      <xdr:spPr>
        <a:xfrm>
          <a:off x="1998599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0" name="直線コネクタ 689">
          <a:extLst>
            <a:ext uri="{FF2B5EF4-FFF2-40B4-BE49-F238E27FC236}">
              <a16:creationId xmlns:a16="http://schemas.microsoft.com/office/drawing/2014/main" id="{C03E5FC3-4CE4-486F-AFE3-51A7B60409C6}"/>
            </a:ext>
          </a:extLst>
        </xdr:cNvPr>
        <xdr:cNvCxnSpPr/>
      </xdr:nvCxnSpPr>
      <xdr:spPr>
        <a:xfrm>
          <a:off x="19885660" y="10949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133367</xdr:rowOff>
    </xdr:from>
    <xdr:ext cx="469744" cy="259045"/>
    <xdr:sp macro="" textlink="">
      <xdr:nvSpPr>
        <xdr:cNvPr id="691" name="【保健センター・保健所】&#10;一人当たり面積最大値テキスト">
          <a:extLst>
            <a:ext uri="{FF2B5EF4-FFF2-40B4-BE49-F238E27FC236}">
              <a16:creationId xmlns:a16="http://schemas.microsoft.com/office/drawing/2014/main" id="{67B3563A-103A-456C-BE90-06499A7BB017}"/>
            </a:ext>
          </a:extLst>
        </xdr:cNvPr>
        <xdr:cNvSpPr txBox="1"/>
      </xdr:nvSpPr>
      <xdr:spPr>
        <a:xfrm>
          <a:off x="1998599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15240</xdr:rowOff>
    </xdr:from>
    <xdr:to>
      <xdr:col>116</xdr:col>
      <xdr:colOff>152400</xdr:colOff>
      <xdr:row>56</xdr:row>
      <xdr:rowOff>15240</xdr:rowOff>
    </xdr:to>
    <xdr:cxnSp macro="">
      <xdr:nvCxnSpPr>
        <xdr:cNvPr id="692" name="直線コネクタ 691">
          <a:extLst>
            <a:ext uri="{FF2B5EF4-FFF2-40B4-BE49-F238E27FC236}">
              <a16:creationId xmlns:a16="http://schemas.microsoft.com/office/drawing/2014/main" id="{C4284F5D-34BF-4A09-AE76-C5A78CA6963C}"/>
            </a:ext>
          </a:extLst>
        </xdr:cNvPr>
        <xdr:cNvCxnSpPr/>
      </xdr:nvCxnSpPr>
      <xdr:spPr>
        <a:xfrm>
          <a:off x="19885660" y="9620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53357</xdr:rowOff>
    </xdr:from>
    <xdr:ext cx="469744" cy="259045"/>
    <xdr:sp macro="" textlink="">
      <xdr:nvSpPr>
        <xdr:cNvPr id="693" name="【保健センター・保健所】&#10;一人当たり面積平均値テキスト">
          <a:extLst>
            <a:ext uri="{FF2B5EF4-FFF2-40B4-BE49-F238E27FC236}">
              <a16:creationId xmlns:a16="http://schemas.microsoft.com/office/drawing/2014/main" id="{E156EA55-C90C-42D3-BA04-33D5771AC287}"/>
            </a:ext>
          </a:extLst>
        </xdr:cNvPr>
        <xdr:cNvSpPr txBox="1"/>
      </xdr:nvSpPr>
      <xdr:spPr>
        <a:xfrm>
          <a:off x="19985990" y="10515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4" name="フローチャート: 判断 693">
          <a:extLst>
            <a:ext uri="{FF2B5EF4-FFF2-40B4-BE49-F238E27FC236}">
              <a16:creationId xmlns:a16="http://schemas.microsoft.com/office/drawing/2014/main" id="{BAB5436C-5B7C-4A22-B1A6-46D271F200BD}"/>
            </a:ext>
          </a:extLst>
        </xdr:cNvPr>
        <xdr:cNvSpPr/>
      </xdr:nvSpPr>
      <xdr:spPr>
        <a:xfrm>
          <a:off x="19904710" y="105333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95" name="フローチャート: 判断 694">
          <a:extLst>
            <a:ext uri="{FF2B5EF4-FFF2-40B4-BE49-F238E27FC236}">
              <a16:creationId xmlns:a16="http://schemas.microsoft.com/office/drawing/2014/main" id="{82ECA9D2-2BEE-4EAB-8032-9966AD216127}"/>
            </a:ext>
          </a:extLst>
        </xdr:cNvPr>
        <xdr:cNvSpPr/>
      </xdr:nvSpPr>
      <xdr:spPr>
        <a:xfrm>
          <a:off x="19161760" y="10533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82550</xdr:rowOff>
    </xdr:from>
    <xdr:to>
      <xdr:col>107</xdr:col>
      <xdr:colOff>101600</xdr:colOff>
      <xdr:row>62</xdr:row>
      <xdr:rowOff>12700</xdr:rowOff>
    </xdr:to>
    <xdr:sp macro="" textlink="">
      <xdr:nvSpPr>
        <xdr:cNvPr id="696" name="フローチャート: 判断 695">
          <a:extLst>
            <a:ext uri="{FF2B5EF4-FFF2-40B4-BE49-F238E27FC236}">
              <a16:creationId xmlns:a16="http://schemas.microsoft.com/office/drawing/2014/main" id="{CE48E3D2-A134-4054-8A7C-B9A3C577C511}"/>
            </a:ext>
          </a:extLst>
        </xdr:cNvPr>
        <xdr:cNvSpPr/>
      </xdr:nvSpPr>
      <xdr:spPr>
        <a:xfrm>
          <a:off x="18345150" y="105429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697" name="フローチャート: 判断 696">
          <a:extLst>
            <a:ext uri="{FF2B5EF4-FFF2-40B4-BE49-F238E27FC236}">
              <a16:creationId xmlns:a16="http://schemas.microsoft.com/office/drawing/2014/main" id="{8BFFA90D-B0AC-46BB-BAE8-D17842E74DBC}"/>
            </a:ext>
          </a:extLst>
        </xdr:cNvPr>
        <xdr:cNvSpPr/>
      </xdr:nvSpPr>
      <xdr:spPr>
        <a:xfrm>
          <a:off x="17547590" y="105905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143510</xdr:rowOff>
    </xdr:from>
    <xdr:to>
      <xdr:col>98</xdr:col>
      <xdr:colOff>38100</xdr:colOff>
      <xdr:row>62</xdr:row>
      <xdr:rowOff>73660</xdr:rowOff>
    </xdr:to>
    <xdr:sp macro="" textlink="">
      <xdr:nvSpPr>
        <xdr:cNvPr id="698" name="フローチャート: 判断 697">
          <a:extLst>
            <a:ext uri="{FF2B5EF4-FFF2-40B4-BE49-F238E27FC236}">
              <a16:creationId xmlns:a16="http://schemas.microsoft.com/office/drawing/2014/main" id="{CFD02AB4-BF4B-4469-ACE9-45ECC759CD49}"/>
            </a:ext>
          </a:extLst>
        </xdr:cNvPr>
        <xdr:cNvSpPr/>
      </xdr:nvSpPr>
      <xdr:spPr>
        <a:xfrm>
          <a:off x="16761460" y="1060005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94439EC1-DE14-4FC7-AFC2-E7AFA717E968}"/>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B9432702-0D94-4BF9-8C2B-2B425E7F49DD}"/>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8EB0F893-F5EA-409D-B3C4-0EF5F284B186}"/>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91210A0E-B22B-443E-A4BD-DCFA0CCE01C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5910F42B-99C8-481C-B464-1B1540674AC2}"/>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135890</xdr:rowOff>
    </xdr:from>
    <xdr:to>
      <xdr:col>116</xdr:col>
      <xdr:colOff>114300</xdr:colOff>
      <xdr:row>56</xdr:row>
      <xdr:rowOff>66040</xdr:rowOff>
    </xdr:to>
    <xdr:sp macro="" textlink="">
      <xdr:nvSpPr>
        <xdr:cNvPr id="704" name="楕円 703">
          <a:extLst>
            <a:ext uri="{FF2B5EF4-FFF2-40B4-BE49-F238E27FC236}">
              <a16:creationId xmlns:a16="http://schemas.microsoft.com/office/drawing/2014/main" id="{50CD844A-EBE7-4CE8-AD61-B00979518B35}"/>
            </a:ext>
          </a:extLst>
        </xdr:cNvPr>
        <xdr:cNvSpPr/>
      </xdr:nvSpPr>
      <xdr:spPr>
        <a:xfrm>
          <a:off x="19904710" y="95618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88917</xdr:rowOff>
    </xdr:from>
    <xdr:ext cx="469744" cy="259045"/>
    <xdr:sp macro="" textlink="">
      <xdr:nvSpPr>
        <xdr:cNvPr id="705" name="【保健センター・保健所】&#10;一人当たり面積該当値テキスト">
          <a:extLst>
            <a:ext uri="{FF2B5EF4-FFF2-40B4-BE49-F238E27FC236}">
              <a16:creationId xmlns:a16="http://schemas.microsoft.com/office/drawing/2014/main" id="{93EBAB2C-3135-4D8D-A308-DDA4AE003EC7}"/>
            </a:ext>
          </a:extLst>
        </xdr:cNvPr>
        <xdr:cNvSpPr txBox="1"/>
      </xdr:nvSpPr>
      <xdr:spPr>
        <a:xfrm>
          <a:off x="19985990" y="952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143510</xdr:rowOff>
    </xdr:from>
    <xdr:to>
      <xdr:col>112</xdr:col>
      <xdr:colOff>38100</xdr:colOff>
      <xdr:row>56</xdr:row>
      <xdr:rowOff>73660</xdr:rowOff>
    </xdr:to>
    <xdr:sp macro="" textlink="">
      <xdr:nvSpPr>
        <xdr:cNvPr id="706" name="楕円 705">
          <a:extLst>
            <a:ext uri="{FF2B5EF4-FFF2-40B4-BE49-F238E27FC236}">
              <a16:creationId xmlns:a16="http://schemas.microsoft.com/office/drawing/2014/main" id="{83BAD0B6-8653-46D8-B3CF-2A4C4F0C184A}"/>
            </a:ext>
          </a:extLst>
        </xdr:cNvPr>
        <xdr:cNvSpPr/>
      </xdr:nvSpPr>
      <xdr:spPr>
        <a:xfrm>
          <a:off x="19161760" y="95713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15240</xdr:rowOff>
    </xdr:from>
    <xdr:to>
      <xdr:col>116</xdr:col>
      <xdr:colOff>63500</xdr:colOff>
      <xdr:row>56</xdr:row>
      <xdr:rowOff>22860</xdr:rowOff>
    </xdr:to>
    <xdr:cxnSp macro="">
      <xdr:nvCxnSpPr>
        <xdr:cNvPr id="707" name="直線コネクタ 706">
          <a:extLst>
            <a:ext uri="{FF2B5EF4-FFF2-40B4-BE49-F238E27FC236}">
              <a16:creationId xmlns:a16="http://schemas.microsoft.com/office/drawing/2014/main" id="{669DD443-21EB-4E43-A441-3C1AAF370E9C}"/>
            </a:ext>
          </a:extLst>
        </xdr:cNvPr>
        <xdr:cNvCxnSpPr/>
      </xdr:nvCxnSpPr>
      <xdr:spPr>
        <a:xfrm flipV="1">
          <a:off x="19204940" y="96202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158750</xdr:rowOff>
    </xdr:from>
    <xdr:to>
      <xdr:col>107</xdr:col>
      <xdr:colOff>101600</xdr:colOff>
      <xdr:row>56</xdr:row>
      <xdr:rowOff>88900</xdr:rowOff>
    </xdr:to>
    <xdr:sp macro="" textlink="">
      <xdr:nvSpPr>
        <xdr:cNvPr id="708" name="楕円 707">
          <a:extLst>
            <a:ext uri="{FF2B5EF4-FFF2-40B4-BE49-F238E27FC236}">
              <a16:creationId xmlns:a16="http://schemas.microsoft.com/office/drawing/2014/main" id="{D56B8E34-36D0-4C83-9C6F-AC32CF49FBD8}"/>
            </a:ext>
          </a:extLst>
        </xdr:cNvPr>
        <xdr:cNvSpPr/>
      </xdr:nvSpPr>
      <xdr:spPr>
        <a:xfrm>
          <a:off x="18345150" y="95904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22860</xdr:rowOff>
    </xdr:from>
    <xdr:to>
      <xdr:col>111</xdr:col>
      <xdr:colOff>177800</xdr:colOff>
      <xdr:row>56</xdr:row>
      <xdr:rowOff>38100</xdr:rowOff>
    </xdr:to>
    <xdr:cxnSp macro="">
      <xdr:nvCxnSpPr>
        <xdr:cNvPr id="709" name="直線コネクタ 708">
          <a:extLst>
            <a:ext uri="{FF2B5EF4-FFF2-40B4-BE49-F238E27FC236}">
              <a16:creationId xmlns:a16="http://schemas.microsoft.com/office/drawing/2014/main" id="{C3D477C2-28D6-48B4-A4B8-C03D022B81D0}"/>
            </a:ext>
          </a:extLst>
        </xdr:cNvPr>
        <xdr:cNvCxnSpPr/>
      </xdr:nvCxnSpPr>
      <xdr:spPr>
        <a:xfrm flipV="1">
          <a:off x="18399760" y="9620250"/>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2540</xdr:rowOff>
    </xdr:from>
    <xdr:to>
      <xdr:col>102</xdr:col>
      <xdr:colOff>165100</xdr:colOff>
      <xdr:row>56</xdr:row>
      <xdr:rowOff>104140</xdr:rowOff>
    </xdr:to>
    <xdr:sp macro="" textlink="">
      <xdr:nvSpPr>
        <xdr:cNvPr id="710" name="楕円 709">
          <a:extLst>
            <a:ext uri="{FF2B5EF4-FFF2-40B4-BE49-F238E27FC236}">
              <a16:creationId xmlns:a16="http://schemas.microsoft.com/office/drawing/2014/main" id="{4B0CB92D-060F-4A89-A6AF-606A5CF3818F}"/>
            </a:ext>
          </a:extLst>
        </xdr:cNvPr>
        <xdr:cNvSpPr/>
      </xdr:nvSpPr>
      <xdr:spPr>
        <a:xfrm>
          <a:off x="17547590" y="960374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38100</xdr:rowOff>
    </xdr:from>
    <xdr:to>
      <xdr:col>107</xdr:col>
      <xdr:colOff>50800</xdr:colOff>
      <xdr:row>56</xdr:row>
      <xdr:rowOff>53340</xdr:rowOff>
    </xdr:to>
    <xdr:cxnSp macro="">
      <xdr:nvCxnSpPr>
        <xdr:cNvPr id="711" name="直線コネクタ 710">
          <a:extLst>
            <a:ext uri="{FF2B5EF4-FFF2-40B4-BE49-F238E27FC236}">
              <a16:creationId xmlns:a16="http://schemas.microsoft.com/office/drawing/2014/main" id="{919CF510-9A64-459E-913C-0BA9AFDFA457}"/>
            </a:ext>
          </a:extLst>
        </xdr:cNvPr>
        <xdr:cNvCxnSpPr/>
      </xdr:nvCxnSpPr>
      <xdr:spPr>
        <a:xfrm flipV="1">
          <a:off x="17602200" y="9639300"/>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56</xdr:row>
      <xdr:rowOff>17780</xdr:rowOff>
    </xdr:from>
    <xdr:to>
      <xdr:col>98</xdr:col>
      <xdr:colOff>38100</xdr:colOff>
      <xdr:row>56</xdr:row>
      <xdr:rowOff>119380</xdr:rowOff>
    </xdr:to>
    <xdr:sp macro="" textlink="">
      <xdr:nvSpPr>
        <xdr:cNvPr id="712" name="楕円 711">
          <a:extLst>
            <a:ext uri="{FF2B5EF4-FFF2-40B4-BE49-F238E27FC236}">
              <a16:creationId xmlns:a16="http://schemas.microsoft.com/office/drawing/2014/main" id="{F0BCB11F-B8FA-4583-9CCB-D4315AEBE719}"/>
            </a:ext>
          </a:extLst>
        </xdr:cNvPr>
        <xdr:cNvSpPr/>
      </xdr:nvSpPr>
      <xdr:spPr>
        <a:xfrm>
          <a:off x="16761460" y="96227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53340</xdr:rowOff>
    </xdr:from>
    <xdr:to>
      <xdr:col>102</xdr:col>
      <xdr:colOff>114300</xdr:colOff>
      <xdr:row>56</xdr:row>
      <xdr:rowOff>68580</xdr:rowOff>
    </xdr:to>
    <xdr:cxnSp macro="">
      <xdr:nvCxnSpPr>
        <xdr:cNvPr id="713" name="直線コネクタ 712">
          <a:extLst>
            <a:ext uri="{FF2B5EF4-FFF2-40B4-BE49-F238E27FC236}">
              <a16:creationId xmlns:a16="http://schemas.microsoft.com/office/drawing/2014/main" id="{2192BCC6-1094-4DE2-9A34-79F032C03FF6}"/>
            </a:ext>
          </a:extLst>
        </xdr:cNvPr>
        <xdr:cNvCxnSpPr/>
      </xdr:nvCxnSpPr>
      <xdr:spPr>
        <a:xfrm flipV="1">
          <a:off x="16804640" y="965835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167657</xdr:rowOff>
    </xdr:from>
    <xdr:ext cx="469744" cy="259045"/>
    <xdr:sp macro="" textlink="">
      <xdr:nvSpPr>
        <xdr:cNvPr id="714" name="n_1aveValue【保健センター・保健所】&#10;一人当たり面積">
          <a:extLst>
            <a:ext uri="{FF2B5EF4-FFF2-40B4-BE49-F238E27FC236}">
              <a16:creationId xmlns:a16="http://schemas.microsoft.com/office/drawing/2014/main" id="{A3DCBE74-DCD0-4E6A-AE2C-23E4D153A772}"/>
            </a:ext>
          </a:extLst>
        </xdr:cNvPr>
        <xdr:cNvSpPr txBox="1"/>
      </xdr:nvSpPr>
      <xdr:spPr>
        <a:xfrm>
          <a:off x="18982132"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3827</xdr:rowOff>
    </xdr:from>
    <xdr:ext cx="469744" cy="259045"/>
    <xdr:sp macro="" textlink="">
      <xdr:nvSpPr>
        <xdr:cNvPr id="715" name="n_2aveValue【保健センター・保健所】&#10;一人当たり面積">
          <a:extLst>
            <a:ext uri="{FF2B5EF4-FFF2-40B4-BE49-F238E27FC236}">
              <a16:creationId xmlns:a16="http://schemas.microsoft.com/office/drawing/2014/main" id="{4E46D41E-106E-45A7-BA3E-264904F408D8}"/>
            </a:ext>
          </a:extLst>
        </xdr:cNvPr>
        <xdr:cNvSpPr txBox="1"/>
      </xdr:nvSpPr>
      <xdr:spPr>
        <a:xfrm>
          <a:off x="18182032" y="10635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57167</xdr:rowOff>
    </xdr:from>
    <xdr:ext cx="469744" cy="259045"/>
    <xdr:sp macro="" textlink="">
      <xdr:nvSpPr>
        <xdr:cNvPr id="716" name="n_3aveValue【保健センター・保健所】&#10;一人当たり面積">
          <a:extLst>
            <a:ext uri="{FF2B5EF4-FFF2-40B4-BE49-F238E27FC236}">
              <a16:creationId xmlns:a16="http://schemas.microsoft.com/office/drawing/2014/main" id="{3D85766F-CF12-4A61-9879-6A76227BDA00}"/>
            </a:ext>
          </a:extLst>
        </xdr:cNvPr>
        <xdr:cNvSpPr txBox="1"/>
      </xdr:nvSpPr>
      <xdr:spPr>
        <a:xfrm>
          <a:off x="17384472"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17" name="n_4aveValue【保健センター・保健所】&#10;一人当たり面積">
          <a:extLst>
            <a:ext uri="{FF2B5EF4-FFF2-40B4-BE49-F238E27FC236}">
              <a16:creationId xmlns:a16="http://schemas.microsoft.com/office/drawing/2014/main" id="{5AC45204-76F9-467E-BFF4-0F3F14B7C1BF}"/>
            </a:ext>
          </a:extLst>
        </xdr:cNvPr>
        <xdr:cNvSpPr txBox="1"/>
      </xdr:nvSpPr>
      <xdr:spPr>
        <a:xfrm>
          <a:off x="16588817" y="1069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90187</xdr:rowOff>
    </xdr:from>
    <xdr:ext cx="469744" cy="259045"/>
    <xdr:sp macro="" textlink="">
      <xdr:nvSpPr>
        <xdr:cNvPr id="718" name="n_1mainValue【保健センター・保健所】&#10;一人当たり面積">
          <a:extLst>
            <a:ext uri="{FF2B5EF4-FFF2-40B4-BE49-F238E27FC236}">
              <a16:creationId xmlns:a16="http://schemas.microsoft.com/office/drawing/2014/main" id="{5181DAC9-F6D0-4576-9893-9ADD7DFB36D9}"/>
            </a:ext>
          </a:extLst>
        </xdr:cNvPr>
        <xdr:cNvSpPr txBox="1"/>
      </xdr:nvSpPr>
      <xdr:spPr>
        <a:xfrm>
          <a:off x="18982132" y="935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105427</xdr:rowOff>
    </xdr:from>
    <xdr:ext cx="469744" cy="259045"/>
    <xdr:sp macro="" textlink="">
      <xdr:nvSpPr>
        <xdr:cNvPr id="719" name="n_2mainValue【保健センター・保健所】&#10;一人当たり面積">
          <a:extLst>
            <a:ext uri="{FF2B5EF4-FFF2-40B4-BE49-F238E27FC236}">
              <a16:creationId xmlns:a16="http://schemas.microsoft.com/office/drawing/2014/main" id="{404A75E1-6A73-4331-A7B5-8D6B7752085B}"/>
            </a:ext>
          </a:extLst>
        </xdr:cNvPr>
        <xdr:cNvSpPr txBox="1"/>
      </xdr:nvSpPr>
      <xdr:spPr>
        <a:xfrm>
          <a:off x="18182032" y="936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120667</xdr:rowOff>
    </xdr:from>
    <xdr:ext cx="469744" cy="259045"/>
    <xdr:sp macro="" textlink="">
      <xdr:nvSpPr>
        <xdr:cNvPr id="720" name="n_3mainValue【保健センター・保健所】&#10;一人当たり面積">
          <a:extLst>
            <a:ext uri="{FF2B5EF4-FFF2-40B4-BE49-F238E27FC236}">
              <a16:creationId xmlns:a16="http://schemas.microsoft.com/office/drawing/2014/main" id="{0DFC5668-C689-40A4-9BDD-2AD4AB61FD30}"/>
            </a:ext>
          </a:extLst>
        </xdr:cNvPr>
        <xdr:cNvSpPr txBox="1"/>
      </xdr:nvSpPr>
      <xdr:spPr>
        <a:xfrm>
          <a:off x="17384472" y="938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135907</xdr:rowOff>
    </xdr:from>
    <xdr:ext cx="469744" cy="259045"/>
    <xdr:sp macro="" textlink="">
      <xdr:nvSpPr>
        <xdr:cNvPr id="721" name="n_4mainValue【保健センター・保健所】&#10;一人当たり面積">
          <a:extLst>
            <a:ext uri="{FF2B5EF4-FFF2-40B4-BE49-F238E27FC236}">
              <a16:creationId xmlns:a16="http://schemas.microsoft.com/office/drawing/2014/main" id="{6A3A1FE9-0444-4826-80E4-40C283E82612}"/>
            </a:ext>
          </a:extLst>
        </xdr:cNvPr>
        <xdr:cNvSpPr txBox="1"/>
      </xdr:nvSpPr>
      <xdr:spPr>
        <a:xfrm>
          <a:off x="16588817" y="939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a:extLst>
            <a:ext uri="{FF2B5EF4-FFF2-40B4-BE49-F238E27FC236}">
              <a16:creationId xmlns:a16="http://schemas.microsoft.com/office/drawing/2014/main" id="{C9828EFA-DA66-40DA-BC09-D62D46E64155}"/>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a:extLst>
            <a:ext uri="{FF2B5EF4-FFF2-40B4-BE49-F238E27FC236}">
              <a16:creationId xmlns:a16="http://schemas.microsoft.com/office/drawing/2014/main" id="{CEFC8942-0226-4F3D-9464-C81A798F1EC6}"/>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a:extLst>
            <a:ext uri="{FF2B5EF4-FFF2-40B4-BE49-F238E27FC236}">
              <a16:creationId xmlns:a16="http://schemas.microsoft.com/office/drawing/2014/main" id="{3EB81DCF-EAF1-4DA3-B8A7-B234FE38D3E4}"/>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a:extLst>
            <a:ext uri="{FF2B5EF4-FFF2-40B4-BE49-F238E27FC236}">
              <a16:creationId xmlns:a16="http://schemas.microsoft.com/office/drawing/2014/main" id="{B493A94C-F2C2-48AE-A172-1039DE1778A8}"/>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a:extLst>
            <a:ext uri="{FF2B5EF4-FFF2-40B4-BE49-F238E27FC236}">
              <a16:creationId xmlns:a16="http://schemas.microsoft.com/office/drawing/2014/main" id="{B437A30B-E325-4C79-A4C3-84CA7274672F}"/>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a:extLst>
            <a:ext uri="{FF2B5EF4-FFF2-40B4-BE49-F238E27FC236}">
              <a16:creationId xmlns:a16="http://schemas.microsoft.com/office/drawing/2014/main" id="{318B3249-C050-403C-BDC8-2DD3A8251BE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a:extLst>
            <a:ext uri="{FF2B5EF4-FFF2-40B4-BE49-F238E27FC236}">
              <a16:creationId xmlns:a16="http://schemas.microsoft.com/office/drawing/2014/main" id="{ABF216B6-3B7C-4554-8BD7-DA71086746A6}"/>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a:extLst>
            <a:ext uri="{FF2B5EF4-FFF2-40B4-BE49-F238E27FC236}">
              <a16:creationId xmlns:a16="http://schemas.microsoft.com/office/drawing/2014/main" id="{4C631F10-983D-47E6-89CB-F3FC5D6E9DFD}"/>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a:extLst>
            <a:ext uri="{FF2B5EF4-FFF2-40B4-BE49-F238E27FC236}">
              <a16:creationId xmlns:a16="http://schemas.microsoft.com/office/drawing/2014/main" id="{D130908B-7635-4F06-8A56-84C201426B44}"/>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a:extLst>
            <a:ext uri="{FF2B5EF4-FFF2-40B4-BE49-F238E27FC236}">
              <a16:creationId xmlns:a16="http://schemas.microsoft.com/office/drawing/2014/main" id="{5BB4FF70-F372-4946-B7B4-AA1F667ECD7C}"/>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a:extLst>
            <a:ext uri="{FF2B5EF4-FFF2-40B4-BE49-F238E27FC236}">
              <a16:creationId xmlns:a16="http://schemas.microsoft.com/office/drawing/2014/main" id="{562F454B-1464-4AC1-AA01-91BEC843D8F6}"/>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3" name="直線コネクタ 732">
          <a:extLst>
            <a:ext uri="{FF2B5EF4-FFF2-40B4-BE49-F238E27FC236}">
              <a16:creationId xmlns:a16="http://schemas.microsoft.com/office/drawing/2014/main" id="{366B076A-7DB5-42FD-BF50-CF7F94BFA67A}"/>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4" name="テキスト ボックス 733">
          <a:extLst>
            <a:ext uri="{FF2B5EF4-FFF2-40B4-BE49-F238E27FC236}">
              <a16:creationId xmlns:a16="http://schemas.microsoft.com/office/drawing/2014/main" id="{4BCA0D7A-100D-4323-B6D6-DBFB74DFFA9A}"/>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5" name="直線コネクタ 734">
          <a:extLst>
            <a:ext uri="{FF2B5EF4-FFF2-40B4-BE49-F238E27FC236}">
              <a16:creationId xmlns:a16="http://schemas.microsoft.com/office/drawing/2014/main" id="{0FCAFB06-1E3C-41BB-928B-9073461D5ED0}"/>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6" name="テキスト ボックス 735">
          <a:extLst>
            <a:ext uri="{FF2B5EF4-FFF2-40B4-BE49-F238E27FC236}">
              <a16:creationId xmlns:a16="http://schemas.microsoft.com/office/drawing/2014/main" id="{85C4D4A7-0F63-4E2B-821F-686C17DEC131}"/>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7" name="直線コネクタ 736">
          <a:extLst>
            <a:ext uri="{FF2B5EF4-FFF2-40B4-BE49-F238E27FC236}">
              <a16:creationId xmlns:a16="http://schemas.microsoft.com/office/drawing/2014/main" id="{60F98106-21FD-4F46-A0A4-744230192D76}"/>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8" name="テキスト ボックス 737">
          <a:extLst>
            <a:ext uri="{FF2B5EF4-FFF2-40B4-BE49-F238E27FC236}">
              <a16:creationId xmlns:a16="http://schemas.microsoft.com/office/drawing/2014/main" id="{36F1A8A7-CFC0-4383-BE4D-C50A42000B6A}"/>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9" name="直線コネクタ 738">
          <a:extLst>
            <a:ext uri="{FF2B5EF4-FFF2-40B4-BE49-F238E27FC236}">
              <a16:creationId xmlns:a16="http://schemas.microsoft.com/office/drawing/2014/main" id="{CA62BDF4-390D-487F-9FC5-BBF2DFEC5147}"/>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0" name="テキスト ボックス 739">
          <a:extLst>
            <a:ext uri="{FF2B5EF4-FFF2-40B4-BE49-F238E27FC236}">
              <a16:creationId xmlns:a16="http://schemas.microsoft.com/office/drawing/2014/main" id="{F982813E-D5BE-40CE-87F9-519A3E00B53B}"/>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1" name="直線コネクタ 740">
          <a:extLst>
            <a:ext uri="{FF2B5EF4-FFF2-40B4-BE49-F238E27FC236}">
              <a16:creationId xmlns:a16="http://schemas.microsoft.com/office/drawing/2014/main" id="{9CA6FE6F-AB9D-4A4B-A9BD-5ACC8B48B0EB}"/>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2" name="テキスト ボックス 741">
          <a:extLst>
            <a:ext uri="{FF2B5EF4-FFF2-40B4-BE49-F238E27FC236}">
              <a16:creationId xmlns:a16="http://schemas.microsoft.com/office/drawing/2014/main" id="{9460A731-BC29-45F3-9B35-3838BD637CA2}"/>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3" name="直線コネクタ 742">
          <a:extLst>
            <a:ext uri="{FF2B5EF4-FFF2-40B4-BE49-F238E27FC236}">
              <a16:creationId xmlns:a16="http://schemas.microsoft.com/office/drawing/2014/main" id="{59D34D0B-70EF-468C-A5A3-FE01EF4E0F03}"/>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4" name="テキスト ボックス 743">
          <a:extLst>
            <a:ext uri="{FF2B5EF4-FFF2-40B4-BE49-F238E27FC236}">
              <a16:creationId xmlns:a16="http://schemas.microsoft.com/office/drawing/2014/main" id="{1723C508-C2B3-4C08-8695-ED99B1393AB1}"/>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5" name="【消防施設】&#10;有形固定資産減価償却率グラフ枠">
          <a:extLst>
            <a:ext uri="{FF2B5EF4-FFF2-40B4-BE49-F238E27FC236}">
              <a16:creationId xmlns:a16="http://schemas.microsoft.com/office/drawing/2014/main" id="{22B071B0-5002-454B-812A-49A0A17C84C5}"/>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47625</xdr:rowOff>
    </xdr:from>
    <xdr:to>
      <xdr:col>85</xdr:col>
      <xdr:colOff>126364</xdr:colOff>
      <xdr:row>85</xdr:row>
      <xdr:rowOff>55245</xdr:rowOff>
    </xdr:to>
    <xdr:cxnSp macro="">
      <xdr:nvCxnSpPr>
        <xdr:cNvPr id="746" name="直線コネクタ 745">
          <a:extLst>
            <a:ext uri="{FF2B5EF4-FFF2-40B4-BE49-F238E27FC236}">
              <a16:creationId xmlns:a16="http://schemas.microsoft.com/office/drawing/2014/main" id="{444F8021-A5DF-4877-8806-569B45FC5791}"/>
            </a:ext>
          </a:extLst>
        </xdr:cNvPr>
        <xdr:cNvCxnSpPr/>
      </xdr:nvCxnSpPr>
      <xdr:spPr>
        <a:xfrm flipV="1">
          <a:off x="14703424" y="1325118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59072</xdr:rowOff>
    </xdr:from>
    <xdr:ext cx="405111" cy="259045"/>
    <xdr:sp macro="" textlink="">
      <xdr:nvSpPr>
        <xdr:cNvPr id="747" name="【消防施設】&#10;有形固定資産減価償却率最小値テキスト">
          <a:extLst>
            <a:ext uri="{FF2B5EF4-FFF2-40B4-BE49-F238E27FC236}">
              <a16:creationId xmlns:a16="http://schemas.microsoft.com/office/drawing/2014/main" id="{85F01B1E-FA4F-4078-AE76-3FB416BFCE16}"/>
            </a:ext>
          </a:extLst>
        </xdr:cNvPr>
        <xdr:cNvSpPr txBox="1"/>
      </xdr:nvSpPr>
      <xdr:spPr>
        <a:xfrm>
          <a:off x="14742160" y="1462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55245</xdr:rowOff>
    </xdr:from>
    <xdr:to>
      <xdr:col>86</xdr:col>
      <xdr:colOff>25400</xdr:colOff>
      <xdr:row>85</xdr:row>
      <xdr:rowOff>55245</xdr:rowOff>
    </xdr:to>
    <xdr:cxnSp macro="">
      <xdr:nvCxnSpPr>
        <xdr:cNvPr id="748" name="直線コネクタ 747">
          <a:extLst>
            <a:ext uri="{FF2B5EF4-FFF2-40B4-BE49-F238E27FC236}">
              <a16:creationId xmlns:a16="http://schemas.microsoft.com/office/drawing/2014/main" id="{5C4DBFF0-0466-4027-AB5B-17B713F4438B}"/>
            </a:ext>
          </a:extLst>
        </xdr:cNvPr>
        <xdr:cNvCxnSpPr/>
      </xdr:nvCxnSpPr>
      <xdr:spPr>
        <a:xfrm>
          <a:off x="14611350" y="1463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165752</xdr:rowOff>
    </xdr:from>
    <xdr:ext cx="405111" cy="259045"/>
    <xdr:sp macro="" textlink="">
      <xdr:nvSpPr>
        <xdr:cNvPr id="749" name="【消防施設】&#10;有形固定資産減価償却率最大値テキスト">
          <a:extLst>
            <a:ext uri="{FF2B5EF4-FFF2-40B4-BE49-F238E27FC236}">
              <a16:creationId xmlns:a16="http://schemas.microsoft.com/office/drawing/2014/main" id="{7C0619A5-45E0-4DFA-B336-21D9FAD3A7C0}"/>
            </a:ext>
          </a:extLst>
        </xdr:cNvPr>
        <xdr:cNvSpPr txBox="1"/>
      </xdr:nvSpPr>
      <xdr:spPr>
        <a:xfrm>
          <a:off x="14742160" y="13028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47625</xdr:rowOff>
    </xdr:from>
    <xdr:to>
      <xdr:col>86</xdr:col>
      <xdr:colOff>25400</xdr:colOff>
      <xdr:row>77</xdr:row>
      <xdr:rowOff>47625</xdr:rowOff>
    </xdr:to>
    <xdr:cxnSp macro="">
      <xdr:nvCxnSpPr>
        <xdr:cNvPr id="750" name="直線コネクタ 749">
          <a:extLst>
            <a:ext uri="{FF2B5EF4-FFF2-40B4-BE49-F238E27FC236}">
              <a16:creationId xmlns:a16="http://schemas.microsoft.com/office/drawing/2014/main" id="{46EF2DD0-F8FA-44F9-BD07-383FD60C664D}"/>
            </a:ext>
          </a:extLst>
        </xdr:cNvPr>
        <xdr:cNvCxnSpPr/>
      </xdr:nvCxnSpPr>
      <xdr:spPr>
        <a:xfrm>
          <a:off x="14611350" y="13251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69232</xdr:rowOff>
    </xdr:from>
    <xdr:ext cx="405111" cy="259045"/>
    <xdr:sp macro="" textlink="">
      <xdr:nvSpPr>
        <xdr:cNvPr id="751" name="【消防施設】&#10;有形固定資産減価償却率平均値テキスト">
          <a:extLst>
            <a:ext uri="{FF2B5EF4-FFF2-40B4-BE49-F238E27FC236}">
              <a16:creationId xmlns:a16="http://schemas.microsoft.com/office/drawing/2014/main" id="{767F71C7-7D28-4552-BF11-4C11CEC463E3}"/>
            </a:ext>
          </a:extLst>
        </xdr:cNvPr>
        <xdr:cNvSpPr txBox="1"/>
      </xdr:nvSpPr>
      <xdr:spPr>
        <a:xfrm>
          <a:off x="14742160" y="1395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46355</xdr:rowOff>
    </xdr:from>
    <xdr:to>
      <xdr:col>85</xdr:col>
      <xdr:colOff>177800</xdr:colOff>
      <xdr:row>82</xdr:row>
      <xdr:rowOff>147955</xdr:rowOff>
    </xdr:to>
    <xdr:sp macro="" textlink="">
      <xdr:nvSpPr>
        <xdr:cNvPr id="752" name="フローチャート: 判断 751">
          <a:extLst>
            <a:ext uri="{FF2B5EF4-FFF2-40B4-BE49-F238E27FC236}">
              <a16:creationId xmlns:a16="http://schemas.microsoft.com/office/drawing/2014/main" id="{620DE4DD-6DCF-4B3D-94D1-5959F0A2DC58}"/>
            </a:ext>
          </a:extLst>
        </xdr:cNvPr>
        <xdr:cNvSpPr/>
      </xdr:nvSpPr>
      <xdr:spPr>
        <a:xfrm>
          <a:off x="14649450" y="141071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753" name="フローチャート: 判断 752">
          <a:extLst>
            <a:ext uri="{FF2B5EF4-FFF2-40B4-BE49-F238E27FC236}">
              <a16:creationId xmlns:a16="http://schemas.microsoft.com/office/drawing/2014/main" id="{C610CE25-6FCF-4005-8969-304DC2A999BB}"/>
            </a:ext>
          </a:extLst>
        </xdr:cNvPr>
        <xdr:cNvSpPr/>
      </xdr:nvSpPr>
      <xdr:spPr>
        <a:xfrm>
          <a:off x="13887450" y="14084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754" name="フローチャート: 判断 753">
          <a:extLst>
            <a:ext uri="{FF2B5EF4-FFF2-40B4-BE49-F238E27FC236}">
              <a16:creationId xmlns:a16="http://schemas.microsoft.com/office/drawing/2014/main" id="{D6656AFD-4B4B-4F01-9A3F-FAE3EA383162}"/>
            </a:ext>
          </a:extLst>
        </xdr:cNvPr>
        <xdr:cNvSpPr/>
      </xdr:nvSpPr>
      <xdr:spPr>
        <a:xfrm>
          <a:off x="13089890" y="1403095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132080</xdr:rowOff>
    </xdr:from>
    <xdr:to>
      <xdr:col>72</xdr:col>
      <xdr:colOff>38100</xdr:colOff>
      <xdr:row>82</xdr:row>
      <xdr:rowOff>62230</xdr:rowOff>
    </xdr:to>
    <xdr:sp macro="" textlink="">
      <xdr:nvSpPr>
        <xdr:cNvPr id="755" name="フローチャート: 判断 754">
          <a:extLst>
            <a:ext uri="{FF2B5EF4-FFF2-40B4-BE49-F238E27FC236}">
              <a16:creationId xmlns:a16="http://schemas.microsoft.com/office/drawing/2014/main" id="{8C00B2AF-F8BE-4370-B3DA-54494369982C}"/>
            </a:ext>
          </a:extLst>
        </xdr:cNvPr>
        <xdr:cNvSpPr/>
      </xdr:nvSpPr>
      <xdr:spPr>
        <a:xfrm>
          <a:off x="123037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111125</xdr:rowOff>
    </xdr:from>
    <xdr:to>
      <xdr:col>67</xdr:col>
      <xdr:colOff>101600</xdr:colOff>
      <xdr:row>82</xdr:row>
      <xdr:rowOff>41275</xdr:rowOff>
    </xdr:to>
    <xdr:sp macro="" textlink="">
      <xdr:nvSpPr>
        <xdr:cNvPr id="756" name="フローチャート: 判断 755">
          <a:extLst>
            <a:ext uri="{FF2B5EF4-FFF2-40B4-BE49-F238E27FC236}">
              <a16:creationId xmlns:a16="http://schemas.microsoft.com/office/drawing/2014/main" id="{07B70795-B95A-478A-B15F-94B03B7D3987}"/>
            </a:ext>
          </a:extLst>
        </xdr:cNvPr>
        <xdr:cNvSpPr/>
      </xdr:nvSpPr>
      <xdr:spPr>
        <a:xfrm>
          <a:off x="11487150" y="139985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5D38CD5B-B871-439D-817A-88C9FBC0E950}"/>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25698E28-4602-428C-8D39-79C08AC3C1AE}"/>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6ABC736E-A685-4170-8720-C112E5B84B33}"/>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C408DF5A-47B5-42D7-8CD5-C76D87A6D53D}"/>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5195E477-92BD-4BB4-9032-79783962A2B3}"/>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4445</xdr:rowOff>
    </xdr:from>
    <xdr:to>
      <xdr:col>85</xdr:col>
      <xdr:colOff>177800</xdr:colOff>
      <xdr:row>85</xdr:row>
      <xdr:rowOff>106045</xdr:rowOff>
    </xdr:to>
    <xdr:sp macro="" textlink="">
      <xdr:nvSpPr>
        <xdr:cNvPr id="762" name="楕円 761">
          <a:extLst>
            <a:ext uri="{FF2B5EF4-FFF2-40B4-BE49-F238E27FC236}">
              <a16:creationId xmlns:a16="http://schemas.microsoft.com/office/drawing/2014/main" id="{9BEAF424-86D4-49E9-9FBC-8405BFE85252}"/>
            </a:ext>
          </a:extLst>
        </xdr:cNvPr>
        <xdr:cNvSpPr/>
      </xdr:nvSpPr>
      <xdr:spPr>
        <a:xfrm>
          <a:off x="14649450" y="145796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90822</xdr:rowOff>
    </xdr:from>
    <xdr:ext cx="405111" cy="259045"/>
    <xdr:sp macro="" textlink="">
      <xdr:nvSpPr>
        <xdr:cNvPr id="763" name="【消防施設】&#10;有形固定資産減価償却率該当値テキスト">
          <a:extLst>
            <a:ext uri="{FF2B5EF4-FFF2-40B4-BE49-F238E27FC236}">
              <a16:creationId xmlns:a16="http://schemas.microsoft.com/office/drawing/2014/main" id="{6A5C5820-1A2F-4F3F-9CA9-4DCC3401D248}"/>
            </a:ext>
          </a:extLst>
        </xdr:cNvPr>
        <xdr:cNvSpPr txBox="1"/>
      </xdr:nvSpPr>
      <xdr:spPr>
        <a:xfrm>
          <a:off x="14742160" y="1449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162561</xdr:rowOff>
    </xdr:from>
    <xdr:to>
      <xdr:col>81</xdr:col>
      <xdr:colOff>101600</xdr:colOff>
      <xdr:row>85</xdr:row>
      <xdr:rowOff>92711</xdr:rowOff>
    </xdr:to>
    <xdr:sp macro="" textlink="">
      <xdr:nvSpPr>
        <xdr:cNvPr id="764" name="楕円 763">
          <a:extLst>
            <a:ext uri="{FF2B5EF4-FFF2-40B4-BE49-F238E27FC236}">
              <a16:creationId xmlns:a16="http://schemas.microsoft.com/office/drawing/2014/main" id="{E25C1FE1-7371-4247-9715-0F71262D4D9F}"/>
            </a:ext>
          </a:extLst>
        </xdr:cNvPr>
        <xdr:cNvSpPr/>
      </xdr:nvSpPr>
      <xdr:spPr>
        <a:xfrm>
          <a:off x="13887450" y="145662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41911</xdr:rowOff>
    </xdr:from>
    <xdr:to>
      <xdr:col>85</xdr:col>
      <xdr:colOff>127000</xdr:colOff>
      <xdr:row>85</xdr:row>
      <xdr:rowOff>55245</xdr:rowOff>
    </xdr:to>
    <xdr:cxnSp macro="">
      <xdr:nvCxnSpPr>
        <xdr:cNvPr id="765" name="直線コネクタ 764">
          <a:extLst>
            <a:ext uri="{FF2B5EF4-FFF2-40B4-BE49-F238E27FC236}">
              <a16:creationId xmlns:a16="http://schemas.microsoft.com/office/drawing/2014/main" id="{6ED1943B-1DB7-4326-ABD4-760FDCAFC3A8}"/>
            </a:ext>
          </a:extLst>
        </xdr:cNvPr>
        <xdr:cNvCxnSpPr/>
      </xdr:nvCxnSpPr>
      <xdr:spPr>
        <a:xfrm>
          <a:off x="13942060" y="14617066"/>
          <a:ext cx="762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160655</xdr:rowOff>
    </xdr:from>
    <xdr:to>
      <xdr:col>76</xdr:col>
      <xdr:colOff>165100</xdr:colOff>
      <xdr:row>85</xdr:row>
      <xdr:rowOff>90805</xdr:rowOff>
    </xdr:to>
    <xdr:sp macro="" textlink="">
      <xdr:nvSpPr>
        <xdr:cNvPr id="766" name="楕円 765">
          <a:extLst>
            <a:ext uri="{FF2B5EF4-FFF2-40B4-BE49-F238E27FC236}">
              <a16:creationId xmlns:a16="http://schemas.microsoft.com/office/drawing/2014/main" id="{DEA09E3D-6533-45F8-B7A0-D875807EF993}"/>
            </a:ext>
          </a:extLst>
        </xdr:cNvPr>
        <xdr:cNvSpPr/>
      </xdr:nvSpPr>
      <xdr:spPr>
        <a:xfrm>
          <a:off x="13089890" y="145643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40005</xdr:rowOff>
    </xdr:from>
    <xdr:to>
      <xdr:col>81</xdr:col>
      <xdr:colOff>50800</xdr:colOff>
      <xdr:row>85</xdr:row>
      <xdr:rowOff>41911</xdr:rowOff>
    </xdr:to>
    <xdr:cxnSp macro="">
      <xdr:nvCxnSpPr>
        <xdr:cNvPr id="767" name="直線コネクタ 766">
          <a:extLst>
            <a:ext uri="{FF2B5EF4-FFF2-40B4-BE49-F238E27FC236}">
              <a16:creationId xmlns:a16="http://schemas.microsoft.com/office/drawing/2014/main" id="{E7D9638E-9BA5-45C3-BAF8-369DB6EAE15F}"/>
            </a:ext>
          </a:extLst>
        </xdr:cNvPr>
        <xdr:cNvCxnSpPr/>
      </xdr:nvCxnSpPr>
      <xdr:spPr>
        <a:xfrm>
          <a:off x="13144500" y="14613255"/>
          <a:ext cx="79756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164464</xdr:rowOff>
    </xdr:from>
    <xdr:to>
      <xdr:col>72</xdr:col>
      <xdr:colOff>38100</xdr:colOff>
      <xdr:row>85</xdr:row>
      <xdr:rowOff>94614</xdr:rowOff>
    </xdr:to>
    <xdr:sp macro="" textlink="">
      <xdr:nvSpPr>
        <xdr:cNvPr id="768" name="楕円 767">
          <a:extLst>
            <a:ext uri="{FF2B5EF4-FFF2-40B4-BE49-F238E27FC236}">
              <a16:creationId xmlns:a16="http://schemas.microsoft.com/office/drawing/2014/main" id="{A8403701-74F2-4551-912E-90024BE9B58C}"/>
            </a:ext>
          </a:extLst>
        </xdr:cNvPr>
        <xdr:cNvSpPr/>
      </xdr:nvSpPr>
      <xdr:spPr>
        <a:xfrm>
          <a:off x="12303760" y="145700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40005</xdr:rowOff>
    </xdr:from>
    <xdr:to>
      <xdr:col>76</xdr:col>
      <xdr:colOff>114300</xdr:colOff>
      <xdr:row>85</xdr:row>
      <xdr:rowOff>43814</xdr:rowOff>
    </xdr:to>
    <xdr:cxnSp macro="">
      <xdr:nvCxnSpPr>
        <xdr:cNvPr id="769" name="直線コネクタ 768">
          <a:extLst>
            <a:ext uri="{FF2B5EF4-FFF2-40B4-BE49-F238E27FC236}">
              <a16:creationId xmlns:a16="http://schemas.microsoft.com/office/drawing/2014/main" id="{1FC7F199-2AF5-4D49-98B3-94EE3C31D92E}"/>
            </a:ext>
          </a:extLst>
        </xdr:cNvPr>
        <xdr:cNvCxnSpPr/>
      </xdr:nvCxnSpPr>
      <xdr:spPr>
        <a:xfrm flipV="1">
          <a:off x="12346940" y="14613255"/>
          <a:ext cx="79756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156845</xdr:rowOff>
    </xdr:from>
    <xdr:to>
      <xdr:col>67</xdr:col>
      <xdr:colOff>101600</xdr:colOff>
      <xdr:row>85</xdr:row>
      <xdr:rowOff>86995</xdr:rowOff>
    </xdr:to>
    <xdr:sp macro="" textlink="">
      <xdr:nvSpPr>
        <xdr:cNvPr id="770" name="楕円 769">
          <a:extLst>
            <a:ext uri="{FF2B5EF4-FFF2-40B4-BE49-F238E27FC236}">
              <a16:creationId xmlns:a16="http://schemas.microsoft.com/office/drawing/2014/main" id="{302A7F93-FB71-47CF-9988-8F21B50D1CD3}"/>
            </a:ext>
          </a:extLst>
        </xdr:cNvPr>
        <xdr:cNvSpPr/>
      </xdr:nvSpPr>
      <xdr:spPr>
        <a:xfrm>
          <a:off x="11487150" y="145605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36195</xdr:rowOff>
    </xdr:from>
    <xdr:to>
      <xdr:col>71</xdr:col>
      <xdr:colOff>177800</xdr:colOff>
      <xdr:row>85</xdr:row>
      <xdr:rowOff>43814</xdr:rowOff>
    </xdr:to>
    <xdr:cxnSp macro="">
      <xdr:nvCxnSpPr>
        <xdr:cNvPr id="771" name="直線コネクタ 770">
          <a:extLst>
            <a:ext uri="{FF2B5EF4-FFF2-40B4-BE49-F238E27FC236}">
              <a16:creationId xmlns:a16="http://schemas.microsoft.com/office/drawing/2014/main" id="{C8D44D53-4356-49CF-8919-682B0C0CC14A}"/>
            </a:ext>
          </a:extLst>
        </xdr:cNvPr>
        <xdr:cNvCxnSpPr/>
      </xdr:nvCxnSpPr>
      <xdr:spPr>
        <a:xfrm>
          <a:off x="11541760" y="14609445"/>
          <a:ext cx="80518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145432</xdr:rowOff>
    </xdr:from>
    <xdr:ext cx="405111" cy="259045"/>
    <xdr:sp macro="" textlink="">
      <xdr:nvSpPr>
        <xdr:cNvPr id="772" name="n_1aveValue【消防施設】&#10;有形固定資産減価償却率">
          <a:extLst>
            <a:ext uri="{FF2B5EF4-FFF2-40B4-BE49-F238E27FC236}">
              <a16:creationId xmlns:a16="http://schemas.microsoft.com/office/drawing/2014/main" id="{1A7AF393-A8D5-42F5-BC68-1385B054CBA4}"/>
            </a:ext>
          </a:extLst>
        </xdr:cNvPr>
        <xdr:cNvSpPr txBox="1"/>
      </xdr:nvSpPr>
      <xdr:spPr>
        <a:xfrm>
          <a:off x="1373823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92091</xdr:rowOff>
    </xdr:from>
    <xdr:ext cx="405111" cy="259045"/>
    <xdr:sp macro="" textlink="">
      <xdr:nvSpPr>
        <xdr:cNvPr id="773" name="n_2aveValue【消防施設】&#10;有形固定資産減価償却率">
          <a:extLst>
            <a:ext uri="{FF2B5EF4-FFF2-40B4-BE49-F238E27FC236}">
              <a16:creationId xmlns:a16="http://schemas.microsoft.com/office/drawing/2014/main" id="{4E7E7186-28AC-41E7-AB5C-A0ACD05CA010}"/>
            </a:ext>
          </a:extLst>
        </xdr:cNvPr>
        <xdr:cNvSpPr txBox="1"/>
      </xdr:nvSpPr>
      <xdr:spPr>
        <a:xfrm>
          <a:off x="12957184" y="13811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78757</xdr:rowOff>
    </xdr:from>
    <xdr:ext cx="405111" cy="259045"/>
    <xdr:sp macro="" textlink="">
      <xdr:nvSpPr>
        <xdr:cNvPr id="774" name="n_3aveValue【消防施設】&#10;有形固定資産減価償却率">
          <a:extLst>
            <a:ext uri="{FF2B5EF4-FFF2-40B4-BE49-F238E27FC236}">
              <a16:creationId xmlns:a16="http://schemas.microsoft.com/office/drawing/2014/main" id="{1F00386E-BC8C-4C33-995F-26AFF50E0468}"/>
            </a:ext>
          </a:extLst>
        </xdr:cNvPr>
        <xdr:cNvSpPr txBox="1"/>
      </xdr:nvSpPr>
      <xdr:spPr>
        <a:xfrm>
          <a:off x="1217105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57802</xdr:rowOff>
    </xdr:from>
    <xdr:ext cx="405111" cy="259045"/>
    <xdr:sp macro="" textlink="">
      <xdr:nvSpPr>
        <xdr:cNvPr id="775" name="n_4aveValue【消防施設】&#10;有形固定資産減価償却率">
          <a:extLst>
            <a:ext uri="{FF2B5EF4-FFF2-40B4-BE49-F238E27FC236}">
              <a16:creationId xmlns:a16="http://schemas.microsoft.com/office/drawing/2014/main" id="{4E9E0FF9-5204-432E-ADBE-EAC7BD035DA7}"/>
            </a:ext>
          </a:extLst>
        </xdr:cNvPr>
        <xdr:cNvSpPr txBox="1"/>
      </xdr:nvSpPr>
      <xdr:spPr>
        <a:xfrm>
          <a:off x="11354444" y="1376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83838</xdr:rowOff>
    </xdr:from>
    <xdr:ext cx="405111" cy="259045"/>
    <xdr:sp macro="" textlink="">
      <xdr:nvSpPr>
        <xdr:cNvPr id="776" name="n_1mainValue【消防施設】&#10;有形固定資産減価償却率">
          <a:extLst>
            <a:ext uri="{FF2B5EF4-FFF2-40B4-BE49-F238E27FC236}">
              <a16:creationId xmlns:a16="http://schemas.microsoft.com/office/drawing/2014/main" id="{B4B47F09-62C1-4F8D-8882-2B2E6B9F2387}"/>
            </a:ext>
          </a:extLst>
        </xdr:cNvPr>
        <xdr:cNvSpPr txBox="1"/>
      </xdr:nvSpPr>
      <xdr:spPr>
        <a:xfrm>
          <a:off x="13738234" y="1465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81932</xdr:rowOff>
    </xdr:from>
    <xdr:ext cx="405111" cy="259045"/>
    <xdr:sp macro="" textlink="">
      <xdr:nvSpPr>
        <xdr:cNvPr id="777" name="n_2mainValue【消防施設】&#10;有形固定資産減価償却率">
          <a:extLst>
            <a:ext uri="{FF2B5EF4-FFF2-40B4-BE49-F238E27FC236}">
              <a16:creationId xmlns:a16="http://schemas.microsoft.com/office/drawing/2014/main" id="{5F6039E4-E69E-4F56-8544-CA6FCC325559}"/>
            </a:ext>
          </a:extLst>
        </xdr:cNvPr>
        <xdr:cNvSpPr txBox="1"/>
      </xdr:nvSpPr>
      <xdr:spPr>
        <a:xfrm>
          <a:off x="12957184" y="1465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85741</xdr:rowOff>
    </xdr:from>
    <xdr:ext cx="405111" cy="259045"/>
    <xdr:sp macro="" textlink="">
      <xdr:nvSpPr>
        <xdr:cNvPr id="778" name="n_3mainValue【消防施設】&#10;有形固定資産減価償却率">
          <a:extLst>
            <a:ext uri="{FF2B5EF4-FFF2-40B4-BE49-F238E27FC236}">
              <a16:creationId xmlns:a16="http://schemas.microsoft.com/office/drawing/2014/main" id="{4ADFFD67-E305-4794-B562-9EB581E3E8F0}"/>
            </a:ext>
          </a:extLst>
        </xdr:cNvPr>
        <xdr:cNvSpPr txBox="1"/>
      </xdr:nvSpPr>
      <xdr:spPr>
        <a:xfrm>
          <a:off x="12171054" y="14660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78122</xdr:rowOff>
    </xdr:from>
    <xdr:ext cx="405111" cy="259045"/>
    <xdr:sp macro="" textlink="">
      <xdr:nvSpPr>
        <xdr:cNvPr id="779" name="n_4mainValue【消防施設】&#10;有形固定資産減価償却率">
          <a:extLst>
            <a:ext uri="{FF2B5EF4-FFF2-40B4-BE49-F238E27FC236}">
              <a16:creationId xmlns:a16="http://schemas.microsoft.com/office/drawing/2014/main" id="{B8598B60-D1D9-4146-A706-C24BB3518A2E}"/>
            </a:ext>
          </a:extLst>
        </xdr:cNvPr>
        <xdr:cNvSpPr txBox="1"/>
      </xdr:nvSpPr>
      <xdr:spPr>
        <a:xfrm>
          <a:off x="11354444" y="1465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a:extLst>
            <a:ext uri="{FF2B5EF4-FFF2-40B4-BE49-F238E27FC236}">
              <a16:creationId xmlns:a16="http://schemas.microsoft.com/office/drawing/2014/main" id="{093B3321-583F-4683-9568-C14FF8CFDFEB}"/>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a:extLst>
            <a:ext uri="{FF2B5EF4-FFF2-40B4-BE49-F238E27FC236}">
              <a16:creationId xmlns:a16="http://schemas.microsoft.com/office/drawing/2014/main" id="{7B1FD9E7-2A8B-41A3-8617-BD9696FE1F18}"/>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a:extLst>
            <a:ext uri="{FF2B5EF4-FFF2-40B4-BE49-F238E27FC236}">
              <a16:creationId xmlns:a16="http://schemas.microsoft.com/office/drawing/2014/main" id="{91EC90B9-7DC8-4EBF-93FD-60EEE31B444E}"/>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a:extLst>
            <a:ext uri="{FF2B5EF4-FFF2-40B4-BE49-F238E27FC236}">
              <a16:creationId xmlns:a16="http://schemas.microsoft.com/office/drawing/2014/main" id="{020C8605-247C-4B6F-8387-D02437B32FB6}"/>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a:extLst>
            <a:ext uri="{FF2B5EF4-FFF2-40B4-BE49-F238E27FC236}">
              <a16:creationId xmlns:a16="http://schemas.microsoft.com/office/drawing/2014/main" id="{87C31577-BF24-4B6E-AD94-5B730E5D6E10}"/>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a:extLst>
            <a:ext uri="{FF2B5EF4-FFF2-40B4-BE49-F238E27FC236}">
              <a16:creationId xmlns:a16="http://schemas.microsoft.com/office/drawing/2014/main" id="{9426FF17-77C6-4146-A778-3AE3805B53B0}"/>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a:extLst>
            <a:ext uri="{FF2B5EF4-FFF2-40B4-BE49-F238E27FC236}">
              <a16:creationId xmlns:a16="http://schemas.microsoft.com/office/drawing/2014/main" id="{6F980421-ECFB-485D-8F86-5AD4BDE09674}"/>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a:extLst>
            <a:ext uri="{FF2B5EF4-FFF2-40B4-BE49-F238E27FC236}">
              <a16:creationId xmlns:a16="http://schemas.microsoft.com/office/drawing/2014/main" id="{4115EC17-813E-4981-A678-EDDE910ABDEA}"/>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a:extLst>
            <a:ext uri="{FF2B5EF4-FFF2-40B4-BE49-F238E27FC236}">
              <a16:creationId xmlns:a16="http://schemas.microsoft.com/office/drawing/2014/main" id="{20623F93-9958-4E7B-815D-0AFE7952FEB5}"/>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a:extLst>
            <a:ext uri="{FF2B5EF4-FFF2-40B4-BE49-F238E27FC236}">
              <a16:creationId xmlns:a16="http://schemas.microsoft.com/office/drawing/2014/main" id="{49FB0059-75A5-4ED5-83A2-58752B9BF426}"/>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0" name="直線コネクタ 789">
          <a:extLst>
            <a:ext uri="{FF2B5EF4-FFF2-40B4-BE49-F238E27FC236}">
              <a16:creationId xmlns:a16="http://schemas.microsoft.com/office/drawing/2014/main" id="{967BAF9D-09D3-491C-9213-186B14E02656}"/>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1" name="テキスト ボックス 790">
          <a:extLst>
            <a:ext uri="{FF2B5EF4-FFF2-40B4-BE49-F238E27FC236}">
              <a16:creationId xmlns:a16="http://schemas.microsoft.com/office/drawing/2014/main" id="{C8B66BDF-5482-4A61-8D46-8A64F19E90A6}"/>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2" name="直線コネクタ 791">
          <a:extLst>
            <a:ext uri="{FF2B5EF4-FFF2-40B4-BE49-F238E27FC236}">
              <a16:creationId xmlns:a16="http://schemas.microsoft.com/office/drawing/2014/main" id="{ECF3699C-B2A6-4B45-A0A7-3CD8171E3B2D}"/>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3" name="テキスト ボックス 792">
          <a:extLst>
            <a:ext uri="{FF2B5EF4-FFF2-40B4-BE49-F238E27FC236}">
              <a16:creationId xmlns:a16="http://schemas.microsoft.com/office/drawing/2014/main" id="{B8EB5C0B-C90A-483D-8D0B-62893781624B}"/>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4" name="直線コネクタ 793">
          <a:extLst>
            <a:ext uri="{FF2B5EF4-FFF2-40B4-BE49-F238E27FC236}">
              <a16:creationId xmlns:a16="http://schemas.microsoft.com/office/drawing/2014/main" id="{09CC25C8-E924-4D71-9B82-4A285298C249}"/>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5" name="テキスト ボックス 794">
          <a:extLst>
            <a:ext uri="{FF2B5EF4-FFF2-40B4-BE49-F238E27FC236}">
              <a16:creationId xmlns:a16="http://schemas.microsoft.com/office/drawing/2014/main" id="{ABD024B7-1299-43F0-BAD4-244E179AFBF2}"/>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6" name="直線コネクタ 795">
          <a:extLst>
            <a:ext uri="{FF2B5EF4-FFF2-40B4-BE49-F238E27FC236}">
              <a16:creationId xmlns:a16="http://schemas.microsoft.com/office/drawing/2014/main" id="{9C3AF196-65EE-46A3-8EA1-738C3FFFC46A}"/>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7" name="テキスト ボックス 796">
          <a:extLst>
            <a:ext uri="{FF2B5EF4-FFF2-40B4-BE49-F238E27FC236}">
              <a16:creationId xmlns:a16="http://schemas.microsoft.com/office/drawing/2014/main" id="{37D5A220-7054-43B8-BB87-47C0FD60A71E}"/>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8" name="直線コネクタ 797">
          <a:extLst>
            <a:ext uri="{FF2B5EF4-FFF2-40B4-BE49-F238E27FC236}">
              <a16:creationId xmlns:a16="http://schemas.microsoft.com/office/drawing/2014/main" id="{2FB1CF6B-43D8-426B-83E8-73CC06C1BBDB}"/>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9" name="テキスト ボックス 798">
          <a:extLst>
            <a:ext uri="{FF2B5EF4-FFF2-40B4-BE49-F238E27FC236}">
              <a16:creationId xmlns:a16="http://schemas.microsoft.com/office/drawing/2014/main" id="{10A27F44-7587-4D2E-BC34-F876AB56B46C}"/>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0" name="直線コネクタ 799">
          <a:extLst>
            <a:ext uri="{FF2B5EF4-FFF2-40B4-BE49-F238E27FC236}">
              <a16:creationId xmlns:a16="http://schemas.microsoft.com/office/drawing/2014/main" id="{C4572B55-6329-46C0-AAB1-A42886D73861}"/>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1" name="テキスト ボックス 800">
          <a:extLst>
            <a:ext uri="{FF2B5EF4-FFF2-40B4-BE49-F238E27FC236}">
              <a16:creationId xmlns:a16="http://schemas.microsoft.com/office/drawing/2014/main" id="{B3657261-DB68-46AF-A60C-E6551245A399}"/>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EA5E1BE8-112E-4354-A2A1-5AAACD7BFD88}"/>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AAFF415B-AF32-4B16-9376-90F505D1C654}"/>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F3E5EA4D-FD6D-488A-B82E-E02514DB87D3}"/>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77288</xdr:rowOff>
    </xdr:from>
    <xdr:to>
      <xdr:col>116</xdr:col>
      <xdr:colOff>62864</xdr:colOff>
      <xdr:row>85</xdr:row>
      <xdr:rowOff>111579</xdr:rowOff>
    </xdr:to>
    <xdr:cxnSp macro="">
      <xdr:nvCxnSpPr>
        <xdr:cNvPr id="805" name="直線コネクタ 804">
          <a:extLst>
            <a:ext uri="{FF2B5EF4-FFF2-40B4-BE49-F238E27FC236}">
              <a16:creationId xmlns:a16="http://schemas.microsoft.com/office/drawing/2014/main" id="{818F7B8F-07D8-44AD-8032-5E7E25D64007}"/>
            </a:ext>
          </a:extLst>
        </xdr:cNvPr>
        <xdr:cNvCxnSpPr/>
      </xdr:nvCxnSpPr>
      <xdr:spPr>
        <a:xfrm flipV="1">
          <a:off x="19947254" y="13450388"/>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06" name="【消防施設】&#10;一人当たり面積最小値テキスト">
          <a:extLst>
            <a:ext uri="{FF2B5EF4-FFF2-40B4-BE49-F238E27FC236}">
              <a16:creationId xmlns:a16="http://schemas.microsoft.com/office/drawing/2014/main" id="{6FE81544-C554-4965-B4E8-6252F55A7297}"/>
            </a:ext>
          </a:extLst>
        </xdr:cNvPr>
        <xdr:cNvSpPr txBox="1"/>
      </xdr:nvSpPr>
      <xdr:spPr>
        <a:xfrm>
          <a:off x="1998599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07" name="直線コネクタ 806">
          <a:extLst>
            <a:ext uri="{FF2B5EF4-FFF2-40B4-BE49-F238E27FC236}">
              <a16:creationId xmlns:a16="http://schemas.microsoft.com/office/drawing/2014/main" id="{E215B78D-BEA9-4A12-B789-CEDBCFAC0014}"/>
            </a:ext>
          </a:extLst>
        </xdr:cNvPr>
        <xdr:cNvCxnSpPr/>
      </xdr:nvCxnSpPr>
      <xdr:spPr>
        <a:xfrm>
          <a:off x="19885660" y="146848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23965</xdr:rowOff>
    </xdr:from>
    <xdr:ext cx="469744" cy="259045"/>
    <xdr:sp macro="" textlink="">
      <xdr:nvSpPr>
        <xdr:cNvPr id="808" name="【消防施設】&#10;一人当たり面積最大値テキスト">
          <a:extLst>
            <a:ext uri="{FF2B5EF4-FFF2-40B4-BE49-F238E27FC236}">
              <a16:creationId xmlns:a16="http://schemas.microsoft.com/office/drawing/2014/main" id="{6B36EEC0-961F-459D-B3AD-E60DB544E2D4}"/>
            </a:ext>
          </a:extLst>
        </xdr:cNvPr>
        <xdr:cNvSpPr txBox="1"/>
      </xdr:nvSpPr>
      <xdr:spPr>
        <a:xfrm>
          <a:off x="19985990" y="13221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77288</xdr:rowOff>
    </xdr:from>
    <xdr:to>
      <xdr:col>116</xdr:col>
      <xdr:colOff>152400</xdr:colOff>
      <xdr:row>78</xdr:row>
      <xdr:rowOff>77288</xdr:rowOff>
    </xdr:to>
    <xdr:cxnSp macro="">
      <xdr:nvCxnSpPr>
        <xdr:cNvPr id="809" name="直線コネクタ 808">
          <a:extLst>
            <a:ext uri="{FF2B5EF4-FFF2-40B4-BE49-F238E27FC236}">
              <a16:creationId xmlns:a16="http://schemas.microsoft.com/office/drawing/2014/main" id="{3623987E-646A-440B-B918-5A2E3D25D411}"/>
            </a:ext>
          </a:extLst>
        </xdr:cNvPr>
        <xdr:cNvCxnSpPr/>
      </xdr:nvCxnSpPr>
      <xdr:spPr>
        <a:xfrm>
          <a:off x="19885660" y="13450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17978</xdr:rowOff>
    </xdr:from>
    <xdr:ext cx="469744" cy="259045"/>
    <xdr:sp macro="" textlink="">
      <xdr:nvSpPr>
        <xdr:cNvPr id="810" name="【消防施設】&#10;一人当たり面積平均値テキスト">
          <a:extLst>
            <a:ext uri="{FF2B5EF4-FFF2-40B4-BE49-F238E27FC236}">
              <a16:creationId xmlns:a16="http://schemas.microsoft.com/office/drawing/2014/main" id="{C28079A9-831F-442B-A351-139393496A17}"/>
            </a:ext>
          </a:extLst>
        </xdr:cNvPr>
        <xdr:cNvSpPr txBox="1"/>
      </xdr:nvSpPr>
      <xdr:spPr>
        <a:xfrm>
          <a:off x="19985990" y="14080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39551</xdr:rowOff>
    </xdr:from>
    <xdr:to>
      <xdr:col>116</xdr:col>
      <xdr:colOff>114300</xdr:colOff>
      <xdr:row>82</xdr:row>
      <xdr:rowOff>141151</xdr:rowOff>
    </xdr:to>
    <xdr:sp macro="" textlink="">
      <xdr:nvSpPr>
        <xdr:cNvPr id="811" name="フローチャート: 判断 810">
          <a:extLst>
            <a:ext uri="{FF2B5EF4-FFF2-40B4-BE49-F238E27FC236}">
              <a16:creationId xmlns:a16="http://schemas.microsoft.com/office/drawing/2014/main" id="{2CC6D089-1E9F-46E2-8F61-D1A228222698}"/>
            </a:ext>
          </a:extLst>
        </xdr:cNvPr>
        <xdr:cNvSpPr/>
      </xdr:nvSpPr>
      <xdr:spPr>
        <a:xfrm>
          <a:off x="19904710" y="1409845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2" name="フローチャート: 判断 811">
          <a:extLst>
            <a:ext uri="{FF2B5EF4-FFF2-40B4-BE49-F238E27FC236}">
              <a16:creationId xmlns:a16="http://schemas.microsoft.com/office/drawing/2014/main" id="{0A1B1D04-6521-4616-B944-F4D89BD521BE}"/>
            </a:ext>
          </a:extLst>
        </xdr:cNvPr>
        <xdr:cNvSpPr/>
      </xdr:nvSpPr>
      <xdr:spPr>
        <a:xfrm>
          <a:off x="19161760" y="141153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39551</xdr:rowOff>
    </xdr:from>
    <xdr:to>
      <xdr:col>107</xdr:col>
      <xdr:colOff>101600</xdr:colOff>
      <xdr:row>82</xdr:row>
      <xdr:rowOff>141151</xdr:rowOff>
    </xdr:to>
    <xdr:sp macro="" textlink="">
      <xdr:nvSpPr>
        <xdr:cNvPr id="813" name="フローチャート: 判断 812">
          <a:extLst>
            <a:ext uri="{FF2B5EF4-FFF2-40B4-BE49-F238E27FC236}">
              <a16:creationId xmlns:a16="http://schemas.microsoft.com/office/drawing/2014/main" id="{E630466F-8215-41C3-80B7-19A86B1E2C77}"/>
            </a:ext>
          </a:extLst>
        </xdr:cNvPr>
        <xdr:cNvSpPr/>
      </xdr:nvSpPr>
      <xdr:spPr>
        <a:xfrm>
          <a:off x="18345150" y="1409845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117929</xdr:rowOff>
    </xdr:from>
    <xdr:to>
      <xdr:col>102</xdr:col>
      <xdr:colOff>165100</xdr:colOff>
      <xdr:row>83</xdr:row>
      <xdr:rowOff>48079</xdr:rowOff>
    </xdr:to>
    <xdr:sp macro="" textlink="">
      <xdr:nvSpPr>
        <xdr:cNvPr id="814" name="フローチャート: 判断 813">
          <a:extLst>
            <a:ext uri="{FF2B5EF4-FFF2-40B4-BE49-F238E27FC236}">
              <a16:creationId xmlns:a16="http://schemas.microsoft.com/office/drawing/2014/main" id="{B5B1557F-158D-4229-9B28-9EF3CFCF22BC}"/>
            </a:ext>
          </a:extLst>
        </xdr:cNvPr>
        <xdr:cNvSpPr/>
      </xdr:nvSpPr>
      <xdr:spPr>
        <a:xfrm>
          <a:off x="17547590" y="1417682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124461</xdr:rowOff>
    </xdr:from>
    <xdr:to>
      <xdr:col>98</xdr:col>
      <xdr:colOff>38100</xdr:colOff>
      <xdr:row>83</xdr:row>
      <xdr:rowOff>54611</xdr:rowOff>
    </xdr:to>
    <xdr:sp macro="" textlink="">
      <xdr:nvSpPr>
        <xdr:cNvPr id="815" name="フローチャート: 判断 814">
          <a:extLst>
            <a:ext uri="{FF2B5EF4-FFF2-40B4-BE49-F238E27FC236}">
              <a16:creationId xmlns:a16="http://schemas.microsoft.com/office/drawing/2014/main" id="{CC1C195C-3895-4446-BC1A-AEAC8BD4C578}"/>
            </a:ext>
          </a:extLst>
        </xdr:cNvPr>
        <xdr:cNvSpPr/>
      </xdr:nvSpPr>
      <xdr:spPr>
        <a:xfrm>
          <a:off x="16761460" y="141852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786232B9-FF3F-4539-A2CB-3A57DCA4DD09}"/>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D257C16D-264A-49F4-85CC-F6318852D54F}"/>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61617FA5-1525-4002-A27E-7ED86C124D2B}"/>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3BDC230C-1DEF-4E78-A093-209D3BCE00F2}"/>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79807EFE-70BB-45BF-AED8-302D6AA26EAC}"/>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134257</xdr:rowOff>
    </xdr:from>
    <xdr:to>
      <xdr:col>116</xdr:col>
      <xdr:colOff>114300</xdr:colOff>
      <xdr:row>81</xdr:row>
      <xdr:rowOff>64407</xdr:rowOff>
    </xdr:to>
    <xdr:sp macro="" textlink="">
      <xdr:nvSpPr>
        <xdr:cNvPr id="821" name="楕円 820">
          <a:extLst>
            <a:ext uri="{FF2B5EF4-FFF2-40B4-BE49-F238E27FC236}">
              <a16:creationId xmlns:a16="http://schemas.microsoft.com/office/drawing/2014/main" id="{251592D2-7529-4E66-8AB1-366E56F05DA9}"/>
            </a:ext>
          </a:extLst>
        </xdr:cNvPr>
        <xdr:cNvSpPr/>
      </xdr:nvSpPr>
      <xdr:spPr>
        <a:xfrm>
          <a:off x="19904710" y="1384644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157134</xdr:rowOff>
    </xdr:from>
    <xdr:ext cx="469744" cy="259045"/>
    <xdr:sp macro="" textlink="">
      <xdr:nvSpPr>
        <xdr:cNvPr id="822" name="【消防施設】&#10;一人当たり面積該当値テキスト">
          <a:extLst>
            <a:ext uri="{FF2B5EF4-FFF2-40B4-BE49-F238E27FC236}">
              <a16:creationId xmlns:a16="http://schemas.microsoft.com/office/drawing/2014/main" id="{C7E49B9E-538E-4E37-ADE4-DBC7BE370FB9}"/>
            </a:ext>
          </a:extLst>
        </xdr:cNvPr>
        <xdr:cNvSpPr txBox="1"/>
      </xdr:nvSpPr>
      <xdr:spPr>
        <a:xfrm>
          <a:off x="19985990" y="1370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166914</xdr:rowOff>
    </xdr:from>
    <xdr:to>
      <xdr:col>112</xdr:col>
      <xdr:colOff>38100</xdr:colOff>
      <xdr:row>81</xdr:row>
      <xdr:rowOff>97064</xdr:rowOff>
    </xdr:to>
    <xdr:sp macro="" textlink="">
      <xdr:nvSpPr>
        <xdr:cNvPr id="823" name="楕円 822">
          <a:extLst>
            <a:ext uri="{FF2B5EF4-FFF2-40B4-BE49-F238E27FC236}">
              <a16:creationId xmlns:a16="http://schemas.microsoft.com/office/drawing/2014/main" id="{6644DBDC-3CB6-4AD8-B4CC-C107A8BBD18C}"/>
            </a:ext>
          </a:extLst>
        </xdr:cNvPr>
        <xdr:cNvSpPr/>
      </xdr:nvSpPr>
      <xdr:spPr>
        <a:xfrm>
          <a:off x="19161760" y="13886724"/>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13607</xdr:rowOff>
    </xdr:from>
    <xdr:to>
      <xdr:col>116</xdr:col>
      <xdr:colOff>63500</xdr:colOff>
      <xdr:row>81</xdr:row>
      <xdr:rowOff>46264</xdr:rowOff>
    </xdr:to>
    <xdr:cxnSp macro="">
      <xdr:nvCxnSpPr>
        <xdr:cNvPr id="824" name="直線コネクタ 823">
          <a:extLst>
            <a:ext uri="{FF2B5EF4-FFF2-40B4-BE49-F238E27FC236}">
              <a16:creationId xmlns:a16="http://schemas.microsoft.com/office/drawing/2014/main" id="{F55A91EA-C2D3-4410-ADC6-6E6D9923CD14}"/>
            </a:ext>
          </a:extLst>
        </xdr:cNvPr>
        <xdr:cNvCxnSpPr/>
      </xdr:nvCxnSpPr>
      <xdr:spPr>
        <a:xfrm flipV="1">
          <a:off x="19204940" y="13904867"/>
          <a:ext cx="74295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1995</xdr:rowOff>
    </xdr:from>
    <xdr:to>
      <xdr:col>107</xdr:col>
      <xdr:colOff>101600</xdr:colOff>
      <xdr:row>81</xdr:row>
      <xdr:rowOff>103595</xdr:rowOff>
    </xdr:to>
    <xdr:sp macro="" textlink="">
      <xdr:nvSpPr>
        <xdr:cNvPr id="825" name="楕円 824">
          <a:extLst>
            <a:ext uri="{FF2B5EF4-FFF2-40B4-BE49-F238E27FC236}">
              <a16:creationId xmlns:a16="http://schemas.microsoft.com/office/drawing/2014/main" id="{1A249AC8-AF17-469F-B8EF-FD701FD44596}"/>
            </a:ext>
          </a:extLst>
        </xdr:cNvPr>
        <xdr:cNvSpPr/>
      </xdr:nvSpPr>
      <xdr:spPr>
        <a:xfrm>
          <a:off x="18345150" y="1388944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46264</xdr:rowOff>
    </xdr:from>
    <xdr:to>
      <xdr:col>111</xdr:col>
      <xdr:colOff>177800</xdr:colOff>
      <xdr:row>81</xdr:row>
      <xdr:rowOff>52795</xdr:rowOff>
    </xdr:to>
    <xdr:cxnSp macro="">
      <xdr:nvCxnSpPr>
        <xdr:cNvPr id="826" name="直線コネクタ 825">
          <a:extLst>
            <a:ext uri="{FF2B5EF4-FFF2-40B4-BE49-F238E27FC236}">
              <a16:creationId xmlns:a16="http://schemas.microsoft.com/office/drawing/2014/main" id="{4276E3B1-DB0D-4346-9510-234BD330C4F9}"/>
            </a:ext>
          </a:extLst>
        </xdr:cNvPr>
        <xdr:cNvCxnSpPr/>
      </xdr:nvCxnSpPr>
      <xdr:spPr>
        <a:xfrm flipV="1">
          <a:off x="18399760" y="13935619"/>
          <a:ext cx="80518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21589</xdr:rowOff>
    </xdr:from>
    <xdr:to>
      <xdr:col>102</xdr:col>
      <xdr:colOff>165100</xdr:colOff>
      <xdr:row>81</xdr:row>
      <xdr:rowOff>123189</xdr:rowOff>
    </xdr:to>
    <xdr:sp macro="" textlink="">
      <xdr:nvSpPr>
        <xdr:cNvPr id="827" name="楕円 826">
          <a:extLst>
            <a:ext uri="{FF2B5EF4-FFF2-40B4-BE49-F238E27FC236}">
              <a16:creationId xmlns:a16="http://schemas.microsoft.com/office/drawing/2014/main" id="{7DAD284D-8E71-41BF-8544-559E31334B77}"/>
            </a:ext>
          </a:extLst>
        </xdr:cNvPr>
        <xdr:cNvSpPr/>
      </xdr:nvSpPr>
      <xdr:spPr>
        <a:xfrm>
          <a:off x="17547590" y="1390522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52795</xdr:rowOff>
    </xdr:from>
    <xdr:to>
      <xdr:col>107</xdr:col>
      <xdr:colOff>50800</xdr:colOff>
      <xdr:row>81</xdr:row>
      <xdr:rowOff>72389</xdr:rowOff>
    </xdr:to>
    <xdr:cxnSp macro="">
      <xdr:nvCxnSpPr>
        <xdr:cNvPr id="828" name="直線コネクタ 827">
          <a:extLst>
            <a:ext uri="{FF2B5EF4-FFF2-40B4-BE49-F238E27FC236}">
              <a16:creationId xmlns:a16="http://schemas.microsoft.com/office/drawing/2014/main" id="{EE941A07-E691-4751-A8BF-116EF795FC8C}"/>
            </a:ext>
          </a:extLst>
        </xdr:cNvPr>
        <xdr:cNvCxnSpPr/>
      </xdr:nvCxnSpPr>
      <xdr:spPr>
        <a:xfrm flipV="1">
          <a:off x="17602200" y="13944055"/>
          <a:ext cx="797560" cy="1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54248</xdr:rowOff>
    </xdr:from>
    <xdr:to>
      <xdr:col>98</xdr:col>
      <xdr:colOff>38100</xdr:colOff>
      <xdr:row>81</xdr:row>
      <xdr:rowOff>155848</xdr:rowOff>
    </xdr:to>
    <xdr:sp macro="" textlink="">
      <xdr:nvSpPr>
        <xdr:cNvPr id="829" name="楕円 828">
          <a:extLst>
            <a:ext uri="{FF2B5EF4-FFF2-40B4-BE49-F238E27FC236}">
              <a16:creationId xmlns:a16="http://schemas.microsoft.com/office/drawing/2014/main" id="{457158B9-8A49-45A1-9892-06DABFB35332}"/>
            </a:ext>
          </a:extLst>
        </xdr:cNvPr>
        <xdr:cNvSpPr/>
      </xdr:nvSpPr>
      <xdr:spPr>
        <a:xfrm>
          <a:off x="16761460" y="13945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72389</xdr:rowOff>
    </xdr:from>
    <xdr:to>
      <xdr:col>102</xdr:col>
      <xdr:colOff>114300</xdr:colOff>
      <xdr:row>81</xdr:row>
      <xdr:rowOff>105048</xdr:rowOff>
    </xdr:to>
    <xdr:cxnSp macro="">
      <xdr:nvCxnSpPr>
        <xdr:cNvPr id="830" name="直線コネクタ 829">
          <a:extLst>
            <a:ext uri="{FF2B5EF4-FFF2-40B4-BE49-F238E27FC236}">
              <a16:creationId xmlns:a16="http://schemas.microsoft.com/office/drawing/2014/main" id="{AD3AF4CB-10A2-4211-9077-672466BEDA38}"/>
            </a:ext>
          </a:extLst>
        </xdr:cNvPr>
        <xdr:cNvCxnSpPr/>
      </xdr:nvCxnSpPr>
      <xdr:spPr>
        <a:xfrm flipV="1">
          <a:off x="16804640" y="13957934"/>
          <a:ext cx="79756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145341</xdr:rowOff>
    </xdr:from>
    <xdr:ext cx="469744" cy="259045"/>
    <xdr:sp macro="" textlink="">
      <xdr:nvSpPr>
        <xdr:cNvPr id="831" name="n_1aveValue【消防施設】&#10;一人当たり面積">
          <a:extLst>
            <a:ext uri="{FF2B5EF4-FFF2-40B4-BE49-F238E27FC236}">
              <a16:creationId xmlns:a16="http://schemas.microsoft.com/office/drawing/2014/main" id="{4BB13B03-92A4-44D8-A4A0-4020EBC6357A}"/>
            </a:ext>
          </a:extLst>
        </xdr:cNvPr>
        <xdr:cNvSpPr txBox="1"/>
      </xdr:nvSpPr>
      <xdr:spPr>
        <a:xfrm>
          <a:off x="18982132" y="1420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132278</xdr:rowOff>
    </xdr:from>
    <xdr:ext cx="469744" cy="259045"/>
    <xdr:sp macro="" textlink="">
      <xdr:nvSpPr>
        <xdr:cNvPr id="832" name="n_2aveValue【消防施設】&#10;一人当たり面積">
          <a:extLst>
            <a:ext uri="{FF2B5EF4-FFF2-40B4-BE49-F238E27FC236}">
              <a16:creationId xmlns:a16="http://schemas.microsoft.com/office/drawing/2014/main" id="{B56DAB2A-5D1A-4181-BDF7-6885AF11C063}"/>
            </a:ext>
          </a:extLst>
        </xdr:cNvPr>
        <xdr:cNvSpPr txBox="1"/>
      </xdr:nvSpPr>
      <xdr:spPr>
        <a:xfrm>
          <a:off x="18182032" y="1419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39206</xdr:rowOff>
    </xdr:from>
    <xdr:ext cx="469744" cy="259045"/>
    <xdr:sp macro="" textlink="">
      <xdr:nvSpPr>
        <xdr:cNvPr id="833" name="n_3aveValue【消防施設】&#10;一人当たり面積">
          <a:extLst>
            <a:ext uri="{FF2B5EF4-FFF2-40B4-BE49-F238E27FC236}">
              <a16:creationId xmlns:a16="http://schemas.microsoft.com/office/drawing/2014/main" id="{FE8DC01A-05A9-4C14-B18E-3EAE02CEF5F0}"/>
            </a:ext>
          </a:extLst>
        </xdr:cNvPr>
        <xdr:cNvSpPr txBox="1"/>
      </xdr:nvSpPr>
      <xdr:spPr>
        <a:xfrm>
          <a:off x="17384472" y="1426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45738</xdr:rowOff>
    </xdr:from>
    <xdr:ext cx="469744" cy="259045"/>
    <xdr:sp macro="" textlink="">
      <xdr:nvSpPr>
        <xdr:cNvPr id="834" name="n_4aveValue【消防施設】&#10;一人当たり面積">
          <a:extLst>
            <a:ext uri="{FF2B5EF4-FFF2-40B4-BE49-F238E27FC236}">
              <a16:creationId xmlns:a16="http://schemas.microsoft.com/office/drawing/2014/main" id="{69232B31-A084-4181-9DED-3038812932D1}"/>
            </a:ext>
          </a:extLst>
        </xdr:cNvPr>
        <xdr:cNvSpPr txBox="1"/>
      </xdr:nvSpPr>
      <xdr:spPr>
        <a:xfrm>
          <a:off x="16588817" y="1427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113591</xdr:rowOff>
    </xdr:from>
    <xdr:ext cx="469744" cy="259045"/>
    <xdr:sp macro="" textlink="">
      <xdr:nvSpPr>
        <xdr:cNvPr id="835" name="n_1mainValue【消防施設】&#10;一人当たり面積">
          <a:extLst>
            <a:ext uri="{FF2B5EF4-FFF2-40B4-BE49-F238E27FC236}">
              <a16:creationId xmlns:a16="http://schemas.microsoft.com/office/drawing/2014/main" id="{DDE6DA0E-EB49-4B94-9E38-D9D3396B745F}"/>
            </a:ext>
          </a:extLst>
        </xdr:cNvPr>
        <xdr:cNvSpPr txBox="1"/>
      </xdr:nvSpPr>
      <xdr:spPr>
        <a:xfrm>
          <a:off x="18982132" y="1365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120122</xdr:rowOff>
    </xdr:from>
    <xdr:ext cx="469744" cy="259045"/>
    <xdr:sp macro="" textlink="">
      <xdr:nvSpPr>
        <xdr:cNvPr id="836" name="n_2mainValue【消防施設】&#10;一人当たり面積">
          <a:extLst>
            <a:ext uri="{FF2B5EF4-FFF2-40B4-BE49-F238E27FC236}">
              <a16:creationId xmlns:a16="http://schemas.microsoft.com/office/drawing/2014/main" id="{BB439D95-EE8A-4F22-A090-55C99C922DF6}"/>
            </a:ext>
          </a:extLst>
        </xdr:cNvPr>
        <xdr:cNvSpPr txBox="1"/>
      </xdr:nvSpPr>
      <xdr:spPr>
        <a:xfrm>
          <a:off x="18182032" y="1366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139716</xdr:rowOff>
    </xdr:from>
    <xdr:ext cx="469744" cy="259045"/>
    <xdr:sp macro="" textlink="">
      <xdr:nvSpPr>
        <xdr:cNvPr id="837" name="n_3mainValue【消防施設】&#10;一人当たり面積">
          <a:extLst>
            <a:ext uri="{FF2B5EF4-FFF2-40B4-BE49-F238E27FC236}">
              <a16:creationId xmlns:a16="http://schemas.microsoft.com/office/drawing/2014/main" id="{DC4A6DD0-C273-4868-918A-B53A71580BEB}"/>
            </a:ext>
          </a:extLst>
        </xdr:cNvPr>
        <xdr:cNvSpPr txBox="1"/>
      </xdr:nvSpPr>
      <xdr:spPr>
        <a:xfrm>
          <a:off x="17384472" y="13680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925</xdr:rowOff>
    </xdr:from>
    <xdr:ext cx="469744" cy="259045"/>
    <xdr:sp macro="" textlink="">
      <xdr:nvSpPr>
        <xdr:cNvPr id="838" name="n_4mainValue【消防施設】&#10;一人当たり面積">
          <a:extLst>
            <a:ext uri="{FF2B5EF4-FFF2-40B4-BE49-F238E27FC236}">
              <a16:creationId xmlns:a16="http://schemas.microsoft.com/office/drawing/2014/main" id="{CA6E059C-30C0-4917-9F4A-75BAC97E0216}"/>
            </a:ext>
          </a:extLst>
        </xdr:cNvPr>
        <xdr:cNvSpPr txBox="1"/>
      </xdr:nvSpPr>
      <xdr:spPr>
        <a:xfrm>
          <a:off x="16588817" y="1371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E15BF972-E78F-4939-8427-7A3DACE5000B}"/>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D3FB6FCE-25CA-4B06-9013-CBF6F30D220C}"/>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38427327-6C4D-4E5C-B41B-C3568E69AF91}"/>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EFD5E4B0-7E71-4DAA-9A60-A64E6AD3D8C8}"/>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4DB47131-4B26-4EAD-B5E3-02D14B018FC4}"/>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FD80E693-CE05-4FD4-BAD3-7E16C2E1B2DE}"/>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C857C9BA-2007-4033-BD22-0CCB32427D6D}"/>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CA7A1ED5-470C-4C26-81F3-2880D71622E2}"/>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F1E24FA4-03A7-4CB2-8337-82CE26B8BDF6}"/>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ECA1989D-3067-4C28-97DE-93C4B90E13AC}"/>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F8A79D0A-1C3E-449C-A11B-1DB9FAB73B0F}"/>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31974DED-C04C-40B5-90F1-7D1F716025A3}"/>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1EEC589D-8892-4CA5-ABCF-0F65AD117966}"/>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22FE28E3-10EB-4888-A5C7-9B2DDB052A0F}"/>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0FB4E229-4565-4B6F-8E9F-4C0951433726}"/>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633737DB-904F-4051-8F6A-EDF65516DD1D}"/>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F5119AE7-3224-4BFD-A235-F6859EA974C2}"/>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7D1E6BFB-A3A0-4916-997A-A51CD4364F74}"/>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D880B9F1-C492-4E43-9839-DF251D10B15C}"/>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E307F9F4-525E-447D-B681-0BD35442A818}"/>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C95FC1C5-AE87-4308-B4AE-D5B66CD026EB}"/>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8B261EA7-BC42-4C62-BE13-CC7B75447311}"/>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06971751-3447-46EF-A1AD-03C93E1F4981}"/>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8C552A95-F226-4A9B-A579-9BA84B1B65AB}"/>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94ABAEC5-D4BE-491B-B26E-1A7B57A977C4}"/>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169273</xdr:rowOff>
    </xdr:from>
    <xdr:to>
      <xdr:col>85</xdr:col>
      <xdr:colOff>126364</xdr:colOff>
      <xdr:row>108</xdr:row>
      <xdr:rowOff>17418</xdr:rowOff>
    </xdr:to>
    <xdr:cxnSp macro="">
      <xdr:nvCxnSpPr>
        <xdr:cNvPr id="864" name="直線コネクタ 863">
          <a:extLst>
            <a:ext uri="{FF2B5EF4-FFF2-40B4-BE49-F238E27FC236}">
              <a16:creationId xmlns:a16="http://schemas.microsoft.com/office/drawing/2014/main" id="{03015E0E-70D2-414A-A7BE-15EAA39CE3DF}"/>
            </a:ext>
          </a:extLst>
        </xdr:cNvPr>
        <xdr:cNvCxnSpPr/>
      </xdr:nvCxnSpPr>
      <xdr:spPr>
        <a:xfrm flipV="1">
          <a:off x="14703424" y="17318083"/>
          <a:ext cx="0" cy="1219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21245</xdr:rowOff>
    </xdr:from>
    <xdr:ext cx="405111" cy="259045"/>
    <xdr:sp macro="" textlink="">
      <xdr:nvSpPr>
        <xdr:cNvPr id="865" name="【庁舎】&#10;有形固定資産減価償却率最小値テキスト">
          <a:extLst>
            <a:ext uri="{FF2B5EF4-FFF2-40B4-BE49-F238E27FC236}">
              <a16:creationId xmlns:a16="http://schemas.microsoft.com/office/drawing/2014/main" id="{EF09B15C-F8B7-4A2B-AE7E-62B9C9D1DE15}"/>
            </a:ext>
          </a:extLst>
        </xdr:cNvPr>
        <xdr:cNvSpPr txBox="1"/>
      </xdr:nvSpPr>
      <xdr:spPr>
        <a:xfrm>
          <a:off x="14742160" y="18534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17418</xdr:rowOff>
    </xdr:from>
    <xdr:to>
      <xdr:col>86</xdr:col>
      <xdr:colOff>25400</xdr:colOff>
      <xdr:row>108</xdr:row>
      <xdr:rowOff>17418</xdr:rowOff>
    </xdr:to>
    <xdr:cxnSp macro="">
      <xdr:nvCxnSpPr>
        <xdr:cNvPr id="866" name="直線コネクタ 865">
          <a:extLst>
            <a:ext uri="{FF2B5EF4-FFF2-40B4-BE49-F238E27FC236}">
              <a16:creationId xmlns:a16="http://schemas.microsoft.com/office/drawing/2014/main" id="{7B00BC02-9F2D-43B7-A996-517330CC8D44}"/>
            </a:ext>
          </a:extLst>
        </xdr:cNvPr>
        <xdr:cNvCxnSpPr/>
      </xdr:nvCxnSpPr>
      <xdr:spPr>
        <a:xfrm>
          <a:off x="14611350" y="185378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115950</xdr:rowOff>
    </xdr:from>
    <xdr:ext cx="405111" cy="259045"/>
    <xdr:sp macro="" textlink="">
      <xdr:nvSpPr>
        <xdr:cNvPr id="867" name="【庁舎】&#10;有形固定資産減価償却率最大値テキスト">
          <a:extLst>
            <a:ext uri="{FF2B5EF4-FFF2-40B4-BE49-F238E27FC236}">
              <a16:creationId xmlns:a16="http://schemas.microsoft.com/office/drawing/2014/main" id="{E8710B52-9AE9-43C2-B38E-AAA982BAA972}"/>
            </a:ext>
          </a:extLst>
        </xdr:cNvPr>
        <xdr:cNvSpPr txBox="1"/>
      </xdr:nvSpPr>
      <xdr:spPr>
        <a:xfrm>
          <a:off x="14742160" y="17089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169273</xdr:rowOff>
    </xdr:from>
    <xdr:to>
      <xdr:col>86</xdr:col>
      <xdr:colOff>25400</xdr:colOff>
      <xdr:row>100</xdr:row>
      <xdr:rowOff>169273</xdr:rowOff>
    </xdr:to>
    <xdr:cxnSp macro="">
      <xdr:nvCxnSpPr>
        <xdr:cNvPr id="868" name="直線コネクタ 867">
          <a:extLst>
            <a:ext uri="{FF2B5EF4-FFF2-40B4-BE49-F238E27FC236}">
              <a16:creationId xmlns:a16="http://schemas.microsoft.com/office/drawing/2014/main" id="{3F7FB33D-65EE-4FAA-B984-30DF15CB109E}"/>
            </a:ext>
          </a:extLst>
        </xdr:cNvPr>
        <xdr:cNvCxnSpPr/>
      </xdr:nvCxnSpPr>
      <xdr:spPr>
        <a:xfrm>
          <a:off x="14611350" y="173180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869" name="【庁舎】&#10;有形固定資産減価償却率平均値テキスト">
          <a:extLst>
            <a:ext uri="{FF2B5EF4-FFF2-40B4-BE49-F238E27FC236}">
              <a16:creationId xmlns:a16="http://schemas.microsoft.com/office/drawing/2014/main" id="{415A824F-8602-479E-B913-BFB084F97F4E}"/>
            </a:ext>
          </a:extLst>
        </xdr:cNvPr>
        <xdr:cNvSpPr txBox="1"/>
      </xdr:nvSpPr>
      <xdr:spPr>
        <a:xfrm>
          <a:off x="1474216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0" name="フローチャート: 判断 869">
          <a:extLst>
            <a:ext uri="{FF2B5EF4-FFF2-40B4-BE49-F238E27FC236}">
              <a16:creationId xmlns:a16="http://schemas.microsoft.com/office/drawing/2014/main" id="{82297580-BEC5-4130-AE44-1B7EDCC358D8}"/>
            </a:ext>
          </a:extLst>
        </xdr:cNvPr>
        <xdr:cNvSpPr/>
      </xdr:nvSpPr>
      <xdr:spPr>
        <a:xfrm>
          <a:off x="14649450" y="177571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1" name="フローチャート: 判断 870">
          <a:extLst>
            <a:ext uri="{FF2B5EF4-FFF2-40B4-BE49-F238E27FC236}">
              <a16:creationId xmlns:a16="http://schemas.microsoft.com/office/drawing/2014/main" id="{A97BAF94-AD2F-4439-A79E-A35C4D8E6999}"/>
            </a:ext>
          </a:extLst>
        </xdr:cNvPr>
        <xdr:cNvSpPr/>
      </xdr:nvSpPr>
      <xdr:spPr>
        <a:xfrm>
          <a:off x="13887450" y="177829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89081</xdr:rowOff>
    </xdr:from>
    <xdr:to>
      <xdr:col>76</xdr:col>
      <xdr:colOff>165100</xdr:colOff>
      <xdr:row>104</xdr:row>
      <xdr:rowOff>19231</xdr:rowOff>
    </xdr:to>
    <xdr:sp macro="" textlink="">
      <xdr:nvSpPr>
        <xdr:cNvPr id="872" name="フローチャート: 判断 871">
          <a:extLst>
            <a:ext uri="{FF2B5EF4-FFF2-40B4-BE49-F238E27FC236}">
              <a16:creationId xmlns:a16="http://schemas.microsoft.com/office/drawing/2014/main" id="{55328ACE-926F-4F19-9F49-566A159288E9}"/>
            </a:ext>
          </a:extLst>
        </xdr:cNvPr>
        <xdr:cNvSpPr/>
      </xdr:nvSpPr>
      <xdr:spPr>
        <a:xfrm>
          <a:off x="13089890" y="17752241"/>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142966</xdr:rowOff>
    </xdr:from>
    <xdr:to>
      <xdr:col>72</xdr:col>
      <xdr:colOff>38100</xdr:colOff>
      <xdr:row>104</xdr:row>
      <xdr:rowOff>73116</xdr:rowOff>
    </xdr:to>
    <xdr:sp macro="" textlink="">
      <xdr:nvSpPr>
        <xdr:cNvPr id="873" name="フローチャート: 判断 872">
          <a:extLst>
            <a:ext uri="{FF2B5EF4-FFF2-40B4-BE49-F238E27FC236}">
              <a16:creationId xmlns:a16="http://schemas.microsoft.com/office/drawing/2014/main" id="{35510967-A5D6-4DC8-BBA8-177E124236C7}"/>
            </a:ext>
          </a:extLst>
        </xdr:cNvPr>
        <xdr:cNvSpPr/>
      </xdr:nvSpPr>
      <xdr:spPr>
        <a:xfrm>
          <a:off x="12303760" y="1780041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123371</xdr:rowOff>
    </xdr:from>
    <xdr:to>
      <xdr:col>67</xdr:col>
      <xdr:colOff>101600</xdr:colOff>
      <xdr:row>104</xdr:row>
      <xdr:rowOff>53521</xdr:rowOff>
    </xdr:to>
    <xdr:sp macro="" textlink="">
      <xdr:nvSpPr>
        <xdr:cNvPr id="874" name="フローチャート: 判断 873">
          <a:extLst>
            <a:ext uri="{FF2B5EF4-FFF2-40B4-BE49-F238E27FC236}">
              <a16:creationId xmlns:a16="http://schemas.microsoft.com/office/drawing/2014/main" id="{0C5968E3-A7CF-421E-AA81-81425B898474}"/>
            </a:ext>
          </a:extLst>
        </xdr:cNvPr>
        <xdr:cNvSpPr/>
      </xdr:nvSpPr>
      <xdr:spPr>
        <a:xfrm>
          <a:off x="11487150" y="1778462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3DE8020A-2EF2-4E13-A315-6FE32D268495}"/>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24CEBD26-4AD7-41E3-B023-6932C571BCE6}"/>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D14704D5-33DC-4AF5-B86A-76C2637C8B0E}"/>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B3DAB0F4-0D2A-4ED7-95BC-BFF40079C699}"/>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91ABE787-F67F-42C3-9BE7-710BC8C4A0B3}"/>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110308</xdr:rowOff>
    </xdr:from>
    <xdr:to>
      <xdr:col>85</xdr:col>
      <xdr:colOff>177800</xdr:colOff>
      <xdr:row>103</xdr:row>
      <xdr:rowOff>40458</xdr:rowOff>
    </xdr:to>
    <xdr:sp macro="" textlink="">
      <xdr:nvSpPr>
        <xdr:cNvPr id="880" name="楕円 879">
          <a:extLst>
            <a:ext uri="{FF2B5EF4-FFF2-40B4-BE49-F238E27FC236}">
              <a16:creationId xmlns:a16="http://schemas.microsoft.com/office/drawing/2014/main" id="{B36ACD25-2218-41DB-BA58-43FB87AAF160}"/>
            </a:ext>
          </a:extLst>
        </xdr:cNvPr>
        <xdr:cNvSpPr/>
      </xdr:nvSpPr>
      <xdr:spPr>
        <a:xfrm>
          <a:off x="14649450" y="175963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133185</xdr:rowOff>
    </xdr:from>
    <xdr:ext cx="405111" cy="259045"/>
    <xdr:sp macro="" textlink="">
      <xdr:nvSpPr>
        <xdr:cNvPr id="881" name="【庁舎】&#10;有形固定資産減価償却率該当値テキスト">
          <a:extLst>
            <a:ext uri="{FF2B5EF4-FFF2-40B4-BE49-F238E27FC236}">
              <a16:creationId xmlns:a16="http://schemas.microsoft.com/office/drawing/2014/main" id="{479C6EE4-B0A3-4B30-A3DF-95F5397204EE}"/>
            </a:ext>
          </a:extLst>
        </xdr:cNvPr>
        <xdr:cNvSpPr txBox="1"/>
      </xdr:nvSpPr>
      <xdr:spPr>
        <a:xfrm>
          <a:off x="14742160" y="174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72752</xdr:rowOff>
    </xdr:from>
    <xdr:to>
      <xdr:col>81</xdr:col>
      <xdr:colOff>101600</xdr:colOff>
      <xdr:row>103</xdr:row>
      <xdr:rowOff>2902</xdr:rowOff>
    </xdr:to>
    <xdr:sp macro="" textlink="">
      <xdr:nvSpPr>
        <xdr:cNvPr id="882" name="楕円 881">
          <a:extLst>
            <a:ext uri="{FF2B5EF4-FFF2-40B4-BE49-F238E27FC236}">
              <a16:creationId xmlns:a16="http://schemas.microsoft.com/office/drawing/2014/main" id="{B6A56A32-6355-43DD-A64A-4C1EA0C96D3E}"/>
            </a:ext>
          </a:extLst>
        </xdr:cNvPr>
        <xdr:cNvSpPr/>
      </xdr:nvSpPr>
      <xdr:spPr>
        <a:xfrm>
          <a:off x="13887450" y="1756065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123552</xdr:rowOff>
    </xdr:from>
    <xdr:to>
      <xdr:col>85</xdr:col>
      <xdr:colOff>127000</xdr:colOff>
      <xdr:row>102</xdr:row>
      <xdr:rowOff>161108</xdr:rowOff>
    </xdr:to>
    <xdr:cxnSp macro="">
      <xdr:nvCxnSpPr>
        <xdr:cNvPr id="883" name="直線コネクタ 882">
          <a:extLst>
            <a:ext uri="{FF2B5EF4-FFF2-40B4-BE49-F238E27FC236}">
              <a16:creationId xmlns:a16="http://schemas.microsoft.com/office/drawing/2014/main" id="{8DB6CDD9-7DD3-4978-9FD2-0EDA7095419F}"/>
            </a:ext>
          </a:extLst>
        </xdr:cNvPr>
        <xdr:cNvCxnSpPr/>
      </xdr:nvCxnSpPr>
      <xdr:spPr>
        <a:xfrm>
          <a:off x="13942060" y="17613357"/>
          <a:ext cx="762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41729</xdr:rowOff>
    </xdr:from>
    <xdr:to>
      <xdr:col>76</xdr:col>
      <xdr:colOff>165100</xdr:colOff>
      <xdr:row>102</xdr:row>
      <xdr:rowOff>143329</xdr:rowOff>
    </xdr:to>
    <xdr:sp macro="" textlink="">
      <xdr:nvSpPr>
        <xdr:cNvPr id="884" name="楕円 883">
          <a:extLst>
            <a:ext uri="{FF2B5EF4-FFF2-40B4-BE49-F238E27FC236}">
              <a16:creationId xmlns:a16="http://schemas.microsoft.com/office/drawing/2014/main" id="{6E2AC99E-F0ED-4F73-966C-01745A7B12EB}"/>
            </a:ext>
          </a:extLst>
        </xdr:cNvPr>
        <xdr:cNvSpPr/>
      </xdr:nvSpPr>
      <xdr:spPr>
        <a:xfrm>
          <a:off x="13089890" y="17529629"/>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92529</xdr:rowOff>
    </xdr:from>
    <xdr:to>
      <xdr:col>81</xdr:col>
      <xdr:colOff>50800</xdr:colOff>
      <xdr:row>102</xdr:row>
      <xdr:rowOff>123552</xdr:rowOff>
    </xdr:to>
    <xdr:cxnSp macro="">
      <xdr:nvCxnSpPr>
        <xdr:cNvPr id="885" name="直線コネクタ 884">
          <a:extLst>
            <a:ext uri="{FF2B5EF4-FFF2-40B4-BE49-F238E27FC236}">
              <a16:creationId xmlns:a16="http://schemas.microsoft.com/office/drawing/2014/main" id="{394B3644-440F-4FF5-A607-B4BB5FF4BDC2}"/>
            </a:ext>
          </a:extLst>
        </xdr:cNvPr>
        <xdr:cNvCxnSpPr/>
      </xdr:nvCxnSpPr>
      <xdr:spPr>
        <a:xfrm>
          <a:off x="13144500" y="17584239"/>
          <a:ext cx="797560" cy="2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22134</xdr:rowOff>
    </xdr:from>
    <xdr:to>
      <xdr:col>72</xdr:col>
      <xdr:colOff>38100</xdr:colOff>
      <xdr:row>102</xdr:row>
      <xdr:rowOff>123734</xdr:rowOff>
    </xdr:to>
    <xdr:sp macro="" textlink="">
      <xdr:nvSpPr>
        <xdr:cNvPr id="886" name="楕円 885">
          <a:extLst>
            <a:ext uri="{FF2B5EF4-FFF2-40B4-BE49-F238E27FC236}">
              <a16:creationId xmlns:a16="http://schemas.microsoft.com/office/drawing/2014/main" id="{042BE2B2-9DCE-427F-99BB-435FD113AECE}"/>
            </a:ext>
          </a:extLst>
        </xdr:cNvPr>
        <xdr:cNvSpPr/>
      </xdr:nvSpPr>
      <xdr:spPr>
        <a:xfrm>
          <a:off x="12303760" y="1750622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72934</xdr:rowOff>
    </xdr:from>
    <xdr:to>
      <xdr:col>76</xdr:col>
      <xdr:colOff>114300</xdr:colOff>
      <xdr:row>102</xdr:row>
      <xdr:rowOff>92529</xdr:rowOff>
    </xdr:to>
    <xdr:cxnSp macro="">
      <xdr:nvCxnSpPr>
        <xdr:cNvPr id="887" name="直線コネクタ 886">
          <a:extLst>
            <a:ext uri="{FF2B5EF4-FFF2-40B4-BE49-F238E27FC236}">
              <a16:creationId xmlns:a16="http://schemas.microsoft.com/office/drawing/2014/main" id="{796D0B67-6E33-4128-B74E-4EDD9D65C955}"/>
            </a:ext>
          </a:extLst>
        </xdr:cNvPr>
        <xdr:cNvCxnSpPr/>
      </xdr:nvCxnSpPr>
      <xdr:spPr>
        <a:xfrm>
          <a:off x="12346940" y="17560834"/>
          <a:ext cx="797560" cy="2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160927</xdr:rowOff>
    </xdr:from>
    <xdr:to>
      <xdr:col>67</xdr:col>
      <xdr:colOff>101600</xdr:colOff>
      <xdr:row>102</xdr:row>
      <xdr:rowOff>91077</xdr:rowOff>
    </xdr:to>
    <xdr:sp macro="" textlink="">
      <xdr:nvSpPr>
        <xdr:cNvPr id="888" name="楕円 887">
          <a:extLst>
            <a:ext uri="{FF2B5EF4-FFF2-40B4-BE49-F238E27FC236}">
              <a16:creationId xmlns:a16="http://schemas.microsoft.com/office/drawing/2014/main" id="{F810D48B-ABF0-4DC2-92AE-50B632BE5879}"/>
            </a:ext>
          </a:extLst>
        </xdr:cNvPr>
        <xdr:cNvSpPr/>
      </xdr:nvSpPr>
      <xdr:spPr>
        <a:xfrm>
          <a:off x="11487150" y="1747928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40277</xdr:rowOff>
    </xdr:from>
    <xdr:to>
      <xdr:col>71</xdr:col>
      <xdr:colOff>177800</xdr:colOff>
      <xdr:row>102</xdr:row>
      <xdr:rowOff>72934</xdr:rowOff>
    </xdr:to>
    <xdr:cxnSp macro="">
      <xdr:nvCxnSpPr>
        <xdr:cNvPr id="889" name="直線コネクタ 888">
          <a:extLst>
            <a:ext uri="{FF2B5EF4-FFF2-40B4-BE49-F238E27FC236}">
              <a16:creationId xmlns:a16="http://schemas.microsoft.com/office/drawing/2014/main" id="{9D17F67F-4380-4511-BC7E-DC8C77808992}"/>
            </a:ext>
          </a:extLst>
        </xdr:cNvPr>
        <xdr:cNvCxnSpPr/>
      </xdr:nvCxnSpPr>
      <xdr:spPr>
        <a:xfrm>
          <a:off x="11541760" y="17528177"/>
          <a:ext cx="80518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43015</xdr:rowOff>
    </xdr:from>
    <xdr:ext cx="405111" cy="259045"/>
    <xdr:sp macro="" textlink="">
      <xdr:nvSpPr>
        <xdr:cNvPr id="890" name="n_1aveValue【庁舎】&#10;有形固定資産減価償却率">
          <a:extLst>
            <a:ext uri="{FF2B5EF4-FFF2-40B4-BE49-F238E27FC236}">
              <a16:creationId xmlns:a16="http://schemas.microsoft.com/office/drawing/2014/main" id="{168E6E16-0489-4B23-8656-9731DB3D3E6A}"/>
            </a:ext>
          </a:extLst>
        </xdr:cNvPr>
        <xdr:cNvSpPr txBox="1"/>
      </xdr:nvSpPr>
      <xdr:spPr>
        <a:xfrm>
          <a:off x="13738234" y="17875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10358</xdr:rowOff>
    </xdr:from>
    <xdr:ext cx="405111" cy="259045"/>
    <xdr:sp macro="" textlink="">
      <xdr:nvSpPr>
        <xdr:cNvPr id="891" name="n_2aveValue【庁舎】&#10;有形固定資産減価償却率">
          <a:extLst>
            <a:ext uri="{FF2B5EF4-FFF2-40B4-BE49-F238E27FC236}">
              <a16:creationId xmlns:a16="http://schemas.microsoft.com/office/drawing/2014/main" id="{399897A4-7A95-44DD-8778-A53A38EF4EA7}"/>
            </a:ext>
          </a:extLst>
        </xdr:cNvPr>
        <xdr:cNvSpPr txBox="1"/>
      </xdr:nvSpPr>
      <xdr:spPr>
        <a:xfrm>
          <a:off x="12957184" y="17843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64243</xdr:rowOff>
    </xdr:from>
    <xdr:ext cx="405111" cy="259045"/>
    <xdr:sp macro="" textlink="">
      <xdr:nvSpPr>
        <xdr:cNvPr id="892" name="n_3aveValue【庁舎】&#10;有形固定資産減価償却率">
          <a:extLst>
            <a:ext uri="{FF2B5EF4-FFF2-40B4-BE49-F238E27FC236}">
              <a16:creationId xmlns:a16="http://schemas.microsoft.com/office/drawing/2014/main" id="{F7520498-524C-408C-AF52-0B3FF7A71405}"/>
            </a:ext>
          </a:extLst>
        </xdr:cNvPr>
        <xdr:cNvSpPr txBox="1"/>
      </xdr:nvSpPr>
      <xdr:spPr>
        <a:xfrm>
          <a:off x="12171054" y="17891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44648</xdr:rowOff>
    </xdr:from>
    <xdr:ext cx="405111" cy="259045"/>
    <xdr:sp macro="" textlink="">
      <xdr:nvSpPr>
        <xdr:cNvPr id="893" name="n_4aveValue【庁舎】&#10;有形固定資産減価償却率">
          <a:extLst>
            <a:ext uri="{FF2B5EF4-FFF2-40B4-BE49-F238E27FC236}">
              <a16:creationId xmlns:a16="http://schemas.microsoft.com/office/drawing/2014/main" id="{9796FA08-5EAD-4B5C-9415-7BF9C86ECDE7}"/>
            </a:ext>
          </a:extLst>
        </xdr:cNvPr>
        <xdr:cNvSpPr txBox="1"/>
      </xdr:nvSpPr>
      <xdr:spPr>
        <a:xfrm>
          <a:off x="11354444" y="17877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19429</xdr:rowOff>
    </xdr:from>
    <xdr:ext cx="405111" cy="259045"/>
    <xdr:sp macro="" textlink="">
      <xdr:nvSpPr>
        <xdr:cNvPr id="894" name="n_1mainValue【庁舎】&#10;有形固定資産減価償却率">
          <a:extLst>
            <a:ext uri="{FF2B5EF4-FFF2-40B4-BE49-F238E27FC236}">
              <a16:creationId xmlns:a16="http://schemas.microsoft.com/office/drawing/2014/main" id="{98450E83-CDCE-430F-9B4B-7449B8E60060}"/>
            </a:ext>
          </a:extLst>
        </xdr:cNvPr>
        <xdr:cNvSpPr txBox="1"/>
      </xdr:nvSpPr>
      <xdr:spPr>
        <a:xfrm>
          <a:off x="13738234" y="1733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159856</xdr:rowOff>
    </xdr:from>
    <xdr:ext cx="405111" cy="259045"/>
    <xdr:sp macro="" textlink="">
      <xdr:nvSpPr>
        <xdr:cNvPr id="895" name="n_2mainValue【庁舎】&#10;有形固定資産減価償却率">
          <a:extLst>
            <a:ext uri="{FF2B5EF4-FFF2-40B4-BE49-F238E27FC236}">
              <a16:creationId xmlns:a16="http://schemas.microsoft.com/office/drawing/2014/main" id="{C4E976EB-4C55-468E-9F7E-B912B3AFBCC0}"/>
            </a:ext>
          </a:extLst>
        </xdr:cNvPr>
        <xdr:cNvSpPr txBox="1"/>
      </xdr:nvSpPr>
      <xdr:spPr>
        <a:xfrm>
          <a:off x="12957184" y="1730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140261</xdr:rowOff>
    </xdr:from>
    <xdr:ext cx="405111" cy="259045"/>
    <xdr:sp macro="" textlink="">
      <xdr:nvSpPr>
        <xdr:cNvPr id="896" name="n_3mainValue【庁舎】&#10;有形固定資産減価償却率">
          <a:extLst>
            <a:ext uri="{FF2B5EF4-FFF2-40B4-BE49-F238E27FC236}">
              <a16:creationId xmlns:a16="http://schemas.microsoft.com/office/drawing/2014/main" id="{638A4862-9EC7-4557-9679-A4E6A0891EE1}"/>
            </a:ext>
          </a:extLst>
        </xdr:cNvPr>
        <xdr:cNvSpPr txBox="1"/>
      </xdr:nvSpPr>
      <xdr:spPr>
        <a:xfrm>
          <a:off x="12171054" y="1728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107604</xdr:rowOff>
    </xdr:from>
    <xdr:ext cx="405111" cy="259045"/>
    <xdr:sp macro="" textlink="">
      <xdr:nvSpPr>
        <xdr:cNvPr id="897" name="n_4mainValue【庁舎】&#10;有形固定資産減価償却率">
          <a:extLst>
            <a:ext uri="{FF2B5EF4-FFF2-40B4-BE49-F238E27FC236}">
              <a16:creationId xmlns:a16="http://schemas.microsoft.com/office/drawing/2014/main" id="{AEF5B8EF-F38A-4989-9601-6ACA3656CF9E}"/>
            </a:ext>
          </a:extLst>
        </xdr:cNvPr>
        <xdr:cNvSpPr txBox="1"/>
      </xdr:nvSpPr>
      <xdr:spPr>
        <a:xfrm>
          <a:off x="11354444" y="1725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D8B27898-D7F1-4A95-B76A-95E0DB104C1C}"/>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E55F32C6-3997-435A-9B17-80AC34550ACA}"/>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3F4BA5EA-CD91-4AC3-BC73-35CEEB0B4781}"/>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A79C646D-6597-4BA3-AB25-F0264216D2C2}"/>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3A081581-4C76-41C9-B5CF-88651F54CF1D}"/>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E2DE0C49-EB0E-45D5-8352-2693039A295A}"/>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84C8CE64-5A17-4D83-BBED-FB6596440D83}"/>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C45FF343-CE6E-47B7-9A03-ACEA9C1FFA7A}"/>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7B8CECE1-CF18-407C-BD7E-9F6CF6319A67}"/>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15D41AB6-6631-4A82-BF90-F77332F845CD}"/>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8" name="直線コネクタ 907">
          <a:extLst>
            <a:ext uri="{FF2B5EF4-FFF2-40B4-BE49-F238E27FC236}">
              <a16:creationId xmlns:a16="http://schemas.microsoft.com/office/drawing/2014/main" id="{5E72CAA4-34B9-4E0F-8D81-FCA979464239}"/>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9" name="テキスト ボックス 908">
          <a:extLst>
            <a:ext uri="{FF2B5EF4-FFF2-40B4-BE49-F238E27FC236}">
              <a16:creationId xmlns:a16="http://schemas.microsoft.com/office/drawing/2014/main" id="{D421F68D-DC6C-460A-8020-F00DB8B6C0ED}"/>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0" name="直線コネクタ 909">
          <a:extLst>
            <a:ext uri="{FF2B5EF4-FFF2-40B4-BE49-F238E27FC236}">
              <a16:creationId xmlns:a16="http://schemas.microsoft.com/office/drawing/2014/main" id="{6106909D-B80E-4D67-BCBF-2FE634112AFF}"/>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1" name="テキスト ボックス 910">
          <a:extLst>
            <a:ext uri="{FF2B5EF4-FFF2-40B4-BE49-F238E27FC236}">
              <a16:creationId xmlns:a16="http://schemas.microsoft.com/office/drawing/2014/main" id="{B49C4FD2-51E6-4155-95BE-0C184B9CE283}"/>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2" name="直線コネクタ 911">
          <a:extLst>
            <a:ext uri="{FF2B5EF4-FFF2-40B4-BE49-F238E27FC236}">
              <a16:creationId xmlns:a16="http://schemas.microsoft.com/office/drawing/2014/main" id="{1F9D1104-A07F-41A0-A4C0-13513061655A}"/>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3" name="テキスト ボックス 912">
          <a:extLst>
            <a:ext uri="{FF2B5EF4-FFF2-40B4-BE49-F238E27FC236}">
              <a16:creationId xmlns:a16="http://schemas.microsoft.com/office/drawing/2014/main" id="{F2EFEA7B-3C5A-408E-AB8C-1263209BF8F3}"/>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4" name="直線コネクタ 913">
          <a:extLst>
            <a:ext uri="{FF2B5EF4-FFF2-40B4-BE49-F238E27FC236}">
              <a16:creationId xmlns:a16="http://schemas.microsoft.com/office/drawing/2014/main" id="{944574E0-ACEA-4495-8AAE-BFF65C11152E}"/>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5" name="テキスト ボックス 914">
          <a:extLst>
            <a:ext uri="{FF2B5EF4-FFF2-40B4-BE49-F238E27FC236}">
              <a16:creationId xmlns:a16="http://schemas.microsoft.com/office/drawing/2014/main" id="{5EDCF198-516F-4A90-9E5A-7BD3F372A5F2}"/>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6" name="直線コネクタ 915">
          <a:extLst>
            <a:ext uri="{FF2B5EF4-FFF2-40B4-BE49-F238E27FC236}">
              <a16:creationId xmlns:a16="http://schemas.microsoft.com/office/drawing/2014/main" id="{CD340D80-720A-4530-A70A-0B20A196EB03}"/>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7" name="テキスト ボックス 916">
          <a:extLst>
            <a:ext uri="{FF2B5EF4-FFF2-40B4-BE49-F238E27FC236}">
              <a16:creationId xmlns:a16="http://schemas.microsoft.com/office/drawing/2014/main" id="{DC22051D-4CA5-4B92-9303-4DABC7637B1F}"/>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a:extLst>
            <a:ext uri="{FF2B5EF4-FFF2-40B4-BE49-F238E27FC236}">
              <a16:creationId xmlns:a16="http://schemas.microsoft.com/office/drawing/2014/main" id="{1CD7A40B-0DD9-410E-A3B5-FA504BE66298}"/>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a:extLst>
            <a:ext uri="{FF2B5EF4-FFF2-40B4-BE49-F238E27FC236}">
              <a16:creationId xmlns:a16="http://schemas.microsoft.com/office/drawing/2014/main" id="{EE5B1545-AAB3-4920-97F8-595E4721D220}"/>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a:extLst>
            <a:ext uri="{FF2B5EF4-FFF2-40B4-BE49-F238E27FC236}">
              <a16:creationId xmlns:a16="http://schemas.microsoft.com/office/drawing/2014/main" id="{10DAF3B3-D46F-441A-AC74-E91B8369354B}"/>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3811</xdr:rowOff>
    </xdr:from>
    <xdr:to>
      <xdr:col>116</xdr:col>
      <xdr:colOff>62864</xdr:colOff>
      <xdr:row>108</xdr:row>
      <xdr:rowOff>24764</xdr:rowOff>
    </xdr:to>
    <xdr:cxnSp macro="">
      <xdr:nvCxnSpPr>
        <xdr:cNvPr id="921" name="直線コネクタ 920">
          <a:extLst>
            <a:ext uri="{FF2B5EF4-FFF2-40B4-BE49-F238E27FC236}">
              <a16:creationId xmlns:a16="http://schemas.microsoft.com/office/drawing/2014/main" id="{CF7B75C1-5B89-4C60-A5EB-DF4B4536010A}"/>
            </a:ext>
          </a:extLst>
        </xdr:cNvPr>
        <xdr:cNvCxnSpPr/>
      </xdr:nvCxnSpPr>
      <xdr:spPr>
        <a:xfrm flipV="1">
          <a:off x="19947254" y="17322166"/>
          <a:ext cx="0" cy="1215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22" name="【庁舎】&#10;一人当たり面積最小値テキスト">
          <a:extLst>
            <a:ext uri="{FF2B5EF4-FFF2-40B4-BE49-F238E27FC236}">
              <a16:creationId xmlns:a16="http://schemas.microsoft.com/office/drawing/2014/main" id="{5029FC12-1BAC-4879-AE21-4A499A9FB7FF}"/>
            </a:ext>
          </a:extLst>
        </xdr:cNvPr>
        <xdr:cNvSpPr txBox="1"/>
      </xdr:nvSpPr>
      <xdr:spPr>
        <a:xfrm>
          <a:off x="19985990" y="1854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23" name="直線コネクタ 922">
          <a:extLst>
            <a:ext uri="{FF2B5EF4-FFF2-40B4-BE49-F238E27FC236}">
              <a16:creationId xmlns:a16="http://schemas.microsoft.com/office/drawing/2014/main" id="{334B666A-6268-413D-BC4F-D4807E621A3C}"/>
            </a:ext>
          </a:extLst>
        </xdr:cNvPr>
        <xdr:cNvCxnSpPr/>
      </xdr:nvCxnSpPr>
      <xdr:spPr>
        <a:xfrm>
          <a:off x="19885660" y="185375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121938</xdr:rowOff>
    </xdr:from>
    <xdr:ext cx="469744" cy="259045"/>
    <xdr:sp macro="" textlink="">
      <xdr:nvSpPr>
        <xdr:cNvPr id="924" name="【庁舎】&#10;一人当たり面積最大値テキスト">
          <a:extLst>
            <a:ext uri="{FF2B5EF4-FFF2-40B4-BE49-F238E27FC236}">
              <a16:creationId xmlns:a16="http://schemas.microsoft.com/office/drawing/2014/main" id="{719BF747-64F0-4746-B482-DBBBA3CDC43A}"/>
            </a:ext>
          </a:extLst>
        </xdr:cNvPr>
        <xdr:cNvSpPr txBox="1"/>
      </xdr:nvSpPr>
      <xdr:spPr>
        <a:xfrm>
          <a:off x="19985990" y="17097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3811</xdr:rowOff>
    </xdr:from>
    <xdr:to>
      <xdr:col>116</xdr:col>
      <xdr:colOff>152400</xdr:colOff>
      <xdr:row>101</xdr:row>
      <xdr:rowOff>3811</xdr:rowOff>
    </xdr:to>
    <xdr:cxnSp macro="">
      <xdr:nvCxnSpPr>
        <xdr:cNvPr id="925" name="直線コネクタ 924">
          <a:extLst>
            <a:ext uri="{FF2B5EF4-FFF2-40B4-BE49-F238E27FC236}">
              <a16:creationId xmlns:a16="http://schemas.microsoft.com/office/drawing/2014/main" id="{3AFCA752-1E56-4E7B-BEEA-9EF6AD18FDD4}"/>
            </a:ext>
          </a:extLst>
        </xdr:cNvPr>
        <xdr:cNvCxnSpPr/>
      </xdr:nvCxnSpPr>
      <xdr:spPr>
        <a:xfrm>
          <a:off x="19885660" y="173221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118127</xdr:rowOff>
    </xdr:from>
    <xdr:ext cx="469744" cy="259045"/>
    <xdr:sp macro="" textlink="">
      <xdr:nvSpPr>
        <xdr:cNvPr id="926" name="【庁舎】&#10;一人当たり面積平均値テキスト">
          <a:extLst>
            <a:ext uri="{FF2B5EF4-FFF2-40B4-BE49-F238E27FC236}">
              <a16:creationId xmlns:a16="http://schemas.microsoft.com/office/drawing/2014/main" id="{2A306352-C7A4-49C0-94DB-65394E0EFE77}"/>
            </a:ext>
          </a:extLst>
        </xdr:cNvPr>
        <xdr:cNvSpPr txBox="1"/>
      </xdr:nvSpPr>
      <xdr:spPr>
        <a:xfrm>
          <a:off x="19985990" y="17950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139700</xdr:rowOff>
    </xdr:from>
    <xdr:to>
      <xdr:col>116</xdr:col>
      <xdr:colOff>114300</xdr:colOff>
      <xdr:row>105</xdr:row>
      <xdr:rowOff>69850</xdr:rowOff>
    </xdr:to>
    <xdr:sp macro="" textlink="">
      <xdr:nvSpPr>
        <xdr:cNvPr id="927" name="フローチャート: 判断 926">
          <a:extLst>
            <a:ext uri="{FF2B5EF4-FFF2-40B4-BE49-F238E27FC236}">
              <a16:creationId xmlns:a16="http://schemas.microsoft.com/office/drawing/2014/main" id="{CA3FE4CE-F972-4D54-8269-8BDB051EE7B8}"/>
            </a:ext>
          </a:extLst>
        </xdr:cNvPr>
        <xdr:cNvSpPr/>
      </xdr:nvSpPr>
      <xdr:spPr>
        <a:xfrm>
          <a:off x="19904710" y="179666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15875</xdr:rowOff>
    </xdr:from>
    <xdr:to>
      <xdr:col>112</xdr:col>
      <xdr:colOff>38100</xdr:colOff>
      <xdr:row>105</xdr:row>
      <xdr:rowOff>117475</xdr:rowOff>
    </xdr:to>
    <xdr:sp macro="" textlink="">
      <xdr:nvSpPr>
        <xdr:cNvPr id="928" name="フローチャート: 判断 927">
          <a:extLst>
            <a:ext uri="{FF2B5EF4-FFF2-40B4-BE49-F238E27FC236}">
              <a16:creationId xmlns:a16="http://schemas.microsoft.com/office/drawing/2014/main" id="{F5CF60BD-8276-4012-9DF2-09F5D1D1CB96}"/>
            </a:ext>
          </a:extLst>
        </xdr:cNvPr>
        <xdr:cNvSpPr/>
      </xdr:nvSpPr>
      <xdr:spPr>
        <a:xfrm>
          <a:off x="19161760" y="180219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929" name="フローチャート: 判断 928">
          <a:extLst>
            <a:ext uri="{FF2B5EF4-FFF2-40B4-BE49-F238E27FC236}">
              <a16:creationId xmlns:a16="http://schemas.microsoft.com/office/drawing/2014/main" id="{92189B60-FEED-4012-BD95-50C90B5C39C5}"/>
            </a:ext>
          </a:extLst>
        </xdr:cNvPr>
        <xdr:cNvSpPr/>
      </xdr:nvSpPr>
      <xdr:spPr>
        <a:xfrm>
          <a:off x="18345150" y="1801431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92075</xdr:rowOff>
    </xdr:from>
    <xdr:to>
      <xdr:col>102</xdr:col>
      <xdr:colOff>165100</xdr:colOff>
      <xdr:row>106</xdr:row>
      <xdr:rowOff>22225</xdr:rowOff>
    </xdr:to>
    <xdr:sp macro="" textlink="">
      <xdr:nvSpPr>
        <xdr:cNvPr id="930" name="フローチャート: 判断 929">
          <a:extLst>
            <a:ext uri="{FF2B5EF4-FFF2-40B4-BE49-F238E27FC236}">
              <a16:creationId xmlns:a16="http://schemas.microsoft.com/office/drawing/2014/main" id="{2D3E9E55-03E6-451D-B275-99A061E75CBF}"/>
            </a:ext>
          </a:extLst>
        </xdr:cNvPr>
        <xdr:cNvSpPr/>
      </xdr:nvSpPr>
      <xdr:spPr>
        <a:xfrm>
          <a:off x="17547590" y="18098135"/>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88264</xdr:rowOff>
    </xdr:from>
    <xdr:to>
      <xdr:col>98</xdr:col>
      <xdr:colOff>38100</xdr:colOff>
      <xdr:row>106</xdr:row>
      <xdr:rowOff>18414</xdr:rowOff>
    </xdr:to>
    <xdr:sp macro="" textlink="">
      <xdr:nvSpPr>
        <xdr:cNvPr id="931" name="フローチャート: 判断 930">
          <a:extLst>
            <a:ext uri="{FF2B5EF4-FFF2-40B4-BE49-F238E27FC236}">
              <a16:creationId xmlns:a16="http://schemas.microsoft.com/office/drawing/2014/main" id="{3BD0F1C5-D1FB-40C0-B394-C88F6D775D73}"/>
            </a:ext>
          </a:extLst>
        </xdr:cNvPr>
        <xdr:cNvSpPr/>
      </xdr:nvSpPr>
      <xdr:spPr>
        <a:xfrm>
          <a:off x="16761460" y="180943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9321CF1B-D4B0-45B3-9E3C-655AD3005A8D}"/>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2D728EA1-EE50-4B2D-B07A-0A175F275761}"/>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A6BD2654-58E0-43AF-B64A-BE1DC9DD2212}"/>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66827898-F880-48C3-803F-2284DD1CD82F}"/>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48E992CB-9614-4EA2-A01F-0091FDEAED8D}"/>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19686</xdr:rowOff>
    </xdr:from>
    <xdr:to>
      <xdr:col>116</xdr:col>
      <xdr:colOff>114300</xdr:colOff>
      <xdr:row>104</xdr:row>
      <xdr:rowOff>121286</xdr:rowOff>
    </xdr:to>
    <xdr:sp macro="" textlink="">
      <xdr:nvSpPr>
        <xdr:cNvPr id="937" name="楕円 936">
          <a:extLst>
            <a:ext uri="{FF2B5EF4-FFF2-40B4-BE49-F238E27FC236}">
              <a16:creationId xmlns:a16="http://schemas.microsoft.com/office/drawing/2014/main" id="{D4B87CFC-9D1E-48BC-A664-8E2A6750A28D}"/>
            </a:ext>
          </a:extLst>
        </xdr:cNvPr>
        <xdr:cNvSpPr/>
      </xdr:nvSpPr>
      <xdr:spPr>
        <a:xfrm>
          <a:off x="19904710" y="1784667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42563</xdr:rowOff>
    </xdr:from>
    <xdr:ext cx="469744" cy="259045"/>
    <xdr:sp macro="" textlink="">
      <xdr:nvSpPr>
        <xdr:cNvPr id="938" name="【庁舎】&#10;一人当たり面積該当値テキスト">
          <a:extLst>
            <a:ext uri="{FF2B5EF4-FFF2-40B4-BE49-F238E27FC236}">
              <a16:creationId xmlns:a16="http://schemas.microsoft.com/office/drawing/2014/main" id="{C70BDB3A-3481-48F7-B474-5B8B5AB37649}"/>
            </a:ext>
          </a:extLst>
        </xdr:cNvPr>
        <xdr:cNvSpPr txBox="1"/>
      </xdr:nvSpPr>
      <xdr:spPr>
        <a:xfrm>
          <a:off x="19985990" y="17703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25400</xdr:rowOff>
    </xdr:from>
    <xdr:to>
      <xdr:col>112</xdr:col>
      <xdr:colOff>38100</xdr:colOff>
      <xdr:row>104</xdr:row>
      <xdr:rowOff>127000</xdr:rowOff>
    </xdr:to>
    <xdr:sp macro="" textlink="">
      <xdr:nvSpPr>
        <xdr:cNvPr id="939" name="楕円 938">
          <a:extLst>
            <a:ext uri="{FF2B5EF4-FFF2-40B4-BE49-F238E27FC236}">
              <a16:creationId xmlns:a16="http://schemas.microsoft.com/office/drawing/2014/main" id="{166CB634-9296-4941-A8F1-3FA3E96AB81D}"/>
            </a:ext>
          </a:extLst>
        </xdr:cNvPr>
        <xdr:cNvSpPr/>
      </xdr:nvSpPr>
      <xdr:spPr>
        <a:xfrm>
          <a:off x="19161760" y="178523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70486</xdr:rowOff>
    </xdr:from>
    <xdr:to>
      <xdr:col>116</xdr:col>
      <xdr:colOff>63500</xdr:colOff>
      <xdr:row>104</xdr:row>
      <xdr:rowOff>76200</xdr:rowOff>
    </xdr:to>
    <xdr:cxnSp macro="">
      <xdr:nvCxnSpPr>
        <xdr:cNvPr id="940" name="直線コネクタ 939">
          <a:extLst>
            <a:ext uri="{FF2B5EF4-FFF2-40B4-BE49-F238E27FC236}">
              <a16:creationId xmlns:a16="http://schemas.microsoft.com/office/drawing/2014/main" id="{62C1621B-8814-4DCC-8BE7-BF69BEEA6B84}"/>
            </a:ext>
          </a:extLst>
        </xdr:cNvPr>
        <xdr:cNvCxnSpPr/>
      </xdr:nvCxnSpPr>
      <xdr:spPr>
        <a:xfrm flipV="1">
          <a:off x="19204940" y="17899381"/>
          <a:ext cx="7429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33020</xdr:rowOff>
    </xdr:from>
    <xdr:to>
      <xdr:col>107</xdr:col>
      <xdr:colOff>101600</xdr:colOff>
      <xdr:row>104</xdr:row>
      <xdr:rowOff>134620</xdr:rowOff>
    </xdr:to>
    <xdr:sp macro="" textlink="">
      <xdr:nvSpPr>
        <xdr:cNvPr id="941" name="楕円 940">
          <a:extLst>
            <a:ext uri="{FF2B5EF4-FFF2-40B4-BE49-F238E27FC236}">
              <a16:creationId xmlns:a16="http://schemas.microsoft.com/office/drawing/2014/main" id="{AC429B56-B5AE-498B-B622-AC95507A78C4}"/>
            </a:ext>
          </a:extLst>
        </xdr:cNvPr>
        <xdr:cNvSpPr/>
      </xdr:nvSpPr>
      <xdr:spPr>
        <a:xfrm>
          <a:off x="18345150" y="178619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76200</xdr:rowOff>
    </xdr:from>
    <xdr:to>
      <xdr:col>111</xdr:col>
      <xdr:colOff>177800</xdr:colOff>
      <xdr:row>104</xdr:row>
      <xdr:rowOff>83820</xdr:rowOff>
    </xdr:to>
    <xdr:cxnSp macro="">
      <xdr:nvCxnSpPr>
        <xdr:cNvPr id="942" name="直線コネクタ 941">
          <a:extLst>
            <a:ext uri="{FF2B5EF4-FFF2-40B4-BE49-F238E27FC236}">
              <a16:creationId xmlns:a16="http://schemas.microsoft.com/office/drawing/2014/main" id="{5E02F9C8-4A4F-4FD5-AA23-796B76C42755}"/>
            </a:ext>
          </a:extLst>
        </xdr:cNvPr>
        <xdr:cNvCxnSpPr/>
      </xdr:nvCxnSpPr>
      <xdr:spPr>
        <a:xfrm flipV="1">
          <a:off x="18399760" y="17907000"/>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15875</xdr:rowOff>
    </xdr:from>
    <xdr:to>
      <xdr:col>102</xdr:col>
      <xdr:colOff>165100</xdr:colOff>
      <xdr:row>104</xdr:row>
      <xdr:rowOff>117475</xdr:rowOff>
    </xdr:to>
    <xdr:sp macro="" textlink="">
      <xdr:nvSpPr>
        <xdr:cNvPr id="943" name="楕円 942">
          <a:extLst>
            <a:ext uri="{FF2B5EF4-FFF2-40B4-BE49-F238E27FC236}">
              <a16:creationId xmlns:a16="http://schemas.microsoft.com/office/drawing/2014/main" id="{5BB085C1-DDB3-4E72-836B-3204BB2818FD}"/>
            </a:ext>
          </a:extLst>
        </xdr:cNvPr>
        <xdr:cNvSpPr/>
      </xdr:nvSpPr>
      <xdr:spPr>
        <a:xfrm>
          <a:off x="17547590" y="1785048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66675</xdr:rowOff>
    </xdr:from>
    <xdr:to>
      <xdr:col>107</xdr:col>
      <xdr:colOff>50800</xdr:colOff>
      <xdr:row>104</xdr:row>
      <xdr:rowOff>83820</xdr:rowOff>
    </xdr:to>
    <xdr:cxnSp macro="">
      <xdr:nvCxnSpPr>
        <xdr:cNvPr id="944" name="直線コネクタ 943">
          <a:extLst>
            <a:ext uri="{FF2B5EF4-FFF2-40B4-BE49-F238E27FC236}">
              <a16:creationId xmlns:a16="http://schemas.microsoft.com/office/drawing/2014/main" id="{C3B1D868-5DFA-480C-87BD-B126E3678872}"/>
            </a:ext>
          </a:extLst>
        </xdr:cNvPr>
        <xdr:cNvCxnSpPr/>
      </xdr:nvCxnSpPr>
      <xdr:spPr>
        <a:xfrm>
          <a:off x="17602200" y="17895570"/>
          <a:ext cx="79756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8255</xdr:rowOff>
    </xdr:from>
    <xdr:to>
      <xdr:col>98</xdr:col>
      <xdr:colOff>38100</xdr:colOff>
      <xdr:row>104</xdr:row>
      <xdr:rowOff>109855</xdr:rowOff>
    </xdr:to>
    <xdr:sp macro="" textlink="">
      <xdr:nvSpPr>
        <xdr:cNvPr id="945" name="楕円 944">
          <a:extLst>
            <a:ext uri="{FF2B5EF4-FFF2-40B4-BE49-F238E27FC236}">
              <a16:creationId xmlns:a16="http://schemas.microsoft.com/office/drawing/2014/main" id="{D879F2E2-A74F-43F9-8AE9-A5F3C2652F99}"/>
            </a:ext>
          </a:extLst>
        </xdr:cNvPr>
        <xdr:cNvSpPr/>
      </xdr:nvSpPr>
      <xdr:spPr>
        <a:xfrm>
          <a:off x="16761460" y="17840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59055</xdr:rowOff>
    </xdr:from>
    <xdr:to>
      <xdr:col>102</xdr:col>
      <xdr:colOff>114300</xdr:colOff>
      <xdr:row>104</xdr:row>
      <xdr:rowOff>66675</xdr:rowOff>
    </xdr:to>
    <xdr:cxnSp macro="">
      <xdr:nvCxnSpPr>
        <xdr:cNvPr id="946" name="直線コネクタ 945">
          <a:extLst>
            <a:ext uri="{FF2B5EF4-FFF2-40B4-BE49-F238E27FC236}">
              <a16:creationId xmlns:a16="http://schemas.microsoft.com/office/drawing/2014/main" id="{87C093F5-441A-47ED-98C0-51A289555BCB}"/>
            </a:ext>
          </a:extLst>
        </xdr:cNvPr>
        <xdr:cNvCxnSpPr/>
      </xdr:nvCxnSpPr>
      <xdr:spPr>
        <a:xfrm>
          <a:off x="16804640" y="1788604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108602</xdr:rowOff>
    </xdr:from>
    <xdr:ext cx="469744" cy="259045"/>
    <xdr:sp macro="" textlink="">
      <xdr:nvSpPr>
        <xdr:cNvPr id="947" name="n_1aveValue【庁舎】&#10;一人当たり面積">
          <a:extLst>
            <a:ext uri="{FF2B5EF4-FFF2-40B4-BE49-F238E27FC236}">
              <a16:creationId xmlns:a16="http://schemas.microsoft.com/office/drawing/2014/main" id="{3910BBF1-6C25-4C34-80ED-F9A6D6734CB1}"/>
            </a:ext>
          </a:extLst>
        </xdr:cNvPr>
        <xdr:cNvSpPr txBox="1"/>
      </xdr:nvSpPr>
      <xdr:spPr>
        <a:xfrm>
          <a:off x="18982132"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102888</xdr:rowOff>
    </xdr:from>
    <xdr:ext cx="469744" cy="259045"/>
    <xdr:sp macro="" textlink="">
      <xdr:nvSpPr>
        <xdr:cNvPr id="948" name="n_2aveValue【庁舎】&#10;一人当たり面積">
          <a:extLst>
            <a:ext uri="{FF2B5EF4-FFF2-40B4-BE49-F238E27FC236}">
              <a16:creationId xmlns:a16="http://schemas.microsoft.com/office/drawing/2014/main" id="{AEA1D456-8005-4D18-AC68-A64A6C505EAF}"/>
            </a:ext>
          </a:extLst>
        </xdr:cNvPr>
        <xdr:cNvSpPr txBox="1"/>
      </xdr:nvSpPr>
      <xdr:spPr>
        <a:xfrm>
          <a:off x="18182032" y="1810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13352</xdr:rowOff>
    </xdr:from>
    <xdr:ext cx="469744" cy="259045"/>
    <xdr:sp macro="" textlink="">
      <xdr:nvSpPr>
        <xdr:cNvPr id="949" name="n_3aveValue【庁舎】&#10;一人当たり面積">
          <a:extLst>
            <a:ext uri="{FF2B5EF4-FFF2-40B4-BE49-F238E27FC236}">
              <a16:creationId xmlns:a16="http://schemas.microsoft.com/office/drawing/2014/main" id="{9BF73C99-6C54-4E39-8D86-46DC83C84A6A}"/>
            </a:ext>
          </a:extLst>
        </xdr:cNvPr>
        <xdr:cNvSpPr txBox="1"/>
      </xdr:nvSpPr>
      <xdr:spPr>
        <a:xfrm>
          <a:off x="17384472" y="1819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9541</xdr:rowOff>
    </xdr:from>
    <xdr:ext cx="469744" cy="259045"/>
    <xdr:sp macro="" textlink="">
      <xdr:nvSpPr>
        <xdr:cNvPr id="950" name="n_4aveValue【庁舎】&#10;一人当たり面積">
          <a:extLst>
            <a:ext uri="{FF2B5EF4-FFF2-40B4-BE49-F238E27FC236}">
              <a16:creationId xmlns:a16="http://schemas.microsoft.com/office/drawing/2014/main" id="{AF226E5E-28E7-4814-A245-C02AC548BFDB}"/>
            </a:ext>
          </a:extLst>
        </xdr:cNvPr>
        <xdr:cNvSpPr txBox="1"/>
      </xdr:nvSpPr>
      <xdr:spPr>
        <a:xfrm>
          <a:off x="16588817" y="18185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143527</xdr:rowOff>
    </xdr:from>
    <xdr:ext cx="469744" cy="259045"/>
    <xdr:sp macro="" textlink="">
      <xdr:nvSpPr>
        <xdr:cNvPr id="951" name="n_1mainValue【庁舎】&#10;一人当たり面積">
          <a:extLst>
            <a:ext uri="{FF2B5EF4-FFF2-40B4-BE49-F238E27FC236}">
              <a16:creationId xmlns:a16="http://schemas.microsoft.com/office/drawing/2014/main" id="{2002643B-106B-4039-AAC8-88B8ED619F92}"/>
            </a:ext>
          </a:extLst>
        </xdr:cNvPr>
        <xdr:cNvSpPr txBox="1"/>
      </xdr:nvSpPr>
      <xdr:spPr>
        <a:xfrm>
          <a:off x="18982132" y="1762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151147</xdr:rowOff>
    </xdr:from>
    <xdr:ext cx="469744" cy="259045"/>
    <xdr:sp macro="" textlink="">
      <xdr:nvSpPr>
        <xdr:cNvPr id="952" name="n_2mainValue【庁舎】&#10;一人当たり面積">
          <a:extLst>
            <a:ext uri="{FF2B5EF4-FFF2-40B4-BE49-F238E27FC236}">
              <a16:creationId xmlns:a16="http://schemas.microsoft.com/office/drawing/2014/main" id="{BA31E567-08C6-40DE-AA4D-B15F1E31723D}"/>
            </a:ext>
          </a:extLst>
        </xdr:cNvPr>
        <xdr:cNvSpPr txBox="1"/>
      </xdr:nvSpPr>
      <xdr:spPr>
        <a:xfrm>
          <a:off x="18182032" y="1763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134002</xdr:rowOff>
    </xdr:from>
    <xdr:ext cx="469744" cy="259045"/>
    <xdr:sp macro="" textlink="">
      <xdr:nvSpPr>
        <xdr:cNvPr id="953" name="n_3mainValue【庁舎】&#10;一人当たり面積">
          <a:extLst>
            <a:ext uri="{FF2B5EF4-FFF2-40B4-BE49-F238E27FC236}">
              <a16:creationId xmlns:a16="http://schemas.microsoft.com/office/drawing/2014/main" id="{8C8B7A13-5A53-41C1-878F-819C44FFB9FC}"/>
            </a:ext>
          </a:extLst>
        </xdr:cNvPr>
        <xdr:cNvSpPr txBox="1"/>
      </xdr:nvSpPr>
      <xdr:spPr>
        <a:xfrm>
          <a:off x="17384472" y="176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126382</xdr:rowOff>
    </xdr:from>
    <xdr:ext cx="469744" cy="259045"/>
    <xdr:sp macro="" textlink="">
      <xdr:nvSpPr>
        <xdr:cNvPr id="954" name="n_4mainValue【庁舎】&#10;一人当たり面積">
          <a:extLst>
            <a:ext uri="{FF2B5EF4-FFF2-40B4-BE49-F238E27FC236}">
              <a16:creationId xmlns:a16="http://schemas.microsoft.com/office/drawing/2014/main" id="{44F9BA86-6A1B-4BAB-BA4D-3E78510C6B5F}"/>
            </a:ext>
          </a:extLst>
        </xdr:cNvPr>
        <xdr:cNvSpPr txBox="1"/>
      </xdr:nvSpPr>
      <xdr:spPr>
        <a:xfrm>
          <a:off x="16588817" y="176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a:extLst>
            <a:ext uri="{FF2B5EF4-FFF2-40B4-BE49-F238E27FC236}">
              <a16:creationId xmlns:a16="http://schemas.microsoft.com/office/drawing/2014/main" id="{3EBE5AA1-9FCD-4F60-9009-EABC2EF615A6}"/>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a:extLst>
            <a:ext uri="{FF2B5EF4-FFF2-40B4-BE49-F238E27FC236}">
              <a16:creationId xmlns:a16="http://schemas.microsoft.com/office/drawing/2014/main" id="{78B49222-36AC-4C1B-88B3-ACBC35770CA8}"/>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a:extLst>
            <a:ext uri="{FF2B5EF4-FFF2-40B4-BE49-F238E27FC236}">
              <a16:creationId xmlns:a16="http://schemas.microsoft.com/office/drawing/2014/main" id="{2FCD727B-0FA5-435F-9D1C-88007CB19686}"/>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図書館や福祉施設、消防施設は</a:t>
          </a:r>
          <a:r>
            <a:rPr kumimoji="1" lang="ja-JP" altLang="ja-JP" sz="1100">
              <a:solidFill>
                <a:schemeClr val="dk1"/>
              </a:solidFill>
              <a:effectLst/>
              <a:latin typeface="+mn-lt"/>
              <a:ea typeface="+mn-ea"/>
              <a:cs typeface="+mn-cs"/>
            </a:rPr>
            <a:t>有形固定資産減価償却率が類似団体平均を大きく上回</a:t>
          </a:r>
          <a:r>
            <a:rPr kumimoji="1" lang="ja-JP" altLang="en-US" sz="1100">
              <a:solidFill>
                <a:schemeClr val="dk1"/>
              </a:solidFill>
              <a:effectLst/>
              <a:latin typeface="+mn-lt"/>
              <a:ea typeface="+mn-ea"/>
              <a:cs typeface="+mn-cs"/>
            </a:rPr>
            <a:t>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一方で、</a:t>
          </a:r>
          <a:r>
            <a:rPr kumimoji="1" lang="ja-JP" altLang="ja-JP" sz="1100">
              <a:solidFill>
                <a:schemeClr val="dk1"/>
              </a:solidFill>
              <a:effectLst/>
              <a:latin typeface="+mn-lt"/>
              <a:ea typeface="+mn-ea"/>
              <a:cs typeface="+mn-cs"/>
            </a:rPr>
            <a:t>合併後に新築したり、大規模改修して長寿命化を図った</a:t>
          </a:r>
          <a:r>
            <a:rPr kumimoji="1" lang="ja-JP" altLang="en-US" sz="1100">
              <a:solidFill>
                <a:schemeClr val="dk1"/>
              </a:solidFill>
              <a:effectLst/>
              <a:latin typeface="+mn-lt"/>
              <a:ea typeface="+mn-ea"/>
              <a:cs typeface="+mn-cs"/>
            </a:rPr>
            <a:t>施設を中心に類似団体</a:t>
          </a:r>
          <a:r>
            <a:rPr kumimoji="1" lang="ja-JP" altLang="ja-JP" sz="1100">
              <a:solidFill>
                <a:schemeClr val="dk1"/>
              </a:solidFill>
              <a:effectLst/>
              <a:latin typeface="+mn-lt"/>
              <a:ea typeface="+mn-ea"/>
              <a:cs typeface="+mn-cs"/>
            </a:rPr>
            <a:t>平均以下の水準となっている。</a:t>
          </a:r>
          <a:r>
            <a:rPr kumimoji="1" lang="ja-JP" altLang="en-US" sz="1100">
              <a:solidFill>
                <a:schemeClr val="dk1"/>
              </a:solidFill>
              <a:effectLst/>
              <a:latin typeface="+mn-lt"/>
              <a:ea typeface="+mn-ea"/>
              <a:cs typeface="+mn-cs"/>
            </a:rPr>
            <a:t>特に、体育館・プールでは、</a:t>
          </a:r>
          <a:r>
            <a:rPr kumimoji="1" lang="en-US" altLang="ja-JP" sz="1100">
              <a:solidFill>
                <a:schemeClr val="dk1"/>
              </a:solidFill>
              <a:effectLst/>
              <a:latin typeface="+mn-lt"/>
              <a:ea typeface="+mn-ea"/>
              <a:cs typeface="+mn-cs"/>
            </a:rPr>
            <a:t>H27</a:t>
          </a:r>
          <a:r>
            <a:rPr kumimoji="1" lang="ja-JP" altLang="en-US" sz="1100">
              <a:solidFill>
                <a:schemeClr val="dk1"/>
              </a:solidFill>
              <a:effectLst/>
              <a:latin typeface="+mn-lt"/>
              <a:ea typeface="+mn-ea"/>
              <a:cs typeface="+mn-cs"/>
            </a:rPr>
            <a:t>年度に</a:t>
          </a:r>
          <a:r>
            <a:rPr kumimoji="1" lang="ja-JP" altLang="ja-JP" sz="1100">
              <a:solidFill>
                <a:schemeClr val="dk1"/>
              </a:solidFill>
              <a:effectLst/>
              <a:latin typeface="+mn-lt"/>
              <a:ea typeface="+mn-ea"/>
              <a:cs typeface="+mn-cs"/>
            </a:rPr>
            <a:t>市民体育館・</a:t>
          </a:r>
          <a:r>
            <a:rPr kumimoji="1" lang="en-US" altLang="ja-JP" sz="1100">
              <a:solidFill>
                <a:schemeClr val="dk1"/>
              </a:solidFill>
              <a:effectLst/>
              <a:latin typeface="+mn-lt"/>
              <a:ea typeface="+mn-ea"/>
              <a:cs typeface="+mn-cs"/>
            </a:rPr>
            <a:t>H28</a:t>
          </a:r>
          <a:r>
            <a:rPr kumimoji="1" lang="ja-JP" altLang="en-US" sz="1100">
              <a:solidFill>
                <a:schemeClr val="dk1"/>
              </a:solidFill>
              <a:effectLst/>
              <a:latin typeface="+mn-lt"/>
              <a:ea typeface="+mn-ea"/>
              <a:cs typeface="+mn-cs"/>
            </a:rPr>
            <a:t>年度に</a:t>
          </a:r>
          <a:r>
            <a:rPr kumimoji="1" lang="ja-JP" altLang="ja-JP" sz="1100">
              <a:solidFill>
                <a:schemeClr val="dk1"/>
              </a:solidFill>
              <a:effectLst/>
              <a:latin typeface="+mn-lt"/>
              <a:ea typeface="+mn-ea"/>
              <a:cs typeface="+mn-cs"/>
            </a:rPr>
            <a:t>市民プール</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新設した</a:t>
          </a:r>
          <a:r>
            <a:rPr kumimoji="1" lang="ja-JP" altLang="en-US" sz="1100">
              <a:solidFill>
                <a:schemeClr val="dk1"/>
              </a:solidFill>
              <a:effectLst/>
              <a:latin typeface="+mn-lt"/>
              <a:ea typeface="+mn-ea"/>
              <a:cs typeface="+mn-cs"/>
            </a:rPr>
            <a:t>ことにより、類似団体平均を大きく下回っている。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a:t>
          </a:r>
          <a:r>
            <a:rPr kumimoji="1" lang="ja-JP" altLang="ja-JP" sz="1100">
              <a:solidFill>
                <a:schemeClr val="dk1"/>
              </a:solidFill>
              <a:effectLst/>
              <a:latin typeface="+mn-lt"/>
              <a:ea typeface="+mn-ea"/>
              <a:cs typeface="+mn-cs"/>
            </a:rPr>
            <a:t>保健センターの一人当たり面積が類似団体平均を大きく上回っているの</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、合併前に旧町ごとにあった建物がそのまま残っているためである。支所機能を保健センター内に移転することで複合化を図ってきているが、人口減少が進む中においては高い水準が続く見込みである。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59,578
59,039
228.21
33,907,655
31,869,644
1,175,397
17,957,183
23,245,701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物価高騰などの影響による地方消費税交付金の増加や大規模新築家屋の</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による固定資産税（家屋）</a:t>
          </a:r>
          <a:r>
            <a:rPr kumimoji="1" lang="ja-JP" altLang="ja-JP" sz="1100">
              <a:solidFill>
                <a:schemeClr val="dk1"/>
              </a:solidFill>
              <a:effectLst/>
              <a:latin typeface="+mn-lt"/>
              <a:ea typeface="+mn-ea"/>
              <a:cs typeface="+mn-cs"/>
            </a:rPr>
            <a:t>の増加により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基準財政収入額</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増額となっ</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基準財政需要額</a:t>
          </a:r>
          <a:r>
            <a:rPr kumimoji="1" lang="ja-JP" altLang="en-US" sz="1100">
              <a:solidFill>
                <a:schemeClr val="dk1"/>
              </a:solidFill>
              <a:effectLst/>
              <a:latin typeface="+mn-lt"/>
              <a:ea typeface="+mn-ea"/>
              <a:cs typeface="+mn-cs"/>
            </a:rPr>
            <a:t>について</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公債費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しているものの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単位費用の増加</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基準財政需要額</a:t>
          </a:r>
          <a:r>
            <a:rPr kumimoji="1" lang="ja-JP" altLang="en-US" sz="1100">
              <a:solidFill>
                <a:schemeClr val="dk1"/>
              </a:solidFill>
              <a:effectLst/>
              <a:latin typeface="+mn-lt"/>
              <a:ea typeface="+mn-ea"/>
              <a:cs typeface="+mn-cs"/>
            </a:rPr>
            <a:t>全体では増額</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た。令和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年度単年度での財政力指数は前年度と比較し、</a:t>
          </a:r>
          <a:r>
            <a:rPr kumimoji="1" lang="en-US" altLang="ja-JP" sz="1100">
              <a:solidFill>
                <a:schemeClr val="dk1"/>
              </a:solidFill>
              <a:effectLst/>
              <a:latin typeface="+mn-lt"/>
              <a:ea typeface="+mn-ea"/>
              <a:cs typeface="+mn-cs"/>
            </a:rPr>
            <a:t>0.002</a:t>
          </a:r>
          <a:r>
            <a:rPr kumimoji="1" lang="ja-JP" altLang="en-US" sz="1100">
              <a:solidFill>
                <a:schemeClr val="dk1"/>
              </a:solidFill>
              <a:effectLst/>
              <a:latin typeface="+mn-lt"/>
              <a:ea typeface="+mn-ea"/>
              <a:cs typeface="+mn-cs"/>
            </a:rPr>
            <a:t>ポイント増加しているが、令和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ヵ年平均では、</a:t>
          </a:r>
          <a:r>
            <a:rPr kumimoji="1" lang="ja-JP" altLang="ja-JP" sz="1100">
              <a:solidFill>
                <a:schemeClr val="dk1"/>
              </a:solidFill>
              <a:effectLst/>
              <a:latin typeface="+mn-lt"/>
              <a:ea typeface="+mn-ea"/>
              <a:cs typeface="+mn-cs"/>
            </a:rPr>
            <a:t>前年度と</a:t>
          </a:r>
          <a:r>
            <a:rPr kumimoji="1" lang="ja-JP" altLang="en-US" sz="1100">
              <a:solidFill>
                <a:schemeClr val="dk1"/>
              </a:solidFill>
              <a:effectLst/>
              <a:latin typeface="+mn-lt"/>
              <a:ea typeface="+mn-ea"/>
              <a:cs typeface="+mn-cs"/>
            </a:rPr>
            <a:t>同値となっ</a:t>
          </a:r>
          <a:r>
            <a:rPr kumimoji="1" lang="ja-JP" altLang="ja-JP" sz="1100">
              <a:solidFill>
                <a:schemeClr val="dk1"/>
              </a:solidFill>
              <a:effectLst/>
              <a:latin typeface="+mn-lt"/>
              <a:ea typeface="+mn-ea"/>
              <a:cs typeface="+mn-cs"/>
            </a:rPr>
            <a:t>ている。類似団体内で比較すると、引き続き低い水準であるため、定住促進対策に努め、人口減少を抑制し、税収の確保を図る。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86783</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447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103310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127000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9447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46567</xdr:rowOff>
    </xdr:from>
    <xdr:to>
      <xdr:col>19</xdr:col>
      <xdr:colOff>184150</xdr:colOff>
      <xdr:row>39</xdr:row>
      <xdr:rowOff>148167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158344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127000</xdr:rowOff>
    </xdr:from>
    <xdr:to>
      <xdr:col>15</xdr:col>
      <xdr:colOff>82550</xdr:colOff>
      <xdr:row>40</xdr:row>
      <xdr:rowOff>127000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86783</xdr:rowOff>
    </xdr:from>
    <xdr:to>
      <xdr:col>15</xdr:col>
      <xdr:colOff>133350</xdr:colOff>
      <xdr:row>40</xdr:row>
      <xdr:rowOff>16933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27110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127000</xdr:rowOff>
    </xdr:from>
    <xdr:to>
      <xdr:col>11</xdr:col>
      <xdr:colOff>31750</xdr:colOff>
      <xdr:row>40</xdr:row>
      <xdr:rowOff>167217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9850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37</xdr:row>
      <xdr:rowOff>67733</xdr:rowOff>
    </xdr:from>
    <xdr:to>
      <xdr:col>11</xdr:col>
      <xdr:colOff>82550</xdr:colOff>
      <xdr:row>37</xdr:row>
      <xdr:rowOff>169334</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8060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107950</xdr:rowOff>
    </xdr:from>
    <xdr:to>
      <xdr:col>7</xdr:col>
      <xdr:colOff>31750</xdr:colOff>
      <xdr:row>38</xdr:row>
      <xdr:rowOff>38100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48277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35983</xdr:rowOff>
    </xdr:from>
    <xdr:to>
      <xdr:col>23</xdr:col>
      <xdr:colOff>184150</xdr:colOff>
      <xdr:row>40</xdr:row>
      <xdr:rowOff>137583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8060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66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122360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76200</xdr:rowOff>
    </xdr:from>
    <xdr:to>
      <xdr:col>11</xdr:col>
      <xdr:colOff>82550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31344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歳入では、</a:t>
          </a:r>
          <a:r>
            <a:rPr kumimoji="1" lang="ja-JP" altLang="en-US" sz="1100">
              <a:solidFill>
                <a:schemeClr val="dk1"/>
              </a:solidFill>
              <a:effectLst/>
              <a:latin typeface="+mn-lt"/>
              <a:ea typeface="+mn-ea"/>
              <a:cs typeface="+mn-cs"/>
            </a:rPr>
            <a:t>ゴルフ場利用税交付金や利子割交付金が減少しているものの、</a:t>
          </a:r>
          <a:r>
            <a:rPr kumimoji="1" lang="ja-JP" altLang="ja-JP" sz="1100">
              <a:solidFill>
                <a:schemeClr val="dk1"/>
              </a:solidFill>
              <a:effectLst/>
              <a:latin typeface="+mn-lt"/>
              <a:ea typeface="+mn-ea"/>
              <a:cs typeface="+mn-cs"/>
            </a:rPr>
            <a:t>地方</a:t>
          </a:r>
          <a:r>
            <a:rPr kumimoji="1" lang="ja-JP" altLang="en-US" sz="1100">
              <a:solidFill>
                <a:schemeClr val="dk1"/>
              </a:solidFill>
              <a:effectLst/>
              <a:latin typeface="+mn-lt"/>
              <a:ea typeface="+mn-ea"/>
              <a:cs typeface="+mn-cs"/>
            </a:rPr>
            <a:t>交付</a:t>
          </a:r>
          <a:r>
            <a:rPr kumimoji="1" lang="ja-JP" altLang="ja-JP" sz="1100">
              <a:solidFill>
                <a:schemeClr val="dk1"/>
              </a:solidFill>
              <a:effectLst/>
              <a:latin typeface="+mn-lt"/>
              <a:ea typeface="+mn-ea"/>
              <a:cs typeface="+mn-cs"/>
            </a:rPr>
            <a:t>税や</a:t>
          </a:r>
          <a:r>
            <a:rPr kumimoji="1" lang="ja-JP" altLang="en-US" sz="1100">
              <a:solidFill>
                <a:schemeClr val="dk1"/>
              </a:solidFill>
              <a:effectLst/>
              <a:latin typeface="+mn-lt"/>
              <a:ea typeface="+mn-ea"/>
              <a:cs typeface="+mn-cs"/>
            </a:rPr>
            <a:t>株式等譲渡所得割交付金</a:t>
          </a:r>
          <a:r>
            <a:rPr kumimoji="1" lang="ja-JP" altLang="ja-JP" sz="1100">
              <a:solidFill>
                <a:schemeClr val="dk1"/>
              </a:solidFill>
              <a:effectLst/>
              <a:latin typeface="+mn-lt"/>
              <a:ea typeface="+mn-ea"/>
              <a:cs typeface="+mn-cs"/>
            </a:rPr>
            <a:t>が増加</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、経常収入全体で</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となった。歳出では、公債費は減少しているものの、扶助費や補助費等、物件費が増加し、経常支出全体で増加となった。</a:t>
          </a:r>
          <a:r>
            <a:rPr kumimoji="1" lang="ja-JP" altLang="en-US" sz="1100">
              <a:solidFill>
                <a:schemeClr val="dk1"/>
              </a:solidFill>
              <a:effectLst/>
              <a:latin typeface="+mn-lt"/>
              <a:ea typeface="+mn-ea"/>
              <a:cs typeface="+mn-cs"/>
            </a:rPr>
            <a:t>分母</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に対し、</a:t>
          </a:r>
          <a:r>
            <a:rPr kumimoji="1" lang="ja-JP" altLang="en-US" sz="1100">
              <a:solidFill>
                <a:schemeClr val="dk1"/>
              </a:solidFill>
              <a:effectLst/>
              <a:latin typeface="+mn-lt"/>
              <a:ea typeface="+mn-ea"/>
              <a:cs typeface="+mn-cs"/>
            </a:rPr>
            <a:t>分子の</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額が大きかった</a:t>
          </a:r>
          <a:r>
            <a:rPr kumimoji="1" lang="ja-JP" altLang="ja-JP" sz="1100">
              <a:solidFill>
                <a:schemeClr val="dk1"/>
              </a:solidFill>
              <a:effectLst/>
              <a:latin typeface="+mn-lt"/>
              <a:ea typeface="+mn-ea"/>
              <a:cs typeface="+mn-cs"/>
            </a:rPr>
            <a:t>ことで、経常収支比率は対前年度比</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％増の</a:t>
          </a:r>
          <a:r>
            <a:rPr kumimoji="1" lang="en-US" altLang="ja-JP" sz="1100">
              <a:solidFill>
                <a:schemeClr val="dk1"/>
              </a:solidFill>
              <a:effectLst/>
              <a:latin typeface="+mn-lt"/>
              <a:ea typeface="+mn-ea"/>
              <a:cs typeface="+mn-cs"/>
            </a:rPr>
            <a:t>94.6</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内で比較すると、</a:t>
          </a:r>
          <a:r>
            <a:rPr kumimoji="1" lang="ja-JP" altLang="ja-JP" sz="1100">
              <a:solidFill>
                <a:schemeClr val="dk1"/>
              </a:solidFill>
              <a:effectLst/>
              <a:latin typeface="+mn-lt"/>
              <a:ea typeface="+mn-ea"/>
              <a:cs typeface="+mn-cs"/>
            </a:rPr>
            <a:t>前年度に引き続き平均を下回っ</a:t>
          </a:r>
          <a:r>
            <a:rPr kumimoji="1" lang="ja-JP" altLang="en-US" sz="1100">
              <a:solidFill>
                <a:schemeClr val="dk1"/>
              </a:solidFill>
              <a:effectLst/>
              <a:latin typeface="+mn-lt"/>
              <a:ea typeface="+mn-ea"/>
              <a:cs typeface="+mn-cs"/>
            </a:rPr>
            <a:t>ているため、</a:t>
          </a:r>
          <a:r>
            <a:rPr kumimoji="1" lang="ja-JP" altLang="ja-JP" sz="1100">
              <a:solidFill>
                <a:schemeClr val="dk1"/>
              </a:solidFill>
              <a:effectLst/>
              <a:latin typeface="+mn-lt"/>
              <a:ea typeface="+mn-ea"/>
              <a:cs typeface="+mn-cs"/>
            </a:rPr>
            <a:t>今後も行財政改革を進め、財源確保や経常経費の削減に努める。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122174</xdr:rowOff>
    </xdr:from>
    <xdr:to>
      <xdr:col>23</xdr:col>
      <xdr:colOff>133350</xdr:colOff>
      <xdr:row>65</xdr:row>
      <xdr:rowOff>80264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66274"/>
          <a:ext cx="0" cy="11582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52341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9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80264</xdr:rowOff>
    </xdr:from>
    <xdr:to>
      <xdr:col>24</xdr:col>
      <xdr:colOff>12700</xdr:colOff>
      <xdr:row>65</xdr:row>
      <xdr:rowOff>80264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22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37101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09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122174</xdr:rowOff>
    </xdr:from>
    <xdr:to>
      <xdr:col>24</xdr:col>
      <xdr:colOff>12700</xdr:colOff>
      <xdr:row>58</xdr:row>
      <xdr:rowOff>122174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6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58928</xdr:rowOff>
    </xdr:from>
    <xdr:to>
      <xdr:col>23</xdr:col>
      <xdr:colOff>133350</xdr:colOff>
      <xdr:row>62</xdr:row>
      <xdr:rowOff>145796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8882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24655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48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8128</xdr:rowOff>
    </xdr:from>
    <xdr:to>
      <xdr:col>23</xdr:col>
      <xdr:colOff>184150</xdr:colOff>
      <xdr:row>62</xdr:row>
      <xdr:rowOff>109728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153162</xdr:rowOff>
    </xdr:from>
    <xdr:to>
      <xdr:col>19</xdr:col>
      <xdr:colOff>133350</xdr:colOff>
      <xdr:row>62</xdr:row>
      <xdr:rowOff>58928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11612"/>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153162</xdr:rowOff>
    </xdr:from>
    <xdr:to>
      <xdr:col>15</xdr:col>
      <xdr:colOff>82550</xdr:colOff>
      <xdr:row>61</xdr:row>
      <xdr:rowOff>167640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1161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148336</xdr:rowOff>
    </xdr:from>
    <xdr:to>
      <xdr:col>15</xdr:col>
      <xdr:colOff>133350</xdr:colOff>
      <xdr:row>61</xdr:row>
      <xdr:rowOff>78486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88663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0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167640</xdr:rowOff>
    </xdr:from>
    <xdr:to>
      <xdr:col>11</xdr:col>
      <xdr:colOff>31750</xdr:colOff>
      <xdr:row>62</xdr:row>
      <xdr:rowOff>54102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62609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145796</xdr:rowOff>
    </xdr:from>
    <xdr:to>
      <xdr:col>11</xdr:col>
      <xdr:colOff>82550</xdr:colOff>
      <xdr:row>62</xdr:row>
      <xdr:rowOff>75946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60723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69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94505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67073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9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8128</xdr:rowOff>
    </xdr:from>
    <xdr:to>
      <xdr:col>19</xdr:col>
      <xdr:colOff>184150</xdr:colOff>
      <xdr:row>62</xdr:row>
      <xdr:rowOff>109728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94505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2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102362</xdr:rowOff>
    </xdr:from>
    <xdr:to>
      <xdr:col>15</xdr:col>
      <xdr:colOff>133350</xdr:colOff>
      <xdr:row>62</xdr:row>
      <xdr:rowOff>32512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17289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64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116840</xdr:rowOff>
    </xdr:from>
    <xdr:to>
      <xdr:col>11</xdr:col>
      <xdr:colOff>82550</xdr:colOff>
      <xdr:row>62</xdr:row>
      <xdr:rowOff>46990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57167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3302</xdr:rowOff>
    </xdr:from>
    <xdr:to>
      <xdr:col>7</xdr:col>
      <xdr:colOff>31750</xdr:colOff>
      <xdr:row>62</xdr:row>
      <xdr:rowOff>104902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115079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40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[163,488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人件費、物件費及び維持補修費の合計額の人口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人当たり金額は、依然として類似団体平均を下回っているが、対前年度比では</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％の増となった。ふるさとまちづくり寄付金の増に伴う経費等が大きく増加したことで、</a:t>
          </a:r>
          <a:r>
            <a:rPr kumimoji="1" lang="ja-JP" altLang="ja-JP" sz="1100" b="0" i="0" baseline="0">
              <a:solidFill>
                <a:schemeClr val="dk1"/>
              </a:solidFill>
              <a:effectLst/>
              <a:latin typeface="+mn-lt"/>
              <a:ea typeface="+mn-ea"/>
              <a:cs typeface="+mn-cs"/>
            </a:rPr>
            <a:t>物件費</a:t>
          </a:r>
          <a:r>
            <a:rPr kumimoji="1" lang="ja-JP" altLang="ja-JP" sz="1100">
              <a:solidFill>
                <a:schemeClr val="dk1"/>
              </a:solidFill>
              <a:effectLst/>
              <a:latin typeface="+mn-lt"/>
              <a:ea typeface="+mn-ea"/>
              <a:cs typeface="+mn-cs"/>
            </a:rPr>
            <a:t>が増加したことによる。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当市は合併前の旧町ごとに保有していた施設等が多く、さらに老朽化も進んでいることから、今後も点検や更新、維持補修に多額の経費がかかることが見込まれるため、中長期的な視点に立った行財政運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87122</xdr:rowOff>
    </xdr:from>
    <xdr:to>
      <xdr:col>23</xdr:col>
      <xdr:colOff>133350</xdr:colOff>
      <xdr:row>89</xdr:row>
      <xdr:rowOff>135564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74572"/>
          <a:ext cx="0" cy="14200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107641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135564</xdr:rowOff>
    </xdr:from>
    <xdr:to>
      <xdr:col>24</xdr:col>
      <xdr:colOff>12700</xdr:colOff>
      <xdr:row>89</xdr:row>
      <xdr:rowOff>135564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9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2049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87122</xdr:rowOff>
    </xdr:from>
    <xdr:to>
      <xdr:col>24</xdr:col>
      <xdr:colOff>12700</xdr:colOff>
      <xdr:row>81</xdr:row>
      <xdr:rowOff>87122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7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60623</xdr:rowOff>
    </xdr:from>
    <xdr:to>
      <xdr:col>23</xdr:col>
      <xdr:colOff>133350</xdr:colOff>
      <xdr:row>83</xdr:row>
      <xdr:rowOff>80972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290973"/>
          <a:ext cx="838200" cy="2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120139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5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148062</xdr:rowOff>
    </xdr:from>
    <xdr:to>
      <xdr:col>23</xdr:col>
      <xdr:colOff>184150</xdr:colOff>
      <xdr:row>84</xdr:row>
      <xdr:rowOff>78212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7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27017</xdr:rowOff>
    </xdr:from>
    <xdr:to>
      <xdr:col>19</xdr:col>
      <xdr:colOff>133350</xdr:colOff>
      <xdr:row>83</xdr:row>
      <xdr:rowOff>60623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257367"/>
          <a:ext cx="889000" cy="3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133159</xdr:rowOff>
    </xdr:from>
    <xdr:to>
      <xdr:col>19</xdr:col>
      <xdr:colOff>184150</xdr:colOff>
      <xdr:row>84</xdr:row>
      <xdr:rowOff>63309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48086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449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135110</xdr:rowOff>
    </xdr:from>
    <xdr:to>
      <xdr:col>15</xdr:col>
      <xdr:colOff>82550</xdr:colOff>
      <xdr:row>83</xdr:row>
      <xdr:rowOff>27017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94010"/>
          <a:ext cx="889000" cy="6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93988</xdr:rowOff>
    </xdr:from>
    <xdr:to>
      <xdr:col>15</xdr:col>
      <xdr:colOff>133350</xdr:colOff>
      <xdr:row>84</xdr:row>
      <xdr:rowOff>24138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8915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1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156375</xdr:rowOff>
    </xdr:from>
    <xdr:to>
      <xdr:col>11</xdr:col>
      <xdr:colOff>31750</xdr:colOff>
      <xdr:row>82</xdr:row>
      <xdr:rowOff>135110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43825"/>
          <a:ext cx="889000" cy="15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140984</xdr:rowOff>
    </xdr:from>
    <xdr:to>
      <xdr:col>11</xdr:col>
      <xdr:colOff>82550</xdr:colOff>
      <xdr:row>83</xdr:row>
      <xdr:rowOff>71134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55911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8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35647</xdr:rowOff>
    </xdr:from>
    <xdr:to>
      <xdr:col>7</xdr:col>
      <xdr:colOff>31750</xdr:colOff>
      <xdr:row>82</xdr:row>
      <xdr:rowOff>137247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122024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8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30172</xdr:rowOff>
    </xdr:from>
    <xdr:to>
      <xdr:col>23</xdr:col>
      <xdr:colOff>184150</xdr:colOff>
      <xdr:row>83</xdr:row>
      <xdr:rowOff>131772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6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46699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0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9823</xdr:rowOff>
    </xdr:from>
    <xdr:to>
      <xdr:col>19</xdr:col>
      <xdr:colOff>184150</xdr:colOff>
      <xdr:row>83</xdr:row>
      <xdr:rowOff>111423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24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121600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009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147667</xdr:rowOff>
    </xdr:from>
    <xdr:to>
      <xdr:col>15</xdr:col>
      <xdr:colOff>133350</xdr:colOff>
      <xdr:row>83</xdr:row>
      <xdr:rowOff>77817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0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87994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7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84310</xdr:rowOff>
    </xdr:from>
    <xdr:to>
      <xdr:col>11</xdr:col>
      <xdr:colOff>82550</xdr:colOff>
      <xdr:row>83</xdr:row>
      <xdr:rowOff>14460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4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24637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1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105575</xdr:rowOff>
    </xdr:from>
    <xdr:to>
      <xdr:col>7</xdr:col>
      <xdr:colOff>31750</xdr:colOff>
      <xdr:row>82</xdr:row>
      <xdr:rowOff>35725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9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45902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6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歳以上の昇給停止を実施し、総人件費の抑制を図っており、類似団体平均値を</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ポイント下回っている。今後も、職員年齢構成の平準化や職務・職責に応じた給与水準の適正化を更に推進していく。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35379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117929</xdr:rowOff>
    </xdr:from>
    <xdr:to>
      <xdr:col>81</xdr:col>
      <xdr:colOff>44450</xdr:colOff>
      <xdr:row>86</xdr:row>
      <xdr:rowOff>32657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91179"/>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101600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773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101600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8118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101600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8118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83656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85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令和</a:t>
          </a:r>
          <a:r>
            <a:rPr kumimoji="1" lang="ja-JP" altLang="ja-JP" sz="1100">
              <a:solidFill>
                <a:schemeClr val="dk1"/>
              </a:solidFill>
              <a:effectLst/>
              <a:latin typeface="+mn-lt"/>
              <a:ea typeface="+mn-ea"/>
              <a:cs typeface="+mn-cs"/>
            </a:rPr>
            <a:t>４年度からの</a:t>
          </a:r>
          <a:r>
            <a:rPr lang="ja-JP" altLang="ja-JP" sz="1100" b="0" i="0">
              <a:solidFill>
                <a:schemeClr val="dk1"/>
              </a:solidFill>
              <a:effectLst/>
              <a:latin typeface="+mn-lt"/>
              <a:ea typeface="+mn-ea"/>
              <a:cs typeface="+mn-cs"/>
            </a:rPr>
            <a:t>第５次紀の川市職員適正化計画</a:t>
          </a:r>
          <a:r>
            <a:rPr kumimoji="1" lang="ja-JP" altLang="ja-JP" sz="1100">
              <a:solidFill>
                <a:schemeClr val="dk1"/>
              </a:solidFill>
              <a:effectLst/>
              <a:latin typeface="+mn-lt"/>
              <a:ea typeface="+mn-ea"/>
              <a:cs typeface="+mn-cs"/>
            </a:rPr>
            <a:t>（令和６年２月一部改正）を策定し、適正規模に留意しつつ、職員数削減と望ましい職員年齢構成の平準化を実施しており、職員数は前年度と比べほぼ横ばいである。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社会情勢の急激な変化や定年延長制度の開始等により、柔軟に対応していかなければならない課題も生じているが、今後も行政経営の観点から適正な人員管理を進めていく。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38644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36596"/>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10721</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38644</xdr:rowOff>
    </xdr:from>
    <xdr:to>
      <xdr:col>81</xdr:col>
      <xdr:colOff>133350</xdr:colOff>
      <xdr:row>67</xdr:row>
      <xdr:rowOff>38644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25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22860</xdr:rowOff>
    </xdr:from>
    <xdr:to>
      <xdr:col>81</xdr:col>
      <xdr:colOff>44450</xdr:colOff>
      <xdr:row>61</xdr:row>
      <xdr:rowOff>25158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81310"/>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61340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19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89263</xdr:rowOff>
    </xdr:from>
    <xdr:to>
      <xdr:col>81</xdr:col>
      <xdr:colOff>95250</xdr:colOff>
      <xdr:row>62</xdr:row>
      <xdr:rowOff>19413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22860</xdr:rowOff>
    </xdr:from>
    <xdr:to>
      <xdr:col>77</xdr:col>
      <xdr:colOff>44450</xdr:colOff>
      <xdr:row>61</xdr:row>
      <xdr:rowOff>30904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4813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75474</xdr:rowOff>
    </xdr:from>
    <xdr:to>
      <xdr:col>77</xdr:col>
      <xdr:colOff>95250</xdr:colOff>
      <xdr:row>62</xdr:row>
      <xdr:rowOff>5624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161851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20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22860</xdr:rowOff>
    </xdr:from>
    <xdr:to>
      <xdr:col>72</xdr:col>
      <xdr:colOff>203200</xdr:colOff>
      <xdr:row>61</xdr:row>
      <xdr:rowOff>30904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4813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65133</xdr:rowOff>
    </xdr:from>
    <xdr:to>
      <xdr:col>73</xdr:col>
      <xdr:colOff>44450</xdr:colOff>
      <xdr:row>61</xdr:row>
      <xdr:rowOff>166733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151510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14817</xdr:rowOff>
    </xdr:from>
    <xdr:to>
      <xdr:col>68</xdr:col>
      <xdr:colOff>152400</xdr:colOff>
      <xdr:row>61</xdr:row>
      <xdr:rowOff>22860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47326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107846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26065</xdr:rowOff>
    </xdr:from>
    <xdr:to>
      <xdr:col>64</xdr:col>
      <xdr:colOff>152400</xdr:colOff>
      <xdr:row>61</xdr:row>
      <xdr:rowOff>127665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112442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7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145808</xdr:rowOff>
    </xdr:from>
    <xdr:to>
      <xdr:col>81</xdr:col>
      <xdr:colOff>95250</xdr:colOff>
      <xdr:row>61</xdr:row>
      <xdr:rowOff>75958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162335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7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143510</xdr:rowOff>
    </xdr:from>
    <xdr:to>
      <xdr:col>77</xdr:col>
      <xdr:colOff>95250</xdr:colOff>
      <xdr:row>61</xdr:row>
      <xdr:rowOff>73660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83837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9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151554</xdr:rowOff>
    </xdr:from>
    <xdr:to>
      <xdr:col>73</xdr:col>
      <xdr:colOff>44450</xdr:colOff>
      <xdr:row>61</xdr:row>
      <xdr:rowOff>81704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91881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143510</xdr:rowOff>
    </xdr:from>
    <xdr:to>
      <xdr:col>68</xdr:col>
      <xdr:colOff>203200</xdr:colOff>
      <xdr:row>61</xdr:row>
      <xdr:rowOff>73660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83837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135467</xdr:rowOff>
    </xdr:from>
    <xdr:to>
      <xdr:col>64</xdr:col>
      <xdr:colOff>152400</xdr:colOff>
      <xdr:row>61</xdr:row>
      <xdr:rowOff>65617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75794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9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前年度に引き続き、定期償還額が減少したことにより、</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ヵ年平均では</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％改善し、類似団体平均を下回っているが、令和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年度単年度では前年度と比較し、</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％増加している。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合併特例債を活用した公共施設等の整備が一段落し、過疎対策事業債の積極的な活用を進めるなか、</a:t>
          </a:r>
          <a:r>
            <a:rPr kumimoji="1" lang="ja-JP" altLang="ja-JP" sz="1100" b="0" i="0" baseline="0">
              <a:solidFill>
                <a:schemeClr val="dk1"/>
              </a:solidFill>
              <a:effectLst/>
              <a:latin typeface="+mn-lt"/>
              <a:ea typeface="+mn-ea"/>
              <a:cs typeface="+mn-cs"/>
            </a:rPr>
            <a:t>公共施設マネジメント計画に基づく施設の保全や老朽化した学校施設の改築等、必要な公共施設の整備事業の増加も見込まれているため、今後も計画的な地方債の活用を行っていく。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111881</xdr:rowOff>
    </xdr:from>
    <xdr:to>
      <xdr:col>81</xdr:col>
      <xdr:colOff>44450</xdr:colOff>
      <xdr:row>44</xdr:row>
      <xdr:rowOff>119138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84081"/>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91215</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119138</xdr:rowOff>
    </xdr:from>
    <xdr:to>
      <xdr:col>81</xdr:col>
      <xdr:colOff>133350</xdr:colOff>
      <xdr:row>44</xdr:row>
      <xdr:rowOff>119138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26808</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602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111881</xdr:rowOff>
    </xdr:from>
    <xdr:to>
      <xdr:col>81</xdr:col>
      <xdr:colOff>133350</xdr:colOff>
      <xdr:row>36</xdr:row>
      <xdr:rowOff>111881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84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38</xdr:row>
      <xdr:rowOff>90715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6179800" y="6582833"/>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140201</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9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90715</xdr:rowOff>
    </xdr:from>
    <xdr:to>
      <xdr:col>77</xdr:col>
      <xdr:colOff>44450</xdr:colOff>
      <xdr:row>39</xdr:row>
      <xdr:rowOff>11188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605815"/>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48579</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707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11188</xdr:rowOff>
    </xdr:from>
    <xdr:to>
      <xdr:col>72</xdr:col>
      <xdr:colOff>203200</xdr:colOff>
      <xdr:row>39</xdr:row>
      <xdr:rowOff>126093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697738"/>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48579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126093</xdr:rowOff>
    </xdr:from>
    <xdr:to>
      <xdr:col>68</xdr:col>
      <xdr:colOff>152400</xdr:colOff>
      <xdr:row>40</xdr:row>
      <xdr:rowOff>92528</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812643"/>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99181</xdr:rowOff>
    </xdr:from>
    <xdr:to>
      <xdr:col>64</xdr:col>
      <xdr:colOff>152400</xdr:colOff>
      <xdr:row>41</xdr:row>
      <xdr:rowOff>29331</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14108</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39915</xdr:rowOff>
    </xdr:from>
    <xdr:to>
      <xdr:col>77</xdr:col>
      <xdr:colOff>95250</xdr:colOff>
      <xdr:row>38</xdr:row>
      <xdr:rowOff>141515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151691</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131838</xdr:rowOff>
    </xdr:from>
    <xdr:to>
      <xdr:col>73</xdr:col>
      <xdr:colOff>44450</xdr:colOff>
      <xdr:row>39</xdr:row>
      <xdr:rowOff>61988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75293</xdr:rowOff>
    </xdr:from>
    <xdr:to>
      <xdr:col>68</xdr:col>
      <xdr:colOff>203200</xdr:colOff>
      <xdr:row>40</xdr:row>
      <xdr:rowOff>5443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15620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地方債現在高</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減少加え、ふるさとまちづくり寄付金の増加等による財源超過分を基金に積み立てたことにより、前年度に引き続き、将来負担比率が算定されないマイナス値が継続している。</a:t>
          </a:r>
          <a:r>
            <a:rPr kumimoji="1" lang="ja-JP" altLang="ja-JP" sz="1100" b="0" i="0" baseline="0">
              <a:solidFill>
                <a:schemeClr val="dk1"/>
              </a:solidFill>
              <a:effectLst/>
              <a:latin typeface="+mn-lt"/>
              <a:ea typeface="+mn-ea"/>
              <a:cs typeface="+mn-cs"/>
            </a:rPr>
            <a:t>合併特例債を活用した公共施設等の整備が一段落し、過疎対策事業債の活用を進めるなか、公共施設マネジメント計画に基づく施設の保全や老朽化した学校施設の改築等、必要な公共施設の整備事業の増加も見込まれており、後世に過大な負担を残さないように、新規事業等の必要性や効果を検証することで、活用財源等の総点検を図り、今後も財政の健全化に努める。</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00000000-0008-0000-0300-0000B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37374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7018000" y="2313214"/>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9451</xdr:rowOff>
    </xdr:from>
    <xdr:ext cx="762000" cy="259045"/>
    <xdr:sp macro="" textlink="">
      <xdr:nvSpPr>
        <xdr:cNvPr id="446" name="将来負担の状況最小値テキスト">
          <a:extLst>
            <a:ext uri="{FF2B5EF4-FFF2-40B4-BE49-F238E27FC236}">
              <a16:creationId xmlns:a16="http://schemas.microsoft.com/office/drawing/2014/main" id="{00000000-0008-0000-0300-0000BE010000}"/>
            </a:ext>
          </a:extLst>
        </xdr:cNvPr>
        <xdr:cNvSpPr txBox="1"/>
      </xdr:nvSpPr>
      <xdr:spPr>
        <a:xfrm>
          <a:off x="17106900" y="378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37374</xdr:rowOff>
    </xdr:from>
    <xdr:to>
      <xdr:col>81</xdr:col>
      <xdr:colOff>133350</xdr:colOff>
      <xdr:row>22</xdr:row>
      <xdr:rowOff>37374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380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a:extLst>
            <a:ext uri="{FF2B5EF4-FFF2-40B4-BE49-F238E27FC236}">
              <a16:creationId xmlns:a16="http://schemas.microsoft.com/office/drawing/2014/main" id="{00000000-0008-0000-0300-0000C0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10237</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39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38160</xdr:rowOff>
    </xdr:from>
    <xdr:to>
      <xdr:col>81</xdr:col>
      <xdr:colOff>95250</xdr:colOff>
      <xdr:row>13</xdr:row>
      <xdr:rowOff>139760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79526</xdr:rowOff>
    </xdr:from>
    <xdr:to>
      <xdr:col>77</xdr:col>
      <xdr:colOff>95250</xdr:colOff>
      <xdr:row>14</xdr:row>
      <xdr:rowOff>9676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19853</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7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80433</xdr:rowOff>
    </xdr:from>
    <xdr:to>
      <xdr:col>73</xdr:col>
      <xdr:colOff>44450</xdr:colOff>
      <xdr:row>15</xdr:row>
      <xdr:rowOff>10583</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20760</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24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10100</xdr:rowOff>
    </xdr:from>
    <xdr:to>
      <xdr:col>68</xdr:col>
      <xdr:colOff>203200</xdr:colOff>
      <xdr:row>15</xdr:row>
      <xdr:rowOff>111700</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121877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122948</xdr:rowOff>
    </xdr:from>
    <xdr:to>
      <xdr:col>64</xdr:col>
      <xdr:colOff>152400</xdr:colOff>
      <xdr:row>15</xdr:row>
      <xdr:rowOff>53098</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52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63275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29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59,578
59,039
228.21
33,907,655
31,869,644
1,175,397
17,957,183
23,245,701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人件</a:t>
          </a:r>
          <a:r>
            <a:rPr kumimoji="1" lang="ja-JP" altLang="ja-JP" sz="1100">
              <a:solidFill>
                <a:schemeClr val="dk1"/>
              </a:solidFill>
              <a:effectLst/>
              <a:latin typeface="+mn-lt"/>
              <a:ea typeface="+mn-ea"/>
              <a:cs typeface="+mn-cs"/>
            </a:rPr>
            <a:t>費に係る経常収支比率は、前年度から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％減となった。会計年度任用職員を含む職員数が増加傾向にあるが、今後も職員適正化計画に基づく適正な人員管理と業務の平準化を図り、人件費の抑制・適正化に努める。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40</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31750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677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123207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23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31750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3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165100</xdr:rowOff>
    </xdr:from>
    <xdr:to>
      <xdr:col>15</xdr:col>
      <xdr:colOff>98425</xdr:colOff>
      <xdr:row>37</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37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107950</xdr:rowOff>
    </xdr:from>
    <xdr:to>
      <xdr:col>11</xdr:col>
      <xdr:colOff>9525</xdr:colOff>
      <xdr:row>37</xdr:row>
      <xdr:rowOff>1270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0870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26670</xdr:rowOff>
    </xdr:from>
    <xdr:to>
      <xdr:col>11</xdr:col>
      <xdr:colOff>60325</xdr:colOff>
      <xdr:row>37</xdr:row>
      <xdr:rowOff>128270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116857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152400</xdr:rowOff>
    </xdr:from>
    <xdr:to>
      <xdr:col>20</xdr:col>
      <xdr:colOff>38100</xdr:colOff>
      <xdr:row>37</xdr:row>
      <xdr:rowOff>82550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114300</xdr:rowOff>
    </xdr:from>
    <xdr:to>
      <xdr:col>15</xdr:col>
      <xdr:colOff>149225</xdr:colOff>
      <xdr:row>37</xdr:row>
      <xdr:rowOff>44450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121920</xdr:rowOff>
    </xdr:from>
    <xdr:to>
      <xdr:col>11</xdr:col>
      <xdr:colOff>60325</xdr:colOff>
      <xdr:row>37</xdr:row>
      <xdr:rowOff>52070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57150</xdr:rowOff>
    </xdr:from>
    <xdr:to>
      <xdr:col>6</xdr:col>
      <xdr:colOff>171450</xdr:colOff>
      <xdr:row>35</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168927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物件費に係る経常収支比率は、類似団体平均を下回っているが、</a:t>
          </a:r>
          <a:r>
            <a:rPr kumimoji="1" lang="ja-JP" altLang="en-US" sz="1100">
              <a:solidFill>
                <a:schemeClr val="dk1"/>
              </a:solidFill>
              <a:effectLst/>
              <a:latin typeface="+mn-lt"/>
              <a:ea typeface="+mn-ea"/>
              <a:cs typeface="+mn-cs"/>
            </a:rPr>
            <a:t>放課後児童健全育成事業委託料や小中学校のＩＣＴ支援員増による</a:t>
          </a:r>
          <a:r>
            <a:rPr kumimoji="1" lang="ja-JP" altLang="ja-JP" sz="1100">
              <a:solidFill>
                <a:schemeClr val="dk1"/>
              </a:solidFill>
              <a:effectLst/>
              <a:latin typeface="+mn-lt"/>
              <a:ea typeface="+mn-ea"/>
              <a:cs typeface="+mn-cs"/>
            </a:rPr>
            <a:t>ＩＣＴ</a:t>
          </a:r>
          <a:r>
            <a:rPr kumimoji="1" lang="ja-JP" altLang="en-US" sz="1100">
              <a:solidFill>
                <a:schemeClr val="dk1"/>
              </a:solidFill>
              <a:effectLst/>
              <a:latin typeface="+mn-lt"/>
              <a:ea typeface="+mn-ea"/>
              <a:cs typeface="+mn-cs"/>
            </a:rPr>
            <a:t>支援委託料の増</a:t>
          </a:r>
          <a:r>
            <a:rPr kumimoji="1" lang="ja-JP" altLang="ja-JP" sz="1100">
              <a:solidFill>
                <a:schemeClr val="dk1"/>
              </a:solidFill>
              <a:effectLst/>
              <a:latin typeface="+mn-lt"/>
              <a:ea typeface="+mn-ea"/>
              <a:cs typeface="+mn-cs"/>
            </a:rPr>
            <a:t>などにより、前年度から</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％増加している。</a:t>
          </a:r>
          <a:endParaRPr lang="ja-JP" altLang="ja-JP" sz="1400">
            <a:effectLst/>
          </a:endParaRPr>
        </a:p>
        <a:p>
          <a:r>
            <a:rPr kumimoji="1" lang="ja-JP" altLang="ja-JP" sz="1100">
              <a:solidFill>
                <a:schemeClr val="dk1"/>
              </a:solidFill>
              <a:effectLst/>
              <a:latin typeface="+mn-lt"/>
              <a:ea typeface="+mn-ea"/>
              <a:cs typeface="+mn-cs"/>
            </a:rPr>
            <a:t>　今後、旧町ごとに保有していた施設の複合化や統廃合により維持管理費を削減し、計画的な長寿命化工事や予防保全型の維持管理、照明等のＬＥＤ化など行財政改革の取り組みを進めることで、物件費の抑制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152400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098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67327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152400</xdr:rowOff>
    </xdr:from>
    <xdr:to>
      <xdr:col>82</xdr:col>
      <xdr:colOff>196850</xdr:colOff>
      <xdr:row>12</xdr:row>
      <xdr:rowOff>152400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0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50800</xdr:rowOff>
    </xdr:from>
    <xdr:to>
      <xdr:col>82</xdr:col>
      <xdr:colOff>107950</xdr:colOff>
      <xdr:row>16</xdr:row>
      <xdr:rowOff>152400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940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63500</xdr:rowOff>
    </xdr:from>
    <xdr:to>
      <xdr:col>78</xdr:col>
      <xdr:colOff>69850</xdr:colOff>
      <xdr:row>16</xdr:row>
      <xdr:rowOff>50800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638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82550</xdr:rowOff>
    </xdr:from>
    <xdr:to>
      <xdr:col>73</xdr:col>
      <xdr:colOff>180975</xdr:colOff>
      <xdr:row>14</xdr:row>
      <xdr:rowOff>63500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11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120650</xdr:rowOff>
    </xdr:from>
    <xdr:to>
      <xdr:col>74</xdr:col>
      <xdr:colOff>31750</xdr:colOff>
      <xdr:row>16</xdr:row>
      <xdr:rowOff>50800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82550</xdr:rowOff>
    </xdr:from>
    <xdr:to>
      <xdr:col>69</xdr:col>
      <xdr:colOff>92075</xdr:colOff>
      <xdr:row>14</xdr:row>
      <xdr:rowOff>50800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3114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12700</xdr:rowOff>
    </xdr:from>
    <xdr:to>
      <xdr:col>69</xdr:col>
      <xdr:colOff>142875</xdr:colOff>
      <xdr:row>16</xdr:row>
      <xdr:rowOff>114300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99077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165100</xdr:rowOff>
    </xdr:from>
    <xdr:to>
      <xdr:col>65</xdr:col>
      <xdr:colOff>53975</xdr:colOff>
      <xdr:row>17</xdr:row>
      <xdr:rowOff>95250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80027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101600</xdr:rowOff>
    </xdr:from>
    <xdr:to>
      <xdr:col>82</xdr:col>
      <xdr:colOff>158750</xdr:colOff>
      <xdr:row>17</xdr:row>
      <xdr:rowOff>31750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118127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0</xdr:rowOff>
    </xdr:from>
    <xdr:to>
      <xdr:col>78</xdr:col>
      <xdr:colOff>120650</xdr:colOff>
      <xdr:row>16</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111777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1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12700</xdr:rowOff>
    </xdr:from>
    <xdr:to>
      <xdr:col>74</xdr:col>
      <xdr:colOff>31750</xdr:colOff>
      <xdr:row>14</xdr:row>
      <xdr:rowOff>114300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124477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31750</xdr:rowOff>
    </xdr:from>
    <xdr:to>
      <xdr:col>69</xdr:col>
      <xdr:colOff>142875</xdr:colOff>
      <xdr:row>13</xdr:row>
      <xdr:rowOff>133350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6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143527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0</xdr:rowOff>
    </xdr:from>
    <xdr:to>
      <xdr:col>65</xdr:col>
      <xdr:colOff>53975</xdr:colOff>
      <xdr:row>14</xdr:row>
      <xdr:rowOff>101600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111777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扶助費に係る経常収支比率は、前年度から</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％増加しており、類似団体平均を上回っている。障害福祉</a:t>
          </a:r>
          <a:r>
            <a:rPr kumimoji="1" lang="ja-JP" altLang="en-US" sz="1100">
              <a:solidFill>
                <a:schemeClr val="dk1"/>
              </a:solidFill>
              <a:effectLst/>
              <a:latin typeface="+mn-lt"/>
              <a:ea typeface="+mn-ea"/>
              <a:cs typeface="+mn-cs"/>
            </a:rPr>
            <a:t>サービスや保育</a:t>
          </a:r>
          <a:r>
            <a:rPr kumimoji="1" lang="ja-JP" altLang="ja-JP" sz="1100">
              <a:solidFill>
                <a:schemeClr val="dk1"/>
              </a:solidFill>
              <a:effectLst/>
              <a:latin typeface="+mn-lt"/>
              <a:ea typeface="+mn-ea"/>
              <a:cs typeface="+mn-cs"/>
            </a:rPr>
            <a:t>給付費</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の増加が大きく、今後も社会保障施策に対する給付費は年々増加する見込みであるため、事務の効率化や適正な制度の運用に努める。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97282</xdr:rowOff>
    </xdr:from>
    <xdr:to>
      <xdr:col>24</xdr:col>
      <xdr:colOff>25400</xdr:colOff>
      <xdr:row>61</xdr:row>
      <xdr:rowOff>124714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84132"/>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12209</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2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97282</xdr:rowOff>
    </xdr:from>
    <xdr:to>
      <xdr:col>24</xdr:col>
      <xdr:colOff>114300</xdr:colOff>
      <xdr:row>53</xdr:row>
      <xdr:rowOff>97282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147574</xdr:rowOff>
    </xdr:from>
    <xdr:to>
      <xdr:col>24</xdr:col>
      <xdr:colOff>25400</xdr:colOff>
      <xdr:row>56</xdr:row>
      <xdr:rowOff>67564</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57732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113301</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71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96774</xdr:rowOff>
    </xdr:from>
    <xdr:to>
      <xdr:col>24</xdr:col>
      <xdr:colOff>76200</xdr:colOff>
      <xdr:row>56</xdr:row>
      <xdr:rowOff>26924</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129286</xdr:rowOff>
    </xdr:from>
    <xdr:to>
      <xdr:col>19</xdr:col>
      <xdr:colOff>187325</xdr:colOff>
      <xdr:row>55</xdr:row>
      <xdr:rowOff>147574</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5590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69342</xdr:rowOff>
    </xdr:from>
    <xdr:to>
      <xdr:col>20</xdr:col>
      <xdr:colOff>38100</xdr:colOff>
      <xdr:row>55</xdr:row>
      <xdr:rowOff>170942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9669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67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129286</xdr:rowOff>
    </xdr:from>
    <xdr:to>
      <xdr:col>15</xdr:col>
      <xdr:colOff>98425</xdr:colOff>
      <xdr:row>55</xdr:row>
      <xdr:rowOff>129286</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59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51054</xdr:rowOff>
    </xdr:from>
    <xdr:to>
      <xdr:col>15</xdr:col>
      <xdr:colOff>149225</xdr:colOff>
      <xdr:row>55</xdr:row>
      <xdr:rowOff>152654</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162831</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129286</xdr:rowOff>
    </xdr:from>
    <xdr:to>
      <xdr:col>11</xdr:col>
      <xdr:colOff>9525</xdr:colOff>
      <xdr:row>56</xdr:row>
      <xdr:rowOff>40132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55903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151638</xdr:rowOff>
    </xdr:from>
    <xdr:to>
      <xdr:col>11</xdr:col>
      <xdr:colOff>60325</xdr:colOff>
      <xdr:row>56</xdr:row>
      <xdr:rowOff>81788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66565</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6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62484</xdr:rowOff>
    </xdr:from>
    <xdr:to>
      <xdr:col>6</xdr:col>
      <xdr:colOff>171450</xdr:colOff>
      <xdr:row>56</xdr:row>
      <xdr:rowOff>164084</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148861</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xdr:rowOff>
    </xdr:from>
    <xdr:to>
      <xdr:col>24</xdr:col>
      <xdr:colOff>76200</xdr:colOff>
      <xdr:row>56</xdr:row>
      <xdr:rowOff>118364</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1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160291</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90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96774</xdr:rowOff>
    </xdr:from>
    <xdr:to>
      <xdr:col>20</xdr:col>
      <xdr:colOff>38100</xdr:colOff>
      <xdr:row>56</xdr:row>
      <xdr:rowOff>26924</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11701</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612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78486</xdr:rowOff>
    </xdr:from>
    <xdr:to>
      <xdr:col>15</xdr:col>
      <xdr:colOff>149225</xdr:colOff>
      <xdr:row>56</xdr:row>
      <xdr:rowOff>8636</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164863</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59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78486</xdr:rowOff>
    </xdr:from>
    <xdr:to>
      <xdr:col>11</xdr:col>
      <xdr:colOff>60325</xdr:colOff>
      <xdr:row>56</xdr:row>
      <xdr:rowOff>8636</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18813</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7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160782</xdr:rowOff>
    </xdr:from>
    <xdr:to>
      <xdr:col>6</xdr:col>
      <xdr:colOff>171450</xdr:colOff>
      <xdr:row>56</xdr:row>
      <xdr:rowOff>90932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101109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35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維持補修費に係る経常収支比率は、</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％と前年度から</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し、類似団体平均を</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回っている。これは、</a:t>
          </a:r>
          <a:r>
            <a:rPr kumimoji="1" lang="ja-JP" altLang="en-US" sz="1100">
              <a:solidFill>
                <a:schemeClr val="dk1"/>
              </a:solidFill>
              <a:effectLst/>
              <a:latin typeface="+mn-lt"/>
              <a:ea typeface="+mn-ea"/>
              <a:cs typeface="+mn-cs"/>
            </a:rPr>
            <a:t>災害復旧事業を優先したことにより、</a:t>
          </a:r>
          <a:r>
            <a:rPr kumimoji="1" lang="ja-JP" altLang="ja-JP" sz="1100">
              <a:solidFill>
                <a:schemeClr val="dk1"/>
              </a:solidFill>
              <a:effectLst/>
              <a:latin typeface="+mn-lt"/>
              <a:ea typeface="+mn-ea"/>
              <a:cs typeface="+mn-cs"/>
            </a:rPr>
            <a:t>市道等の維持修繕費等が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したことが要因である。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また、当市は老朽化施設を多く抱えているため、今後も施設の集約・統合を図り、大幅な増額とならないよう努める。</a:t>
          </a:r>
          <a:endParaRPr lang="ja-JP" altLang="ja-JP" sz="1400">
            <a:effectLst/>
          </a:endParaRPr>
        </a:p>
        <a:p>
          <a:r>
            <a:rPr kumimoji="1" lang="ja-JP" altLang="ja-JP" sz="1100">
              <a:solidFill>
                <a:schemeClr val="dk1"/>
              </a:solidFill>
              <a:effectLst/>
              <a:latin typeface="+mn-lt"/>
              <a:ea typeface="+mn-ea"/>
              <a:cs typeface="+mn-cs"/>
            </a:rPr>
            <a:t>　繰出金に係る経常収支比率は、</a:t>
          </a:r>
          <a:r>
            <a:rPr kumimoji="1" lang="en-US" altLang="ja-JP" sz="1100">
              <a:solidFill>
                <a:schemeClr val="dk1"/>
              </a:solidFill>
              <a:effectLst/>
              <a:latin typeface="+mn-lt"/>
              <a:ea typeface="+mn-ea"/>
              <a:cs typeface="+mn-cs"/>
            </a:rPr>
            <a:t>12.2</a:t>
          </a:r>
          <a:r>
            <a:rPr kumimoji="1" lang="ja-JP" altLang="ja-JP" sz="1100">
              <a:solidFill>
                <a:schemeClr val="dk1"/>
              </a:solidFill>
              <a:effectLst/>
              <a:latin typeface="+mn-lt"/>
              <a:ea typeface="+mn-ea"/>
              <a:cs typeface="+mn-cs"/>
            </a:rPr>
            <a:t>％と前年度から微増となっている。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107950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89852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80027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107950</xdr:rowOff>
    </xdr:from>
    <xdr:to>
      <xdr:col>82</xdr:col>
      <xdr:colOff>196850</xdr:colOff>
      <xdr:row>60</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69850</xdr:rowOff>
    </xdr:from>
    <xdr:to>
      <xdr:col>82</xdr:col>
      <xdr:colOff>107950</xdr:colOff>
      <xdr:row>56</xdr:row>
      <xdr:rowOff>88900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6710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19050</xdr:rowOff>
    </xdr:from>
    <xdr:to>
      <xdr:col>78</xdr:col>
      <xdr:colOff>120650</xdr:colOff>
      <xdr:row>56</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130827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146050</xdr:rowOff>
    </xdr:from>
    <xdr:to>
      <xdr:col>73</xdr:col>
      <xdr:colOff>180975</xdr:colOff>
      <xdr:row>56</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133350</xdr:rowOff>
    </xdr:from>
    <xdr:to>
      <xdr:col>74</xdr:col>
      <xdr:colOff>31750</xdr:colOff>
      <xdr:row>56</xdr:row>
      <xdr:rowOff>63500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146050</xdr:rowOff>
    </xdr:from>
    <xdr:to>
      <xdr:col>69</xdr:col>
      <xdr:colOff>92075</xdr:colOff>
      <xdr:row>59</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575800"/>
          <a:ext cx="8890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19050</xdr:rowOff>
    </xdr:from>
    <xdr:to>
      <xdr:col>69</xdr:col>
      <xdr:colOff>142875</xdr:colOff>
      <xdr:row>56</xdr:row>
      <xdr:rowOff>120650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105427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19050</xdr:rowOff>
    </xdr:from>
    <xdr:to>
      <xdr:col>65</xdr:col>
      <xdr:colOff>53975</xdr:colOff>
      <xdr:row>58</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19050</xdr:rowOff>
    </xdr:from>
    <xdr:to>
      <xdr:col>82</xdr:col>
      <xdr:colOff>158750</xdr:colOff>
      <xdr:row>56</xdr:row>
      <xdr:rowOff>120650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35577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124477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48277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95250</xdr:rowOff>
    </xdr:from>
    <xdr:to>
      <xdr:col>69</xdr:col>
      <xdr:colOff>142875</xdr:colOff>
      <xdr:row>56</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35577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補助費等に係る経常収支比率は、</a:t>
          </a:r>
          <a:r>
            <a:rPr kumimoji="1" lang="ja-JP" altLang="en-US"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0.9</a:t>
          </a:r>
          <a:r>
            <a:rPr kumimoji="1" lang="ja-JP" altLang="en-US" sz="1100">
              <a:solidFill>
                <a:schemeClr val="dk1"/>
              </a:solidFill>
              <a:effectLst/>
              <a:latin typeface="+mn-lt"/>
              <a:ea typeface="+mn-ea"/>
              <a:cs typeface="+mn-cs"/>
            </a:rPr>
            <a:t>％増加しており、</a:t>
          </a:r>
          <a:r>
            <a:rPr kumimoji="1" lang="ja-JP" altLang="ja-JP" sz="1100" b="0" i="0" baseline="0">
              <a:solidFill>
                <a:schemeClr val="dk1"/>
              </a:solidFill>
              <a:effectLst/>
              <a:latin typeface="+mn-lt"/>
              <a:ea typeface="+mn-ea"/>
              <a:cs typeface="+mn-cs"/>
            </a:rPr>
            <a:t>前年度に引き続き類似団体平均を上回っている</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補助費等のうち、多くを占めるのは下水道事業補助金と</a:t>
          </a:r>
          <a:r>
            <a:rPr kumimoji="1" lang="ja-JP" altLang="ja-JP" sz="1100" b="0" i="0" baseline="0">
              <a:solidFill>
                <a:schemeClr val="dk1"/>
              </a:solidFill>
              <a:effectLst/>
              <a:latin typeface="+mn-lt"/>
              <a:ea typeface="+mn-ea"/>
              <a:cs typeface="+mn-cs"/>
            </a:rPr>
            <a:t>一部事務組合への負担金であ</a:t>
          </a:r>
          <a:r>
            <a:rPr kumimoji="1" lang="ja-JP" altLang="ja-JP" sz="1100">
              <a:solidFill>
                <a:schemeClr val="dk1"/>
              </a:solidFill>
              <a:effectLst/>
              <a:latin typeface="+mn-lt"/>
              <a:ea typeface="+mn-ea"/>
              <a:cs typeface="+mn-cs"/>
            </a:rPr>
            <a:t>る。下水道事業では、今後も施設整備が続くため、同水準の負担が生じる見通しである。また、今後施設整備を予定している組合もあることから、引き続き各組合の財政状況を注視し、財政運営の健全化に向けて指導し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88138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78713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120142</xdr:rowOff>
    </xdr:from>
    <xdr:to>
      <xdr:col>82</xdr:col>
      <xdr:colOff>107950</xdr:colOff>
      <xdr:row>37</xdr:row>
      <xdr:rowOff>161290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46379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120142</xdr:rowOff>
    </xdr:from>
    <xdr:to>
      <xdr:col>78</xdr:col>
      <xdr:colOff>69850</xdr:colOff>
      <xdr:row>37</xdr:row>
      <xdr:rowOff>120142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463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97282</xdr:rowOff>
    </xdr:from>
    <xdr:to>
      <xdr:col>73</xdr:col>
      <xdr:colOff>180975</xdr:colOff>
      <xdr:row>37</xdr:row>
      <xdr:rowOff>120142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4409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53340</xdr:rowOff>
    </xdr:from>
    <xdr:to>
      <xdr:col>74</xdr:col>
      <xdr:colOff>31750</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165117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149860</xdr:rowOff>
    </xdr:from>
    <xdr:to>
      <xdr:col>69</xdr:col>
      <xdr:colOff>92075</xdr:colOff>
      <xdr:row>37</xdr:row>
      <xdr:rowOff>97282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32206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82567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69342</xdr:rowOff>
    </xdr:from>
    <xdr:to>
      <xdr:col>78</xdr:col>
      <xdr:colOff>120650</xdr:colOff>
      <xdr:row>37</xdr:row>
      <xdr:rowOff>170942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155719</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49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69342</xdr:rowOff>
    </xdr:from>
    <xdr:to>
      <xdr:col>74</xdr:col>
      <xdr:colOff>31750</xdr:colOff>
      <xdr:row>37</xdr:row>
      <xdr:rowOff>170942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155719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46482</xdr:rowOff>
    </xdr:from>
    <xdr:to>
      <xdr:col>69</xdr:col>
      <xdr:colOff>142875</xdr:colOff>
      <xdr:row>37</xdr:row>
      <xdr:rowOff>148082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13987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公債費に係る経常収支比率は、類似団体平均を下回っており、市債の償還が進んだことによる元利償還金の減少により、前年度に引き続き改善している。</a:t>
          </a:r>
          <a:r>
            <a:rPr kumimoji="1" lang="ja-JP" altLang="ja-JP" sz="1100" b="0" i="0" baseline="0">
              <a:solidFill>
                <a:schemeClr val="dk1"/>
              </a:solidFill>
              <a:effectLst/>
              <a:latin typeface="+mn-lt"/>
              <a:ea typeface="+mn-ea"/>
              <a:cs typeface="+mn-cs"/>
            </a:rPr>
            <a:t>合併特例債を活用した公共施設等の整備が一段落し、過疎対策事業債の積極的な活用を進めるなか、公共施設マネジメント計画に基づく施設の保全や老朽化した学校施設の改築等、必要な公共施設の整備事業の増加も見込まれているため、今後も計画的な地方債の活用を行っ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82</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471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156227</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404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12700</xdr:rowOff>
    </xdr:from>
    <xdr:to>
      <xdr:col>24</xdr:col>
      <xdr:colOff>114300</xdr:colOff>
      <xdr:row>82</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4071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57150</xdr:rowOff>
    </xdr:from>
    <xdr:to>
      <xdr:col>24</xdr:col>
      <xdr:colOff>25400</xdr:colOff>
      <xdr:row>75</xdr:row>
      <xdr:rowOff>146050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29159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80027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281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107950</xdr:rowOff>
    </xdr:from>
    <xdr:to>
      <xdr:col>24</xdr:col>
      <xdr:colOff>76200</xdr:colOff>
      <xdr:row>78</xdr:row>
      <xdr:rowOff>38100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30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146050</xdr:rowOff>
    </xdr:from>
    <xdr:to>
      <xdr:col>19</xdr:col>
      <xdr:colOff>187325</xdr:colOff>
      <xdr:row>77</xdr:row>
      <xdr:rowOff>69850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0048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133350</xdr:rowOff>
    </xdr:from>
    <xdr:to>
      <xdr:col>20</xdr:col>
      <xdr:colOff>38100</xdr:colOff>
      <xdr:row>78</xdr:row>
      <xdr:rowOff>63500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48277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78</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2715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57150</xdr:rowOff>
    </xdr:from>
    <xdr:to>
      <xdr:col>15</xdr:col>
      <xdr:colOff>149225</xdr:colOff>
      <xdr:row>77</xdr:row>
      <xdr:rowOff>158750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143527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165100</xdr:rowOff>
    </xdr:from>
    <xdr:to>
      <xdr:col>11</xdr:col>
      <xdr:colOff>9525</xdr:colOff>
      <xdr:row>80</xdr:row>
      <xdr:rowOff>38100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5382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44450</xdr:rowOff>
    </xdr:from>
    <xdr:to>
      <xdr:col>11</xdr:col>
      <xdr:colOff>60325</xdr:colOff>
      <xdr:row>77</xdr:row>
      <xdr:rowOff>146050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156227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44450</xdr:rowOff>
    </xdr:from>
    <xdr:to>
      <xdr:col>6</xdr:col>
      <xdr:colOff>171450</xdr:colOff>
      <xdr:row>77</xdr:row>
      <xdr:rowOff>146050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156227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6350</xdr:rowOff>
    </xdr:from>
    <xdr:to>
      <xdr:col>24</xdr:col>
      <xdr:colOff>76200</xdr:colOff>
      <xdr:row>75</xdr:row>
      <xdr:rowOff>107950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286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22877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71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95250</xdr:rowOff>
    </xdr:from>
    <xdr:to>
      <xdr:col>20</xdr:col>
      <xdr:colOff>38100</xdr:colOff>
      <xdr:row>76</xdr:row>
      <xdr:rowOff>25400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35577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72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19050</xdr:rowOff>
    </xdr:from>
    <xdr:to>
      <xdr:col>15</xdr:col>
      <xdr:colOff>149225</xdr:colOff>
      <xdr:row>77</xdr:row>
      <xdr:rowOff>120650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114300</xdr:rowOff>
    </xdr:from>
    <xdr:to>
      <xdr:col>11</xdr:col>
      <xdr:colOff>60325</xdr:colOff>
      <xdr:row>79</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29227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158750</xdr:rowOff>
    </xdr:from>
    <xdr:to>
      <xdr:col>6</xdr:col>
      <xdr:colOff>171450</xdr:colOff>
      <xdr:row>80</xdr:row>
      <xdr:rowOff>88900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73677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7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公債費以外に係る経常収支比率は、類似団体平均を</a:t>
          </a:r>
          <a:r>
            <a:rPr kumimoji="1" lang="en-US" altLang="ja-JP" sz="1100">
              <a:solidFill>
                <a:schemeClr val="dk1"/>
              </a:solidFill>
              <a:effectLst/>
              <a:latin typeface="+mn-lt"/>
              <a:ea typeface="+mn-ea"/>
              <a:cs typeface="+mn-cs"/>
            </a:rPr>
            <a:t>5.3%</a:t>
          </a:r>
          <a:r>
            <a:rPr kumimoji="1" lang="ja-JP" altLang="ja-JP" sz="1100">
              <a:solidFill>
                <a:schemeClr val="dk1"/>
              </a:solidFill>
              <a:effectLst/>
              <a:latin typeface="+mn-lt"/>
              <a:ea typeface="+mn-ea"/>
              <a:cs typeface="+mn-cs"/>
            </a:rPr>
            <a:t>上回っており、前年度から</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増加して</a:t>
          </a:r>
          <a:r>
            <a:rPr kumimoji="1" lang="ja-JP" altLang="ja-JP" sz="1100">
              <a:solidFill>
                <a:schemeClr val="dk1"/>
              </a:solidFill>
              <a:effectLst/>
              <a:latin typeface="+mn-lt"/>
              <a:ea typeface="+mn-ea"/>
              <a:cs typeface="+mn-cs"/>
            </a:rPr>
            <a:t>いる。これは、</a:t>
          </a:r>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補助費等</a:t>
          </a:r>
          <a:r>
            <a:rPr kumimoji="1" lang="ja-JP" altLang="ja-JP" sz="1100">
              <a:solidFill>
                <a:schemeClr val="dk1"/>
              </a:solidFill>
              <a:effectLst/>
              <a:latin typeface="+mn-lt"/>
              <a:ea typeface="+mn-ea"/>
              <a:cs typeface="+mn-cs"/>
            </a:rPr>
            <a:t>が増加したことが要因である。</a:t>
          </a:r>
          <a:endParaRPr lang="ja-JP" altLang="ja-JP" sz="1400">
            <a:effectLst/>
          </a:endParaRPr>
        </a:p>
        <a:p>
          <a:r>
            <a:rPr kumimoji="1" lang="ja-JP" altLang="ja-JP" sz="1100">
              <a:solidFill>
                <a:schemeClr val="dk1"/>
              </a:solidFill>
              <a:effectLst/>
              <a:latin typeface="+mn-lt"/>
              <a:ea typeface="+mn-ea"/>
              <a:cs typeface="+mn-cs"/>
            </a:rPr>
            <a:t>　社会保障費は今後も増加が続く見込みであるため、行財政改革をさらに推進し、人件費、物件費、維持補修費の抑制に努める。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76381</xdr:rowOff>
    </xdr:from>
    <xdr:to>
      <xdr:col>82</xdr:col>
      <xdr:colOff>107950</xdr:colOff>
      <xdr:row>80</xdr:row>
      <xdr:rowOff>136798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92231"/>
          <a:ext cx="0" cy="1260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162758</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35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76381</xdr:rowOff>
    </xdr:from>
    <xdr:to>
      <xdr:col>82</xdr:col>
      <xdr:colOff>196850</xdr:colOff>
      <xdr:row>73</xdr:row>
      <xdr:rowOff>76381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9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30662</xdr:rowOff>
    </xdr:from>
    <xdr:to>
      <xdr:col>82</xdr:col>
      <xdr:colOff>107950</xdr:colOff>
      <xdr:row>78</xdr:row>
      <xdr:rowOff>22498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32312"/>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156408</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843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139881</xdr:rowOff>
    </xdr:from>
    <xdr:to>
      <xdr:col>82</xdr:col>
      <xdr:colOff>158750</xdr:colOff>
      <xdr:row>76</xdr:row>
      <xdr:rowOff>70031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131899</xdr:rowOff>
    </xdr:from>
    <xdr:to>
      <xdr:col>78</xdr:col>
      <xdr:colOff>69850</xdr:colOff>
      <xdr:row>77</xdr:row>
      <xdr:rowOff>30662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990649"/>
          <a:ext cx="889000" cy="24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61504</xdr:rowOff>
    </xdr:from>
    <xdr:to>
      <xdr:col>78</xdr:col>
      <xdr:colOff>120650</xdr:colOff>
      <xdr:row>75</xdr:row>
      <xdr:rowOff>163103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9202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1831</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689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14333</xdr:rowOff>
    </xdr:from>
    <xdr:to>
      <xdr:col>73</xdr:col>
      <xdr:colOff>180975</xdr:colOff>
      <xdr:row>75</xdr:row>
      <xdr:rowOff>131899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873083"/>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63137</xdr:rowOff>
    </xdr:from>
    <xdr:to>
      <xdr:col>74</xdr:col>
      <xdr:colOff>31750</xdr:colOff>
      <xdr:row>74</xdr:row>
      <xdr:rowOff>164737</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75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3464</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519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153126</xdr:rowOff>
    </xdr:from>
    <xdr:to>
      <xdr:col>69</xdr:col>
      <xdr:colOff>92075</xdr:colOff>
      <xdr:row>75</xdr:row>
      <xdr:rowOff>14333</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284042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126819</xdr:rowOff>
    </xdr:from>
    <xdr:to>
      <xdr:col>69</xdr:col>
      <xdr:colOff>142875</xdr:colOff>
      <xdr:row>76</xdr:row>
      <xdr:rowOff>56969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98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41746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7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1088</xdr:rowOff>
    </xdr:from>
    <xdr:to>
      <xdr:col>65</xdr:col>
      <xdr:colOff>53975</xdr:colOff>
      <xdr:row>76</xdr:row>
      <xdr:rowOff>102688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03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87465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11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143148</xdr:rowOff>
    </xdr:from>
    <xdr:to>
      <xdr:col>82</xdr:col>
      <xdr:colOff>158750</xdr:colOff>
      <xdr:row>78</xdr:row>
      <xdr:rowOff>73298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115225</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1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151312</xdr:rowOff>
    </xdr:from>
    <xdr:to>
      <xdr:col>78</xdr:col>
      <xdr:colOff>120650</xdr:colOff>
      <xdr:row>77</xdr:row>
      <xdr:rowOff>81462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1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66239</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267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81099</xdr:rowOff>
    </xdr:from>
    <xdr:to>
      <xdr:col>74</xdr:col>
      <xdr:colOff>31750</xdr:colOff>
      <xdr:row>76</xdr:row>
      <xdr:rowOff>11249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167476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026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134983</xdr:rowOff>
    </xdr:from>
    <xdr:to>
      <xdr:col>69</xdr:col>
      <xdr:colOff>142875</xdr:colOff>
      <xdr:row>75</xdr:row>
      <xdr:rowOff>65133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75310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102326</xdr:rowOff>
    </xdr:from>
    <xdr:to>
      <xdr:col>65</xdr:col>
      <xdr:colOff>53975</xdr:colOff>
      <xdr:row>75</xdr:row>
      <xdr:rowOff>32476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78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42653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558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160833</xdr:rowOff>
    </xdr:from>
    <xdr:to>
      <xdr:col>29</xdr:col>
      <xdr:colOff>127000</xdr:colOff>
      <xdr:row>20</xdr:row>
      <xdr:rowOff>139027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5858"/>
          <a:ext cx="0" cy="13497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111104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87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139027</xdr:rowOff>
    </xdr:from>
    <xdr:to>
      <xdr:col>30</xdr:col>
      <xdr:colOff>25400</xdr:colOff>
      <xdr:row>20</xdr:row>
      <xdr:rowOff>139027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156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75760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09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160833</xdr:rowOff>
    </xdr:from>
    <xdr:to>
      <xdr:col>30</xdr:col>
      <xdr:colOff>25400</xdr:colOff>
      <xdr:row>12</xdr:row>
      <xdr:rowOff>160833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58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102807</xdr:rowOff>
    </xdr:from>
    <xdr:to>
      <xdr:col>29</xdr:col>
      <xdr:colOff>127000</xdr:colOff>
      <xdr:row>17</xdr:row>
      <xdr:rowOff>141643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65082"/>
          <a:ext cx="647700" cy="388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87583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498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64414</xdr:rowOff>
    </xdr:from>
    <xdr:to>
      <xdr:col>29</xdr:col>
      <xdr:colOff>177800</xdr:colOff>
      <xdr:row>17</xdr:row>
      <xdr:rowOff>166014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141643</xdr:rowOff>
    </xdr:from>
    <xdr:to>
      <xdr:col>26</xdr:col>
      <xdr:colOff>50800</xdr:colOff>
      <xdr:row>17</xdr:row>
      <xdr:rowOff>154559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03918"/>
          <a:ext cx="698500" cy="12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108369</xdr:rowOff>
    </xdr:from>
    <xdr:to>
      <xdr:col>26</xdr:col>
      <xdr:colOff>101600</xdr:colOff>
      <xdr:row>18</xdr:row>
      <xdr:rowOff>38519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23296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570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154559</xdr:rowOff>
    </xdr:from>
    <xdr:to>
      <xdr:col>22</xdr:col>
      <xdr:colOff>114300</xdr:colOff>
      <xdr:row>17</xdr:row>
      <xdr:rowOff>165583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16834"/>
          <a:ext cx="698500" cy="11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122415</xdr:rowOff>
    </xdr:from>
    <xdr:to>
      <xdr:col>22</xdr:col>
      <xdr:colOff>165100</xdr:colOff>
      <xdr:row>18</xdr:row>
      <xdr:rowOff>52565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37342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7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165583</xdr:rowOff>
    </xdr:from>
    <xdr:to>
      <xdr:col>18</xdr:col>
      <xdr:colOff>177800</xdr:colOff>
      <xdr:row>18</xdr:row>
      <xdr:rowOff>90754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27858"/>
          <a:ext cx="698500" cy="96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36741</xdr:rowOff>
    </xdr:from>
    <xdr:to>
      <xdr:col>19</xdr:col>
      <xdr:colOff>38100</xdr:colOff>
      <xdr:row>18</xdr:row>
      <xdr:rowOff>138341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123118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56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66853</xdr:rowOff>
    </xdr:from>
    <xdr:to>
      <xdr:col>15</xdr:col>
      <xdr:colOff>101600</xdr:colOff>
      <xdr:row>18</xdr:row>
      <xdr:rowOff>168453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005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153230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52007</xdr:rowOff>
    </xdr:from>
    <xdr:to>
      <xdr:col>29</xdr:col>
      <xdr:colOff>177800</xdr:colOff>
      <xdr:row>17</xdr:row>
      <xdr:rowOff>153607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14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68534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59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90843</xdr:rowOff>
    </xdr:from>
    <xdr:to>
      <xdr:col>26</xdr:col>
      <xdr:colOff>101600</xdr:colOff>
      <xdr:row>18</xdr:row>
      <xdr:rowOff>20993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53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31170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821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103759</xdr:rowOff>
    </xdr:from>
    <xdr:to>
      <xdr:col>22</xdr:col>
      <xdr:colOff>165100</xdr:colOff>
      <xdr:row>18</xdr:row>
      <xdr:rowOff>33909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66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44086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83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114783</xdr:rowOff>
    </xdr:from>
    <xdr:to>
      <xdr:col>19</xdr:col>
      <xdr:colOff>38100</xdr:colOff>
      <xdr:row>18</xdr:row>
      <xdr:rowOff>44933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77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55110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4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39954</xdr:rowOff>
    </xdr:from>
    <xdr:to>
      <xdr:col>15</xdr:col>
      <xdr:colOff>101600</xdr:colOff>
      <xdr:row>18</xdr:row>
      <xdr:rowOff>141554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73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151731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42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67825</xdr:rowOff>
    </xdr:from>
    <xdr:to>
      <xdr:col>29</xdr:col>
      <xdr:colOff>127000</xdr:colOff>
      <xdr:row>37</xdr:row>
      <xdr:rowOff>264389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5992375"/>
          <a:ext cx="0" cy="13967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236466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6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264389</xdr:rowOff>
    </xdr:from>
    <xdr:to>
      <xdr:col>30</xdr:col>
      <xdr:colOff>25400</xdr:colOff>
      <xdr:row>37</xdr:row>
      <xdr:rowOff>264389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3890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325652</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73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67825</xdr:rowOff>
    </xdr:from>
    <xdr:to>
      <xdr:col>30</xdr:col>
      <xdr:colOff>25400</xdr:colOff>
      <xdr:row>33</xdr:row>
      <xdr:rowOff>67825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5992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115472</xdr:rowOff>
    </xdr:from>
    <xdr:to>
      <xdr:col>29</xdr:col>
      <xdr:colOff>127000</xdr:colOff>
      <xdr:row>37</xdr:row>
      <xdr:rowOff>152799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240172"/>
          <a:ext cx="647700" cy="373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41553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51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196476</xdr:rowOff>
    </xdr:from>
    <xdr:to>
      <xdr:col>29</xdr:col>
      <xdr:colOff>177800</xdr:colOff>
      <xdr:row>35</xdr:row>
      <xdr:rowOff>298076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6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152799</xdr:rowOff>
    </xdr:from>
    <xdr:to>
      <xdr:col>26</xdr:col>
      <xdr:colOff>50800</xdr:colOff>
      <xdr:row>37</xdr:row>
      <xdr:rowOff>168540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277499"/>
          <a:ext cx="698500" cy="15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227860</xdr:rowOff>
    </xdr:from>
    <xdr:to>
      <xdr:col>26</xdr:col>
      <xdr:colOff>101600</xdr:colOff>
      <xdr:row>35</xdr:row>
      <xdr:rowOff>329460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339637</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607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109528</xdr:rowOff>
    </xdr:from>
    <xdr:to>
      <xdr:col>22</xdr:col>
      <xdr:colOff>114300</xdr:colOff>
      <xdr:row>37</xdr:row>
      <xdr:rowOff>168540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234228"/>
          <a:ext cx="698500" cy="59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267440</xdr:rowOff>
    </xdr:from>
    <xdr:to>
      <xdr:col>22</xdr:col>
      <xdr:colOff>165100</xdr:colOff>
      <xdr:row>36</xdr:row>
      <xdr:rowOff>26140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77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36317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64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153615</xdr:rowOff>
    </xdr:from>
    <xdr:to>
      <xdr:col>18</xdr:col>
      <xdr:colOff>177800</xdr:colOff>
      <xdr:row>37</xdr:row>
      <xdr:rowOff>109528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106865"/>
          <a:ext cx="698500" cy="127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36783</xdr:rowOff>
    </xdr:from>
    <xdr:to>
      <xdr:col>19</xdr:col>
      <xdr:colOff>38100</xdr:colOff>
      <xdr:row>36</xdr:row>
      <xdr:rowOff>138383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900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148560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5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31427</xdr:rowOff>
    </xdr:from>
    <xdr:to>
      <xdr:col>15</xdr:col>
      <xdr:colOff>101600</xdr:colOff>
      <xdr:row>36</xdr:row>
      <xdr:rowOff>133027</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84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143204</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53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64672</xdr:rowOff>
    </xdr:from>
    <xdr:to>
      <xdr:col>29</xdr:col>
      <xdr:colOff>177800</xdr:colOff>
      <xdr:row>37</xdr:row>
      <xdr:rowOff>166272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189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36749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1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101999</xdr:rowOff>
    </xdr:from>
    <xdr:to>
      <xdr:col>26</xdr:col>
      <xdr:colOff>101600</xdr:colOff>
      <xdr:row>37</xdr:row>
      <xdr:rowOff>203599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226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188376</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3130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117740</xdr:rowOff>
    </xdr:from>
    <xdr:to>
      <xdr:col>22</xdr:col>
      <xdr:colOff>165100</xdr:colOff>
      <xdr:row>37</xdr:row>
      <xdr:rowOff>219340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242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204117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32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58728</xdr:rowOff>
    </xdr:from>
    <xdr:to>
      <xdr:col>19</xdr:col>
      <xdr:colOff>38100</xdr:colOff>
      <xdr:row>37</xdr:row>
      <xdr:rowOff>160328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183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145105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26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102815</xdr:rowOff>
    </xdr:from>
    <xdr:to>
      <xdr:col>15</xdr:col>
      <xdr:colOff>101600</xdr:colOff>
      <xdr:row>37</xdr:row>
      <xdr:rowOff>32965</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56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17742</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42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59,578
59,039
228.21
33,907,655
31,869,644
1,175,397
17,957,183
23,245,701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151384</xdr:rowOff>
    </xdr:from>
    <xdr:to>
      <xdr:col>24</xdr:col>
      <xdr:colOff>62865</xdr:colOff>
      <xdr:row>39</xdr:row>
      <xdr:rowOff>137160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66334"/>
          <a:ext cx="1270" cy="135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140987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137160</xdr:rowOff>
    </xdr:from>
    <xdr:to>
      <xdr:col>24</xdr:col>
      <xdr:colOff>152400</xdr:colOff>
      <xdr:row>39</xdr:row>
      <xdr:rowOff>137160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3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98061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4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151384</xdr:rowOff>
    </xdr:from>
    <xdr:to>
      <xdr:col>24</xdr:col>
      <xdr:colOff>152400</xdr:colOff>
      <xdr:row>31</xdr:row>
      <xdr:rowOff>151384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66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123812</xdr:rowOff>
    </xdr:from>
    <xdr:to>
      <xdr:col>24</xdr:col>
      <xdr:colOff>63500</xdr:colOff>
      <xdr:row>37</xdr:row>
      <xdr:rowOff>125006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467462"/>
          <a:ext cx="838200" cy="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169448</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70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146571</xdr:rowOff>
    </xdr:from>
    <xdr:to>
      <xdr:col>24</xdr:col>
      <xdr:colOff>114300</xdr:colOff>
      <xdr:row>37</xdr:row>
      <xdr:rowOff>76721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123812</xdr:rowOff>
    </xdr:from>
    <xdr:to>
      <xdr:col>19</xdr:col>
      <xdr:colOff>177800</xdr:colOff>
      <xdr:row>37</xdr:row>
      <xdr:rowOff>127470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67462"/>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166941</xdr:rowOff>
    </xdr:from>
    <xdr:to>
      <xdr:col>20</xdr:col>
      <xdr:colOff>38100</xdr:colOff>
      <xdr:row>37</xdr:row>
      <xdr:rowOff>97091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113618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1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127470</xdr:rowOff>
    </xdr:from>
    <xdr:to>
      <xdr:col>15</xdr:col>
      <xdr:colOff>50800</xdr:colOff>
      <xdr:row>37</xdr:row>
      <xdr:rowOff>149632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71120"/>
          <a:ext cx="889000" cy="2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10160</xdr:rowOff>
    </xdr:from>
    <xdr:to>
      <xdr:col>15</xdr:col>
      <xdr:colOff>101600</xdr:colOff>
      <xdr:row>37</xdr:row>
      <xdr:rowOff>111760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128287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149632</xdr:rowOff>
    </xdr:from>
    <xdr:to>
      <xdr:col>10</xdr:col>
      <xdr:colOff>114300</xdr:colOff>
      <xdr:row>38</xdr:row>
      <xdr:rowOff>115354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93282"/>
          <a:ext cx="889000" cy="13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67335</xdr:rowOff>
    </xdr:from>
    <xdr:to>
      <xdr:col>10</xdr:col>
      <xdr:colOff>165100</xdr:colOff>
      <xdr:row>37</xdr:row>
      <xdr:rowOff>168935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14012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8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169964</xdr:rowOff>
    </xdr:from>
    <xdr:to>
      <xdr:col>6</xdr:col>
      <xdr:colOff>38100</xdr:colOff>
      <xdr:row>38</xdr:row>
      <xdr:rowOff>100114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513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116641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8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74206</xdr:rowOff>
    </xdr:from>
    <xdr:to>
      <xdr:col>24</xdr:col>
      <xdr:colOff>114300</xdr:colOff>
      <xdr:row>38</xdr:row>
      <xdr:rowOff>4356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1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52633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9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73012</xdr:rowOff>
    </xdr:from>
    <xdr:to>
      <xdr:col>20</xdr:col>
      <xdr:colOff>38100</xdr:colOff>
      <xdr:row>38</xdr:row>
      <xdr:rowOff>3163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165740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76670</xdr:rowOff>
    </xdr:from>
    <xdr:to>
      <xdr:col>15</xdr:col>
      <xdr:colOff>101600</xdr:colOff>
      <xdr:row>38</xdr:row>
      <xdr:rowOff>6820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2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169397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1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98832</xdr:rowOff>
    </xdr:from>
    <xdr:to>
      <xdr:col>10</xdr:col>
      <xdr:colOff>165100</xdr:colOff>
      <xdr:row>38</xdr:row>
      <xdr:rowOff>28981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424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20108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3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64554</xdr:rowOff>
    </xdr:from>
    <xdr:to>
      <xdr:col>6</xdr:col>
      <xdr:colOff>38100</xdr:colOff>
      <xdr:row>38</xdr:row>
      <xdr:rowOff>166154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7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157281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7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139961</xdr:rowOff>
    </xdr:from>
    <xdr:to>
      <xdr:col>24</xdr:col>
      <xdr:colOff>62865</xdr:colOff>
      <xdr:row>58</xdr:row>
      <xdr:rowOff>81685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41011"/>
          <a:ext cx="1270" cy="1484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85512</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2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81685</xdr:rowOff>
    </xdr:from>
    <xdr:to>
      <xdr:col>24</xdr:col>
      <xdr:colOff>152400</xdr:colOff>
      <xdr:row>58</xdr:row>
      <xdr:rowOff>81685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25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86638</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16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139961</xdr:rowOff>
    </xdr:from>
    <xdr:to>
      <xdr:col>24</xdr:col>
      <xdr:colOff>152400</xdr:colOff>
      <xdr:row>49</xdr:row>
      <xdr:rowOff>139961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41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85326</xdr:rowOff>
    </xdr:from>
    <xdr:to>
      <xdr:col>24</xdr:col>
      <xdr:colOff>63500</xdr:colOff>
      <xdr:row>55</xdr:row>
      <xdr:rowOff>145105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15076"/>
          <a:ext cx="838200" cy="5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33073</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91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10196</xdr:rowOff>
    </xdr:from>
    <xdr:to>
      <xdr:col>24</xdr:col>
      <xdr:colOff>114300</xdr:colOff>
      <xdr:row>55</xdr:row>
      <xdr:rowOff>111796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3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145105</xdr:rowOff>
    </xdr:from>
    <xdr:to>
      <xdr:col>19</xdr:col>
      <xdr:colOff>177800</xdr:colOff>
      <xdr:row>55</xdr:row>
      <xdr:rowOff>166512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574855"/>
          <a:ext cx="889000" cy="2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3028</xdr:rowOff>
    </xdr:from>
    <xdr:to>
      <xdr:col>20</xdr:col>
      <xdr:colOff>38100</xdr:colOff>
      <xdr:row>55</xdr:row>
      <xdr:rowOff>104628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121155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208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166512</xdr:rowOff>
    </xdr:from>
    <xdr:to>
      <xdr:col>15</xdr:col>
      <xdr:colOff>50800</xdr:colOff>
      <xdr:row>56</xdr:row>
      <xdr:rowOff>124465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596262"/>
          <a:ext cx="889000" cy="12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59884</xdr:rowOff>
    </xdr:from>
    <xdr:to>
      <xdr:col>15</xdr:col>
      <xdr:colOff>101600</xdr:colOff>
      <xdr:row>55</xdr:row>
      <xdr:rowOff>161484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6561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124465</xdr:rowOff>
    </xdr:from>
    <xdr:to>
      <xdr:col>10</xdr:col>
      <xdr:colOff>114300</xdr:colOff>
      <xdr:row>57</xdr:row>
      <xdr:rowOff>71496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25665"/>
          <a:ext cx="889000" cy="11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49450</xdr:rowOff>
    </xdr:from>
    <xdr:to>
      <xdr:col>10</xdr:col>
      <xdr:colOff>165100</xdr:colOff>
      <xdr:row>56</xdr:row>
      <xdr:rowOff>151050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167577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2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96901</xdr:rowOff>
    </xdr:from>
    <xdr:to>
      <xdr:col>6</xdr:col>
      <xdr:colOff>38100</xdr:colOff>
      <xdr:row>57</xdr:row>
      <xdr:rowOff>27051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43578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34526</xdr:rowOff>
    </xdr:from>
    <xdr:to>
      <xdr:col>24</xdr:col>
      <xdr:colOff>114300</xdr:colOff>
      <xdr:row>55</xdr:row>
      <xdr:rowOff>136126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6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12953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442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94305</xdr:rowOff>
    </xdr:from>
    <xdr:to>
      <xdr:col>20</xdr:col>
      <xdr:colOff>38100</xdr:colOff>
      <xdr:row>56</xdr:row>
      <xdr:rowOff>24455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2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15582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115712</xdr:rowOff>
    </xdr:from>
    <xdr:to>
      <xdr:col>15</xdr:col>
      <xdr:colOff>101600</xdr:colOff>
      <xdr:row>56</xdr:row>
      <xdr:rowOff>45862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4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36989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3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73665</xdr:rowOff>
    </xdr:from>
    <xdr:to>
      <xdr:col>10</xdr:col>
      <xdr:colOff>165100</xdr:colOff>
      <xdr:row>57</xdr:row>
      <xdr:rowOff>3815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7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166392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76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20696</xdr:rowOff>
    </xdr:from>
    <xdr:to>
      <xdr:col>6</xdr:col>
      <xdr:colOff>38100</xdr:colOff>
      <xdr:row>57</xdr:row>
      <xdr:rowOff>122296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9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113423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8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115605</xdr:rowOff>
    </xdr:from>
    <xdr:to>
      <xdr:col>24</xdr:col>
      <xdr:colOff>62865</xdr:colOff>
      <xdr:row>78</xdr:row>
      <xdr:rowOff>93523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88555"/>
          <a:ext cx="1270" cy="1178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97350</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93523</xdr:rowOff>
    </xdr:from>
    <xdr:to>
      <xdr:col>24</xdr:col>
      <xdr:colOff>152400</xdr:colOff>
      <xdr:row>78</xdr:row>
      <xdr:rowOff>93523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62282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6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115605</xdr:rowOff>
    </xdr:from>
    <xdr:to>
      <xdr:col>24</xdr:col>
      <xdr:colOff>152400</xdr:colOff>
      <xdr:row>71</xdr:row>
      <xdr:rowOff>115605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8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59689</xdr:rowOff>
    </xdr:from>
    <xdr:to>
      <xdr:col>24</xdr:col>
      <xdr:colOff>63500</xdr:colOff>
      <xdr:row>78</xdr:row>
      <xdr:rowOff>39802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261339"/>
          <a:ext cx="838200" cy="15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68389</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2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45512</xdr:rowOff>
    </xdr:from>
    <xdr:to>
      <xdr:col>24</xdr:col>
      <xdr:colOff>114300</xdr:colOff>
      <xdr:row>76</xdr:row>
      <xdr:rowOff>147112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7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59689</xdr:rowOff>
    </xdr:from>
    <xdr:to>
      <xdr:col>19</xdr:col>
      <xdr:colOff>177800</xdr:colOff>
      <xdr:row>77</xdr:row>
      <xdr:rowOff>149850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261339"/>
          <a:ext cx="889000" cy="9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20960</xdr:rowOff>
    </xdr:from>
    <xdr:to>
      <xdr:col>20</xdr:col>
      <xdr:colOff>38100</xdr:colOff>
      <xdr:row>76</xdr:row>
      <xdr:rowOff>122560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139087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98461</xdr:rowOff>
    </xdr:from>
    <xdr:to>
      <xdr:col>15</xdr:col>
      <xdr:colOff>50800</xdr:colOff>
      <xdr:row>77</xdr:row>
      <xdr:rowOff>149850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00111"/>
          <a:ext cx="889000" cy="5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9530</xdr:rowOff>
    </xdr:from>
    <xdr:to>
      <xdr:col>15</xdr:col>
      <xdr:colOff>101600</xdr:colOff>
      <xdr:row>76</xdr:row>
      <xdr:rowOff>111130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127657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98461</xdr:rowOff>
    </xdr:from>
    <xdr:to>
      <xdr:col>10</xdr:col>
      <xdr:colOff>114300</xdr:colOff>
      <xdr:row>77</xdr:row>
      <xdr:rowOff>113959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00111"/>
          <a:ext cx="889000" cy="1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67549</xdr:rowOff>
    </xdr:from>
    <xdr:to>
      <xdr:col>10</xdr:col>
      <xdr:colOff>165100</xdr:colOff>
      <xdr:row>76</xdr:row>
      <xdr:rowOff>169149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14226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157297</xdr:rowOff>
    </xdr:from>
    <xdr:to>
      <xdr:col>6</xdr:col>
      <xdr:colOff>38100</xdr:colOff>
      <xdr:row>77</xdr:row>
      <xdr:rowOff>87447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103974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6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160452</xdr:rowOff>
    </xdr:from>
    <xdr:to>
      <xdr:col>24</xdr:col>
      <xdr:colOff>114300</xdr:colOff>
      <xdr:row>78</xdr:row>
      <xdr:rowOff>90602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6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75379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7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8889</xdr:rowOff>
    </xdr:from>
    <xdr:to>
      <xdr:col>20</xdr:col>
      <xdr:colOff>38100</xdr:colOff>
      <xdr:row>77</xdr:row>
      <xdr:rowOff>110489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1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101616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99050</xdr:rowOff>
    </xdr:from>
    <xdr:to>
      <xdr:col>15</xdr:col>
      <xdr:colOff>101600</xdr:colOff>
      <xdr:row>78</xdr:row>
      <xdr:rowOff>29200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0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20327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47661</xdr:rowOff>
    </xdr:from>
    <xdr:to>
      <xdr:col>10</xdr:col>
      <xdr:colOff>165100</xdr:colOff>
      <xdr:row>77</xdr:row>
      <xdr:rowOff>149261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4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140388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4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63159</xdr:rowOff>
    </xdr:from>
    <xdr:to>
      <xdr:col>6</xdr:col>
      <xdr:colOff>38100</xdr:colOff>
      <xdr:row>77</xdr:row>
      <xdr:rowOff>164759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6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155886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57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92565</xdr:rowOff>
    </xdr:from>
    <xdr:to>
      <xdr:col>24</xdr:col>
      <xdr:colOff>62865</xdr:colOff>
      <xdr:row>98</xdr:row>
      <xdr:rowOff>142095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23065"/>
          <a:ext cx="127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145922</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4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142095</xdr:rowOff>
    </xdr:from>
    <xdr:to>
      <xdr:col>24</xdr:col>
      <xdr:colOff>152400</xdr:colOff>
      <xdr:row>98</xdr:row>
      <xdr:rowOff>142095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4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39242</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9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92565</xdr:rowOff>
    </xdr:from>
    <xdr:to>
      <xdr:col>24</xdr:col>
      <xdr:colOff>152400</xdr:colOff>
      <xdr:row>90</xdr:row>
      <xdr:rowOff>92565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23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25183</xdr:rowOff>
    </xdr:from>
    <xdr:to>
      <xdr:col>24</xdr:col>
      <xdr:colOff>63500</xdr:colOff>
      <xdr:row>96</xdr:row>
      <xdr:rowOff>140897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84383"/>
          <a:ext cx="838200" cy="11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91530</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078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68653</xdr:rowOff>
    </xdr:from>
    <xdr:to>
      <xdr:col>24</xdr:col>
      <xdr:colOff>114300</xdr:colOff>
      <xdr:row>95</xdr:row>
      <xdr:rowOff>170253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140897</xdr:rowOff>
    </xdr:from>
    <xdr:to>
      <xdr:col>19</xdr:col>
      <xdr:colOff>177800</xdr:colOff>
      <xdr:row>96</xdr:row>
      <xdr:rowOff>143956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00097"/>
          <a:ext cx="889000" cy="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8564</xdr:rowOff>
    </xdr:from>
    <xdr:to>
      <xdr:col>20</xdr:col>
      <xdr:colOff>38100</xdr:colOff>
      <xdr:row>96</xdr:row>
      <xdr:rowOff>110164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126691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242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143956</xdr:rowOff>
    </xdr:from>
    <xdr:to>
      <xdr:col>15</xdr:col>
      <xdr:colOff>50800</xdr:colOff>
      <xdr:row>97</xdr:row>
      <xdr:rowOff>115827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603156"/>
          <a:ext cx="889000" cy="14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39567</xdr:rowOff>
    </xdr:from>
    <xdr:to>
      <xdr:col>15</xdr:col>
      <xdr:colOff>101600</xdr:colOff>
      <xdr:row>95</xdr:row>
      <xdr:rowOff>141167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157694</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10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115827</xdr:rowOff>
    </xdr:from>
    <xdr:to>
      <xdr:col>10</xdr:col>
      <xdr:colOff>114300</xdr:colOff>
      <xdr:row>97</xdr:row>
      <xdr:rowOff>132135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46477"/>
          <a:ext cx="889000" cy="1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87354</xdr:rowOff>
    </xdr:from>
    <xdr:to>
      <xdr:col>10</xdr:col>
      <xdr:colOff>165100</xdr:colOff>
      <xdr:row>97</xdr:row>
      <xdr:rowOff>17504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34031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21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119543</xdr:rowOff>
    </xdr:from>
    <xdr:to>
      <xdr:col>6</xdr:col>
      <xdr:colOff>38100</xdr:colOff>
      <xdr:row>97</xdr:row>
      <xdr:rowOff>49693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66220</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353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145833</xdr:rowOff>
    </xdr:from>
    <xdr:to>
      <xdr:col>24</xdr:col>
      <xdr:colOff>114300</xdr:colOff>
      <xdr:row>96</xdr:row>
      <xdr:rowOff>75983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3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124260</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1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90097</xdr:rowOff>
    </xdr:from>
    <xdr:to>
      <xdr:col>20</xdr:col>
      <xdr:colOff>38100</xdr:colOff>
      <xdr:row>97</xdr:row>
      <xdr:rowOff>20247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4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11374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42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93156</xdr:rowOff>
    </xdr:from>
    <xdr:to>
      <xdr:col>15</xdr:col>
      <xdr:colOff>101600</xdr:colOff>
      <xdr:row>97</xdr:row>
      <xdr:rowOff>23306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5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14433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645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65027</xdr:rowOff>
    </xdr:from>
    <xdr:to>
      <xdr:col>10</xdr:col>
      <xdr:colOff>165100</xdr:colOff>
      <xdr:row>97</xdr:row>
      <xdr:rowOff>166627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9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157754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78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81335</xdr:rowOff>
    </xdr:from>
    <xdr:to>
      <xdr:col>6</xdr:col>
      <xdr:colOff>38100</xdr:colOff>
      <xdr:row>98</xdr:row>
      <xdr:rowOff>11485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1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2612</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804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69422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67198"/>
          <a:ext cx="1270" cy="148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73249</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5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69422</xdr:rowOff>
    </xdr:from>
    <xdr:to>
      <xdr:col>55</xdr:col>
      <xdr:colOff>88900</xdr:colOff>
      <xdr:row>39</xdr:row>
      <xdr:rowOff>69422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5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42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74560</xdr:rowOff>
    </xdr:from>
    <xdr:to>
      <xdr:col>55</xdr:col>
      <xdr:colOff>0</xdr:colOff>
      <xdr:row>36</xdr:row>
      <xdr:rowOff>152959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46760"/>
          <a:ext cx="838200" cy="7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27608</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028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4731</xdr:rowOff>
    </xdr:from>
    <xdr:to>
      <xdr:col>55</xdr:col>
      <xdr:colOff>50800</xdr:colOff>
      <xdr:row>36</xdr:row>
      <xdr:rowOff>106331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74560</xdr:rowOff>
    </xdr:from>
    <xdr:to>
      <xdr:col>50</xdr:col>
      <xdr:colOff>114300</xdr:colOff>
      <xdr:row>36</xdr:row>
      <xdr:rowOff>80623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246760"/>
          <a:ext cx="889000" cy="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9206</xdr:rowOff>
    </xdr:from>
    <xdr:to>
      <xdr:col>50</xdr:col>
      <xdr:colOff>165100</xdr:colOff>
      <xdr:row>36</xdr:row>
      <xdr:rowOff>110806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127333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595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74397</xdr:rowOff>
    </xdr:from>
    <xdr:to>
      <xdr:col>45</xdr:col>
      <xdr:colOff>177800</xdr:colOff>
      <xdr:row>36</xdr:row>
      <xdr:rowOff>80623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5217897"/>
          <a:ext cx="889000" cy="103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42483</xdr:rowOff>
    </xdr:from>
    <xdr:to>
      <xdr:col>46</xdr:col>
      <xdr:colOff>38100</xdr:colOff>
      <xdr:row>36</xdr:row>
      <xdr:rowOff>144083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135210</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0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74397</xdr:rowOff>
    </xdr:from>
    <xdr:to>
      <xdr:col>41</xdr:col>
      <xdr:colOff>50800</xdr:colOff>
      <xdr:row>38</xdr:row>
      <xdr:rowOff>33041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5217897"/>
          <a:ext cx="889000" cy="133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17152</xdr:rowOff>
    </xdr:from>
    <xdr:to>
      <xdr:col>41</xdr:col>
      <xdr:colOff>101600</xdr:colOff>
      <xdr:row>30</xdr:row>
      <xdr:rowOff>118752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135279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61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123310</xdr:rowOff>
    </xdr:from>
    <xdr:to>
      <xdr:col>36</xdr:col>
      <xdr:colOff>165100</xdr:colOff>
      <xdr:row>38</xdr:row>
      <xdr:rowOff>53460</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69987</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2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102159</xdr:rowOff>
    </xdr:from>
    <xdr:to>
      <xdr:col>55</xdr:col>
      <xdr:colOff>50800</xdr:colOff>
      <xdr:row>37</xdr:row>
      <xdr:rowOff>32309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80586</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5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23760</xdr:rowOff>
    </xdr:from>
    <xdr:to>
      <xdr:col>50</xdr:col>
      <xdr:colOff>165100</xdr:colOff>
      <xdr:row>36</xdr:row>
      <xdr:rowOff>125360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19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116487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28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29823</xdr:rowOff>
    </xdr:from>
    <xdr:to>
      <xdr:col>46</xdr:col>
      <xdr:colOff>38100</xdr:colOff>
      <xdr:row>36</xdr:row>
      <xdr:rowOff>131423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0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147950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7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23597</xdr:rowOff>
    </xdr:from>
    <xdr:to>
      <xdr:col>41</xdr:col>
      <xdr:colOff>101600</xdr:colOff>
      <xdr:row>30</xdr:row>
      <xdr:rowOff>125197</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516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116324</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61795" y="5259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153692</xdr:rowOff>
    </xdr:from>
    <xdr:to>
      <xdr:col>36</xdr:col>
      <xdr:colOff>165100</xdr:colOff>
      <xdr:row>38</xdr:row>
      <xdr:rowOff>83841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4973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74968</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59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24013</xdr:rowOff>
    </xdr:from>
    <xdr:to>
      <xdr:col>54</xdr:col>
      <xdr:colOff>189865</xdr:colOff>
      <xdr:row>57</xdr:row>
      <xdr:rowOff>154353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767963"/>
          <a:ext cx="1270" cy="115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158180</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993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154353</xdr:rowOff>
    </xdr:from>
    <xdr:to>
      <xdr:col>55</xdr:col>
      <xdr:colOff>88900</xdr:colOff>
      <xdr:row>57</xdr:row>
      <xdr:rowOff>154353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992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142140</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43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24013</xdr:rowOff>
    </xdr:from>
    <xdr:to>
      <xdr:col>55</xdr:col>
      <xdr:colOff>88900</xdr:colOff>
      <xdr:row>51</xdr:row>
      <xdr:rowOff>24013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76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162255</xdr:rowOff>
    </xdr:from>
    <xdr:to>
      <xdr:col>55</xdr:col>
      <xdr:colOff>0</xdr:colOff>
      <xdr:row>57</xdr:row>
      <xdr:rowOff>14846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763455"/>
          <a:ext cx="838200" cy="2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86471</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344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63594</xdr:rowOff>
    </xdr:from>
    <xdr:to>
      <xdr:col>55</xdr:col>
      <xdr:colOff>50800</xdr:colOff>
      <xdr:row>55</xdr:row>
      <xdr:rowOff>165194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14846</xdr:rowOff>
    </xdr:from>
    <xdr:to>
      <xdr:col>50</xdr:col>
      <xdr:colOff>114300</xdr:colOff>
      <xdr:row>57</xdr:row>
      <xdr:rowOff>35489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787496"/>
          <a:ext cx="889000" cy="2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132280</xdr:rowOff>
    </xdr:from>
    <xdr:to>
      <xdr:col>50</xdr:col>
      <xdr:colOff>165100</xdr:colOff>
      <xdr:row>56</xdr:row>
      <xdr:rowOff>62430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78957</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33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35489</xdr:rowOff>
    </xdr:from>
    <xdr:to>
      <xdr:col>45</xdr:col>
      <xdr:colOff>177800</xdr:colOff>
      <xdr:row>57</xdr:row>
      <xdr:rowOff>79586</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808139"/>
          <a:ext cx="889000" cy="4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131793</xdr:rowOff>
    </xdr:from>
    <xdr:to>
      <xdr:col>46</xdr:col>
      <xdr:colOff>38100</xdr:colOff>
      <xdr:row>56</xdr:row>
      <xdr:rowOff>61943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78470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33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89576</xdr:rowOff>
    </xdr:from>
    <xdr:to>
      <xdr:col>41</xdr:col>
      <xdr:colOff>50800</xdr:colOff>
      <xdr:row>57</xdr:row>
      <xdr:rowOff>79586</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690776"/>
          <a:ext cx="889000" cy="16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143543</xdr:rowOff>
    </xdr:from>
    <xdr:to>
      <xdr:col>41</xdr:col>
      <xdr:colOff>101600</xdr:colOff>
      <xdr:row>56</xdr:row>
      <xdr:rowOff>73693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90220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34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144785</xdr:rowOff>
    </xdr:from>
    <xdr:to>
      <xdr:col>36</xdr:col>
      <xdr:colOff>165100</xdr:colOff>
      <xdr:row>56</xdr:row>
      <xdr:rowOff>74935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574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91462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34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111455</xdr:rowOff>
    </xdr:from>
    <xdr:to>
      <xdr:col>55</xdr:col>
      <xdr:colOff>50800</xdr:colOff>
      <xdr:row>57</xdr:row>
      <xdr:rowOff>41605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71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89882</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69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135496</xdr:rowOff>
    </xdr:from>
    <xdr:to>
      <xdr:col>50</xdr:col>
      <xdr:colOff>165100</xdr:colOff>
      <xdr:row>57</xdr:row>
      <xdr:rowOff>65646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73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56773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82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156139</xdr:rowOff>
    </xdr:from>
    <xdr:to>
      <xdr:col>46</xdr:col>
      <xdr:colOff>38100</xdr:colOff>
      <xdr:row>57</xdr:row>
      <xdr:rowOff>86289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75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77416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85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28786</xdr:rowOff>
    </xdr:from>
    <xdr:to>
      <xdr:col>41</xdr:col>
      <xdr:colOff>101600</xdr:colOff>
      <xdr:row>57</xdr:row>
      <xdr:rowOff>130386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80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121513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89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38776</xdr:rowOff>
    </xdr:from>
    <xdr:to>
      <xdr:col>36</xdr:col>
      <xdr:colOff>165100</xdr:colOff>
      <xdr:row>56</xdr:row>
      <xdr:rowOff>140376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63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131503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732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102724</xdr:rowOff>
    </xdr:from>
    <xdr:to>
      <xdr:col>54</xdr:col>
      <xdr:colOff>189865</xdr:colOff>
      <xdr:row>79</xdr:row>
      <xdr:rowOff>42145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104224"/>
          <a:ext cx="1270" cy="1482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45972</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0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42145</xdr:rowOff>
    </xdr:from>
    <xdr:to>
      <xdr:col>55</xdr:col>
      <xdr:colOff>88900</xdr:colOff>
      <xdr:row>79</xdr:row>
      <xdr:rowOff>42145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6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49401</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7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102724</xdr:rowOff>
    </xdr:from>
    <xdr:to>
      <xdr:col>55</xdr:col>
      <xdr:colOff>88900</xdr:colOff>
      <xdr:row>70</xdr:row>
      <xdr:rowOff>102724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10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25191</xdr:rowOff>
    </xdr:from>
    <xdr:to>
      <xdr:col>55</xdr:col>
      <xdr:colOff>0</xdr:colOff>
      <xdr:row>78</xdr:row>
      <xdr:rowOff>52012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398291"/>
          <a:ext cx="838200" cy="26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63523</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93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40646</xdr:rowOff>
    </xdr:from>
    <xdr:to>
      <xdr:col>55</xdr:col>
      <xdr:colOff>50800</xdr:colOff>
      <xdr:row>77</xdr:row>
      <xdr:rowOff>142246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104476</xdr:rowOff>
    </xdr:from>
    <xdr:to>
      <xdr:col>50</xdr:col>
      <xdr:colOff>114300</xdr:colOff>
      <xdr:row>78</xdr:row>
      <xdr:rowOff>52012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3306126"/>
          <a:ext cx="889000" cy="11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19538</xdr:rowOff>
    </xdr:from>
    <xdr:to>
      <xdr:col>50</xdr:col>
      <xdr:colOff>165100</xdr:colOff>
      <xdr:row>77</xdr:row>
      <xdr:rowOff>121138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2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137665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299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104476</xdr:rowOff>
    </xdr:from>
    <xdr:to>
      <xdr:col>45</xdr:col>
      <xdr:colOff>177800</xdr:colOff>
      <xdr:row>77</xdr:row>
      <xdr:rowOff>110001</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306126"/>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20720</xdr:rowOff>
    </xdr:from>
    <xdr:to>
      <xdr:col>46</xdr:col>
      <xdr:colOff>38100</xdr:colOff>
      <xdr:row>77</xdr:row>
      <xdr:rowOff>122320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2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138847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9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110001</xdr:rowOff>
    </xdr:from>
    <xdr:to>
      <xdr:col>41</xdr:col>
      <xdr:colOff>50800</xdr:colOff>
      <xdr:row>78</xdr:row>
      <xdr:rowOff>79559</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311651"/>
          <a:ext cx="889000" cy="141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164167</xdr:rowOff>
    </xdr:from>
    <xdr:to>
      <xdr:col>41</xdr:col>
      <xdr:colOff>101600</xdr:colOff>
      <xdr:row>77</xdr:row>
      <xdr:rowOff>94317</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110844</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6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14643</xdr:rowOff>
    </xdr:from>
    <xdr:to>
      <xdr:col>36</xdr:col>
      <xdr:colOff>165100</xdr:colOff>
      <xdr:row>77</xdr:row>
      <xdr:rowOff>116243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21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132770</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9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145841</xdr:rowOff>
    </xdr:from>
    <xdr:to>
      <xdr:col>55</xdr:col>
      <xdr:colOff>50800</xdr:colOff>
      <xdr:row>78</xdr:row>
      <xdr:rowOff>75991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34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124268</xdr:rowOff>
    </xdr:from>
    <xdr:ext cx="534377"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2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1212</xdr:rowOff>
    </xdr:from>
    <xdr:to>
      <xdr:col>50</xdr:col>
      <xdr:colOff>165100</xdr:colOff>
      <xdr:row>78</xdr:row>
      <xdr:rowOff>102812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37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93939</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467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53676</xdr:rowOff>
    </xdr:from>
    <xdr:to>
      <xdr:col>46</xdr:col>
      <xdr:colOff>38100</xdr:colOff>
      <xdr:row>77</xdr:row>
      <xdr:rowOff>155276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25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146403</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3111" y="1334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59201</xdr:rowOff>
    </xdr:from>
    <xdr:to>
      <xdr:col>41</xdr:col>
      <xdr:colOff>101600</xdr:colOff>
      <xdr:row>77</xdr:row>
      <xdr:rowOff>160801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6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151928</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335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28759</xdr:rowOff>
    </xdr:from>
    <xdr:to>
      <xdr:col>36</xdr:col>
      <xdr:colOff>165100</xdr:colOff>
      <xdr:row>78</xdr:row>
      <xdr:rowOff>130359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40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121486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494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40390</xdr:rowOff>
    </xdr:from>
    <xdr:to>
      <xdr:col>54</xdr:col>
      <xdr:colOff>189865</xdr:colOff>
      <xdr:row>99</xdr:row>
      <xdr:rowOff>56217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470890"/>
          <a:ext cx="1270" cy="1558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60044</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7033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56217</xdr:rowOff>
    </xdr:from>
    <xdr:to>
      <xdr:col>55</xdr:col>
      <xdr:colOff>88900</xdr:colOff>
      <xdr:row>99</xdr:row>
      <xdr:rowOff>56217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702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158517</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24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40390</xdr:rowOff>
    </xdr:from>
    <xdr:to>
      <xdr:col>55</xdr:col>
      <xdr:colOff>88900</xdr:colOff>
      <xdr:row>90</xdr:row>
      <xdr:rowOff>40390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47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95472</xdr:rowOff>
    </xdr:from>
    <xdr:to>
      <xdr:col>55</xdr:col>
      <xdr:colOff>0</xdr:colOff>
      <xdr:row>97</xdr:row>
      <xdr:rowOff>100065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726122"/>
          <a:ext cx="838200" cy="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21534</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309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170107</xdr:rowOff>
    </xdr:from>
    <xdr:to>
      <xdr:col>55</xdr:col>
      <xdr:colOff>50800</xdr:colOff>
      <xdr:row>96</xdr:row>
      <xdr:rowOff>100257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100065</xdr:rowOff>
    </xdr:from>
    <xdr:to>
      <xdr:col>50</xdr:col>
      <xdr:colOff>114300</xdr:colOff>
      <xdr:row>98</xdr:row>
      <xdr:rowOff>14221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730715"/>
          <a:ext cx="889000" cy="8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109975</xdr:rowOff>
    </xdr:from>
    <xdr:to>
      <xdr:col>50</xdr:col>
      <xdr:colOff>165100</xdr:colOff>
      <xdr:row>97</xdr:row>
      <xdr:rowOff>40125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56652</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34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14221</xdr:rowOff>
    </xdr:from>
    <xdr:to>
      <xdr:col>45</xdr:col>
      <xdr:colOff>177800</xdr:colOff>
      <xdr:row>98</xdr:row>
      <xdr:rowOff>59037</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816321"/>
          <a:ext cx="889000" cy="4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96628</xdr:rowOff>
    </xdr:from>
    <xdr:to>
      <xdr:col>46</xdr:col>
      <xdr:colOff>38100</xdr:colOff>
      <xdr:row>97</xdr:row>
      <xdr:rowOff>26778</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43305</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33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161069</xdr:rowOff>
    </xdr:from>
    <xdr:to>
      <xdr:col>41</xdr:col>
      <xdr:colOff>50800</xdr:colOff>
      <xdr:row>98</xdr:row>
      <xdr:rowOff>59037</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620269"/>
          <a:ext cx="889000" cy="24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118804</xdr:rowOff>
    </xdr:from>
    <xdr:to>
      <xdr:col>41</xdr:col>
      <xdr:colOff>101600</xdr:colOff>
      <xdr:row>97</xdr:row>
      <xdr:rowOff>48954</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65481</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3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124268</xdr:rowOff>
    </xdr:from>
    <xdr:to>
      <xdr:col>36</xdr:col>
      <xdr:colOff>165100</xdr:colOff>
      <xdr:row>97</xdr:row>
      <xdr:rowOff>54418</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45545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67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44672</xdr:rowOff>
    </xdr:from>
    <xdr:to>
      <xdr:col>55</xdr:col>
      <xdr:colOff>50800</xdr:colOff>
      <xdr:row>97</xdr:row>
      <xdr:rowOff>146272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67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23099</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65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49265</xdr:rowOff>
    </xdr:from>
    <xdr:to>
      <xdr:col>50</xdr:col>
      <xdr:colOff>165100</xdr:colOff>
      <xdr:row>97</xdr:row>
      <xdr:rowOff>150865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67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141992</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77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134871</xdr:rowOff>
    </xdr:from>
    <xdr:to>
      <xdr:col>46</xdr:col>
      <xdr:colOff>38100</xdr:colOff>
      <xdr:row>98</xdr:row>
      <xdr:rowOff>65021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6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56148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5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8237</xdr:rowOff>
    </xdr:from>
    <xdr:to>
      <xdr:col>41</xdr:col>
      <xdr:colOff>101600</xdr:colOff>
      <xdr:row>98</xdr:row>
      <xdr:rowOff>109837</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1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100964</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90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110269</xdr:rowOff>
    </xdr:from>
    <xdr:to>
      <xdr:col>36</xdr:col>
      <xdr:colOff>165100</xdr:colOff>
      <xdr:row>97</xdr:row>
      <xdr:rowOff>40419</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56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56946</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34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71711</xdr:rowOff>
    </xdr:from>
    <xdr:to>
      <xdr:col>85</xdr:col>
      <xdr:colOff>126364</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386661"/>
          <a:ext cx="1269" cy="1344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18388</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16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71711</xdr:rowOff>
    </xdr:from>
    <xdr:to>
      <xdr:col>86</xdr:col>
      <xdr:colOff>25400</xdr:colOff>
      <xdr:row>31</xdr:row>
      <xdr:rowOff>71711</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38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168904</xdr:rowOff>
    </xdr:from>
    <xdr:to>
      <xdr:col>85</xdr:col>
      <xdr:colOff>127000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5481300" y="6512554"/>
          <a:ext cx="838200" cy="21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34047</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549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55620</xdr:rowOff>
    </xdr:from>
    <xdr:to>
      <xdr:col>85</xdr:col>
      <xdr:colOff>177800</xdr:colOff>
      <xdr:row>38</xdr:row>
      <xdr:rowOff>157220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33325</xdr:rowOff>
    </xdr:from>
    <xdr:to>
      <xdr:col>81</xdr:col>
      <xdr:colOff>50800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719875"/>
          <a:ext cx="889000" cy="1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27883</xdr:rowOff>
    </xdr:from>
    <xdr:to>
      <xdr:col>81</xdr:col>
      <xdr:colOff>101600</xdr:colOff>
      <xdr:row>38</xdr:row>
      <xdr:rowOff>129483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146010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18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151092</xdr:rowOff>
    </xdr:from>
    <xdr:to>
      <xdr:col>76</xdr:col>
      <xdr:colOff>114300</xdr:colOff>
      <xdr:row>39</xdr:row>
      <xdr:rowOff>33325</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66192"/>
          <a:ext cx="889000" cy="5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146641</xdr:rowOff>
    </xdr:from>
    <xdr:to>
      <xdr:col>76</xdr:col>
      <xdr:colOff>165100</xdr:colOff>
      <xdr:row>38</xdr:row>
      <xdr:rowOff>76791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93318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26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147910</xdr:rowOff>
    </xdr:from>
    <xdr:to>
      <xdr:col>71</xdr:col>
      <xdr:colOff>177800</xdr:colOff>
      <xdr:row>38</xdr:row>
      <xdr:rowOff>151092</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63010"/>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16681</xdr:rowOff>
    </xdr:from>
    <xdr:to>
      <xdr:col>72</xdr:col>
      <xdr:colOff>38100</xdr:colOff>
      <xdr:row>38</xdr:row>
      <xdr:rowOff>118281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134809</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30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17291</xdr:rowOff>
    </xdr:from>
    <xdr:to>
      <xdr:col>67</xdr:col>
      <xdr:colOff>101600</xdr:colOff>
      <xdr:row>38</xdr:row>
      <xdr:rowOff>118891</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135418</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0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118104</xdr:rowOff>
    </xdr:from>
    <xdr:to>
      <xdr:col>85</xdr:col>
      <xdr:colOff>177800</xdr:colOff>
      <xdr:row>38</xdr:row>
      <xdr:rowOff>48254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46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140981</xdr:rowOff>
    </xdr:from>
    <xdr:ext cx="534377"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313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153975</xdr:rowOff>
    </xdr:from>
    <xdr:to>
      <xdr:col>76</xdr:col>
      <xdr:colOff>165100</xdr:colOff>
      <xdr:row>39</xdr:row>
      <xdr:rowOff>84125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75252</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03017" y="6761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100292</xdr:rowOff>
    </xdr:from>
    <xdr:to>
      <xdr:col>72</xdr:col>
      <xdr:colOff>38100</xdr:colOff>
      <xdr:row>39</xdr:row>
      <xdr:rowOff>30442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1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21569</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68428" y="670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97110</xdr:rowOff>
    </xdr:from>
    <xdr:to>
      <xdr:col>67</xdr:col>
      <xdr:colOff>101600</xdr:colOff>
      <xdr:row>39</xdr:row>
      <xdr:rowOff>27260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1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18387</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579428" y="6704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467</xdr:rowOff>
    </xdr:from>
    <xdr:to>
      <xdr:col>85</xdr:col>
      <xdr:colOff>126364</xdr:colOff>
      <xdr:row>78</xdr:row>
      <xdr:rowOff>131339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01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135166</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08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131339</xdr:rowOff>
    </xdr:from>
    <xdr:to>
      <xdr:col>86</xdr:col>
      <xdr:colOff>25400</xdr:colOff>
      <xdr:row>78</xdr:row>
      <xdr:rowOff>131339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0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118594</xdr:rowOff>
    </xdr:from>
    <xdr:ext cx="599010"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77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467</xdr:rowOff>
    </xdr:from>
    <xdr:to>
      <xdr:col>86</xdr:col>
      <xdr:colOff>25400</xdr:colOff>
      <xdr:row>70</xdr:row>
      <xdr:rowOff>467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0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147816</xdr:rowOff>
    </xdr:from>
    <xdr:to>
      <xdr:col>85</xdr:col>
      <xdr:colOff>127000</xdr:colOff>
      <xdr:row>77</xdr:row>
      <xdr:rowOff>8075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178016"/>
          <a:ext cx="838200" cy="3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39457</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726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16580</xdr:rowOff>
    </xdr:from>
    <xdr:to>
      <xdr:col>85</xdr:col>
      <xdr:colOff>177800</xdr:colOff>
      <xdr:row>75</xdr:row>
      <xdr:rowOff>118180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37760</xdr:rowOff>
    </xdr:from>
    <xdr:to>
      <xdr:col>81</xdr:col>
      <xdr:colOff>50800</xdr:colOff>
      <xdr:row>76</xdr:row>
      <xdr:rowOff>147816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067960"/>
          <a:ext cx="889000" cy="11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34983</xdr:rowOff>
    </xdr:from>
    <xdr:to>
      <xdr:col>81</xdr:col>
      <xdr:colOff>101600</xdr:colOff>
      <xdr:row>75</xdr:row>
      <xdr:rowOff>136583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153110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6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122882</xdr:rowOff>
    </xdr:from>
    <xdr:to>
      <xdr:col>76</xdr:col>
      <xdr:colOff>114300</xdr:colOff>
      <xdr:row>76</xdr:row>
      <xdr:rowOff>37760</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981632"/>
          <a:ext cx="889000" cy="8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34820</xdr:rowOff>
    </xdr:from>
    <xdr:to>
      <xdr:col>76</xdr:col>
      <xdr:colOff>165100</xdr:colOff>
      <xdr:row>75</xdr:row>
      <xdr:rowOff>136420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152947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6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33417</xdr:rowOff>
    </xdr:from>
    <xdr:to>
      <xdr:col>71</xdr:col>
      <xdr:colOff>177800</xdr:colOff>
      <xdr:row>75</xdr:row>
      <xdr:rowOff>122882</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2892167"/>
          <a:ext cx="889000" cy="8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164795</xdr:rowOff>
    </xdr:from>
    <xdr:to>
      <xdr:col>72</xdr:col>
      <xdr:colOff>38100</xdr:colOff>
      <xdr:row>76</xdr:row>
      <xdr:rowOff>94945</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86072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169694</xdr:rowOff>
    </xdr:from>
    <xdr:to>
      <xdr:col>67</xdr:col>
      <xdr:colOff>101600</xdr:colOff>
      <xdr:row>76</xdr:row>
      <xdr:rowOff>99844</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90971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128725</xdr:rowOff>
    </xdr:from>
    <xdr:to>
      <xdr:col>85</xdr:col>
      <xdr:colOff>177800</xdr:colOff>
      <xdr:row>77</xdr:row>
      <xdr:rowOff>58875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15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107152</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13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97016</xdr:rowOff>
    </xdr:from>
    <xdr:to>
      <xdr:col>81</xdr:col>
      <xdr:colOff>101600</xdr:colOff>
      <xdr:row>77</xdr:row>
      <xdr:rowOff>27166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12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18293</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21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158410</xdr:rowOff>
    </xdr:from>
    <xdr:to>
      <xdr:col>76</xdr:col>
      <xdr:colOff>165100</xdr:colOff>
      <xdr:row>76</xdr:row>
      <xdr:rowOff>88560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01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79687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10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72082</xdr:rowOff>
    </xdr:from>
    <xdr:to>
      <xdr:col>72</xdr:col>
      <xdr:colOff>38100</xdr:colOff>
      <xdr:row>76</xdr:row>
      <xdr:rowOff>2232</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9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18759</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70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154067</xdr:rowOff>
    </xdr:from>
    <xdr:to>
      <xdr:col>67</xdr:col>
      <xdr:colOff>101600</xdr:colOff>
      <xdr:row>75</xdr:row>
      <xdr:rowOff>84217</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84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100744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61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113207</xdr:rowOff>
    </xdr:from>
    <xdr:to>
      <xdr:col>85</xdr:col>
      <xdr:colOff>126364</xdr:colOff>
      <xdr:row>99</xdr:row>
      <xdr:rowOff>28626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543707"/>
          <a:ext cx="1269" cy="1458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32453</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0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28626</xdr:rowOff>
    </xdr:from>
    <xdr:to>
      <xdr:col>86</xdr:col>
      <xdr:colOff>25400</xdr:colOff>
      <xdr:row>99</xdr:row>
      <xdr:rowOff>28626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0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59884</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31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113207</xdr:rowOff>
    </xdr:from>
    <xdr:to>
      <xdr:col>86</xdr:col>
      <xdr:colOff>25400</xdr:colOff>
      <xdr:row>90</xdr:row>
      <xdr:rowOff>113207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54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46216</xdr:rowOff>
    </xdr:from>
    <xdr:to>
      <xdr:col>85</xdr:col>
      <xdr:colOff>127000</xdr:colOff>
      <xdr:row>98</xdr:row>
      <xdr:rowOff>56832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676866"/>
          <a:ext cx="838200" cy="18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21938</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481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170511</xdr:rowOff>
    </xdr:from>
    <xdr:to>
      <xdr:col>85</xdr:col>
      <xdr:colOff>177800</xdr:colOff>
      <xdr:row>97</xdr:row>
      <xdr:rowOff>100661</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2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46216</xdr:rowOff>
    </xdr:from>
    <xdr:to>
      <xdr:col>81</xdr:col>
      <xdr:colOff>50800</xdr:colOff>
      <xdr:row>98</xdr:row>
      <xdr:rowOff>36474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676866"/>
          <a:ext cx="889000" cy="16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168720</xdr:rowOff>
    </xdr:from>
    <xdr:to>
      <xdr:col>81</xdr:col>
      <xdr:colOff>101600</xdr:colOff>
      <xdr:row>97</xdr:row>
      <xdr:rowOff>98870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2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89997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72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158255</xdr:rowOff>
    </xdr:from>
    <xdr:to>
      <xdr:col>76</xdr:col>
      <xdr:colOff>114300</xdr:colOff>
      <xdr:row>98</xdr:row>
      <xdr:rowOff>36474</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788905"/>
          <a:ext cx="889000" cy="49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110325</xdr:rowOff>
    </xdr:from>
    <xdr:to>
      <xdr:col>76</xdr:col>
      <xdr:colOff>165100</xdr:colOff>
      <xdr:row>97</xdr:row>
      <xdr:rowOff>40475</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57002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34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158255</xdr:rowOff>
    </xdr:from>
    <xdr:to>
      <xdr:col>71</xdr:col>
      <xdr:colOff>177800</xdr:colOff>
      <xdr:row>97</xdr:row>
      <xdr:rowOff>160452</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788905"/>
          <a:ext cx="889000" cy="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135573</xdr:rowOff>
    </xdr:from>
    <xdr:to>
      <xdr:col>72</xdr:col>
      <xdr:colOff>38100</xdr:colOff>
      <xdr:row>98</xdr:row>
      <xdr:rowOff>65723</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56850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5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151905</xdr:rowOff>
    </xdr:from>
    <xdr:to>
      <xdr:col>67</xdr:col>
      <xdr:colOff>101600</xdr:colOff>
      <xdr:row>98</xdr:row>
      <xdr:rowOff>82055</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73182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87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6032</xdr:rowOff>
    </xdr:from>
    <xdr:to>
      <xdr:col>85</xdr:col>
      <xdr:colOff>177800</xdr:colOff>
      <xdr:row>98</xdr:row>
      <xdr:rowOff>107632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80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155909</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8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166866</xdr:rowOff>
    </xdr:from>
    <xdr:to>
      <xdr:col>81</xdr:col>
      <xdr:colOff>101600</xdr:colOff>
      <xdr:row>97</xdr:row>
      <xdr:rowOff>97016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626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113543</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40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157124</xdr:rowOff>
    </xdr:from>
    <xdr:to>
      <xdr:col>76</xdr:col>
      <xdr:colOff>165100</xdr:colOff>
      <xdr:row>98</xdr:row>
      <xdr:rowOff>87274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78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78401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880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107455</xdr:rowOff>
    </xdr:from>
    <xdr:to>
      <xdr:col>72</xdr:col>
      <xdr:colOff>38100</xdr:colOff>
      <xdr:row>98</xdr:row>
      <xdr:rowOff>37605</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7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54132</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51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109652</xdr:rowOff>
    </xdr:from>
    <xdr:to>
      <xdr:col>67</xdr:col>
      <xdr:colOff>101600</xdr:colOff>
      <xdr:row>98</xdr:row>
      <xdr:rowOff>39802</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74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56329</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51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13010</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499410"/>
          <a:ext cx="1269" cy="115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131137</xdr:rowOff>
    </xdr:from>
    <xdr:ext cx="534377"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27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13010</xdr:rowOff>
    </xdr:from>
    <xdr:to>
      <xdr:col>116</xdr:col>
      <xdr:colOff>152400</xdr:colOff>
      <xdr:row>32</xdr:row>
      <xdr:rowOff>13010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49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108290</xdr:rowOff>
    </xdr:from>
    <xdr:to>
      <xdr:col>116</xdr:col>
      <xdr:colOff>63500</xdr:colOff>
      <xdr:row>35</xdr:row>
      <xdr:rowOff>110165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1323300" y="6109040"/>
          <a:ext cx="8382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169100</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341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19223</xdr:rowOff>
    </xdr:from>
    <xdr:to>
      <xdr:col>116</xdr:col>
      <xdr:colOff>114300</xdr:colOff>
      <xdr:row>37</xdr:row>
      <xdr:rowOff>120823</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362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110165</xdr:rowOff>
    </xdr:from>
    <xdr:to>
      <xdr:col>111</xdr:col>
      <xdr:colOff>177800</xdr:colOff>
      <xdr:row>36</xdr:row>
      <xdr:rowOff>25995</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110915"/>
          <a:ext cx="889000" cy="8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39888</xdr:rowOff>
    </xdr:from>
    <xdr:to>
      <xdr:col>112</xdr:col>
      <xdr:colOff>38100</xdr:colOff>
      <xdr:row>37</xdr:row>
      <xdr:rowOff>141488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132615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476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150536</xdr:rowOff>
    </xdr:from>
    <xdr:to>
      <xdr:col>107</xdr:col>
      <xdr:colOff>50800</xdr:colOff>
      <xdr:row>36</xdr:row>
      <xdr:rowOff>25995</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151286"/>
          <a:ext cx="889000" cy="46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18903</xdr:rowOff>
    </xdr:from>
    <xdr:to>
      <xdr:col>107</xdr:col>
      <xdr:colOff>101600</xdr:colOff>
      <xdr:row>37</xdr:row>
      <xdr:rowOff>120503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111630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45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150536</xdr:rowOff>
    </xdr:from>
    <xdr:to>
      <xdr:col>102</xdr:col>
      <xdr:colOff>114300</xdr:colOff>
      <xdr:row>38</xdr:row>
      <xdr:rowOff>58227</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8656300" y="6151286"/>
          <a:ext cx="889000" cy="42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76738</xdr:rowOff>
    </xdr:from>
    <xdr:to>
      <xdr:col>102</xdr:col>
      <xdr:colOff>165100</xdr:colOff>
      <xdr:row>38</xdr:row>
      <xdr:rowOff>6888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169466</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51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151765</xdr:rowOff>
    </xdr:from>
    <xdr:to>
      <xdr:col>98</xdr:col>
      <xdr:colOff>38100</xdr:colOff>
      <xdr:row>38</xdr:row>
      <xdr:rowOff>81915</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98442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57490</xdr:rowOff>
    </xdr:from>
    <xdr:to>
      <xdr:col>116</xdr:col>
      <xdr:colOff>114300</xdr:colOff>
      <xdr:row>35</xdr:row>
      <xdr:rowOff>159090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05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80367</xdr:rowOff>
    </xdr:from>
    <xdr:ext cx="534377"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590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59365</xdr:rowOff>
    </xdr:from>
    <xdr:to>
      <xdr:col>112</xdr:col>
      <xdr:colOff>38100</xdr:colOff>
      <xdr:row>35</xdr:row>
      <xdr:rowOff>160965</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06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6042</xdr:rowOff>
    </xdr:from>
    <xdr:ext cx="534377"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56111" y="583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146645</xdr:rowOff>
    </xdr:from>
    <xdr:to>
      <xdr:col>107</xdr:col>
      <xdr:colOff>101600</xdr:colOff>
      <xdr:row>36</xdr:row>
      <xdr:rowOff>76795</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14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93322</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592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99736</xdr:rowOff>
    </xdr:from>
    <xdr:to>
      <xdr:col>102</xdr:col>
      <xdr:colOff>165100</xdr:colOff>
      <xdr:row>36</xdr:row>
      <xdr:rowOff>29886</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10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34</xdr:row>
      <xdr:rowOff>46413</xdr:rowOff>
    </xdr:from>
    <xdr:ext cx="534377"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278111" y="587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xdr:rowOff>
    </xdr:from>
    <xdr:to>
      <xdr:col>98</xdr:col>
      <xdr:colOff>38100</xdr:colOff>
      <xdr:row>38</xdr:row>
      <xdr:rowOff>109027</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52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100154</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615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86939</xdr:rowOff>
    </xdr:from>
    <xdr:to>
      <xdr:col>116</xdr:col>
      <xdr:colOff>62864</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9002339"/>
          <a:ext cx="1269" cy="1081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33616</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77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86939</xdr:rowOff>
    </xdr:from>
    <xdr:to>
      <xdr:col>116</xdr:col>
      <xdr:colOff>152400</xdr:colOff>
      <xdr:row>52</xdr:row>
      <xdr:rowOff>86939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900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131939</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561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109062</xdr:rowOff>
    </xdr:from>
    <xdr:to>
      <xdr:col>116</xdr:col>
      <xdr:colOff>114300</xdr:colOff>
      <xdr:row>57</xdr:row>
      <xdr:rowOff>39212</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127305</xdr:rowOff>
    </xdr:from>
    <xdr:to>
      <xdr:col>112</xdr:col>
      <xdr:colOff>38100</xdr:colOff>
      <xdr:row>57</xdr:row>
      <xdr:rowOff>57455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73982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107462</xdr:rowOff>
    </xdr:from>
    <xdr:to>
      <xdr:col>107</xdr:col>
      <xdr:colOff>101600</xdr:colOff>
      <xdr:row>57</xdr:row>
      <xdr:rowOff>37612</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54139</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6696</xdr:rowOff>
    </xdr:from>
    <xdr:to>
      <xdr:col>102</xdr:col>
      <xdr:colOff>165100</xdr:colOff>
      <xdr:row>57</xdr:row>
      <xdr:rowOff>108296</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124823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17349</xdr:rowOff>
    </xdr:from>
    <xdr:to>
      <xdr:col>98</xdr:col>
      <xdr:colOff>38100</xdr:colOff>
      <xdr:row>57</xdr:row>
      <xdr:rowOff>118949</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135476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130670</xdr:rowOff>
    </xdr:from>
    <xdr:to>
      <xdr:col>116</xdr:col>
      <xdr:colOff>62864</xdr:colOff>
      <xdr:row>78</xdr:row>
      <xdr:rowOff>66815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32170"/>
          <a:ext cx="1269" cy="130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70642</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4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66815</xdr:rowOff>
    </xdr:from>
    <xdr:to>
      <xdr:col>116</xdr:col>
      <xdr:colOff>152400</xdr:colOff>
      <xdr:row>78</xdr:row>
      <xdr:rowOff>66815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39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77347</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07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130670</xdr:rowOff>
    </xdr:from>
    <xdr:to>
      <xdr:col>116</xdr:col>
      <xdr:colOff>152400</xdr:colOff>
      <xdr:row>70</xdr:row>
      <xdr:rowOff>130670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28524</xdr:rowOff>
    </xdr:from>
    <xdr:to>
      <xdr:col>116</xdr:col>
      <xdr:colOff>63500</xdr:colOff>
      <xdr:row>75</xdr:row>
      <xdr:rowOff>71882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887274"/>
          <a:ext cx="838200" cy="4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139869</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827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161442</xdr:rowOff>
    </xdr:from>
    <xdr:to>
      <xdr:col>116</xdr:col>
      <xdr:colOff>114300</xdr:colOff>
      <xdr:row>75</xdr:row>
      <xdr:rowOff>91592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71882</xdr:rowOff>
    </xdr:from>
    <xdr:to>
      <xdr:col>111</xdr:col>
      <xdr:colOff>177800</xdr:colOff>
      <xdr:row>75</xdr:row>
      <xdr:rowOff>73711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930632"/>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59639</xdr:rowOff>
    </xdr:from>
    <xdr:to>
      <xdr:col>112</xdr:col>
      <xdr:colOff>38100</xdr:colOff>
      <xdr:row>75</xdr:row>
      <xdr:rowOff>161240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152367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73711</xdr:rowOff>
    </xdr:from>
    <xdr:to>
      <xdr:col>107</xdr:col>
      <xdr:colOff>50800</xdr:colOff>
      <xdr:row>75</xdr:row>
      <xdr:rowOff>95314</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932461"/>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86843</xdr:rowOff>
    </xdr:from>
    <xdr:to>
      <xdr:col>107</xdr:col>
      <xdr:colOff>101600</xdr:colOff>
      <xdr:row>76</xdr:row>
      <xdr:rowOff>16993</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8120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9551</xdr:rowOff>
    </xdr:from>
    <xdr:to>
      <xdr:col>102</xdr:col>
      <xdr:colOff>114300</xdr:colOff>
      <xdr:row>75</xdr:row>
      <xdr:rowOff>95314</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2525401"/>
          <a:ext cx="889000" cy="42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25197</xdr:rowOff>
    </xdr:from>
    <xdr:to>
      <xdr:col>102</xdr:col>
      <xdr:colOff>165100</xdr:colOff>
      <xdr:row>76</xdr:row>
      <xdr:rowOff>126797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117924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143764</xdr:rowOff>
    </xdr:from>
    <xdr:to>
      <xdr:col>98</xdr:col>
      <xdr:colOff>38100</xdr:colOff>
      <xdr:row>75</xdr:row>
      <xdr:rowOff>73914</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65041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9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149174</xdr:rowOff>
    </xdr:from>
    <xdr:to>
      <xdr:col>116</xdr:col>
      <xdr:colOff>114300</xdr:colOff>
      <xdr:row>75</xdr:row>
      <xdr:rowOff>79324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83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601</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68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21082</xdr:rowOff>
    </xdr:from>
    <xdr:to>
      <xdr:col>112</xdr:col>
      <xdr:colOff>38100</xdr:colOff>
      <xdr:row>75</xdr:row>
      <xdr:rowOff>122682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87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139209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65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22911</xdr:rowOff>
    </xdr:from>
    <xdr:to>
      <xdr:col>107</xdr:col>
      <xdr:colOff>101600</xdr:colOff>
      <xdr:row>75</xdr:row>
      <xdr:rowOff>124511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8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141038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65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44514</xdr:rowOff>
    </xdr:from>
    <xdr:to>
      <xdr:col>102</xdr:col>
      <xdr:colOff>165100</xdr:colOff>
      <xdr:row>75</xdr:row>
      <xdr:rowOff>146114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9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162641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67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130201</xdr:rowOff>
    </xdr:from>
    <xdr:to>
      <xdr:col>98</xdr:col>
      <xdr:colOff>38100</xdr:colOff>
      <xdr:row>73</xdr:row>
      <xdr:rowOff>60351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47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76878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24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物件費は、類似団体平均を下回っているが、ふるさとまちづくり寄付金特産品等贈呈事業委託料などにより増加し、住民一人当たり</a:t>
          </a:r>
          <a:r>
            <a:rPr kumimoji="1" lang="en-US" altLang="ja-JP" sz="1100">
              <a:solidFill>
                <a:schemeClr val="dk1"/>
              </a:solidFill>
              <a:effectLst/>
              <a:latin typeface="+mn-lt"/>
              <a:ea typeface="+mn-ea"/>
              <a:cs typeface="+mn-cs"/>
            </a:rPr>
            <a:t>82,830</a:t>
          </a:r>
          <a:r>
            <a:rPr kumimoji="1" lang="ja-JP" altLang="ja-JP" sz="1100">
              <a:solidFill>
                <a:schemeClr val="dk1"/>
              </a:solidFill>
              <a:effectLst/>
              <a:latin typeface="+mn-lt"/>
              <a:ea typeface="+mn-ea"/>
              <a:cs typeface="+mn-cs"/>
            </a:rPr>
            <a:t>円となった。　</a:t>
          </a:r>
          <a:endParaRPr lang="ja-JP" altLang="ja-JP" sz="1400">
            <a:effectLst/>
          </a:endParaRPr>
        </a:p>
        <a:p>
          <a:r>
            <a:rPr kumimoji="1" lang="ja-JP" altLang="ja-JP" sz="1100">
              <a:solidFill>
                <a:schemeClr val="dk1"/>
              </a:solidFill>
              <a:effectLst/>
              <a:latin typeface="+mn-lt"/>
              <a:ea typeface="+mn-ea"/>
              <a:cs typeface="+mn-cs"/>
            </a:rPr>
            <a:t>　普通建設事業費は、類似団体平均を下回っているが、</a:t>
          </a:r>
          <a:r>
            <a:rPr kumimoji="1" lang="ja-JP" altLang="en-US" sz="1100">
              <a:solidFill>
                <a:schemeClr val="dk1"/>
              </a:solidFill>
              <a:effectLst/>
              <a:latin typeface="+mn-lt"/>
              <a:ea typeface="+mn-ea"/>
              <a:cs typeface="+mn-cs"/>
            </a:rPr>
            <a:t>収集事務所整備</a:t>
          </a:r>
          <a:r>
            <a:rPr kumimoji="1" lang="ja-JP" altLang="ja-JP" sz="1100">
              <a:solidFill>
                <a:schemeClr val="dk1"/>
              </a:solidFill>
              <a:effectLst/>
              <a:latin typeface="+mn-lt"/>
              <a:ea typeface="+mn-ea"/>
              <a:cs typeface="+mn-cs"/>
            </a:rPr>
            <a:t>事業などにより増加し、住民一人当たり</a:t>
          </a:r>
          <a:r>
            <a:rPr kumimoji="1" lang="en-US" altLang="ja-JP" sz="1100">
              <a:solidFill>
                <a:schemeClr val="dk1"/>
              </a:solidFill>
              <a:effectLst/>
              <a:latin typeface="+mn-lt"/>
              <a:ea typeface="+mn-ea"/>
              <a:cs typeface="+mn-cs"/>
            </a:rPr>
            <a:t>52,040</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公債費は、類似団体平均を下回っており、市債の償還が進んだことにより、定期償還額が減少し、住民一人当たり</a:t>
          </a:r>
          <a:r>
            <a:rPr kumimoji="1" lang="en-US" altLang="ja-JP" sz="1100">
              <a:solidFill>
                <a:schemeClr val="dk1"/>
              </a:solidFill>
              <a:effectLst/>
              <a:latin typeface="+mn-lt"/>
              <a:ea typeface="+mn-ea"/>
              <a:cs typeface="+mn-cs"/>
            </a:rPr>
            <a:t>46,561</a:t>
          </a:r>
          <a:r>
            <a:rPr kumimoji="1" lang="ja-JP" altLang="ja-JP" sz="1100">
              <a:solidFill>
                <a:schemeClr val="dk1"/>
              </a:solidFill>
              <a:effectLst/>
              <a:latin typeface="+mn-lt"/>
              <a:ea typeface="+mn-ea"/>
              <a:cs typeface="+mn-cs"/>
            </a:rPr>
            <a:t>円となった。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災害復旧事業費</a:t>
          </a:r>
          <a:r>
            <a:rPr lang="ja-JP" altLang="ja-JP" sz="1100">
              <a:solidFill>
                <a:schemeClr val="dk1"/>
              </a:solidFill>
              <a:effectLst/>
              <a:latin typeface="+mn-lt"/>
              <a:ea typeface="+mn-ea"/>
              <a:cs typeface="+mn-cs"/>
            </a:rPr>
            <a:t>は、</a:t>
          </a:r>
          <a:r>
            <a:rPr lang="ja-JP" altLang="en-US"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5</a:t>
          </a:r>
          <a:r>
            <a:rPr lang="ja-JP" altLang="en-US" sz="1100">
              <a:solidFill>
                <a:schemeClr val="dk1"/>
              </a:solidFill>
              <a:effectLst/>
              <a:latin typeface="+mn-lt"/>
              <a:ea typeface="+mn-ea"/>
              <a:cs typeface="+mn-cs"/>
            </a:rPr>
            <a:t>年</a:t>
          </a:r>
          <a:r>
            <a:rPr lang="en-US" altLang="ja-JP" sz="1100">
              <a:solidFill>
                <a:schemeClr val="dk1"/>
              </a:solidFill>
              <a:effectLst/>
              <a:latin typeface="+mn-lt"/>
              <a:ea typeface="+mn-ea"/>
              <a:cs typeface="+mn-cs"/>
            </a:rPr>
            <a:t>6</a:t>
          </a:r>
          <a:r>
            <a:rPr lang="ja-JP" altLang="en-US" sz="1100">
              <a:solidFill>
                <a:schemeClr val="dk1"/>
              </a:solidFill>
              <a:effectLst/>
              <a:latin typeface="+mn-lt"/>
              <a:ea typeface="+mn-ea"/>
              <a:cs typeface="+mn-cs"/>
            </a:rPr>
            <a:t>月の豪雨災害に伴う災害復旧事業費</a:t>
          </a:r>
          <a:r>
            <a:rPr lang="ja-JP" altLang="ja-JP" sz="1100">
              <a:solidFill>
                <a:schemeClr val="dk1"/>
              </a:solidFill>
              <a:effectLst/>
              <a:latin typeface="+mn-lt"/>
              <a:ea typeface="+mn-ea"/>
              <a:cs typeface="+mn-cs"/>
            </a:rPr>
            <a:t>が増加し、住民一人当たり</a:t>
          </a:r>
          <a:r>
            <a:rPr lang="en-US" altLang="ja-JP" sz="1100">
              <a:solidFill>
                <a:schemeClr val="dk1"/>
              </a:solidFill>
              <a:effectLst/>
              <a:latin typeface="+mn-lt"/>
              <a:ea typeface="+mn-ea"/>
              <a:cs typeface="+mn-cs"/>
            </a:rPr>
            <a:t>11,467</a:t>
          </a:r>
          <a:r>
            <a:rPr lang="ja-JP" altLang="ja-JP" sz="1100">
              <a:solidFill>
                <a:schemeClr val="dk1"/>
              </a:solidFill>
              <a:effectLst/>
              <a:latin typeface="+mn-lt"/>
              <a:ea typeface="+mn-ea"/>
              <a:cs typeface="+mn-cs"/>
            </a:rPr>
            <a:t>円となった。</a:t>
          </a:r>
          <a:r>
            <a:rPr lang="ja-JP" altLang="en-US" sz="1100">
              <a:solidFill>
                <a:schemeClr val="dk1"/>
              </a:solidFill>
              <a:effectLst/>
              <a:latin typeface="+mn-lt"/>
              <a:ea typeface="+mn-ea"/>
              <a:cs typeface="+mn-cs"/>
            </a:rPr>
            <a:t>また、災害復旧事業を優先したことにより、</a:t>
          </a:r>
          <a:r>
            <a:rPr kumimoji="1" lang="ja-JP" altLang="ja-JP" sz="1100">
              <a:solidFill>
                <a:schemeClr val="dk1"/>
              </a:solidFill>
              <a:effectLst/>
              <a:latin typeface="+mn-lt"/>
              <a:ea typeface="+mn-ea"/>
              <a:cs typeface="+mn-cs"/>
            </a:rPr>
            <a:t>市道等の維持修繕費等が減少し</a:t>
          </a:r>
          <a:r>
            <a:rPr kumimoji="1" lang="ja-JP" altLang="en-US" sz="1100">
              <a:solidFill>
                <a:schemeClr val="dk1"/>
              </a:solidFill>
              <a:effectLst/>
              <a:latin typeface="+mn-lt"/>
              <a:ea typeface="+mn-ea"/>
              <a:cs typeface="+mn-cs"/>
            </a:rPr>
            <a:t>、維持補修費は</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2,185</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積立金は、類似団体平均を</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回っており、財政調整基金積立金や地域振興基金積立金</a:t>
          </a:r>
          <a:r>
            <a:rPr kumimoji="1" lang="ja-JP" altLang="en-US" sz="1100">
              <a:solidFill>
                <a:schemeClr val="dk1"/>
              </a:solidFill>
              <a:effectLst/>
              <a:latin typeface="+mn-lt"/>
              <a:ea typeface="+mn-ea"/>
              <a:cs typeface="+mn-cs"/>
            </a:rPr>
            <a:t>の積立額</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し、住民一人当たり</a:t>
          </a:r>
          <a:r>
            <a:rPr kumimoji="1" lang="en-US" altLang="ja-JP" sz="1100">
              <a:solidFill>
                <a:schemeClr val="dk1"/>
              </a:solidFill>
              <a:effectLst/>
              <a:latin typeface="+mn-lt"/>
              <a:ea typeface="+mn-ea"/>
              <a:cs typeface="+mn-cs"/>
            </a:rPr>
            <a:t>12,525</a:t>
          </a:r>
          <a:r>
            <a:rPr kumimoji="1" lang="ja-JP" altLang="ja-JP" sz="1100">
              <a:solidFill>
                <a:schemeClr val="dk1"/>
              </a:solidFill>
              <a:effectLst/>
              <a:latin typeface="+mn-lt"/>
              <a:ea typeface="+mn-ea"/>
              <a:cs typeface="+mn-cs"/>
            </a:rPr>
            <a:t>円となった。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和歌山県紀の川市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59,578
59,039
228.21
33,907,655
31,869,644
1,175,397
17,957,183
23,245,701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38</xdr:row>
      <xdr:rowOff>74168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25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77995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9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74168</xdr:rowOff>
    </xdr:from>
    <xdr:to>
      <xdr:col>24</xdr:col>
      <xdr:colOff>152400</xdr:colOff>
      <xdr:row>38</xdr:row>
      <xdr:rowOff>74168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8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133604</xdr:rowOff>
    </xdr:from>
    <xdr:to>
      <xdr:col>24</xdr:col>
      <xdr:colOff>63500</xdr:colOff>
      <xdr:row>36</xdr:row>
      <xdr:rowOff>65405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34354"/>
          <a:ext cx="838200" cy="10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139590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68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116713</xdr:rowOff>
    </xdr:from>
    <xdr:to>
      <xdr:col>24</xdr:col>
      <xdr:colOff>114300</xdr:colOff>
      <xdr:row>36</xdr:row>
      <xdr:rowOff>46863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78359</xdr:rowOff>
    </xdr:from>
    <xdr:to>
      <xdr:col>19</xdr:col>
      <xdr:colOff>177800</xdr:colOff>
      <xdr:row>35</xdr:row>
      <xdr:rowOff>133604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79109"/>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148336</xdr:rowOff>
    </xdr:from>
    <xdr:to>
      <xdr:col>20</xdr:col>
      <xdr:colOff>38100</xdr:colOff>
      <xdr:row>36</xdr:row>
      <xdr:rowOff>78486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69613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78359</xdr:rowOff>
    </xdr:from>
    <xdr:to>
      <xdr:col>15</xdr:col>
      <xdr:colOff>50800</xdr:colOff>
      <xdr:row>35</xdr:row>
      <xdr:rowOff>78740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7910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168148</xdr:rowOff>
    </xdr:from>
    <xdr:to>
      <xdr:col>15</xdr:col>
      <xdr:colOff>101600</xdr:colOff>
      <xdr:row>36</xdr:row>
      <xdr:rowOff>98298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89425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28829</xdr:rowOff>
    </xdr:from>
    <xdr:to>
      <xdr:col>10</xdr:col>
      <xdr:colOff>114300</xdr:colOff>
      <xdr:row>35</xdr:row>
      <xdr:rowOff>78740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29579"/>
          <a:ext cx="88900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151765</xdr:rowOff>
    </xdr:from>
    <xdr:to>
      <xdr:col>10</xdr:col>
      <xdr:colOff>165100</xdr:colOff>
      <xdr:row>36</xdr:row>
      <xdr:rowOff>81915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73042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112522</xdr:rowOff>
    </xdr:from>
    <xdr:to>
      <xdr:col>6</xdr:col>
      <xdr:colOff>38100</xdr:colOff>
      <xdr:row>36</xdr:row>
      <xdr:rowOff>42672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33799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14605</xdr:rowOff>
    </xdr:from>
    <xdr:to>
      <xdr:col>24</xdr:col>
      <xdr:colOff>114300</xdr:colOff>
      <xdr:row>36</xdr:row>
      <xdr:rowOff>116205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8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164482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65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82804</xdr:rowOff>
    </xdr:from>
    <xdr:to>
      <xdr:col>20</xdr:col>
      <xdr:colOff>38100</xdr:colOff>
      <xdr:row>36</xdr:row>
      <xdr:rowOff>12954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29481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5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27559</xdr:rowOff>
    </xdr:from>
    <xdr:to>
      <xdr:col>15</xdr:col>
      <xdr:colOff>101600</xdr:colOff>
      <xdr:row>35</xdr:row>
      <xdr:rowOff>129159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2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145686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03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27940</xdr:rowOff>
    </xdr:from>
    <xdr:to>
      <xdr:col>10</xdr:col>
      <xdr:colOff>165100</xdr:colOff>
      <xdr:row>35</xdr:row>
      <xdr:rowOff>129540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146067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149479</xdr:rowOff>
    </xdr:from>
    <xdr:to>
      <xdr:col>6</xdr:col>
      <xdr:colOff>38100</xdr:colOff>
      <xdr:row>35</xdr:row>
      <xdr:rowOff>79629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7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96156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5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143833</xdr:rowOff>
    </xdr:from>
    <xdr:to>
      <xdr:col>24</xdr:col>
      <xdr:colOff>62865</xdr:colOff>
      <xdr:row>57</xdr:row>
      <xdr:rowOff>168128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887783"/>
          <a:ext cx="1270" cy="1052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4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168128</xdr:rowOff>
    </xdr:from>
    <xdr:to>
      <xdr:col>24</xdr:col>
      <xdr:colOff>152400</xdr:colOff>
      <xdr:row>57</xdr:row>
      <xdr:rowOff>168128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4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90510</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66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261,596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143833</xdr:rowOff>
    </xdr:from>
    <xdr:to>
      <xdr:col>24</xdr:col>
      <xdr:colOff>152400</xdr:colOff>
      <xdr:row>51</xdr:row>
      <xdr:rowOff>143833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887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71500</xdr:rowOff>
    </xdr:from>
    <xdr:to>
      <xdr:col>24</xdr:col>
      <xdr:colOff>63500</xdr:colOff>
      <xdr:row>56</xdr:row>
      <xdr:rowOff>111203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672700"/>
          <a:ext cx="838200" cy="3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162796</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10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139919</xdr:rowOff>
    </xdr:from>
    <xdr:to>
      <xdr:col>24</xdr:col>
      <xdr:colOff>114300</xdr:colOff>
      <xdr:row>56</xdr:row>
      <xdr:rowOff>70069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71500</xdr:rowOff>
    </xdr:from>
    <xdr:to>
      <xdr:col>19</xdr:col>
      <xdr:colOff>177800</xdr:colOff>
      <xdr:row>56</xdr:row>
      <xdr:rowOff>135311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672700"/>
          <a:ext cx="889000" cy="6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6622</xdr:rowOff>
    </xdr:from>
    <xdr:to>
      <xdr:col>20</xdr:col>
      <xdr:colOff>38100</xdr:colOff>
      <xdr:row>56</xdr:row>
      <xdr:rowOff>108222</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124749</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164133</xdr:rowOff>
    </xdr:from>
    <xdr:to>
      <xdr:col>15</xdr:col>
      <xdr:colOff>50800</xdr:colOff>
      <xdr:row>56</xdr:row>
      <xdr:rowOff>135311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250983"/>
          <a:ext cx="889000" cy="48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2210</xdr:rowOff>
    </xdr:from>
    <xdr:to>
      <xdr:col>15</xdr:col>
      <xdr:colOff>101600</xdr:colOff>
      <xdr:row>56</xdr:row>
      <xdr:rowOff>103810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120337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164133</xdr:rowOff>
    </xdr:from>
    <xdr:to>
      <xdr:col>10</xdr:col>
      <xdr:colOff>114300</xdr:colOff>
      <xdr:row>56</xdr:row>
      <xdr:rowOff>158532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250983"/>
          <a:ext cx="889000" cy="50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147010</xdr:rowOff>
    </xdr:from>
    <xdr:to>
      <xdr:col>10</xdr:col>
      <xdr:colOff>165100</xdr:colOff>
      <xdr:row>54</xdr:row>
      <xdr:rowOff>77160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68287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3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115253</xdr:rowOff>
    </xdr:from>
    <xdr:to>
      <xdr:col>6</xdr:col>
      <xdr:colOff>38100</xdr:colOff>
      <xdr:row>57</xdr:row>
      <xdr:rowOff>45403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1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36530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80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60403</xdr:rowOff>
    </xdr:from>
    <xdr:to>
      <xdr:col>24</xdr:col>
      <xdr:colOff>114300</xdr:colOff>
      <xdr:row>56</xdr:row>
      <xdr:rowOff>162003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6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38830</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4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20700</xdr:rowOff>
    </xdr:from>
    <xdr:to>
      <xdr:col>20</xdr:col>
      <xdr:colOff>38100</xdr:colOff>
      <xdr:row>56</xdr:row>
      <xdr:rowOff>122300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113427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1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84511</xdr:rowOff>
    </xdr:from>
    <xdr:to>
      <xdr:col>15</xdr:col>
      <xdr:colOff>101600</xdr:colOff>
      <xdr:row>57</xdr:row>
      <xdr:rowOff>14661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8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5788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7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113333</xdr:rowOff>
    </xdr:from>
    <xdr:to>
      <xdr:col>10</xdr:col>
      <xdr:colOff>165100</xdr:colOff>
      <xdr:row>54</xdr:row>
      <xdr:rowOff>43483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20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60010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8975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107732</xdr:rowOff>
    </xdr:from>
    <xdr:to>
      <xdr:col>6</xdr:col>
      <xdr:colOff>38100</xdr:colOff>
      <xdr:row>57</xdr:row>
      <xdr:rowOff>37882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0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54409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48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120904</xdr:rowOff>
    </xdr:from>
    <xdr:to>
      <xdr:col>24</xdr:col>
      <xdr:colOff>62865</xdr:colOff>
      <xdr:row>77</xdr:row>
      <xdr:rowOff>161023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22404"/>
          <a:ext cx="1270" cy="1240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164850</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6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161023</xdr:rowOff>
    </xdr:from>
    <xdr:to>
      <xdr:col>24</xdr:col>
      <xdr:colOff>152400</xdr:colOff>
      <xdr:row>77</xdr:row>
      <xdr:rowOff>161023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62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67581</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97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265,480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120904</xdr:rowOff>
    </xdr:from>
    <xdr:to>
      <xdr:col>24</xdr:col>
      <xdr:colOff>152400</xdr:colOff>
      <xdr:row>70</xdr:row>
      <xdr:rowOff>120904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2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35243</xdr:rowOff>
    </xdr:from>
    <xdr:to>
      <xdr:col>24</xdr:col>
      <xdr:colOff>63500</xdr:colOff>
      <xdr:row>77</xdr:row>
      <xdr:rowOff>35319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65443"/>
          <a:ext cx="838200" cy="17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16451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703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165024</xdr:rowOff>
    </xdr:from>
    <xdr:to>
      <xdr:col>24</xdr:col>
      <xdr:colOff>114300</xdr:colOff>
      <xdr:row>75</xdr:row>
      <xdr:rowOff>95174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116421</xdr:rowOff>
    </xdr:from>
    <xdr:to>
      <xdr:col>19</xdr:col>
      <xdr:colOff>177800</xdr:colOff>
      <xdr:row>77</xdr:row>
      <xdr:rowOff>35319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146621"/>
          <a:ext cx="889000" cy="9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159017</xdr:rowOff>
    </xdr:from>
    <xdr:to>
      <xdr:col>20</xdr:col>
      <xdr:colOff>38100</xdr:colOff>
      <xdr:row>76</xdr:row>
      <xdr:rowOff>89167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1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105694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792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116421</xdr:rowOff>
    </xdr:from>
    <xdr:to>
      <xdr:col>15</xdr:col>
      <xdr:colOff>50800</xdr:colOff>
      <xdr:row>78</xdr:row>
      <xdr:rowOff>43866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46621"/>
          <a:ext cx="889000" cy="27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19177</xdr:rowOff>
    </xdr:from>
    <xdr:to>
      <xdr:col>15</xdr:col>
      <xdr:colOff>101600</xdr:colOff>
      <xdr:row>75</xdr:row>
      <xdr:rowOff>120777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137304</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653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43866</xdr:rowOff>
    </xdr:from>
    <xdr:to>
      <xdr:col>10</xdr:col>
      <xdr:colOff>114300</xdr:colOff>
      <xdr:row>78</xdr:row>
      <xdr:rowOff>86334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16966"/>
          <a:ext cx="889000" cy="4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11545</xdr:rowOff>
    </xdr:from>
    <xdr:to>
      <xdr:col>10</xdr:col>
      <xdr:colOff>165100</xdr:colOff>
      <xdr:row>77</xdr:row>
      <xdr:rowOff>113145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129672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988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79336</xdr:rowOff>
    </xdr:from>
    <xdr:to>
      <xdr:col>6</xdr:col>
      <xdr:colOff>38100</xdr:colOff>
      <xdr:row>78</xdr:row>
      <xdr:rowOff>9486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26013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56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155893</xdr:rowOff>
    </xdr:from>
    <xdr:to>
      <xdr:col>24</xdr:col>
      <xdr:colOff>114300</xdr:colOff>
      <xdr:row>76</xdr:row>
      <xdr:rowOff>86043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1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134320</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9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155969</xdr:rowOff>
    </xdr:from>
    <xdr:to>
      <xdr:col>20</xdr:col>
      <xdr:colOff>38100</xdr:colOff>
      <xdr:row>77</xdr:row>
      <xdr:rowOff>86119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8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77246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7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65621</xdr:rowOff>
    </xdr:from>
    <xdr:to>
      <xdr:col>15</xdr:col>
      <xdr:colOff>101600</xdr:colOff>
      <xdr:row>76</xdr:row>
      <xdr:rowOff>167221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9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158348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1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164516</xdr:rowOff>
    </xdr:from>
    <xdr:to>
      <xdr:col>10</xdr:col>
      <xdr:colOff>165100</xdr:colOff>
      <xdr:row>78</xdr:row>
      <xdr:rowOff>94666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36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85793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458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35534</xdr:rowOff>
    </xdr:from>
    <xdr:to>
      <xdr:col>6</xdr:col>
      <xdr:colOff>38100</xdr:colOff>
      <xdr:row>78</xdr:row>
      <xdr:rowOff>137134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128261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0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99124</xdr:rowOff>
    </xdr:from>
    <xdr:to>
      <xdr:col>24</xdr:col>
      <xdr:colOff>62865</xdr:colOff>
      <xdr:row>98</xdr:row>
      <xdr:rowOff>36182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29624"/>
          <a:ext cx="1270" cy="1308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40009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84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36182</xdr:rowOff>
    </xdr:from>
    <xdr:to>
      <xdr:col>24</xdr:col>
      <xdr:colOff>152400</xdr:colOff>
      <xdr:row>98</xdr:row>
      <xdr:rowOff>36182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838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45801</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0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99124</xdr:rowOff>
    </xdr:from>
    <xdr:to>
      <xdr:col>24</xdr:col>
      <xdr:colOff>152400</xdr:colOff>
      <xdr:row>90</xdr:row>
      <xdr:rowOff>99124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29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48070</xdr:rowOff>
    </xdr:from>
    <xdr:to>
      <xdr:col>24</xdr:col>
      <xdr:colOff>63500</xdr:colOff>
      <xdr:row>95</xdr:row>
      <xdr:rowOff>64643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335820"/>
          <a:ext cx="8382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48658</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336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70231</xdr:rowOff>
    </xdr:from>
    <xdr:to>
      <xdr:col>24</xdr:col>
      <xdr:colOff>114300</xdr:colOff>
      <xdr:row>96</xdr:row>
      <xdr:rowOff>381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31286</xdr:rowOff>
    </xdr:from>
    <xdr:to>
      <xdr:col>19</xdr:col>
      <xdr:colOff>177800</xdr:colOff>
      <xdr:row>95</xdr:row>
      <xdr:rowOff>64643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319036"/>
          <a:ext cx="889000" cy="3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60534</xdr:rowOff>
    </xdr:from>
    <xdr:to>
      <xdr:col>20</xdr:col>
      <xdr:colOff>38100</xdr:colOff>
      <xdr:row>95</xdr:row>
      <xdr:rowOff>162134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153261</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44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31286</xdr:rowOff>
    </xdr:from>
    <xdr:to>
      <xdr:col>15</xdr:col>
      <xdr:colOff>50800</xdr:colOff>
      <xdr:row>95</xdr:row>
      <xdr:rowOff>107335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319036"/>
          <a:ext cx="889000" cy="76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56038</xdr:rowOff>
    </xdr:from>
    <xdr:to>
      <xdr:col>15</xdr:col>
      <xdr:colOff>101600</xdr:colOff>
      <xdr:row>95</xdr:row>
      <xdr:rowOff>157638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148765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107335</xdr:rowOff>
    </xdr:from>
    <xdr:to>
      <xdr:col>10</xdr:col>
      <xdr:colOff>114300</xdr:colOff>
      <xdr:row>96</xdr:row>
      <xdr:rowOff>115506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395085"/>
          <a:ext cx="889000" cy="17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10471</xdr:rowOff>
    </xdr:from>
    <xdr:to>
      <xdr:col>10</xdr:col>
      <xdr:colOff>165100</xdr:colOff>
      <xdr:row>96</xdr:row>
      <xdr:rowOff>112071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103198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5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72803</xdr:rowOff>
    </xdr:from>
    <xdr:to>
      <xdr:col>6</xdr:col>
      <xdr:colOff>38100</xdr:colOff>
      <xdr:row>97</xdr:row>
      <xdr:rowOff>2953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165530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62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168720</xdr:rowOff>
    </xdr:from>
    <xdr:to>
      <xdr:col>24</xdr:col>
      <xdr:colOff>114300</xdr:colOff>
      <xdr:row>95</xdr:row>
      <xdr:rowOff>98870</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2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20147</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13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13843</xdr:rowOff>
    </xdr:from>
    <xdr:to>
      <xdr:col>20</xdr:col>
      <xdr:colOff>38100</xdr:colOff>
      <xdr:row>95</xdr:row>
      <xdr:rowOff>115443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3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131970</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0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151936</xdr:rowOff>
    </xdr:from>
    <xdr:to>
      <xdr:col>15</xdr:col>
      <xdr:colOff>101600</xdr:colOff>
      <xdr:row>95</xdr:row>
      <xdr:rowOff>82086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26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98613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04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56535</xdr:rowOff>
    </xdr:from>
    <xdr:to>
      <xdr:col>10</xdr:col>
      <xdr:colOff>165100</xdr:colOff>
      <xdr:row>95</xdr:row>
      <xdr:rowOff>158135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3212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11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64706</xdr:rowOff>
    </xdr:from>
    <xdr:to>
      <xdr:col>6</xdr:col>
      <xdr:colOff>38100</xdr:colOff>
      <xdr:row>96</xdr:row>
      <xdr:rowOff>166306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52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11383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29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166370</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38420"/>
          <a:ext cx="127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113047</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166370</xdr:rowOff>
    </xdr:from>
    <xdr:to>
      <xdr:col>55</xdr:col>
      <xdr:colOff>88900</xdr:colOff>
      <xdr:row>29</xdr:row>
      <xdr:rowOff>166370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38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50927</xdr:rowOff>
    </xdr:from>
    <xdr:to>
      <xdr:col>55</xdr:col>
      <xdr:colOff>0</xdr:colOff>
      <xdr:row>39</xdr:row>
      <xdr:rowOff>37592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566027"/>
          <a:ext cx="838200" cy="15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70248</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424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47371</xdr:rowOff>
    </xdr:from>
    <xdr:to>
      <xdr:col>55</xdr:col>
      <xdr:colOff>50800</xdr:colOff>
      <xdr:row>37</xdr:row>
      <xdr:rowOff>148971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9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37592</xdr:rowOff>
    </xdr:from>
    <xdr:to>
      <xdr:col>50</xdr:col>
      <xdr:colOff>114300</xdr:colOff>
      <xdr:row>39</xdr:row>
      <xdr:rowOff>42926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724142"/>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115570</xdr:rowOff>
    </xdr:from>
    <xdr:to>
      <xdr:col>50</xdr:col>
      <xdr:colOff>165100</xdr:colOff>
      <xdr:row>37</xdr:row>
      <xdr:rowOff>45720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62247</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06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38354</xdr:rowOff>
    </xdr:from>
    <xdr:to>
      <xdr:col>45</xdr:col>
      <xdr:colOff>177800</xdr:colOff>
      <xdr:row>39</xdr:row>
      <xdr:rowOff>42926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24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103378</xdr:rowOff>
    </xdr:from>
    <xdr:to>
      <xdr:col>46</xdr:col>
      <xdr:colOff>38100</xdr:colOff>
      <xdr:row>38</xdr:row>
      <xdr:rowOff>33528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4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50055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222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31115</xdr:rowOff>
    </xdr:from>
    <xdr:to>
      <xdr:col>41</xdr:col>
      <xdr:colOff>50800</xdr:colOff>
      <xdr:row>39</xdr:row>
      <xdr:rowOff>38354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17665"/>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159385</xdr:rowOff>
    </xdr:from>
    <xdr:to>
      <xdr:col>41</xdr:col>
      <xdr:colOff>101600</xdr:colOff>
      <xdr:row>37</xdr:row>
      <xdr:rowOff>89535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3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106062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106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66421</xdr:rowOff>
    </xdr:from>
    <xdr:to>
      <xdr:col>36</xdr:col>
      <xdr:colOff>165100</xdr:colOff>
      <xdr:row>37</xdr:row>
      <xdr:rowOff>168021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13098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18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xdr:rowOff>
    </xdr:from>
    <xdr:to>
      <xdr:col>55</xdr:col>
      <xdr:colOff>50800</xdr:colOff>
      <xdr:row>38</xdr:row>
      <xdr:rowOff>101727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51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150004</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493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158242</xdr:rowOff>
    </xdr:from>
    <xdr:to>
      <xdr:col>50</xdr:col>
      <xdr:colOff>165100</xdr:colOff>
      <xdr:row>39</xdr:row>
      <xdr:rowOff>88392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79519</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82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163576</xdr:rowOff>
    </xdr:from>
    <xdr:to>
      <xdr:col>46</xdr:col>
      <xdr:colOff>38100</xdr:colOff>
      <xdr:row>39</xdr:row>
      <xdr:rowOff>93726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84853</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14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159004</xdr:rowOff>
    </xdr:from>
    <xdr:to>
      <xdr:col>41</xdr:col>
      <xdr:colOff>101600</xdr:colOff>
      <xdr:row>39</xdr:row>
      <xdr:rowOff>89154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7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80281</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04333" y="6766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151765</xdr:rowOff>
    </xdr:from>
    <xdr:to>
      <xdr:col>36</xdr:col>
      <xdr:colOff>165100</xdr:colOff>
      <xdr:row>39</xdr:row>
      <xdr:rowOff>81915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6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73042</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15333" y="67595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126784</xdr:rowOff>
    </xdr:from>
    <xdr:to>
      <xdr:col>54</xdr:col>
      <xdr:colOff>189865</xdr:colOff>
      <xdr:row>58</xdr:row>
      <xdr:rowOff>77901</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99284"/>
          <a:ext cx="1270" cy="132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81728</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2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77901</xdr:rowOff>
    </xdr:from>
    <xdr:to>
      <xdr:col>55</xdr:col>
      <xdr:colOff>88900</xdr:colOff>
      <xdr:row>58</xdr:row>
      <xdr:rowOff>77901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2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73461</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7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126784</xdr:rowOff>
    </xdr:from>
    <xdr:to>
      <xdr:col>55</xdr:col>
      <xdr:colOff>88900</xdr:colOff>
      <xdr:row>50</xdr:row>
      <xdr:rowOff>126784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9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2197</xdr:rowOff>
    </xdr:from>
    <xdr:to>
      <xdr:col>55</xdr:col>
      <xdr:colOff>0</xdr:colOff>
      <xdr:row>57</xdr:row>
      <xdr:rowOff>38259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774847"/>
          <a:ext cx="838200" cy="36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141190</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3994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118313</xdr:rowOff>
    </xdr:from>
    <xdr:to>
      <xdr:col>55</xdr:col>
      <xdr:colOff>50800</xdr:colOff>
      <xdr:row>56</xdr:row>
      <xdr:rowOff>48463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548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160483</xdr:rowOff>
    </xdr:from>
    <xdr:to>
      <xdr:col>50</xdr:col>
      <xdr:colOff>114300</xdr:colOff>
      <xdr:row>57</xdr:row>
      <xdr:rowOff>38259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761683"/>
          <a:ext cx="889000" cy="4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128943</xdr:rowOff>
    </xdr:from>
    <xdr:to>
      <xdr:col>50</xdr:col>
      <xdr:colOff>165100</xdr:colOff>
      <xdr:row>56</xdr:row>
      <xdr:rowOff>59093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75620</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333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160483</xdr:rowOff>
    </xdr:from>
    <xdr:to>
      <xdr:col>45</xdr:col>
      <xdr:colOff>177800</xdr:colOff>
      <xdr:row>57</xdr:row>
      <xdr:rowOff>15856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761683"/>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158794</xdr:rowOff>
    </xdr:from>
    <xdr:to>
      <xdr:col>46</xdr:col>
      <xdr:colOff>38100</xdr:colOff>
      <xdr:row>56</xdr:row>
      <xdr:rowOff>88944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105471</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36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15856</xdr:rowOff>
    </xdr:from>
    <xdr:to>
      <xdr:col>41</xdr:col>
      <xdr:colOff>50800</xdr:colOff>
      <xdr:row>57</xdr:row>
      <xdr:rowOff>29458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788506"/>
          <a:ext cx="889000" cy="1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46057</xdr:rowOff>
    </xdr:from>
    <xdr:to>
      <xdr:col>41</xdr:col>
      <xdr:colOff>101600</xdr:colOff>
      <xdr:row>56</xdr:row>
      <xdr:rowOff>147657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164184</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42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63735</xdr:rowOff>
    </xdr:from>
    <xdr:to>
      <xdr:col>36</xdr:col>
      <xdr:colOff>165100</xdr:colOff>
      <xdr:row>56</xdr:row>
      <xdr:rowOff>165335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10412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44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122847</xdr:rowOff>
    </xdr:from>
    <xdr:to>
      <xdr:col>55</xdr:col>
      <xdr:colOff>50800</xdr:colOff>
      <xdr:row>57</xdr:row>
      <xdr:rowOff>52997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24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101274</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02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158909</xdr:rowOff>
    </xdr:from>
    <xdr:to>
      <xdr:col>50</xdr:col>
      <xdr:colOff>165100</xdr:colOff>
      <xdr:row>57</xdr:row>
      <xdr:rowOff>89059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80186</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85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109683</xdr:rowOff>
    </xdr:from>
    <xdr:to>
      <xdr:col>46</xdr:col>
      <xdr:colOff>38100</xdr:colOff>
      <xdr:row>57</xdr:row>
      <xdr:rowOff>39833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1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30960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80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136506</xdr:rowOff>
    </xdr:from>
    <xdr:to>
      <xdr:col>41</xdr:col>
      <xdr:colOff>101600</xdr:colOff>
      <xdr:row>57</xdr:row>
      <xdr:rowOff>66656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3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57783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83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150108</xdr:rowOff>
    </xdr:from>
    <xdr:to>
      <xdr:col>36</xdr:col>
      <xdr:colOff>165100</xdr:colOff>
      <xdr:row>57</xdr:row>
      <xdr:rowOff>80258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75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71385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84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104071</xdr:rowOff>
    </xdr:from>
    <xdr:to>
      <xdr:col>54</xdr:col>
      <xdr:colOff>189865</xdr:colOff>
      <xdr:row>79</xdr:row>
      <xdr:rowOff>3062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05571"/>
          <a:ext cx="1270" cy="1442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6889</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51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3062</xdr:rowOff>
    </xdr:from>
    <xdr:to>
      <xdr:col>55</xdr:col>
      <xdr:colOff>88900</xdr:colOff>
      <xdr:row>79</xdr:row>
      <xdr:rowOff>3062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47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50748</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104071</xdr:rowOff>
    </xdr:from>
    <xdr:to>
      <xdr:col>55</xdr:col>
      <xdr:colOff>88900</xdr:colOff>
      <xdr:row>70</xdr:row>
      <xdr:rowOff>104071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0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75365</xdr:rowOff>
    </xdr:from>
    <xdr:to>
      <xdr:col>55</xdr:col>
      <xdr:colOff>0</xdr:colOff>
      <xdr:row>77</xdr:row>
      <xdr:rowOff>7178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2934115"/>
          <a:ext cx="838200" cy="274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78630</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765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55753</xdr:rowOff>
    </xdr:from>
    <xdr:to>
      <xdr:col>55</xdr:col>
      <xdr:colOff>50800</xdr:colOff>
      <xdr:row>75</xdr:row>
      <xdr:rowOff>157353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75365</xdr:rowOff>
    </xdr:from>
    <xdr:to>
      <xdr:col>50</xdr:col>
      <xdr:colOff>114300</xdr:colOff>
      <xdr:row>76</xdr:row>
      <xdr:rowOff>78761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2934115"/>
          <a:ext cx="889000" cy="17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123158</xdr:rowOff>
    </xdr:from>
    <xdr:to>
      <xdr:col>50</xdr:col>
      <xdr:colOff>165100</xdr:colOff>
      <xdr:row>75</xdr:row>
      <xdr:rowOff>53308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281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69835</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58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78761</xdr:rowOff>
    </xdr:from>
    <xdr:to>
      <xdr:col>45</xdr:col>
      <xdr:colOff>177800</xdr:colOff>
      <xdr:row>78</xdr:row>
      <xdr:rowOff>25237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108961"/>
          <a:ext cx="889000" cy="28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105327</xdr:rowOff>
    </xdr:from>
    <xdr:to>
      <xdr:col>46</xdr:col>
      <xdr:colOff>38100</xdr:colOff>
      <xdr:row>75</xdr:row>
      <xdr:rowOff>35477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7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52004</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56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19554</xdr:rowOff>
    </xdr:from>
    <xdr:to>
      <xdr:col>41</xdr:col>
      <xdr:colOff>50800</xdr:colOff>
      <xdr:row>78</xdr:row>
      <xdr:rowOff>25237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392654"/>
          <a:ext cx="889000" cy="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11731</xdr:rowOff>
    </xdr:from>
    <xdr:to>
      <xdr:col>41</xdr:col>
      <xdr:colOff>101600</xdr:colOff>
      <xdr:row>75</xdr:row>
      <xdr:rowOff>113331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28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129858</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64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146050</xdr:rowOff>
    </xdr:from>
    <xdr:to>
      <xdr:col>36</xdr:col>
      <xdr:colOff>165100</xdr:colOff>
      <xdr:row>77</xdr:row>
      <xdr:rowOff>76200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92727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295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127828</xdr:rowOff>
    </xdr:from>
    <xdr:to>
      <xdr:col>55</xdr:col>
      <xdr:colOff>50800</xdr:colOff>
      <xdr:row>77</xdr:row>
      <xdr:rowOff>57978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15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106255</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13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24565</xdr:rowOff>
    </xdr:from>
    <xdr:to>
      <xdr:col>50</xdr:col>
      <xdr:colOff>165100</xdr:colOff>
      <xdr:row>75</xdr:row>
      <xdr:rowOff>126165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88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117293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97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27961</xdr:rowOff>
    </xdr:from>
    <xdr:to>
      <xdr:col>46</xdr:col>
      <xdr:colOff>38100</xdr:colOff>
      <xdr:row>76</xdr:row>
      <xdr:rowOff>129561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05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120688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15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145887</xdr:rowOff>
    </xdr:from>
    <xdr:to>
      <xdr:col>41</xdr:col>
      <xdr:colOff>101600</xdr:colOff>
      <xdr:row>78</xdr:row>
      <xdr:rowOff>76037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4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67164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4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140204</xdr:rowOff>
    </xdr:from>
    <xdr:to>
      <xdr:col>36</xdr:col>
      <xdr:colOff>165100</xdr:colOff>
      <xdr:row>78</xdr:row>
      <xdr:rowOff>70354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4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61481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34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140539</xdr:rowOff>
    </xdr:from>
    <xdr:to>
      <xdr:col>54</xdr:col>
      <xdr:colOff>189865</xdr:colOff>
      <xdr:row>99</xdr:row>
      <xdr:rowOff>49385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399589"/>
          <a:ext cx="1270" cy="1623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53212</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2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49385</xdr:rowOff>
    </xdr:from>
    <xdr:to>
      <xdr:col>55</xdr:col>
      <xdr:colOff>88900</xdr:colOff>
      <xdr:row>99</xdr:row>
      <xdr:rowOff>49385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22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87216</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174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140539</xdr:rowOff>
    </xdr:from>
    <xdr:to>
      <xdr:col>55</xdr:col>
      <xdr:colOff>88900</xdr:colOff>
      <xdr:row>89</xdr:row>
      <xdr:rowOff>140539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399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150501</xdr:rowOff>
    </xdr:from>
    <xdr:to>
      <xdr:col>55</xdr:col>
      <xdr:colOff>0</xdr:colOff>
      <xdr:row>97</xdr:row>
      <xdr:rowOff>65063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609701"/>
          <a:ext cx="838200" cy="8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27291</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143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4414</xdr:rowOff>
    </xdr:from>
    <xdr:to>
      <xdr:col>55</xdr:col>
      <xdr:colOff>50800</xdr:colOff>
      <xdr:row>95</xdr:row>
      <xdr:rowOff>106014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29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150501</xdr:rowOff>
    </xdr:from>
    <xdr:to>
      <xdr:col>50</xdr:col>
      <xdr:colOff>114300</xdr:colOff>
      <xdr:row>97</xdr:row>
      <xdr:rowOff>57232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609701"/>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1975</xdr:rowOff>
    </xdr:from>
    <xdr:to>
      <xdr:col>50</xdr:col>
      <xdr:colOff>165100</xdr:colOff>
      <xdr:row>95</xdr:row>
      <xdr:rowOff>103575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28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120102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0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57232</xdr:rowOff>
    </xdr:from>
    <xdr:to>
      <xdr:col>45</xdr:col>
      <xdr:colOff>177800</xdr:colOff>
      <xdr:row>97</xdr:row>
      <xdr:rowOff>80187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687882"/>
          <a:ext cx="889000" cy="2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140240</xdr:rowOff>
    </xdr:from>
    <xdr:to>
      <xdr:col>46</xdr:col>
      <xdr:colOff>38100</xdr:colOff>
      <xdr:row>95</xdr:row>
      <xdr:rowOff>70390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25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86917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03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80187</xdr:rowOff>
    </xdr:from>
    <xdr:to>
      <xdr:col>41</xdr:col>
      <xdr:colOff>50800</xdr:colOff>
      <xdr:row>97</xdr:row>
      <xdr:rowOff>87351</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710837"/>
          <a:ext cx="889000" cy="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84271</xdr:rowOff>
    </xdr:from>
    <xdr:to>
      <xdr:col>41</xdr:col>
      <xdr:colOff>101600</xdr:colOff>
      <xdr:row>96</xdr:row>
      <xdr:rowOff>14421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3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30948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14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140240</xdr:rowOff>
    </xdr:from>
    <xdr:to>
      <xdr:col>36</xdr:col>
      <xdr:colOff>165100</xdr:colOff>
      <xdr:row>96</xdr:row>
      <xdr:rowOff>70390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4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86917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2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14263</xdr:rowOff>
    </xdr:from>
    <xdr:to>
      <xdr:col>55</xdr:col>
      <xdr:colOff>50800</xdr:colOff>
      <xdr:row>97</xdr:row>
      <xdr:rowOff>115863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4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164140</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2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99701</xdr:rowOff>
    </xdr:from>
    <xdr:to>
      <xdr:col>50</xdr:col>
      <xdr:colOff>165100</xdr:colOff>
      <xdr:row>97</xdr:row>
      <xdr:rowOff>29851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55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20978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65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6432</xdr:rowOff>
    </xdr:from>
    <xdr:to>
      <xdr:col>46</xdr:col>
      <xdr:colOff>38100</xdr:colOff>
      <xdr:row>97</xdr:row>
      <xdr:rowOff>108032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63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99159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72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29387</xdr:rowOff>
    </xdr:from>
    <xdr:to>
      <xdr:col>41</xdr:col>
      <xdr:colOff>101600</xdr:colOff>
      <xdr:row>97</xdr:row>
      <xdr:rowOff>130987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66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122114</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75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36551</xdr:rowOff>
    </xdr:from>
    <xdr:to>
      <xdr:col>36</xdr:col>
      <xdr:colOff>165100</xdr:colOff>
      <xdr:row>97</xdr:row>
      <xdr:rowOff>138151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66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129278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75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49746</xdr:rowOff>
    </xdr:from>
    <xdr:to>
      <xdr:col>85</xdr:col>
      <xdr:colOff>126364</xdr:colOff>
      <xdr:row>39</xdr:row>
      <xdr:rowOff>45936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93246"/>
          <a:ext cx="1269"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49763</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45936</xdr:rowOff>
    </xdr:from>
    <xdr:to>
      <xdr:col>86</xdr:col>
      <xdr:colOff>25400</xdr:colOff>
      <xdr:row>39</xdr:row>
      <xdr:rowOff>45936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2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167873</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6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50,361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49746</xdr:rowOff>
    </xdr:from>
    <xdr:to>
      <xdr:col>86</xdr:col>
      <xdr:colOff>25400</xdr:colOff>
      <xdr:row>30</xdr:row>
      <xdr:rowOff>49746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9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140767</xdr:rowOff>
    </xdr:from>
    <xdr:to>
      <xdr:col>85</xdr:col>
      <xdr:colOff>127000</xdr:colOff>
      <xdr:row>37</xdr:row>
      <xdr:rowOff>14732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312967"/>
          <a:ext cx="8382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69080</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241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90653</xdr:rowOff>
    </xdr:from>
    <xdr:to>
      <xdr:col>85</xdr:col>
      <xdr:colOff>177800</xdr:colOff>
      <xdr:row>37</xdr:row>
      <xdr:rowOff>20803</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2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14732</xdr:rowOff>
    </xdr:from>
    <xdr:to>
      <xdr:col>81</xdr:col>
      <xdr:colOff>50800</xdr:colOff>
      <xdr:row>37</xdr:row>
      <xdr:rowOff>52603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358382"/>
          <a:ext cx="88900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144259</xdr:rowOff>
    </xdr:from>
    <xdr:to>
      <xdr:col>81</xdr:col>
      <xdr:colOff>101600</xdr:colOff>
      <xdr:row>37</xdr:row>
      <xdr:rowOff>74409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1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65536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40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52603</xdr:rowOff>
    </xdr:from>
    <xdr:to>
      <xdr:col>76</xdr:col>
      <xdr:colOff>114300</xdr:colOff>
      <xdr:row>37</xdr:row>
      <xdr:rowOff>100266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396253"/>
          <a:ext cx="889000" cy="4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103873</xdr:rowOff>
    </xdr:from>
    <xdr:to>
      <xdr:col>76</xdr:col>
      <xdr:colOff>165100</xdr:colOff>
      <xdr:row>37</xdr:row>
      <xdr:rowOff>34023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50550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05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133109</xdr:rowOff>
    </xdr:from>
    <xdr:to>
      <xdr:col>71</xdr:col>
      <xdr:colOff>177800</xdr:colOff>
      <xdr:row>37</xdr:row>
      <xdr:rowOff>100266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305309"/>
          <a:ext cx="889000" cy="13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82918</xdr:rowOff>
    </xdr:from>
    <xdr:to>
      <xdr:col>72</xdr:col>
      <xdr:colOff>38100</xdr:colOff>
      <xdr:row>37</xdr:row>
      <xdr:rowOff>13068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29595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153060</xdr:rowOff>
    </xdr:from>
    <xdr:to>
      <xdr:col>67</xdr:col>
      <xdr:colOff>101600</xdr:colOff>
      <xdr:row>37</xdr:row>
      <xdr:rowOff>83210</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74337</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41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89967</xdr:rowOff>
    </xdr:from>
    <xdr:to>
      <xdr:col>85</xdr:col>
      <xdr:colOff>177800</xdr:colOff>
      <xdr:row>37</xdr:row>
      <xdr:rowOff>20117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26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112844</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11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135382</xdr:rowOff>
    </xdr:from>
    <xdr:to>
      <xdr:col>81</xdr:col>
      <xdr:colOff>101600</xdr:colOff>
      <xdr:row>37</xdr:row>
      <xdr:rowOff>65532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0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82059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08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1803</xdr:rowOff>
    </xdr:from>
    <xdr:to>
      <xdr:col>76</xdr:col>
      <xdr:colOff>165100</xdr:colOff>
      <xdr:row>37</xdr:row>
      <xdr:rowOff>103403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4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94530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43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49466</xdr:rowOff>
    </xdr:from>
    <xdr:to>
      <xdr:col>72</xdr:col>
      <xdr:colOff>38100</xdr:colOff>
      <xdr:row>37</xdr:row>
      <xdr:rowOff>151066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39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142194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48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82309</xdr:rowOff>
    </xdr:from>
    <xdr:to>
      <xdr:col>67</xdr:col>
      <xdr:colOff>101600</xdr:colOff>
      <xdr:row>37</xdr:row>
      <xdr:rowOff>12459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2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28986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02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142195</xdr:rowOff>
    </xdr:from>
    <xdr:to>
      <xdr:col>85</xdr:col>
      <xdr:colOff>126364</xdr:colOff>
      <xdr:row>59</xdr:row>
      <xdr:rowOff>97390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43245"/>
          <a:ext cx="1269" cy="16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101217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21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97390</xdr:rowOff>
    </xdr:from>
    <xdr:to>
      <xdr:col>86</xdr:col>
      <xdr:colOff>25400</xdr:colOff>
      <xdr:row>59</xdr:row>
      <xdr:rowOff>97390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21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88872</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1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142195</xdr:rowOff>
    </xdr:from>
    <xdr:to>
      <xdr:col>86</xdr:col>
      <xdr:colOff>25400</xdr:colOff>
      <xdr:row>49</xdr:row>
      <xdr:rowOff>142195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4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86417</xdr:rowOff>
    </xdr:from>
    <xdr:to>
      <xdr:col>85</xdr:col>
      <xdr:colOff>127000</xdr:colOff>
      <xdr:row>57</xdr:row>
      <xdr:rowOff>130499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859067"/>
          <a:ext cx="838200" cy="4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97165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26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74288</xdr:rowOff>
    </xdr:from>
    <xdr:to>
      <xdr:col>85</xdr:col>
      <xdr:colOff>177800</xdr:colOff>
      <xdr:row>57</xdr:row>
      <xdr:rowOff>4438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86417</xdr:rowOff>
    </xdr:from>
    <xdr:to>
      <xdr:col>81</xdr:col>
      <xdr:colOff>50800</xdr:colOff>
      <xdr:row>58</xdr:row>
      <xdr:rowOff>85960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859067"/>
          <a:ext cx="889000" cy="17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142525</xdr:rowOff>
    </xdr:from>
    <xdr:to>
      <xdr:col>81</xdr:col>
      <xdr:colOff>101600</xdr:colOff>
      <xdr:row>57</xdr:row>
      <xdr:rowOff>72675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74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89202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51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14770</xdr:rowOff>
    </xdr:from>
    <xdr:to>
      <xdr:col>76</xdr:col>
      <xdr:colOff>114300</xdr:colOff>
      <xdr:row>58</xdr:row>
      <xdr:rowOff>85960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958870"/>
          <a:ext cx="889000" cy="7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31426</xdr:rowOff>
    </xdr:from>
    <xdr:to>
      <xdr:col>76</xdr:col>
      <xdr:colOff>165100</xdr:colOff>
      <xdr:row>57</xdr:row>
      <xdr:rowOff>133026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80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149553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7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145872</xdr:rowOff>
    </xdr:from>
    <xdr:to>
      <xdr:col>71</xdr:col>
      <xdr:colOff>177800</xdr:colOff>
      <xdr:row>58</xdr:row>
      <xdr:rowOff>14770</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918522"/>
          <a:ext cx="889000" cy="4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4413</xdr:rowOff>
    </xdr:from>
    <xdr:to>
      <xdr:col>72</xdr:col>
      <xdr:colOff>38100</xdr:colOff>
      <xdr:row>57</xdr:row>
      <xdr:rowOff>106013</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122540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55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79718</xdr:rowOff>
    </xdr:from>
    <xdr:to>
      <xdr:col>67</xdr:col>
      <xdr:colOff>101600</xdr:colOff>
      <xdr:row>58</xdr:row>
      <xdr:rowOff>9868</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85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26395</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62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79699</xdr:rowOff>
    </xdr:from>
    <xdr:to>
      <xdr:col>85</xdr:col>
      <xdr:colOff>177800</xdr:colOff>
      <xdr:row>58</xdr:row>
      <xdr:rowOff>9849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85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58126</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83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35617</xdr:rowOff>
    </xdr:from>
    <xdr:to>
      <xdr:col>81</xdr:col>
      <xdr:colOff>101600</xdr:colOff>
      <xdr:row>57</xdr:row>
      <xdr:rowOff>137217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08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128344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0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35160</xdr:rowOff>
    </xdr:from>
    <xdr:to>
      <xdr:col>76</xdr:col>
      <xdr:colOff>165100</xdr:colOff>
      <xdr:row>58</xdr:row>
      <xdr:rowOff>136760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7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127887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7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135420</xdr:rowOff>
    </xdr:from>
    <xdr:to>
      <xdr:col>72</xdr:col>
      <xdr:colOff>38100</xdr:colOff>
      <xdr:row>58</xdr:row>
      <xdr:rowOff>65570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90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56697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00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95072</xdr:rowOff>
    </xdr:from>
    <xdr:to>
      <xdr:col>67</xdr:col>
      <xdr:colOff>101600</xdr:colOff>
      <xdr:row>58</xdr:row>
      <xdr:rowOff>25222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86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16349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96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71710</xdr:rowOff>
    </xdr:from>
    <xdr:to>
      <xdr:col>85</xdr:col>
      <xdr:colOff>126364</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44660"/>
          <a:ext cx="1269" cy="1344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18387</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1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71710</xdr:rowOff>
    </xdr:from>
    <xdr:to>
      <xdr:col>86</xdr:col>
      <xdr:colOff>25400</xdr:colOff>
      <xdr:row>71</xdr:row>
      <xdr:rowOff>71710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44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168904</xdr:rowOff>
    </xdr:from>
    <xdr:to>
      <xdr:col>85</xdr:col>
      <xdr:colOff>127000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5481300" y="13370554"/>
          <a:ext cx="838200" cy="21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34047</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07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55620</xdr:rowOff>
    </xdr:from>
    <xdr:to>
      <xdr:col>85</xdr:col>
      <xdr:colOff>177800</xdr:colOff>
      <xdr:row>78</xdr:row>
      <xdr:rowOff>157220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2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33325</xdr:rowOff>
    </xdr:from>
    <xdr:to>
      <xdr:col>81</xdr:col>
      <xdr:colOff>50800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77875"/>
          <a:ext cx="889000" cy="1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27617</xdr:rowOff>
    </xdr:from>
    <xdr:to>
      <xdr:col>81</xdr:col>
      <xdr:colOff>101600</xdr:colOff>
      <xdr:row>78</xdr:row>
      <xdr:rowOff>129217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145744</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1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151092</xdr:rowOff>
    </xdr:from>
    <xdr:to>
      <xdr:col>76</xdr:col>
      <xdr:colOff>114300</xdr:colOff>
      <xdr:row>79</xdr:row>
      <xdr:rowOff>33325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24192"/>
          <a:ext cx="889000" cy="5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146602</xdr:rowOff>
    </xdr:from>
    <xdr:to>
      <xdr:col>76</xdr:col>
      <xdr:colOff>165100</xdr:colOff>
      <xdr:row>78</xdr:row>
      <xdr:rowOff>76752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93279</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12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147910</xdr:rowOff>
    </xdr:from>
    <xdr:to>
      <xdr:col>71</xdr:col>
      <xdr:colOff>177800</xdr:colOff>
      <xdr:row>78</xdr:row>
      <xdr:rowOff>151092</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21010"/>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16681</xdr:rowOff>
    </xdr:from>
    <xdr:to>
      <xdr:col>72</xdr:col>
      <xdr:colOff>38100</xdr:colOff>
      <xdr:row>78</xdr:row>
      <xdr:rowOff>118281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134808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16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17290</xdr:rowOff>
    </xdr:from>
    <xdr:to>
      <xdr:col>67</xdr:col>
      <xdr:colOff>101600</xdr:colOff>
      <xdr:row>78</xdr:row>
      <xdr:rowOff>118890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135417</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118104</xdr:rowOff>
    </xdr:from>
    <xdr:to>
      <xdr:col>85</xdr:col>
      <xdr:colOff>177800</xdr:colOff>
      <xdr:row>78</xdr:row>
      <xdr:rowOff>48254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31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140981</xdr:rowOff>
    </xdr:from>
    <xdr:ext cx="534377"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17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153975</xdr:rowOff>
    </xdr:from>
    <xdr:to>
      <xdr:col>76</xdr:col>
      <xdr:colOff>165100</xdr:colOff>
      <xdr:row>79</xdr:row>
      <xdr:rowOff>84125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75252</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3619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100292</xdr:rowOff>
    </xdr:from>
    <xdr:to>
      <xdr:col>72</xdr:col>
      <xdr:colOff>38100</xdr:colOff>
      <xdr:row>79</xdr:row>
      <xdr:rowOff>30442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7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21569</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566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97110</xdr:rowOff>
    </xdr:from>
    <xdr:to>
      <xdr:col>67</xdr:col>
      <xdr:colOff>101600</xdr:colOff>
      <xdr:row>79</xdr:row>
      <xdr:rowOff>27260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7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18387</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356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a:extLst>
            <a:ext uri="{FF2B5EF4-FFF2-40B4-BE49-F238E27FC236}">
              <a16:creationId xmlns:a16="http://schemas.microsoft.com/office/drawing/2014/main" id="{00000000-0008-0000-07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467</xdr:rowOff>
    </xdr:from>
    <xdr:to>
      <xdr:col>85</xdr:col>
      <xdr:colOff>126364</xdr:colOff>
      <xdr:row>98</xdr:row>
      <xdr:rowOff>131339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6317595" y="15430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135166</xdr:rowOff>
    </xdr:from>
    <xdr:ext cx="534377" cy="259045"/>
    <xdr:sp macro="" textlink="">
      <xdr:nvSpPr>
        <xdr:cNvPr id="692" name="公債費最小値テキスト">
          <a:extLst>
            <a:ext uri="{FF2B5EF4-FFF2-40B4-BE49-F238E27FC236}">
              <a16:creationId xmlns:a16="http://schemas.microsoft.com/office/drawing/2014/main" id="{00000000-0008-0000-0700-0000B4020000}"/>
            </a:ext>
          </a:extLst>
        </xdr:cNvPr>
        <xdr:cNvSpPr txBox="1"/>
      </xdr:nvSpPr>
      <xdr:spPr>
        <a:xfrm>
          <a:off x="16370300" y="1693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131339</xdr:rowOff>
    </xdr:from>
    <xdr:to>
      <xdr:col>86</xdr:col>
      <xdr:colOff>25400</xdr:colOff>
      <xdr:row>98</xdr:row>
      <xdr:rowOff>131339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693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118594</xdr:rowOff>
    </xdr:from>
    <xdr:ext cx="599010" cy="259045"/>
    <xdr:sp macro="" textlink="">
      <xdr:nvSpPr>
        <xdr:cNvPr id="694" name="公債費最大値テキスト">
          <a:extLst>
            <a:ext uri="{FF2B5EF4-FFF2-40B4-BE49-F238E27FC236}">
              <a16:creationId xmlns:a16="http://schemas.microsoft.com/office/drawing/2014/main" id="{00000000-0008-0000-0700-0000B6020000}"/>
            </a:ext>
          </a:extLst>
        </xdr:cNvPr>
        <xdr:cNvSpPr txBox="1"/>
      </xdr:nvSpPr>
      <xdr:spPr>
        <a:xfrm>
          <a:off x="16370300" y="1520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467</xdr:rowOff>
    </xdr:from>
    <xdr:to>
      <xdr:col>86</xdr:col>
      <xdr:colOff>25400</xdr:colOff>
      <xdr:row>90</xdr:row>
      <xdr:rowOff>467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543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147816</xdr:rowOff>
    </xdr:from>
    <xdr:to>
      <xdr:col>85</xdr:col>
      <xdr:colOff>127000</xdr:colOff>
      <xdr:row>97</xdr:row>
      <xdr:rowOff>8075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5481300" y="16607016"/>
          <a:ext cx="838200" cy="3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39344</xdr:rowOff>
    </xdr:from>
    <xdr:ext cx="534377" cy="259045"/>
    <xdr:sp macro="" textlink="">
      <xdr:nvSpPr>
        <xdr:cNvPr id="697" name="公債費平均値テキスト">
          <a:extLst>
            <a:ext uri="{FF2B5EF4-FFF2-40B4-BE49-F238E27FC236}">
              <a16:creationId xmlns:a16="http://schemas.microsoft.com/office/drawing/2014/main" id="{00000000-0008-0000-0700-0000B9020000}"/>
            </a:ext>
          </a:extLst>
        </xdr:cNvPr>
        <xdr:cNvSpPr txBox="1"/>
      </xdr:nvSpPr>
      <xdr:spPr>
        <a:xfrm>
          <a:off x="16370300" y="16155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16467</xdr:rowOff>
    </xdr:from>
    <xdr:to>
      <xdr:col>85</xdr:col>
      <xdr:colOff>177800</xdr:colOff>
      <xdr:row>95</xdr:row>
      <xdr:rowOff>118067</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62687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37760</xdr:rowOff>
    </xdr:from>
    <xdr:to>
      <xdr:col>81</xdr:col>
      <xdr:colOff>50800</xdr:colOff>
      <xdr:row>96</xdr:row>
      <xdr:rowOff>147816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4592300" y="16496960"/>
          <a:ext cx="889000" cy="11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34804</xdr:rowOff>
    </xdr:from>
    <xdr:to>
      <xdr:col>81</xdr:col>
      <xdr:colOff>101600</xdr:colOff>
      <xdr:row>95</xdr:row>
      <xdr:rowOff>136404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5430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152931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09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122881</xdr:rowOff>
    </xdr:from>
    <xdr:to>
      <xdr:col>76</xdr:col>
      <xdr:colOff>114300</xdr:colOff>
      <xdr:row>96</xdr:row>
      <xdr:rowOff>37760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3703300" y="16410631"/>
          <a:ext cx="889000" cy="8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34705</xdr:rowOff>
    </xdr:from>
    <xdr:to>
      <xdr:col>76</xdr:col>
      <xdr:colOff>165100</xdr:colOff>
      <xdr:row>95</xdr:row>
      <xdr:rowOff>136305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4541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152832</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09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33417</xdr:rowOff>
    </xdr:from>
    <xdr:to>
      <xdr:col>71</xdr:col>
      <xdr:colOff>177800</xdr:colOff>
      <xdr:row>95</xdr:row>
      <xdr:rowOff>122881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2814300" y="16321167"/>
          <a:ext cx="889000" cy="8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164729</xdr:rowOff>
    </xdr:from>
    <xdr:to>
      <xdr:col>72</xdr:col>
      <xdr:colOff>38100</xdr:colOff>
      <xdr:row>96</xdr:row>
      <xdr:rowOff>94879</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652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86006</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169613</xdr:rowOff>
    </xdr:from>
    <xdr:to>
      <xdr:col>67</xdr:col>
      <xdr:colOff>101600</xdr:colOff>
      <xdr:row>96</xdr:row>
      <xdr:rowOff>99763</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2763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90890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128725</xdr:rowOff>
    </xdr:from>
    <xdr:to>
      <xdr:col>85</xdr:col>
      <xdr:colOff>177800</xdr:colOff>
      <xdr:row>97</xdr:row>
      <xdr:rowOff>58875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6268700" y="1658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107152</xdr:rowOff>
    </xdr:from>
    <xdr:ext cx="534377" cy="259045"/>
    <xdr:sp macro="" textlink="">
      <xdr:nvSpPr>
        <xdr:cNvPr id="716" name="公債費該当値テキスト">
          <a:extLst>
            <a:ext uri="{FF2B5EF4-FFF2-40B4-BE49-F238E27FC236}">
              <a16:creationId xmlns:a16="http://schemas.microsoft.com/office/drawing/2014/main" id="{00000000-0008-0000-0700-0000CC020000}"/>
            </a:ext>
          </a:extLst>
        </xdr:cNvPr>
        <xdr:cNvSpPr txBox="1"/>
      </xdr:nvSpPr>
      <xdr:spPr>
        <a:xfrm>
          <a:off x="16370300" y="1656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97016</xdr:rowOff>
    </xdr:from>
    <xdr:to>
      <xdr:col>81</xdr:col>
      <xdr:colOff>101600</xdr:colOff>
      <xdr:row>97</xdr:row>
      <xdr:rowOff>27166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5430500" y="1655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18293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5214111" y="1664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158410</xdr:rowOff>
    </xdr:from>
    <xdr:to>
      <xdr:col>76</xdr:col>
      <xdr:colOff>165100</xdr:colOff>
      <xdr:row>96</xdr:row>
      <xdr:rowOff>88560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4541500" y="1644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79687</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4325111" y="1653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72081</xdr:rowOff>
    </xdr:from>
    <xdr:to>
      <xdr:col>72</xdr:col>
      <xdr:colOff>38100</xdr:colOff>
      <xdr:row>96</xdr:row>
      <xdr:rowOff>2231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3652500" y="1635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18758</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436111" y="1613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154067</xdr:rowOff>
    </xdr:from>
    <xdr:to>
      <xdr:col>67</xdr:col>
      <xdr:colOff>101600</xdr:colOff>
      <xdr:row>95</xdr:row>
      <xdr:rowOff>84217</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2763500" y="1627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100744</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547111" y="1604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132442</xdr:rowOff>
    </xdr:from>
    <xdr:to>
      <xdr:col>116</xdr:col>
      <xdr:colOff>62864</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75942"/>
          <a:ext cx="1269" cy="126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54538</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569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79119</xdr:rowOff>
    </xdr:from>
    <xdr:ext cx="534377"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5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132442</xdr:rowOff>
    </xdr:from>
    <xdr:to>
      <xdr:col>116</xdr:col>
      <xdr:colOff>152400</xdr:colOff>
      <xdr:row>30</xdr:row>
      <xdr:rowOff>132442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143438</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31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120561</xdr:rowOff>
    </xdr:from>
    <xdr:to>
      <xdr:col>116</xdr:col>
      <xdr:colOff>114300</xdr:colOff>
      <xdr:row>38</xdr:row>
      <xdr:rowOff>50712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4642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116446</xdr:rowOff>
    </xdr:from>
    <xdr:to>
      <xdr:col>112</xdr:col>
      <xdr:colOff>38100</xdr:colOff>
      <xdr:row>38</xdr:row>
      <xdr:rowOff>46596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63123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35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118847</xdr:rowOff>
    </xdr:from>
    <xdr:to>
      <xdr:col>107</xdr:col>
      <xdr:colOff>101600</xdr:colOff>
      <xdr:row>38</xdr:row>
      <xdr:rowOff>48997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462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65524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37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134220</xdr:rowOff>
    </xdr:from>
    <xdr:to>
      <xdr:col>102</xdr:col>
      <xdr:colOff>165100</xdr:colOff>
      <xdr:row>38</xdr:row>
      <xdr:rowOff>64370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47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80897</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53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137535</xdr:rowOff>
    </xdr:from>
    <xdr:to>
      <xdr:col>98</xdr:col>
      <xdr:colOff>38100</xdr:colOff>
      <xdr:row>38</xdr:row>
      <xdr:rowOff>67684</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4811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84212</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7017" y="6256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98988</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442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総務費は、類似団体平均を下回って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、ふるさと</a:t>
          </a:r>
          <a:r>
            <a:rPr kumimoji="1" lang="ja-JP" altLang="en-US" sz="1100">
              <a:solidFill>
                <a:schemeClr val="dk1"/>
              </a:solidFill>
              <a:effectLst/>
              <a:latin typeface="+mn-lt"/>
              <a:ea typeface="+mn-ea"/>
              <a:cs typeface="+mn-cs"/>
            </a:rPr>
            <a:t>納税増加に伴い、ふるさと</a:t>
          </a:r>
          <a:r>
            <a:rPr kumimoji="1" lang="ja-JP" altLang="ja-JP" sz="1100">
              <a:solidFill>
                <a:schemeClr val="dk1"/>
              </a:solidFill>
              <a:effectLst/>
              <a:latin typeface="+mn-lt"/>
              <a:ea typeface="+mn-ea"/>
              <a:cs typeface="+mn-cs"/>
            </a:rPr>
            <a:t>まちづくり寄付金特産品等贈呈委託料</a:t>
          </a:r>
          <a:r>
            <a:rPr kumimoji="1" lang="ja-JP" altLang="en-US" sz="1100">
              <a:solidFill>
                <a:schemeClr val="dk1"/>
              </a:solidFill>
              <a:effectLst/>
              <a:latin typeface="+mn-lt"/>
              <a:ea typeface="+mn-ea"/>
              <a:cs typeface="+mn-cs"/>
            </a:rPr>
            <a:t>が増加したものの、</a:t>
          </a:r>
          <a:r>
            <a:rPr kumimoji="1" lang="ja-JP" altLang="ja-JP" sz="1100">
              <a:solidFill>
                <a:schemeClr val="dk1"/>
              </a:solidFill>
              <a:effectLst/>
              <a:latin typeface="+mn-lt"/>
              <a:ea typeface="+mn-ea"/>
              <a:cs typeface="+mn-cs"/>
            </a:rPr>
            <a:t>基金への積立金が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し、住民一人当たり</a:t>
          </a:r>
          <a:r>
            <a:rPr kumimoji="1" lang="en-US" altLang="ja-JP" sz="1100">
              <a:solidFill>
                <a:schemeClr val="dk1"/>
              </a:solidFill>
              <a:effectLst/>
              <a:latin typeface="+mn-lt"/>
              <a:ea typeface="+mn-ea"/>
              <a:cs typeface="+mn-cs"/>
            </a:rPr>
            <a:t>81,233</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民生費は、類似団体平均を下回って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、住民税非課税世帯に対する臨時特別給付金</a:t>
          </a:r>
          <a:r>
            <a:rPr kumimoji="1" lang="ja-JP" altLang="en-US" sz="1100">
              <a:solidFill>
                <a:schemeClr val="dk1"/>
              </a:solidFill>
              <a:effectLst/>
              <a:latin typeface="+mn-lt"/>
              <a:ea typeface="+mn-ea"/>
              <a:cs typeface="+mn-cs"/>
            </a:rPr>
            <a:t>や障害福祉サービス給付貴などが増加</a:t>
          </a:r>
          <a:r>
            <a:rPr kumimoji="1" lang="ja-JP" altLang="ja-JP" sz="1100">
              <a:solidFill>
                <a:schemeClr val="dk1"/>
              </a:solidFill>
              <a:effectLst/>
              <a:latin typeface="+mn-lt"/>
              <a:ea typeface="+mn-ea"/>
              <a:cs typeface="+mn-cs"/>
            </a:rPr>
            <a:t>し、住民一人当たり</a:t>
          </a:r>
          <a:r>
            <a:rPr kumimoji="1" lang="en-US" altLang="ja-JP" sz="1100">
              <a:solidFill>
                <a:schemeClr val="dk1"/>
              </a:solidFill>
              <a:effectLst/>
              <a:latin typeface="+mn-lt"/>
              <a:ea typeface="+mn-ea"/>
              <a:cs typeface="+mn-cs"/>
            </a:rPr>
            <a:t>191,225</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衛生費は、類似団体平均を上回って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、新型コロナウイルスワクチン接種体制の縮小により</a:t>
          </a:r>
          <a:r>
            <a:rPr kumimoji="1" lang="ja-JP" altLang="en-US" sz="1100">
              <a:solidFill>
                <a:schemeClr val="dk1"/>
              </a:solidFill>
              <a:effectLst/>
              <a:latin typeface="+mn-lt"/>
              <a:ea typeface="+mn-ea"/>
              <a:cs typeface="+mn-cs"/>
            </a:rPr>
            <a:t>ワクチン接種関連経費が</a:t>
          </a:r>
          <a:r>
            <a:rPr kumimoji="1" lang="ja-JP" altLang="ja-JP" sz="1100">
              <a:solidFill>
                <a:schemeClr val="dk1"/>
              </a:solidFill>
              <a:effectLst/>
              <a:latin typeface="+mn-lt"/>
              <a:ea typeface="+mn-ea"/>
              <a:cs typeface="+mn-cs"/>
            </a:rPr>
            <a:t>減少し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新収集事務所の整備に伴う経費が増加し、</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55,810</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商工費は、類似団体平均を下回って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臨時交付金を活用した</a:t>
          </a:r>
          <a:r>
            <a:rPr kumimoji="1" lang="ja-JP" altLang="ja-JP" sz="1100">
              <a:solidFill>
                <a:schemeClr val="dk1"/>
              </a:solidFill>
              <a:effectLst/>
              <a:latin typeface="+mn-lt"/>
              <a:ea typeface="+mn-ea"/>
              <a:cs typeface="+mn-cs"/>
            </a:rPr>
            <a:t>未来応援券事業費</a:t>
          </a:r>
          <a:r>
            <a:rPr kumimoji="1" lang="ja-JP" altLang="en-US" sz="1100">
              <a:solidFill>
                <a:schemeClr val="dk1"/>
              </a:solidFill>
              <a:effectLst/>
              <a:latin typeface="+mn-lt"/>
              <a:ea typeface="+mn-ea"/>
              <a:cs typeface="+mn-cs"/>
            </a:rPr>
            <a:t>や宿泊施設誘致奨励金</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したことにより、住民一人当たり</a:t>
          </a:r>
          <a:r>
            <a:rPr kumimoji="1" lang="en-US" altLang="ja-JP" sz="1100">
              <a:solidFill>
                <a:schemeClr val="dk1"/>
              </a:solidFill>
              <a:effectLst/>
              <a:latin typeface="+mn-lt"/>
              <a:ea typeface="+mn-ea"/>
              <a:cs typeface="+mn-cs"/>
            </a:rPr>
            <a:t>13,308</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教育費は、類似団体平均を下回って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中学校空調設備整備事業などが減少</a:t>
          </a:r>
          <a:r>
            <a:rPr kumimoji="1" lang="ja-JP" altLang="ja-JP" sz="1100">
              <a:solidFill>
                <a:schemeClr val="dk1"/>
              </a:solidFill>
              <a:effectLst/>
              <a:latin typeface="+mn-lt"/>
              <a:ea typeface="+mn-ea"/>
              <a:cs typeface="+mn-cs"/>
            </a:rPr>
            <a:t>したことにより、住民一人当たり</a:t>
          </a:r>
          <a:r>
            <a:rPr kumimoji="1" lang="en-US" altLang="ja-JP" sz="1100">
              <a:solidFill>
                <a:schemeClr val="dk1"/>
              </a:solidFill>
              <a:effectLst/>
              <a:latin typeface="+mn-lt"/>
              <a:ea typeface="+mn-ea"/>
              <a:cs typeface="+mn-cs"/>
            </a:rPr>
            <a:t>53,483</a:t>
          </a:r>
          <a:r>
            <a:rPr kumimoji="1" lang="ja-JP" altLang="ja-JP" sz="1100">
              <a:solidFill>
                <a:schemeClr val="dk1"/>
              </a:solidFill>
              <a:effectLst/>
              <a:latin typeface="+mn-lt"/>
              <a:ea typeface="+mn-ea"/>
              <a:cs typeface="+mn-cs"/>
            </a:rPr>
            <a:t>円となった</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財政調整基金残高の標準財政規模比は、前年度と</a:t>
          </a:r>
          <a:r>
            <a:rPr kumimoji="1" lang="ja-JP" altLang="en-US" sz="1100">
              <a:solidFill>
                <a:schemeClr val="dk1"/>
              </a:solidFill>
              <a:effectLst/>
              <a:latin typeface="+mn-lt"/>
              <a:ea typeface="+mn-ea"/>
              <a:cs typeface="+mn-cs"/>
            </a:rPr>
            <a:t>同率である</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実質収支額の標準財政規模比は前年度と比較して</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している。これは、実質収支額の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率が標準財政規模の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率を上回ったことによる。</a:t>
          </a:r>
          <a:endParaRPr lang="ja-JP" altLang="ja-JP" sz="1400">
            <a:effectLst/>
          </a:endParaRPr>
        </a:p>
        <a:p>
          <a:r>
            <a:rPr kumimoji="1" lang="ja-JP" altLang="ja-JP" sz="1100">
              <a:solidFill>
                <a:schemeClr val="dk1"/>
              </a:solidFill>
              <a:effectLst/>
              <a:latin typeface="+mn-lt"/>
              <a:ea typeface="+mn-ea"/>
              <a:cs typeface="+mn-cs"/>
            </a:rPr>
            <a:t>　実質単年度収支は、積立金の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に伴い</a:t>
          </a:r>
          <a:r>
            <a:rPr kumimoji="1" lang="en-US" altLang="ja-JP" sz="1100">
              <a:solidFill>
                <a:schemeClr val="dk1"/>
              </a:solidFill>
              <a:effectLst/>
              <a:latin typeface="+mn-lt"/>
              <a:ea typeface="+mn-ea"/>
              <a:cs typeface="+mn-cs"/>
            </a:rPr>
            <a:t>1.86</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、前年度に引き続き黒字となっている。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和歌山県紀の川市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連結実質赤字比率は、健全化判断比率算定開始から黒字が続いており、前年度より</a:t>
          </a:r>
          <a:r>
            <a:rPr kumimoji="1" lang="en-US" altLang="ja-JP" sz="1100">
              <a:solidFill>
                <a:schemeClr val="dk1"/>
              </a:solidFill>
              <a:effectLst/>
              <a:latin typeface="+mn-lt"/>
              <a:ea typeface="+mn-ea"/>
              <a:cs typeface="+mn-cs"/>
            </a:rPr>
            <a:t>1.74</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している。これは、</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一般会計</a:t>
          </a:r>
          <a:r>
            <a:rPr kumimoji="1" lang="ja-JP" altLang="en-US" sz="1100">
              <a:solidFill>
                <a:schemeClr val="dk1"/>
              </a:solidFill>
              <a:effectLst/>
              <a:latin typeface="+mn-lt"/>
              <a:ea typeface="+mn-ea"/>
              <a:cs typeface="+mn-cs"/>
            </a:rPr>
            <a:t>と下水道事業会計</a:t>
          </a:r>
          <a:r>
            <a:rPr kumimoji="1" lang="ja-JP" altLang="ja-JP" sz="1100">
              <a:solidFill>
                <a:schemeClr val="dk1"/>
              </a:solidFill>
              <a:effectLst/>
              <a:latin typeface="+mn-lt"/>
              <a:ea typeface="+mn-ea"/>
              <a:cs typeface="+mn-cs"/>
            </a:rPr>
            <a:t>における実質収支額が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したことが要因である。</a:t>
          </a:r>
          <a:endParaRPr lang="ja-JP" altLang="ja-JP" sz="1400">
            <a:effectLst/>
          </a:endParaRPr>
        </a:p>
        <a:p>
          <a:r>
            <a:rPr kumimoji="1" lang="ja-JP" altLang="ja-JP" sz="1100">
              <a:solidFill>
                <a:schemeClr val="dk1"/>
              </a:solidFill>
              <a:effectLst/>
              <a:latin typeface="+mn-lt"/>
              <a:ea typeface="+mn-ea"/>
              <a:cs typeface="+mn-cs"/>
            </a:rPr>
            <a:t>　会計毎に増減はあるものの、今年度もすべての会計において黒字であり、引き続き経営の健全化を図る。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7/&#36001;&#25919;&#29366;&#27841;&#36039;&#26009;&#38598;/01.&#30476;&#29031;&#20250;&#36890;&#30693;/&#12304;R7.8.25&#12305;&#12304;&#20381;&#38972;&#65288;919&#27491;&#21320;&#12294;&#65289;&#12305;&#20196;&#21644;&#65301;&#24180;&#24230;&#36001;&#25919;&#29366;&#27841;&#36039;&#26009;&#38598;&#12398;&#20316;&#25104;&#21450;&#12403;&#25552;&#20986;&#12395;&#12388;&#12356;&#12390;&#65288;2&#22238;&#30446;&#65289;/03.&#22238;&#31572;/&#12304;&#36001;&#25919;&#29366;&#27841;&#36039;&#26009;&#38598;&#12305;_302082_&#32000;&#12398;&#24029;&#24066;_2023(2&#22238;&#30446;).xlsx" TargetMode="External"/><Relationship Id="rId2" Type="http://schemas.openxmlformats.org/officeDocument/2006/relationships/externalLinkPath" Target="file:///R:\03-&#20225;&#30011;&#37096;\04-&#36001;&#25919;&#35506;\01-&#36001;&#25919;&#29677;\02%20&#36001;&#21209;\02-01%20&#36001;&#25919;\02-01-01%20&#35576;&#21209;\&#36001;&#25919;&#20107;&#24773;&#12398;&#20316;&#25104;&#21450;&#12403;&#20844;&#34920;\R7\&#36001;&#25919;&#29366;&#27841;&#36039;&#26009;&#38598;\01.&#30476;&#29031;&#20250;&#36890;&#30693;\&#12304;R7.8.25&#12305;&#12304;&#20381;&#38972;&#65288;919&#27491;&#21320;&#12294;&#65289;&#12305;&#20196;&#21644;&#65301;&#24180;&#24230;&#36001;&#25919;&#29366;&#27841;&#36039;&#26009;&#38598;&#12398;&#20316;&#25104;&#21450;&#12403;&#25552;&#20986;&#12395;&#12388;&#12356;&#12390;&#65288;2&#22238;&#30446;&#65289;\03.&#22238;&#31572;\&#12304;&#36001;&#25919;&#29366;&#27841;&#36039;&#26009;&#38598;&#12305;_302082_&#32000;&#12398;&#24029;&#24066;_2023(2&#22238;&#30446;).xlsx" TargetMode="External"/><Relationship Id="rId1" Type="http://schemas.openxmlformats.org/officeDocument/2006/relationships/externalLinkPath" Target="/03-&#20225;&#30011;&#37096;/04-&#36001;&#25919;&#35506;/01-&#36001;&#25919;&#29677;/02%20&#36001;&#21209;/02-01%20&#36001;&#25919;/02-01-01%20&#35576;&#21209;/&#36001;&#25919;&#20107;&#24773;&#12398;&#20316;&#25104;&#21450;&#12403;&#20844;&#34920;/R7/&#36001;&#25919;&#29366;&#27841;&#36039;&#26009;&#38598;/01.&#30476;&#29031;&#20250;&#36890;&#30693;/&#12304;R7.8.25&#12305;&#12304;&#20381;&#38972;&#65288;919&#27491;&#21320;&#12294;&#65289;&#12305;&#20196;&#21644;&#65301;&#24180;&#24230;&#36001;&#25919;&#29366;&#27841;&#36039;&#26009;&#38598;&#12398;&#20316;&#25104;&#21450;&#12403;&#25552;&#20986;&#12395;&#12388;&#12356;&#12390;&#65288;2&#22238;&#30446;&#65289;/03.&#22238;&#31572;/&#12304;&#36001;&#25919;&#29366;&#27841;&#36039;&#26009;&#38598;&#12305;_302082_&#32000;&#12398;&#24029;&#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65.2</v>
          </cell>
          <cell r="BX53">
            <v>66.2</v>
          </cell>
          <cell r="CF53">
            <v>67.2</v>
          </cell>
          <cell r="CN53">
            <v>68.3</v>
          </cell>
          <cell r="CV53">
            <v>69.3</v>
          </cell>
        </row>
        <row r="55">
          <cell r="AN55" t="str">
            <v>類似団体内平均値</v>
          </cell>
          <cell r="BP55">
            <v>22.7</v>
          </cell>
          <cell r="BX55">
            <v>27.8</v>
          </cell>
          <cell r="CF55">
            <v>19</v>
          </cell>
          <cell r="CN55">
            <v>4</v>
          </cell>
          <cell r="CV55">
            <v>0.4</v>
          </cell>
        </row>
        <row r="57">
          <cell r="BP57">
            <v>60.6</v>
          </cell>
          <cell r="BX57">
            <v>62</v>
          </cell>
          <cell r="CF57">
            <v>61.7</v>
          </cell>
          <cell r="CN57">
            <v>63.5</v>
          </cell>
          <cell r="CV57">
            <v>64.400000000000006</v>
          </cell>
        </row>
        <row r="72">
          <cell r="BP72" t="str">
            <v>R01</v>
          </cell>
          <cell r="BX72" t="str">
            <v>R02</v>
          </cell>
          <cell r="CF72" t="str">
            <v>R03</v>
          </cell>
          <cell r="CN72" t="str">
            <v>R04</v>
          </cell>
          <cell r="CV72" t="str">
            <v>R05</v>
          </cell>
        </row>
        <row r="73">
          <cell r="AN73" t="str">
            <v>当該団体値</v>
          </cell>
        </row>
        <row r="75">
          <cell r="BP75">
            <v>7.2</v>
          </cell>
          <cell r="BX75">
            <v>6</v>
          </cell>
          <cell r="CF75">
            <v>5</v>
          </cell>
          <cell r="CN75">
            <v>4.2</v>
          </cell>
          <cell r="CV75">
            <v>4</v>
          </cell>
        </row>
        <row r="77">
          <cell r="AN77" t="str">
            <v>類似団体内平均値</v>
          </cell>
          <cell r="BP77">
            <v>22.7</v>
          </cell>
          <cell r="BX77">
            <v>27.8</v>
          </cell>
          <cell r="CF77">
            <v>19</v>
          </cell>
          <cell r="CN77">
            <v>4</v>
          </cell>
          <cell r="CV77">
            <v>0.4</v>
          </cell>
        </row>
        <row r="79">
          <cell r="BP79">
            <v>7.7</v>
          </cell>
          <cell r="BX79">
            <v>7.5</v>
          </cell>
          <cell r="CF79">
            <v>8</v>
          </cell>
          <cell r="CN79">
            <v>8</v>
          </cell>
          <cell r="CV79">
            <v>8.3000000000000007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0" zoomScaleNormal="8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 thickBot="1" x14ac:dyDescent="0.25">
      <c r="B2" s="176" t="s">
        <v>77</v>
      </c>
      <c r="C2" s="176"/>
      <c r="D2" s="177"/>
    </row>
    <row r="3" spans="1:119" ht="18.75" customHeight="1" thickBot="1" x14ac:dyDescent="0.25">
      <c r="A3" s="175"/>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33907655</v>
      </c>
      <c r="BO4" s="436"/>
      <c r="BP4" s="436"/>
      <c r="BQ4" s="436"/>
      <c r="BR4" s="436"/>
      <c r="BS4" s="436"/>
      <c r="BT4" s="436"/>
      <c r="BU4" s="437"/>
      <c r="BV4" s="435">
        <v>33433239</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6.5</v>
      </c>
      <c r="CU4" s="576"/>
      <c r="CV4" s="576"/>
      <c r="CW4" s="576"/>
      <c r="CX4" s="576"/>
      <c r="CY4" s="576"/>
      <c r="CZ4" s="576"/>
      <c r="DA4" s="577"/>
      <c r="DB4" s="575">
        <v>5.8</v>
      </c>
      <c r="DC4" s="576"/>
      <c r="DD4" s="576"/>
      <c r="DE4" s="576"/>
      <c r="DF4" s="576"/>
      <c r="DG4" s="576"/>
      <c r="DH4" s="576"/>
      <c r="DI4" s="577"/>
    </row>
    <row r="5" spans="1:119" ht="18.75" customHeight="1" x14ac:dyDescent="0.2">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31869644</v>
      </c>
      <c r="BO5" s="407"/>
      <c r="BP5" s="407"/>
      <c r="BQ5" s="407"/>
      <c r="BR5" s="407"/>
      <c r="BS5" s="407"/>
      <c r="BT5" s="407"/>
      <c r="BU5" s="408"/>
      <c r="BV5" s="406">
        <v>31893017</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94.6</v>
      </c>
      <c r="CU5" s="404"/>
      <c r="CV5" s="404"/>
      <c r="CW5" s="404"/>
      <c r="CX5" s="404"/>
      <c r="CY5" s="404"/>
      <c r="CZ5" s="404"/>
      <c r="DA5" s="405"/>
      <c r="DB5" s="403">
        <v>92.8</v>
      </c>
      <c r="DC5" s="404"/>
      <c r="DD5" s="404"/>
      <c r="DE5" s="404"/>
      <c r="DF5" s="404"/>
      <c r="DG5" s="404"/>
      <c r="DH5" s="404"/>
      <c r="DI5" s="405"/>
    </row>
    <row r="6" spans="1:119" ht="18.75" customHeight="1" x14ac:dyDescent="0.2">
      <c r="A6" s="175"/>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2038011</v>
      </c>
      <c r="BO6" s="407"/>
      <c r="BP6" s="407"/>
      <c r="BQ6" s="407"/>
      <c r="BR6" s="407"/>
      <c r="BS6" s="407"/>
      <c r="BT6" s="407"/>
      <c r="BU6" s="408"/>
      <c r="BV6" s="406">
        <v>1540222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95.1</v>
      </c>
      <c r="CU6" s="550"/>
      <c r="CV6" s="550"/>
      <c r="CW6" s="550"/>
      <c r="CX6" s="550"/>
      <c r="CY6" s="550"/>
      <c r="CZ6" s="550"/>
      <c r="DA6" s="551"/>
      <c r="DB6" s="549">
        <v>93.8</v>
      </c>
      <c r="DC6" s="550"/>
      <c r="DD6" s="550"/>
      <c r="DE6" s="550"/>
      <c r="DF6" s="550"/>
      <c r="DG6" s="550"/>
      <c r="DH6" s="550"/>
      <c r="DI6" s="551"/>
    </row>
    <row r="7" spans="1:119" ht="18.75" customHeight="1" x14ac:dyDescent="0.2">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862614</v>
      </c>
      <c r="BO7" s="407"/>
      <c r="BP7" s="407"/>
      <c r="BQ7" s="407"/>
      <c r="BR7" s="407"/>
      <c r="BS7" s="407"/>
      <c r="BT7" s="407"/>
      <c r="BU7" s="408"/>
      <c r="BV7" s="406">
        <v>495443</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17957183</v>
      </c>
      <c r="CU7" s="407"/>
      <c r="CV7" s="407"/>
      <c r="CW7" s="407"/>
      <c r="CX7" s="407"/>
      <c r="CY7" s="407"/>
      <c r="CZ7" s="407"/>
      <c r="DA7" s="408"/>
      <c r="DB7" s="406">
        <v>17892894</v>
      </c>
      <c r="DC7" s="407"/>
      <c r="DD7" s="407"/>
      <c r="DE7" s="407"/>
      <c r="DF7" s="407"/>
      <c r="DG7" s="407"/>
      <c r="DH7" s="407"/>
      <c r="DI7" s="408"/>
    </row>
    <row r="8" spans="1:119" ht="18.75" customHeight="1" thickBot="1" x14ac:dyDescent="0.25">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1175397</v>
      </c>
      <c r="BO8" s="407"/>
      <c r="BP8" s="407"/>
      <c r="BQ8" s="407"/>
      <c r="BR8" s="407"/>
      <c r="BS8" s="407"/>
      <c r="BT8" s="407"/>
      <c r="BU8" s="408"/>
      <c r="BV8" s="406">
        <v>1044779</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0.41</v>
      </c>
      <c r="CU8" s="510"/>
      <c r="CV8" s="510"/>
      <c r="CW8" s="510"/>
      <c r="CX8" s="510"/>
      <c r="CY8" s="510"/>
      <c r="CZ8" s="510"/>
      <c r="DA8" s="511"/>
      <c r="DB8" s="509">
        <v>0.41</v>
      </c>
      <c r="DC8" s="510"/>
      <c r="DD8" s="510"/>
      <c r="DE8" s="510"/>
      <c r="DF8" s="510"/>
      <c r="DG8" s="510"/>
      <c r="DH8" s="510"/>
      <c r="DI8" s="511"/>
    </row>
    <row r="9" spans="1:119" ht="18.75" customHeight="1" thickBot="1" x14ac:dyDescent="0.25">
      <c r="A9" s="175"/>
      <c r="B9" s="538" t="s">
        <v>107</v>
      </c>
      <c r="C9" s="539"/>
      <c r="D9" s="539"/>
      <c r="E9" s="539"/>
      <c r="F9" s="539"/>
      <c r="G9" s="539"/>
      <c r="H9" s="539"/>
      <c r="I9" s="539"/>
      <c r="J9" s="539"/>
      <c r="K9" s="457"/>
      <c r="L9" s="540" t="s">
        <v>108</v>
      </c>
      <c r="M9" s="541"/>
      <c r="N9" s="541"/>
      <c r="O9" s="541"/>
      <c r="P9" s="541"/>
      <c r="Q9" s="542"/>
      <c r="R9" s="543">
        <v>58816</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130618</v>
      </c>
      <c r="BO9" s="407"/>
      <c r="BP9" s="407"/>
      <c r="BQ9" s="407"/>
      <c r="BR9" s="407"/>
      <c r="BS9" s="407"/>
      <c r="BT9" s="407"/>
      <c r="BU9" s="408"/>
      <c r="BV9" s="406">
        <v>-71053</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11.2</v>
      </c>
      <c r="CU9" s="404"/>
      <c r="CV9" s="404"/>
      <c r="CW9" s="404"/>
      <c r="CX9" s="404"/>
      <c r="CY9" s="404"/>
      <c r="CZ9" s="404"/>
      <c r="DA9" s="405"/>
      <c r="DB9" s="403">
        <v>12.3</v>
      </c>
      <c r="DC9" s="404"/>
      <c r="DD9" s="404"/>
      <c r="DE9" s="404"/>
      <c r="DF9" s="404"/>
      <c r="DG9" s="404"/>
      <c r="DH9" s="404"/>
      <c r="DI9" s="405"/>
    </row>
    <row r="10" spans="1:119" ht="18.75" customHeight="1" thickBot="1" x14ac:dyDescent="0.25">
      <c r="A10" s="175"/>
      <c r="B10" s="538"/>
      <c r="C10" s="539"/>
      <c r="D10" s="539"/>
      <c r="E10" s="539"/>
      <c r="F10" s="539"/>
      <c r="G10" s="539"/>
      <c r="H10" s="539"/>
      <c r="I10" s="539"/>
      <c r="J10" s="539"/>
      <c r="K10" s="457"/>
      <c r="L10" s="362" t="s">
        <v>113</v>
      </c>
      <c r="M10" s="363"/>
      <c r="N10" s="363"/>
      <c r="O10" s="363"/>
      <c r="P10" s="363"/>
      <c r="Q10" s="364"/>
      <c r="R10" s="359">
        <v>62616</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104</v>
      </c>
      <c r="AV10" s="465"/>
      <c r="AW10" s="465"/>
      <c r="AX10" s="465"/>
      <c r="AY10" s="420" t="s">
        <v>115</v>
      </c>
      <c r="AZ10" s="421"/>
      <c r="BA10" s="421"/>
      <c r="BB10" s="421"/>
      <c r="BC10" s="421"/>
      <c r="BD10" s="421"/>
      <c r="BE10" s="421"/>
      <c r="BF10" s="421"/>
      <c r="BG10" s="421"/>
      <c r="BH10" s="421"/>
      <c r="BI10" s="421"/>
      <c r="BJ10" s="421"/>
      <c r="BK10" s="421"/>
      <c r="BL10" s="421"/>
      <c r="BM10" s="422"/>
      <c r="BN10" s="406">
        <v>22929</v>
      </c>
      <c r="BO10" s="407"/>
      <c r="BP10" s="407"/>
      <c r="BQ10" s="407"/>
      <c r="BR10" s="407"/>
      <c r="BS10" s="407"/>
      <c r="BT10" s="407"/>
      <c r="BU10" s="408"/>
      <c r="BV10" s="406">
        <v>557563</v>
      </c>
      <c r="BW10" s="407"/>
      <c r="BX10" s="407"/>
      <c r="BY10" s="407"/>
      <c r="BZ10" s="407"/>
      <c r="CA10" s="407"/>
      <c r="CB10" s="407"/>
      <c r="CC10" s="408"/>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104</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75"/>
      <c r="B12" s="512" t="s">
        <v>123</v>
      </c>
      <c r="C12" s="513"/>
      <c r="D12" s="513"/>
      <c r="E12" s="513"/>
      <c r="F12" s="513"/>
      <c r="G12" s="513"/>
      <c r="H12" s="513"/>
      <c r="I12" s="513"/>
      <c r="J12" s="513"/>
      <c r="K12" s="514"/>
      <c r="L12" s="521" t="s">
        <v>124</v>
      </c>
      <c r="M12" s="522"/>
      <c r="N12" s="522"/>
      <c r="O12" s="522"/>
      <c r="P12" s="522"/>
      <c r="Q12" s="523"/>
      <c r="R12" s="524">
        <v>59578</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75"/>
      <c r="B13" s="515"/>
      <c r="C13" s="516"/>
      <c r="D13" s="516"/>
      <c r="E13" s="516"/>
      <c r="F13" s="516"/>
      <c r="G13" s="516"/>
      <c r="H13" s="516"/>
      <c r="I13" s="516"/>
      <c r="J13" s="516"/>
      <c r="K13" s="517"/>
      <c r="L13" s="184"/>
      <c r="M13" s="490" t="s">
        <v>130</v>
      </c>
      <c r="N13" s="491"/>
      <c r="O13" s="491"/>
      <c r="P13" s="491"/>
      <c r="Q13" s="492"/>
      <c r="R13" s="493">
        <v>59039</v>
      </c>
      <c r="S13" s="494"/>
      <c r="T13" s="494"/>
      <c r="U13" s="494"/>
      <c r="V13" s="495"/>
      <c r="W13" s="496" t="s">
        <v>131</v>
      </c>
      <c r="X13" s="392"/>
      <c r="Y13" s="392"/>
      <c r="Z13" s="392"/>
      <c r="AA13" s="392"/>
      <c r="AB13" s="393"/>
      <c r="AC13" s="359">
        <v>4886</v>
      </c>
      <c r="AD13" s="360"/>
      <c r="AE13" s="360"/>
      <c r="AF13" s="360"/>
      <c r="AG13" s="361"/>
      <c r="AH13" s="359">
        <v>5704</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153547</v>
      </c>
      <c r="BO13" s="407"/>
      <c r="BP13" s="407"/>
      <c r="BQ13" s="407"/>
      <c r="BR13" s="407"/>
      <c r="BS13" s="407"/>
      <c r="BT13" s="407"/>
      <c r="BU13" s="408"/>
      <c r="BV13" s="406">
        <v>486510</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4</v>
      </c>
      <c r="CU13" s="404"/>
      <c r="CV13" s="404"/>
      <c r="CW13" s="404"/>
      <c r="CX13" s="404"/>
      <c r="CY13" s="404"/>
      <c r="CZ13" s="404"/>
      <c r="DA13" s="405"/>
      <c r="DB13" s="403">
        <v>4.2</v>
      </c>
      <c r="DC13" s="404"/>
      <c r="DD13" s="404"/>
      <c r="DE13" s="404"/>
      <c r="DF13" s="404"/>
      <c r="DG13" s="404"/>
      <c r="DH13" s="404"/>
      <c r="DI13" s="405"/>
    </row>
    <row r="14" spans="1:119" ht="18.75" customHeight="1" thickBot="1" x14ac:dyDescent="0.25">
      <c r="A14" s="175"/>
      <c r="B14" s="515"/>
      <c r="C14" s="516"/>
      <c r="D14" s="516"/>
      <c r="E14" s="516"/>
      <c r="F14" s="516"/>
      <c r="G14" s="516"/>
      <c r="H14" s="516"/>
      <c r="I14" s="516"/>
      <c r="J14" s="516"/>
      <c r="K14" s="517"/>
      <c r="L14" s="480" t="s">
        <v>135</v>
      </c>
      <c r="M14" s="533"/>
      <c r="N14" s="533"/>
      <c r="O14" s="533"/>
      <c r="P14" s="533"/>
      <c r="Q14" s="534"/>
      <c r="R14" s="493">
        <v>59981</v>
      </c>
      <c r="S14" s="494"/>
      <c r="T14" s="494"/>
      <c r="U14" s="494"/>
      <c r="V14" s="495"/>
      <c r="W14" s="497"/>
      <c r="X14" s="395"/>
      <c r="Y14" s="395"/>
      <c r="Z14" s="395"/>
      <c r="AA14" s="395"/>
      <c r="AB14" s="396"/>
      <c r="AC14" s="486">
        <v>17.399999999999999</v>
      </c>
      <c r="AD14" s="487"/>
      <c r="AE14" s="487"/>
      <c r="AF14" s="487"/>
      <c r="AG14" s="488"/>
      <c r="AH14" s="486">
        <v>18.8</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75"/>
      <c r="B15" s="515"/>
      <c r="C15" s="516"/>
      <c r="D15" s="516"/>
      <c r="E15" s="516"/>
      <c r="F15" s="516"/>
      <c r="G15" s="516"/>
      <c r="H15" s="516"/>
      <c r="I15" s="516"/>
      <c r="J15" s="516"/>
      <c r="K15" s="517"/>
      <c r="L15" s="184"/>
      <c r="M15" s="490" t="s">
        <v>130</v>
      </c>
      <c r="N15" s="491"/>
      <c r="O15" s="491"/>
      <c r="P15" s="491"/>
      <c r="Q15" s="492"/>
      <c r="R15" s="493">
        <v>59554</v>
      </c>
      <c r="S15" s="494"/>
      <c r="T15" s="494"/>
      <c r="U15" s="494"/>
      <c r="V15" s="495"/>
      <c r="W15" s="496" t="s">
        <v>137</v>
      </c>
      <c r="X15" s="392"/>
      <c r="Y15" s="392"/>
      <c r="Z15" s="392"/>
      <c r="AA15" s="392"/>
      <c r="AB15" s="393"/>
      <c r="AC15" s="359">
        <v>6255</v>
      </c>
      <c r="AD15" s="360"/>
      <c r="AE15" s="360"/>
      <c r="AF15" s="360"/>
      <c r="AG15" s="361"/>
      <c r="AH15" s="359">
        <v>6624</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6768646</v>
      </c>
      <c r="BO15" s="436"/>
      <c r="BP15" s="436"/>
      <c r="BQ15" s="436"/>
      <c r="BR15" s="436"/>
      <c r="BS15" s="436"/>
      <c r="BT15" s="436"/>
      <c r="BU15" s="437"/>
      <c r="BV15" s="435">
        <v>6662221</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22.2</v>
      </c>
      <c r="AD16" s="487"/>
      <c r="AE16" s="487"/>
      <c r="AF16" s="487"/>
      <c r="AG16" s="488"/>
      <c r="AH16" s="486">
        <v>21.8</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16150841</v>
      </c>
      <c r="BO16" s="407"/>
      <c r="BP16" s="407"/>
      <c r="BQ16" s="407"/>
      <c r="BR16" s="407"/>
      <c r="BS16" s="407"/>
      <c r="BT16" s="407"/>
      <c r="BU16" s="408"/>
      <c r="BV16" s="406">
        <v>15978905</v>
      </c>
      <c r="BW16" s="407"/>
      <c r="BX16" s="407"/>
      <c r="BY16" s="407"/>
      <c r="BZ16" s="407"/>
      <c r="CA16" s="407"/>
      <c r="CB16" s="407"/>
      <c r="CC16" s="408"/>
      <c r="CD16" s="188"/>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75"/>
      <c r="B17" s="518"/>
      <c r="C17" s="519"/>
      <c r="D17" s="519"/>
      <c r="E17" s="519"/>
      <c r="F17" s="519"/>
      <c r="G17" s="519"/>
      <c r="H17" s="519"/>
      <c r="I17" s="519"/>
      <c r="J17" s="519"/>
      <c r="K17" s="520"/>
      <c r="L17" s="189"/>
      <c r="M17" s="499" t="s">
        <v>143</v>
      </c>
      <c r="N17" s="500"/>
      <c r="O17" s="500"/>
      <c r="P17" s="500"/>
      <c r="Q17" s="501"/>
      <c r="R17" s="483" t="s">
        <v>144</v>
      </c>
      <c r="S17" s="484"/>
      <c r="T17" s="484"/>
      <c r="U17" s="484"/>
      <c r="V17" s="485"/>
      <c r="W17" s="496" t="s">
        <v>145</v>
      </c>
      <c r="X17" s="392"/>
      <c r="Y17" s="392"/>
      <c r="Z17" s="392"/>
      <c r="AA17" s="392"/>
      <c r="AB17" s="393"/>
      <c r="AC17" s="359">
        <v>16985</v>
      </c>
      <c r="AD17" s="360"/>
      <c r="AE17" s="360"/>
      <c r="AF17" s="360"/>
      <c r="AG17" s="361"/>
      <c r="AH17" s="359">
        <v>18052</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8470130</v>
      </c>
      <c r="BO17" s="407"/>
      <c r="BP17" s="407"/>
      <c r="BQ17" s="407"/>
      <c r="BR17" s="407"/>
      <c r="BS17" s="407"/>
      <c r="BT17" s="407"/>
      <c r="BU17" s="408"/>
      <c r="BV17" s="406">
        <v>8366064</v>
      </c>
      <c r="BW17" s="407"/>
      <c r="BX17" s="407"/>
      <c r="BY17" s="407"/>
      <c r="BZ17" s="407"/>
      <c r="CA17" s="407"/>
      <c r="CB17" s="407"/>
      <c r="CC17" s="408"/>
      <c r="CD17" s="188"/>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75"/>
      <c r="B18" s="456" t="s">
        <v>147</v>
      </c>
      <c r="C18" s="457"/>
      <c r="D18" s="457"/>
      <c r="E18" s="458"/>
      <c r="F18" s="458"/>
      <c r="G18" s="458"/>
      <c r="H18" s="458"/>
      <c r="I18" s="458"/>
      <c r="J18" s="458"/>
      <c r="K18" s="458"/>
      <c r="L18" s="459">
        <v>228.21</v>
      </c>
      <c r="M18" s="459"/>
      <c r="N18" s="459"/>
      <c r="O18" s="459"/>
      <c r="P18" s="459"/>
      <c r="Q18" s="459"/>
      <c r="R18" s="460"/>
      <c r="S18" s="460"/>
      <c r="T18" s="460"/>
      <c r="U18" s="460"/>
      <c r="V18" s="461"/>
      <c r="W18" s="477"/>
      <c r="X18" s="478"/>
      <c r="Y18" s="478"/>
      <c r="Z18" s="478"/>
      <c r="AA18" s="478"/>
      <c r="AB18" s="502"/>
      <c r="AC18" s="376">
        <v>60.4</v>
      </c>
      <c r="AD18" s="377"/>
      <c r="AE18" s="377"/>
      <c r="AF18" s="377"/>
      <c r="AG18" s="462"/>
      <c r="AH18" s="376">
        <v>59.4</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17218652</v>
      </c>
      <c r="BO18" s="407"/>
      <c r="BP18" s="407"/>
      <c r="BQ18" s="407"/>
      <c r="BR18" s="407"/>
      <c r="BS18" s="407"/>
      <c r="BT18" s="407"/>
      <c r="BU18" s="408"/>
      <c r="BV18" s="406">
        <v>16865234</v>
      </c>
      <c r="BW18" s="407"/>
      <c r="BX18" s="407"/>
      <c r="BY18" s="407"/>
      <c r="BZ18" s="407"/>
      <c r="CA18" s="407"/>
      <c r="CB18" s="407"/>
      <c r="CC18" s="408"/>
      <c r="CD18" s="188"/>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75"/>
      <c r="B19" s="456" t="s">
        <v>149</v>
      </c>
      <c r="C19" s="457"/>
      <c r="D19" s="457"/>
      <c r="E19" s="458"/>
      <c r="F19" s="458"/>
      <c r="G19" s="458"/>
      <c r="H19" s="458"/>
      <c r="I19" s="458"/>
      <c r="J19" s="458"/>
      <c r="K19" s="458"/>
      <c r="L19" s="466">
        <v>258</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24698044</v>
      </c>
      <c r="BO19" s="407"/>
      <c r="BP19" s="407"/>
      <c r="BQ19" s="407"/>
      <c r="BR19" s="407"/>
      <c r="BS19" s="407"/>
      <c r="BT19" s="407"/>
      <c r="BU19" s="408"/>
      <c r="BV19" s="406">
        <v>23526403</v>
      </c>
      <c r="BW19" s="407"/>
      <c r="BX19" s="407"/>
      <c r="BY19" s="407"/>
      <c r="BZ19" s="407"/>
      <c r="CA19" s="407"/>
      <c r="CB19" s="407"/>
      <c r="CC19" s="408"/>
      <c r="CD19" s="188"/>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75"/>
      <c r="B20" s="456" t="s">
        <v>151</v>
      </c>
      <c r="C20" s="457"/>
      <c r="D20" s="457"/>
      <c r="E20" s="458"/>
      <c r="F20" s="458"/>
      <c r="G20" s="458"/>
      <c r="H20" s="458"/>
      <c r="I20" s="458"/>
      <c r="J20" s="458"/>
      <c r="K20" s="458"/>
      <c r="L20" s="466">
        <v>23351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8"/>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75"/>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8"/>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75"/>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23245701</v>
      </c>
      <c r="BO22" s="436"/>
      <c r="BP22" s="436"/>
      <c r="BQ22" s="436"/>
      <c r="BR22" s="436"/>
      <c r="BS22" s="436"/>
      <c r="BT22" s="436"/>
      <c r="BU22" s="437"/>
      <c r="BV22" s="435">
        <v>23797102</v>
      </c>
      <c r="BW22" s="436"/>
      <c r="BX22" s="436"/>
      <c r="BY22" s="436"/>
      <c r="BZ22" s="436"/>
      <c r="CA22" s="436"/>
      <c r="CB22" s="436"/>
      <c r="CC22" s="437"/>
      <c r="CD22" s="188"/>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11053681</v>
      </c>
      <c r="BO23" s="407"/>
      <c r="BP23" s="407"/>
      <c r="BQ23" s="407"/>
      <c r="BR23" s="407"/>
      <c r="BS23" s="407"/>
      <c r="BT23" s="407"/>
      <c r="BU23" s="408"/>
      <c r="BV23" s="406">
        <v>11245987</v>
      </c>
      <c r="BW23" s="407"/>
      <c r="BX23" s="407"/>
      <c r="BY23" s="407"/>
      <c r="BZ23" s="407"/>
      <c r="CA23" s="407"/>
      <c r="CB23" s="407"/>
      <c r="CC23" s="408"/>
      <c r="CD23" s="188"/>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75"/>
      <c r="B24" s="385"/>
      <c r="C24" s="386"/>
      <c r="D24" s="387"/>
      <c r="E24" s="362" t="s">
        <v>161</v>
      </c>
      <c r="F24" s="363"/>
      <c r="G24" s="363"/>
      <c r="H24" s="363"/>
      <c r="I24" s="363"/>
      <c r="J24" s="363"/>
      <c r="K24" s="364"/>
      <c r="L24" s="359">
        <v>1</v>
      </c>
      <c r="M24" s="360"/>
      <c r="N24" s="360"/>
      <c r="O24" s="360"/>
      <c r="P24" s="361"/>
      <c r="Q24" s="359">
        <v>8051</v>
      </c>
      <c r="R24" s="360"/>
      <c r="S24" s="360"/>
      <c r="T24" s="360"/>
      <c r="U24" s="360"/>
      <c r="V24" s="361"/>
      <c r="W24" s="449"/>
      <c r="X24" s="386"/>
      <c r="Y24" s="387"/>
      <c r="Z24" s="362" t="s">
        <v>162</v>
      </c>
      <c r="AA24" s="363"/>
      <c r="AB24" s="363"/>
      <c r="AC24" s="363"/>
      <c r="AD24" s="363"/>
      <c r="AE24" s="363"/>
      <c r="AF24" s="363"/>
      <c r="AG24" s="364"/>
      <c r="AH24" s="359">
        <v>459</v>
      </c>
      <c r="AI24" s="360"/>
      <c r="AJ24" s="360"/>
      <c r="AK24" s="360"/>
      <c r="AL24" s="361"/>
      <c r="AM24" s="359">
        <v>1498635</v>
      </c>
      <c r="AN24" s="360"/>
      <c r="AO24" s="360"/>
      <c r="AP24" s="360"/>
      <c r="AQ24" s="360"/>
      <c r="AR24" s="361"/>
      <c r="AS24" s="359">
        <v>3265</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17680863</v>
      </c>
      <c r="BO24" s="407"/>
      <c r="BP24" s="407"/>
      <c r="BQ24" s="407"/>
      <c r="BR24" s="407"/>
      <c r="BS24" s="407"/>
      <c r="BT24" s="407"/>
      <c r="BU24" s="408"/>
      <c r="BV24" s="406">
        <v>17576149</v>
      </c>
      <c r="BW24" s="407"/>
      <c r="BX24" s="407"/>
      <c r="BY24" s="407"/>
      <c r="BZ24" s="407"/>
      <c r="CA24" s="407"/>
      <c r="CB24" s="407"/>
      <c r="CC24" s="408"/>
      <c r="CD24" s="188"/>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75"/>
      <c r="B25" s="385"/>
      <c r="C25" s="386"/>
      <c r="D25" s="387"/>
      <c r="E25" s="362" t="s">
        <v>164</v>
      </c>
      <c r="F25" s="363"/>
      <c r="G25" s="363"/>
      <c r="H25" s="363"/>
      <c r="I25" s="363"/>
      <c r="J25" s="363"/>
      <c r="K25" s="364"/>
      <c r="L25" s="359">
        <v>2</v>
      </c>
      <c r="M25" s="360"/>
      <c r="N25" s="360"/>
      <c r="O25" s="360"/>
      <c r="P25" s="361"/>
      <c r="Q25" s="359">
        <v>6790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1647009</v>
      </c>
      <c r="BO25" s="436"/>
      <c r="BP25" s="436"/>
      <c r="BQ25" s="436"/>
      <c r="BR25" s="436"/>
      <c r="BS25" s="436"/>
      <c r="BT25" s="436"/>
      <c r="BU25" s="437"/>
      <c r="BV25" s="435">
        <v>2468513</v>
      </c>
      <c r="BW25" s="436"/>
      <c r="BX25" s="436"/>
      <c r="BY25" s="436"/>
      <c r="BZ25" s="436"/>
      <c r="CA25" s="436"/>
      <c r="CB25" s="436"/>
      <c r="CC25" s="437"/>
      <c r="CD25" s="188"/>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75"/>
      <c r="B26" s="385"/>
      <c r="C26" s="386"/>
      <c r="D26" s="387"/>
      <c r="E26" s="362" t="s">
        <v>167</v>
      </c>
      <c r="F26" s="363"/>
      <c r="G26" s="363"/>
      <c r="H26" s="363"/>
      <c r="I26" s="363"/>
      <c r="J26" s="363"/>
      <c r="K26" s="364"/>
      <c r="L26" s="359">
        <v>1</v>
      </c>
      <c r="M26" s="360"/>
      <c r="N26" s="360"/>
      <c r="O26" s="360"/>
      <c r="P26" s="361"/>
      <c r="Q26" s="359">
        <v>6111</v>
      </c>
      <c r="R26" s="360"/>
      <c r="S26" s="360"/>
      <c r="T26" s="360"/>
      <c r="U26" s="360"/>
      <c r="V26" s="361"/>
      <c r="W26" s="449"/>
      <c r="X26" s="386"/>
      <c r="Y26" s="387"/>
      <c r="Z26" s="362" t="s">
        <v>168</v>
      </c>
      <c r="AA26" s="417"/>
      <c r="AB26" s="417"/>
      <c r="AC26" s="417"/>
      <c r="AD26" s="417"/>
      <c r="AE26" s="417"/>
      <c r="AF26" s="417"/>
      <c r="AG26" s="418"/>
      <c r="AH26" s="359">
        <v>19</v>
      </c>
      <c r="AI26" s="360"/>
      <c r="AJ26" s="360"/>
      <c r="AK26" s="360"/>
      <c r="AL26" s="361"/>
      <c r="AM26" s="359">
        <v>68305</v>
      </c>
      <c r="AN26" s="360"/>
      <c r="AO26" s="360"/>
      <c r="AP26" s="360"/>
      <c r="AQ26" s="360"/>
      <c r="AR26" s="361"/>
      <c r="AS26" s="359">
        <v>3595</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88"/>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75"/>
      <c r="B27" s="385"/>
      <c r="C27" s="386"/>
      <c r="D27" s="387"/>
      <c r="E27" s="362" t="s">
        <v>170</v>
      </c>
      <c r="F27" s="363"/>
      <c r="G27" s="363"/>
      <c r="H27" s="363"/>
      <c r="I27" s="363"/>
      <c r="J27" s="363"/>
      <c r="K27" s="364"/>
      <c r="L27" s="359">
        <v>1</v>
      </c>
      <c r="M27" s="360"/>
      <c r="N27" s="360"/>
      <c r="O27" s="360"/>
      <c r="P27" s="361"/>
      <c r="Q27" s="359">
        <v>4600</v>
      </c>
      <c r="R27" s="360"/>
      <c r="S27" s="360"/>
      <c r="T27" s="360"/>
      <c r="U27" s="360"/>
      <c r="V27" s="361"/>
      <c r="W27" s="449"/>
      <c r="X27" s="386"/>
      <c r="Y27" s="387"/>
      <c r="Z27" s="362" t="s">
        <v>171</v>
      </c>
      <c r="AA27" s="363"/>
      <c r="AB27" s="363"/>
      <c r="AC27" s="363"/>
      <c r="AD27" s="363"/>
      <c r="AE27" s="363"/>
      <c r="AF27" s="363"/>
      <c r="AG27" s="364"/>
      <c r="AH27" s="359">
        <v>5</v>
      </c>
      <c r="AI27" s="360"/>
      <c r="AJ27" s="360"/>
      <c r="AK27" s="360"/>
      <c r="AL27" s="361"/>
      <c r="AM27" s="359">
        <v>20435</v>
      </c>
      <c r="AN27" s="360"/>
      <c r="AO27" s="360"/>
      <c r="AP27" s="360"/>
      <c r="AQ27" s="360"/>
      <c r="AR27" s="361"/>
      <c r="AS27" s="359">
        <v>4087</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741731</v>
      </c>
      <c r="BO27" s="441"/>
      <c r="BP27" s="441"/>
      <c r="BQ27" s="441"/>
      <c r="BR27" s="441"/>
      <c r="BS27" s="441"/>
      <c r="BT27" s="441"/>
      <c r="BU27" s="442"/>
      <c r="BV27" s="440">
        <v>741559</v>
      </c>
      <c r="BW27" s="441"/>
      <c r="BX27" s="441"/>
      <c r="BY27" s="441"/>
      <c r="BZ27" s="441"/>
      <c r="CA27" s="441"/>
      <c r="CB27" s="441"/>
      <c r="CC27" s="442"/>
      <c r="CD27" s="190"/>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75"/>
      <c r="B28" s="385"/>
      <c r="C28" s="386"/>
      <c r="D28" s="387"/>
      <c r="E28" s="362" t="s">
        <v>173</v>
      </c>
      <c r="F28" s="363"/>
      <c r="G28" s="363"/>
      <c r="H28" s="363"/>
      <c r="I28" s="363"/>
      <c r="J28" s="363"/>
      <c r="K28" s="364"/>
      <c r="L28" s="359">
        <v>1</v>
      </c>
      <c r="M28" s="360"/>
      <c r="N28" s="360"/>
      <c r="O28" s="360"/>
      <c r="P28" s="361"/>
      <c r="Q28" s="359">
        <v>4100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6145066</v>
      </c>
      <c r="BO28" s="436"/>
      <c r="BP28" s="436"/>
      <c r="BQ28" s="436"/>
      <c r="BR28" s="436"/>
      <c r="BS28" s="436"/>
      <c r="BT28" s="436"/>
      <c r="BU28" s="437"/>
      <c r="BV28" s="435">
        <v>6122137</v>
      </c>
      <c r="BW28" s="436"/>
      <c r="BX28" s="436"/>
      <c r="BY28" s="436"/>
      <c r="BZ28" s="436"/>
      <c r="CA28" s="436"/>
      <c r="CB28" s="436"/>
      <c r="CC28" s="437"/>
      <c r="CD28" s="188"/>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75"/>
      <c r="B29" s="385"/>
      <c r="C29" s="386"/>
      <c r="D29" s="387"/>
      <c r="E29" s="362" t="s">
        <v>176</v>
      </c>
      <c r="F29" s="363"/>
      <c r="G29" s="363"/>
      <c r="H29" s="363"/>
      <c r="I29" s="363"/>
      <c r="J29" s="363"/>
      <c r="K29" s="364"/>
      <c r="L29" s="359">
        <v>18</v>
      </c>
      <c r="M29" s="360"/>
      <c r="N29" s="360"/>
      <c r="O29" s="360"/>
      <c r="P29" s="361"/>
      <c r="Q29" s="359">
        <v>3700</v>
      </c>
      <c r="R29" s="360"/>
      <c r="S29" s="360"/>
      <c r="T29" s="360"/>
      <c r="U29" s="360"/>
      <c r="V29" s="361"/>
      <c r="W29" s="450"/>
      <c r="X29" s="451"/>
      <c r="Y29" s="452"/>
      <c r="Z29" s="362" t="s">
        <v>177</v>
      </c>
      <c r="AA29" s="363"/>
      <c r="AB29" s="363"/>
      <c r="AC29" s="363"/>
      <c r="AD29" s="363"/>
      <c r="AE29" s="363"/>
      <c r="AF29" s="363"/>
      <c r="AG29" s="364"/>
      <c r="AH29" s="359">
        <v>464</v>
      </c>
      <c r="AI29" s="360"/>
      <c r="AJ29" s="360"/>
      <c r="AK29" s="360"/>
      <c r="AL29" s="361"/>
      <c r="AM29" s="359">
        <v>1519070</v>
      </c>
      <c r="AN29" s="360"/>
      <c r="AO29" s="360"/>
      <c r="AP29" s="360"/>
      <c r="AQ29" s="360"/>
      <c r="AR29" s="361"/>
      <c r="AS29" s="359">
        <v>3274</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2970682</v>
      </c>
      <c r="BO29" s="407"/>
      <c r="BP29" s="407"/>
      <c r="BQ29" s="407"/>
      <c r="BR29" s="407"/>
      <c r="BS29" s="407"/>
      <c r="BT29" s="407"/>
      <c r="BU29" s="408"/>
      <c r="BV29" s="406">
        <v>2762126</v>
      </c>
      <c r="BW29" s="407"/>
      <c r="BX29" s="407"/>
      <c r="BY29" s="407"/>
      <c r="BZ29" s="407"/>
      <c r="CA29" s="407"/>
      <c r="CB29" s="407"/>
      <c r="CC29" s="408"/>
      <c r="CD29" s="190"/>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97.5</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4861672</v>
      </c>
      <c r="BO30" s="441"/>
      <c r="BP30" s="441"/>
      <c r="BQ30" s="441"/>
      <c r="BR30" s="441"/>
      <c r="BS30" s="441"/>
      <c r="BT30" s="441"/>
      <c r="BU30" s="442"/>
      <c r="BV30" s="440">
        <v>5048953</v>
      </c>
      <c r="BW30" s="441"/>
      <c r="BX30" s="441"/>
      <c r="BY30" s="441"/>
      <c r="BZ30" s="441"/>
      <c r="CA30" s="441"/>
      <c r="CB30" s="441"/>
      <c r="CC30" s="442"/>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98"/>
    </row>
    <row r="33" spans="1:113" ht="13.5" customHeight="1" x14ac:dyDescent="0.2">
      <c r="A33" s="175"/>
      <c r="B33" s="199"/>
      <c r="C33" s="358" t="s">
        <v>186</v>
      </c>
      <c r="D33" s="358"/>
      <c r="E33" s="357" t="s">
        <v>187</v>
      </c>
      <c r="F33" s="357"/>
      <c r="G33" s="357"/>
      <c r="H33" s="357"/>
      <c r="I33" s="357"/>
      <c r="J33" s="357"/>
      <c r="K33" s="357"/>
      <c r="L33" s="357"/>
      <c r="M33" s="357"/>
      <c r="N33" s="357"/>
      <c r="O33" s="357"/>
      <c r="P33" s="357"/>
      <c r="Q33" s="357"/>
      <c r="R33" s="357"/>
      <c r="S33" s="357"/>
      <c r="T33" s="200"/>
      <c r="U33" s="358" t="s">
        <v>186</v>
      </c>
      <c r="V33" s="358"/>
      <c r="W33" s="357" t="s">
        <v>187</v>
      </c>
      <c r="X33" s="357"/>
      <c r="Y33" s="357"/>
      <c r="Z33" s="357"/>
      <c r="AA33" s="357"/>
      <c r="AB33" s="357"/>
      <c r="AC33" s="357"/>
      <c r="AD33" s="357"/>
      <c r="AE33" s="357"/>
      <c r="AF33" s="357"/>
      <c r="AG33" s="357"/>
      <c r="AH33" s="357"/>
      <c r="AI33" s="357"/>
      <c r="AJ33" s="357"/>
      <c r="AK33" s="357"/>
      <c r="AL33" s="200"/>
      <c r="AM33" s="358" t="s">
        <v>186</v>
      </c>
      <c r="AN33" s="358"/>
      <c r="AO33" s="357" t="s">
        <v>187</v>
      </c>
      <c r="AP33" s="357"/>
      <c r="AQ33" s="357"/>
      <c r="AR33" s="357"/>
      <c r="AS33" s="357"/>
      <c r="AT33" s="357"/>
      <c r="AU33" s="357"/>
      <c r="AV33" s="357"/>
      <c r="AW33" s="357"/>
      <c r="AX33" s="357"/>
      <c r="AY33" s="357"/>
      <c r="AZ33" s="357"/>
      <c r="BA33" s="357"/>
      <c r="BB33" s="357"/>
      <c r="BC33" s="357"/>
      <c r="BD33" s="201"/>
      <c r="BE33" s="357" t="s">
        <v>188</v>
      </c>
      <c r="BF33" s="357"/>
      <c r="BG33" s="357" t="s">
        <v>189</v>
      </c>
      <c r="BH33" s="357"/>
      <c r="BI33" s="357"/>
      <c r="BJ33" s="357"/>
      <c r="BK33" s="357"/>
      <c r="BL33" s="357"/>
      <c r="BM33" s="357"/>
      <c r="BN33" s="357"/>
      <c r="BO33" s="357"/>
      <c r="BP33" s="357"/>
      <c r="BQ33" s="357"/>
      <c r="BR33" s="357"/>
      <c r="BS33" s="357"/>
      <c r="BT33" s="357"/>
      <c r="BU33" s="357"/>
      <c r="BV33" s="201"/>
      <c r="BW33" s="358" t="s">
        <v>188</v>
      </c>
      <c r="BX33" s="358"/>
      <c r="BY33" s="357" t="s">
        <v>190</v>
      </c>
      <c r="BZ33" s="357"/>
      <c r="CA33" s="357"/>
      <c r="CB33" s="357"/>
      <c r="CC33" s="357"/>
      <c r="CD33" s="357"/>
      <c r="CE33" s="357"/>
      <c r="CF33" s="357"/>
      <c r="CG33" s="357"/>
      <c r="CH33" s="357"/>
      <c r="CI33" s="357"/>
      <c r="CJ33" s="357"/>
      <c r="CK33" s="357"/>
      <c r="CL33" s="357"/>
      <c r="CM33" s="357"/>
      <c r="CN33" s="200"/>
      <c r="CO33" s="358" t="s">
        <v>186</v>
      </c>
      <c r="CP33" s="358"/>
      <c r="CQ33" s="357" t="s">
        <v>191</v>
      </c>
      <c r="CR33" s="357"/>
      <c r="CS33" s="357"/>
      <c r="CT33" s="357"/>
      <c r="CU33" s="357"/>
      <c r="CV33" s="357"/>
      <c r="CW33" s="357"/>
      <c r="CX33" s="357"/>
      <c r="CY33" s="357"/>
      <c r="CZ33" s="357"/>
      <c r="DA33" s="357"/>
      <c r="DB33" s="357"/>
      <c r="DC33" s="357"/>
      <c r="DD33" s="357"/>
      <c r="DE33" s="357"/>
      <c r="DF33" s="200"/>
      <c r="DG33" s="356" t="s">
        <v>192</v>
      </c>
      <c r="DH33" s="356"/>
      <c r="DI33" s="202"/>
    </row>
    <row r="34" spans="1:113" ht="32.25" customHeight="1" x14ac:dyDescent="0.2">
      <c r="A34" s="175"/>
      <c r="B34" s="199"/>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3</v>
      </c>
      <c r="V34" s="354"/>
      <c r="W34" s="355" t="str">
        <f>IF('各会計、関係団体の財政状況及び健全化判断比率'!B28="","",'各会計、関係団体の財政状況及び健全化判断比率'!B28)</f>
        <v>国民健康保険事業勘定特別会計</v>
      </c>
      <c r="X34" s="355"/>
      <c r="Y34" s="355"/>
      <c r="Z34" s="355"/>
      <c r="AA34" s="355"/>
      <c r="AB34" s="355"/>
      <c r="AC34" s="355"/>
      <c r="AD34" s="355"/>
      <c r="AE34" s="355"/>
      <c r="AF34" s="355"/>
      <c r="AG34" s="355"/>
      <c r="AH34" s="355"/>
      <c r="AI34" s="355"/>
      <c r="AJ34" s="355"/>
      <c r="AK34" s="355"/>
      <c r="AL34" s="175"/>
      <c r="AM34" s="354">
        <f>IF(AO34="","",MAX(C34:D43,U34:V43)+1)</f>
        <v>7</v>
      </c>
      <c r="AN34" s="354"/>
      <c r="AO34" s="355" t="str">
        <f>IF('各会計、関係団体の財政状況及び健全化判断比率'!B32="","",'各会計、関係団体の財政状況及び健全化判断比率'!B32)</f>
        <v>水道事業会計</v>
      </c>
      <c r="AP34" s="355"/>
      <c r="AQ34" s="355"/>
      <c r="AR34" s="355"/>
      <c r="AS34" s="355"/>
      <c r="AT34" s="355"/>
      <c r="AU34" s="355"/>
      <c r="AV34" s="355"/>
      <c r="AW34" s="355"/>
      <c r="AX34" s="355"/>
      <c r="AY34" s="355"/>
      <c r="AZ34" s="355"/>
      <c r="BA34" s="355"/>
      <c r="BB34" s="355"/>
      <c r="BC34" s="355"/>
      <c r="BD34" s="175"/>
      <c r="BE34" s="354" t="str">
        <f>IF(BG34="","",MAX(C34:D43,U34:V43,AM34:AN43)+1)</f>
        <v/>
      </c>
      <c r="BF34" s="354"/>
      <c r="BG34" s="355"/>
      <c r="BH34" s="355"/>
      <c r="BI34" s="355"/>
      <c r="BJ34" s="355"/>
      <c r="BK34" s="355"/>
      <c r="BL34" s="355"/>
      <c r="BM34" s="355"/>
      <c r="BN34" s="355"/>
      <c r="BO34" s="355"/>
      <c r="BP34" s="355"/>
      <c r="BQ34" s="355"/>
      <c r="BR34" s="355"/>
      <c r="BS34" s="355"/>
      <c r="BT34" s="355"/>
      <c r="BU34" s="355"/>
      <c r="BV34" s="175"/>
      <c r="BW34" s="354">
        <f>IF(BY34="","",MAX(C34:D43,U34:V43,AM34:AN43,BE34:BF43)+1)</f>
        <v>10</v>
      </c>
      <c r="BX34" s="354"/>
      <c r="BY34" s="355" t="str">
        <f>IF('各会計、関係団体の財政状況及び健全化判断比率'!B68="","",'各会計、関係団体の財政状況及び健全化判断比率'!B68)</f>
        <v>公立那賀病院経営事務組合</v>
      </c>
      <c r="BZ34" s="355"/>
      <c r="CA34" s="355"/>
      <c r="CB34" s="355"/>
      <c r="CC34" s="355"/>
      <c r="CD34" s="355"/>
      <c r="CE34" s="355"/>
      <c r="CF34" s="355"/>
      <c r="CG34" s="355"/>
      <c r="CH34" s="355"/>
      <c r="CI34" s="355"/>
      <c r="CJ34" s="355"/>
      <c r="CK34" s="355"/>
      <c r="CL34" s="355"/>
      <c r="CM34" s="355"/>
      <c r="CN34" s="175"/>
      <c r="CO34" s="354">
        <f>IF(CQ34="","",MAX(C34:D43,U34:V43,AM34:AN43,BE34:BF43,BW34:BX43)+1)</f>
        <v>20</v>
      </c>
      <c r="CP34" s="354"/>
      <c r="CQ34" s="355" t="str">
        <f>IF('各会計、関係団体の財政状況及び健全化判断比率'!BS7="","",'各会計、関係団体の財政状況及び健全化判断比率'!BS7)</f>
        <v>青洲の里</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202"/>
    </row>
    <row r="35" spans="1:113" ht="32.25" customHeight="1" x14ac:dyDescent="0.2">
      <c r="A35" s="175"/>
      <c r="B35" s="199"/>
      <c r="C35" s="354">
        <f>IF(E35="","",C34+1)</f>
        <v>2</v>
      </c>
      <c r="D35" s="354"/>
      <c r="E35" s="355" t="str">
        <f>IF('各会計、関係団体の財政状況及び健全化判断比率'!B8="","",'各会計、関係団体の財政状況及び健全化判断比率'!B8)</f>
        <v>土地取得事業特別会計</v>
      </c>
      <c r="F35" s="355"/>
      <c r="G35" s="355"/>
      <c r="H35" s="355"/>
      <c r="I35" s="355"/>
      <c r="J35" s="355"/>
      <c r="K35" s="355"/>
      <c r="L35" s="355"/>
      <c r="M35" s="355"/>
      <c r="N35" s="355"/>
      <c r="O35" s="355"/>
      <c r="P35" s="355"/>
      <c r="Q35" s="355"/>
      <c r="R35" s="355"/>
      <c r="S35" s="355"/>
      <c r="T35" s="175"/>
      <c r="U35" s="354">
        <f>IF(W35="","",U34+1)</f>
        <v>4</v>
      </c>
      <c r="V35" s="354"/>
      <c r="W35" s="355" t="str">
        <f>IF('各会計、関係団体の財政状況及び健全化判断比率'!B29="","",'各会計、関係団体の財政状況及び健全化判断比率'!B29)</f>
        <v>国民健康保険直営診療施設勘定特別会計</v>
      </c>
      <c r="X35" s="355"/>
      <c r="Y35" s="355"/>
      <c r="Z35" s="355"/>
      <c r="AA35" s="355"/>
      <c r="AB35" s="355"/>
      <c r="AC35" s="355"/>
      <c r="AD35" s="355"/>
      <c r="AE35" s="355"/>
      <c r="AF35" s="355"/>
      <c r="AG35" s="355"/>
      <c r="AH35" s="355"/>
      <c r="AI35" s="355"/>
      <c r="AJ35" s="355"/>
      <c r="AK35" s="355"/>
      <c r="AL35" s="175"/>
      <c r="AM35" s="354">
        <f t="shared" ref="AM35:AM43" si="0">IF(AO35="","",AM34+1)</f>
        <v>8</v>
      </c>
      <c r="AN35" s="354"/>
      <c r="AO35" s="355" t="str">
        <f>IF('各会計、関係団体の財政状況及び健全化判断比率'!B33="","",'各会計、関係団体の財政状況及び健全化判断比率'!B33)</f>
        <v>工業用水道事業会計</v>
      </c>
      <c r="AP35" s="355"/>
      <c r="AQ35" s="355"/>
      <c r="AR35" s="355"/>
      <c r="AS35" s="355"/>
      <c r="AT35" s="355"/>
      <c r="AU35" s="355"/>
      <c r="AV35" s="355"/>
      <c r="AW35" s="355"/>
      <c r="AX35" s="355"/>
      <c r="AY35" s="355"/>
      <c r="AZ35" s="355"/>
      <c r="BA35" s="355"/>
      <c r="BB35" s="355"/>
      <c r="BC35" s="355"/>
      <c r="BD35" s="175"/>
      <c r="BE35" s="354" t="str">
        <f t="shared" ref="BE35:BE43" si="1">IF(BG35="","",BE34+1)</f>
        <v/>
      </c>
      <c r="BF35" s="354"/>
      <c r="BG35" s="355"/>
      <c r="BH35" s="355"/>
      <c r="BI35" s="355"/>
      <c r="BJ35" s="355"/>
      <c r="BK35" s="355"/>
      <c r="BL35" s="355"/>
      <c r="BM35" s="355"/>
      <c r="BN35" s="355"/>
      <c r="BO35" s="355"/>
      <c r="BP35" s="355"/>
      <c r="BQ35" s="355"/>
      <c r="BR35" s="355"/>
      <c r="BS35" s="355"/>
      <c r="BT35" s="355"/>
      <c r="BU35" s="355"/>
      <c r="BV35" s="175"/>
      <c r="BW35" s="354">
        <f t="shared" ref="BW35:BW43" si="2">IF(BY35="","",BW34+1)</f>
        <v>11</v>
      </c>
      <c r="BX35" s="354"/>
      <c r="BY35" s="355" t="str">
        <f>IF('各会計、関係団体の財政状況及び健全化判断比率'!B69="","",'各会計、関係団体の財政状況及び健全化判断比率'!B69)</f>
        <v>和歌山県後期高齢者医療広域連合（特別会計）</v>
      </c>
      <c r="BZ35" s="355"/>
      <c r="CA35" s="355"/>
      <c r="CB35" s="355"/>
      <c r="CC35" s="355"/>
      <c r="CD35" s="355"/>
      <c r="CE35" s="355"/>
      <c r="CF35" s="355"/>
      <c r="CG35" s="355"/>
      <c r="CH35" s="355"/>
      <c r="CI35" s="355"/>
      <c r="CJ35" s="355"/>
      <c r="CK35" s="355"/>
      <c r="CL35" s="355"/>
      <c r="CM35" s="355"/>
      <c r="CN35" s="175"/>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202"/>
    </row>
    <row r="36" spans="1:113" ht="32.25" customHeight="1" x14ac:dyDescent="0.2">
      <c r="A36" s="175"/>
      <c r="B36" s="199"/>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75"/>
      <c r="AM36" s="354">
        <f t="shared" si="0"/>
        <v>9</v>
      </c>
      <c r="AN36" s="354"/>
      <c r="AO36" s="355" t="str">
        <f>IF('各会計、関係団体の財政状況及び健全化判断比率'!B34="","",'各会計、関係団体の財政状況及び健全化判断比率'!B34)</f>
        <v>下水道事業会計</v>
      </c>
      <c r="AP36" s="355"/>
      <c r="AQ36" s="355"/>
      <c r="AR36" s="355"/>
      <c r="AS36" s="355"/>
      <c r="AT36" s="355"/>
      <c r="AU36" s="355"/>
      <c r="AV36" s="355"/>
      <c r="AW36" s="355"/>
      <c r="AX36" s="355"/>
      <c r="AY36" s="355"/>
      <c r="AZ36" s="355"/>
      <c r="BA36" s="355"/>
      <c r="BB36" s="355"/>
      <c r="BC36" s="355"/>
      <c r="BD36" s="175"/>
      <c r="BE36" s="354" t="str">
        <f t="shared" si="1"/>
        <v/>
      </c>
      <c r="BF36" s="354"/>
      <c r="BG36" s="355"/>
      <c r="BH36" s="355"/>
      <c r="BI36" s="355"/>
      <c r="BJ36" s="355"/>
      <c r="BK36" s="355"/>
      <c r="BL36" s="355"/>
      <c r="BM36" s="355"/>
      <c r="BN36" s="355"/>
      <c r="BO36" s="355"/>
      <c r="BP36" s="355"/>
      <c r="BQ36" s="355"/>
      <c r="BR36" s="355"/>
      <c r="BS36" s="355"/>
      <c r="BT36" s="355"/>
      <c r="BU36" s="355"/>
      <c r="BV36" s="175"/>
      <c r="BW36" s="354">
        <f t="shared" si="2"/>
        <v>12</v>
      </c>
      <c r="BX36" s="354"/>
      <c r="BY36" s="355" t="str">
        <f>IF('各会計、関係団体の財政状況及び健全化判断比率'!B70="","",'各会計、関係団体の財政状況及び健全化判断比率'!B70)</f>
        <v>和歌山県市町村総合事務組合</v>
      </c>
      <c r="BZ36" s="355"/>
      <c r="CA36" s="355"/>
      <c r="CB36" s="355"/>
      <c r="CC36" s="355"/>
      <c r="CD36" s="355"/>
      <c r="CE36" s="355"/>
      <c r="CF36" s="355"/>
      <c r="CG36" s="355"/>
      <c r="CH36" s="355"/>
      <c r="CI36" s="355"/>
      <c r="CJ36" s="355"/>
      <c r="CK36" s="355"/>
      <c r="CL36" s="355"/>
      <c r="CM36" s="355"/>
      <c r="CN36" s="175"/>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202"/>
    </row>
    <row r="37" spans="1:113" ht="32.25" customHeight="1" x14ac:dyDescent="0.2">
      <c r="A37" s="175"/>
      <c r="B37" s="199"/>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f t="shared" si="4"/>
        <v>6</v>
      </c>
      <c r="V37" s="354"/>
      <c r="W37" s="355" t="str">
        <f>IF('各会計、関係団体の財政状況及び健全化判断比率'!B31="","",'各会計、関係団体の財政状況及び健全化判断比率'!B31)</f>
        <v>介護保険事業勘定特別会計</v>
      </c>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t="str">
        <f t="shared" si="1"/>
        <v/>
      </c>
      <c r="BF37" s="354"/>
      <c r="BG37" s="355"/>
      <c r="BH37" s="355"/>
      <c r="BI37" s="355"/>
      <c r="BJ37" s="355"/>
      <c r="BK37" s="355"/>
      <c r="BL37" s="355"/>
      <c r="BM37" s="355"/>
      <c r="BN37" s="355"/>
      <c r="BO37" s="355"/>
      <c r="BP37" s="355"/>
      <c r="BQ37" s="355"/>
      <c r="BR37" s="355"/>
      <c r="BS37" s="355"/>
      <c r="BT37" s="355"/>
      <c r="BU37" s="355"/>
      <c r="BV37" s="175"/>
      <c r="BW37" s="354">
        <f t="shared" si="2"/>
        <v>13</v>
      </c>
      <c r="BX37" s="354"/>
      <c r="BY37" s="355" t="str">
        <f>IF('各会計、関係団体の財政状況及び健全化判断比率'!B71="","",'各会計、関係団体の財政状況及び健全化判断比率'!B71)</f>
        <v>那賀児童福祉施設組合</v>
      </c>
      <c r="BZ37" s="355"/>
      <c r="CA37" s="355"/>
      <c r="CB37" s="355"/>
      <c r="CC37" s="355"/>
      <c r="CD37" s="355"/>
      <c r="CE37" s="355"/>
      <c r="CF37" s="355"/>
      <c r="CG37" s="355"/>
      <c r="CH37" s="355"/>
      <c r="CI37" s="355"/>
      <c r="CJ37" s="355"/>
      <c r="CK37" s="355"/>
      <c r="CL37" s="355"/>
      <c r="CM37" s="355"/>
      <c r="CN37" s="175"/>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202"/>
    </row>
    <row r="38" spans="1:113" ht="32.25" customHeight="1" x14ac:dyDescent="0.2">
      <c r="A38" s="175"/>
      <c r="B38" s="199"/>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14</v>
      </c>
      <c r="BX38" s="354"/>
      <c r="BY38" s="355" t="str">
        <f>IF('各会計、関係団体の財政状況及び健全化判断比率'!B72="","",'各会計、関係団体の財政状況及び健全化判断比率'!B72)</f>
        <v>那賀広域事務組合</v>
      </c>
      <c r="BZ38" s="355"/>
      <c r="CA38" s="355"/>
      <c r="CB38" s="355"/>
      <c r="CC38" s="355"/>
      <c r="CD38" s="355"/>
      <c r="CE38" s="355"/>
      <c r="CF38" s="355"/>
      <c r="CG38" s="355"/>
      <c r="CH38" s="355"/>
      <c r="CI38" s="355"/>
      <c r="CJ38" s="355"/>
      <c r="CK38" s="355"/>
      <c r="CL38" s="355"/>
      <c r="CM38" s="355"/>
      <c r="CN38" s="175"/>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202"/>
    </row>
    <row r="39" spans="1:113" ht="32.25" customHeight="1" x14ac:dyDescent="0.2">
      <c r="A39" s="175"/>
      <c r="B39" s="199"/>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f t="shared" si="2"/>
        <v>15</v>
      </c>
      <c r="BX39" s="354"/>
      <c r="BY39" s="355" t="str">
        <f>IF('各会計、関係団体の財政状況及び健全化判断比率'!B73="","",'各会計、関係団体の財政状況及び健全化判断比率'!B73)</f>
        <v>那賀衛生環境整備組合</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202"/>
    </row>
    <row r="40" spans="1:113" ht="32.25" customHeight="1" x14ac:dyDescent="0.2">
      <c r="A40" s="175"/>
      <c r="B40" s="199"/>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f t="shared" si="2"/>
        <v>16</v>
      </c>
      <c r="BX40" s="354"/>
      <c r="BY40" s="355" t="str">
        <f>IF('各会計、関係団体の財政状況及び健全化判断比率'!B74="","",'各会計、関係団体の財政状況及び健全化判断比率'!B74)</f>
        <v>那賀消防組合</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202"/>
    </row>
    <row r="41" spans="1:113" ht="32.25" customHeight="1" x14ac:dyDescent="0.2">
      <c r="A41" s="175"/>
      <c r="B41" s="199"/>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f t="shared" si="2"/>
        <v>17</v>
      </c>
      <c r="BX41" s="354"/>
      <c r="BY41" s="355" t="str">
        <f>IF('各会計、関係団体の財政状況及び健全化判断比率'!B75="","",'各会計、関係団体の財政状況及び健全化判断比率'!B75)</f>
        <v>那賀休日急患診療所経営事務組合</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202"/>
    </row>
    <row r="42" spans="1:113" ht="32.25" customHeight="1" x14ac:dyDescent="0.2">
      <c r="B42" s="199"/>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f t="shared" si="2"/>
        <v>18</v>
      </c>
      <c r="BX42" s="354"/>
      <c r="BY42" s="355" t="str">
        <f>IF('各会計、関係団体の財政状況及び健全化判断比率'!B76="","",'各会計、関係団体の財政状況及び健全化判断比率'!B76)</f>
        <v>五色台広域施設組合</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202"/>
    </row>
    <row r="43" spans="1:113" ht="32.25" customHeight="1" x14ac:dyDescent="0.2">
      <c r="B43" s="199"/>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f t="shared" si="2"/>
        <v>19</v>
      </c>
      <c r="BX43" s="354"/>
      <c r="BY43" s="355" t="str">
        <f>IF('各会計、関係団体の財政状況及び健全化判断比率'!B77="","",'各会計、関係団体の財政状況及び健全化判断比率'!B77)</f>
        <v>和歌山地方税回収機構</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st7+KE4eSLcs44fNeGhYBqFI7FbB1z48XEiYGO81FTAw3XkRu7FIC01y6TLc18V1yr6AUMoo0z6c53y2ikBRpQ==" saltValue="dHePgu8UqdtI3jW0r+FT3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5" zoomScale="90" zoomScaleNormal="90" zoomScaleSheetLayoutView="100" workbookViewId="0">
      <selection activeCell="L45" sqref="L45"/>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6" t="s">
        <v>533</v>
      </c>
      <c r="D34" s="1136"/>
      <c r="E34" s="1137"/>
      <c r="F34" s="32">
        <v>10.58</v>
      </c>
      <c r="G34" s="33">
        <v>10.02</v>
      </c>
      <c r="H34" s="33">
        <v>9.85</v>
      </c>
      <c r="I34" s="33">
        <v>9.89</v>
      </c>
      <c r="J34" s="34">
        <v>9.94</v>
      </c>
      <c r="K34" s="22"/>
      <c r="L34" s="22"/>
      <c r="M34" s="22"/>
      <c r="N34" s="22"/>
      <c r="O34" s="22"/>
      <c r="P34" s="22"/>
    </row>
    <row r="35" spans="1:16" ht="39" customHeight="1" x14ac:dyDescent="0.2">
      <c r="A35" s="22"/>
      <c r="B35" s="35"/>
      <c r="C35" s="1132" t="s">
        <v>534</v>
      </c>
      <c r="D35" s="1132"/>
      <c r="E35" s="1133"/>
      <c r="F35" s="36">
        <v>6.42</v>
      </c>
      <c r="G35" s="37">
        <v>5</v>
      </c>
      <c r="H35" s="37">
        <v>5.98</v>
      </c>
      <c r="I35" s="37">
        <v>5.83</v>
      </c>
      <c r="J35" s="38">
        <v>6.54</v>
      </c>
      <c r="K35" s="22"/>
      <c r="L35" s="22"/>
      <c r="M35" s="22"/>
      <c r="N35" s="22"/>
      <c r="O35" s="22"/>
      <c r="P35" s="22"/>
    </row>
    <row r="36" spans="1:16" ht="39" customHeight="1" x14ac:dyDescent="0.2">
      <c r="A36" s="22"/>
      <c r="B36" s="35"/>
      <c r="C36" s="1132" t="s">
        <v>535</v>
      </c>
      <c r="D36" s="1132"/>
      <c r="E36" s="1133"/>
      <c r="F36" s="36" t="s">
        <v>489</v>
      </c>
      <c r="G36" s="37">
        <v>0.3</v>
      </c>
      <c r="H36" s="37">
        <v>0.53</v>
      </c>
      <c r="I36" s="37">
        <v>0.25</v>
      </c>
      <c r="J36" s="38">
        <v>1.1599999999999999</v>
      </c>
      <c r="K36" s="22"/>
      <c r="L36" s="22"/>
      <c r="M36" s="22"/>
      <c r="N36" s="22"/>
      <c r="O36" s="22"/>
      <c r="P36" s="22"/>
    </row>
    <row r="37" spans="1:16" ht="39" customHeight="1" x14ac:dyDescent="0.2">
      <c r="A37" s="22"/>
      <c r="B37" s="35"/>
      <c r="C37" s="1132" t="s">
        <v>536</v>
      </c>
      <c r="D37" s="1132"/>
      <c r="E37" s="1133"/>
      <c r="F37" s="36">
        <v>1.23</v>
      </c>
      <c r="G37" s="37">
        <v>0.81</v>
      </c>
      <c r="H37" s="37">
        <v>1.06</v>
      </c>
      <c r="I37" s="37">
        <v>1.08</v>
      </c>
      <c r="J37" s="38">
        <v>0.99</v>
      </c>
      <c r="K37" s="22"/>
      <c r="L37" s="22"/>
      <c r="M37" s="22"/>
      <c r="N37" s="22"/>
      <c r="O37" s="22"/>
      <c r="P37" s="22"/>
    </row>
    <row r="38" spans="1:16" ht="39" customHeight="1" x14ac:dyDescent="0.2">
      <c r="A38" s="22"/>
      <c r="B38" s="35"/>
      <c r="C38" s="1132" t="s">
        <v>537</v>
      </c>
      <c r="D38" s="1132"/>
      <c r="E38" s="1133"/>
      <c r="F38" s="36">
        <v>0.76</v>
      </c>
      <c r="G38" s="37">
        <v>0.81</v>
      </c>
      <c r="H38" s="37">
        <v>0.87</v>
      </c>
      <c r="I38" s="37">
        <v>0.92</v>
      </c>
      <c r="J38" s="38">
        <v>0.99</v>
      </c>
      <c r="K38" s="22"/>
      <c r="L38" s="22"/>
      <c r="M38" s="22"/>
      <c r="N38" s="22"/>
      <c r="O38" s="22"/>
      <c r="P38" s="22"/>
    </row>
    <row r="39" spans="1:16" ht="39" customHeight="1" x14ac:dyDescent="0.2">
      <c r="A39" s="22"/>
      <c r="B39" s="35"/>
      <c r="C39" s="1132" t="s">
        <v>538</v>
      </c>
      <c r="D39" s="1132"/>
      <c r="E39" s="1133"/>
      <c r="F39" s="36">
        <v>0.17</v>
      </c>
      <c r="G39" s="37">
        <v>0.63</v>
      </c>
      <c r="H39" s="37">
        <v>0.26</v>
      </c>
      <c r="I39" s="37">
        <v>0.27</v>
      </c>
      <c r="J39" s="38">
        <v>0.36</v>
      </c>
      <c r="K39" s="22"/>
      <c r="L39" s="22"/>
      <c r="M39" s="22"/>
      <c r="N39" s="22"/>
      <c r="O39" s="22"/>
      <c r="P39" s="22"/>
    </row>
    <row r="40" spans="1:16" ht="39" customHeight="1" x14ac:dyDescent="0.2">
      <c r="A40" s="22"/>
      <c r="B40" s="35"/>
      <c r="C40" s="1132" t="s">
        <v>539</v>
      </c>
      <c r="D40" s="1132"/>
      <c r="E40" s="1133"/>
      <c r="F40" s="36">
        <v>0.01</v>
      </c>
      <c r="G40" s="37">
        <v>0.01</v>
      </c>
      <c r="H40" s="37">
        <v>0.01</v>
      </c>
      <c r="I40" s="37">
        <v>0.02</v>
      </c>
      <c r="J40" s="38">
        <v>0.02</v>
      </c>
      <c r="K40" s="22"/>
      <c r="L40" s="22"/>
      <c r="M40" s="22"/>
      <c r="N40" s="22"/>
      <c r="O40" s="22"/>
      <c r="P40" s="22"/>
    </row>
    <row r="41" spans="1:16" ht="39" customHeight="1" x14ac:dyDescent="0.2">
      <c r="A41" s="22"/>
      <c r="B41" s="35"/>
      <c r="C41" s="1132" t="s">
        <v>540</v>
      </c>
      <c r="D41" s="1132"/>
      <c r="E41" s="1133"/>
      <c r="F41" s="36">
        <v>0</v>
      </c>
      <c r="G41" s="37">
        <v>0</v>
      </c>
      <c r="H41" s="37">
        <v>0</v>
      </c>
      <c r="I41" s="37">
        <v>0</v>
      </c>
      <c r="J41" s="38">
        <v>0</v>
      </c>
      <c r="K41" s="22"/>
      <c r="L41" s="22"/>
      <c r="M41" s="22"/>
      <c r="N41" s="22"/>
      <c r="O41" s="22"/>
      <c r="P41" s="22"/>
    </row>
    <row r="42" spans="1:16" ht="39" customHeight="1" x14ac:dyDescent="0.2">
      <c r="A42" s="22"/>
      <c r="B42" s="39"/>
      <c r="C42" s="1132" t="s">
        <v>541</v>
      </c>
      <c r="D42" s="1132"/>
      <c r="E42" s="1133"/>
      <c r="F42" s="36" t="s">
        <v>489</v>
      </c>
      <c r="G42" s="37" t="s">
        <v>489</v>
      </c>
      <c r="H42" s="37" t="s">
        <v>489</v>
      </c>
      <c r="I42" s="37" t="s">
        <v>489</v>
      </c>
      <c r="J42" s="38" t="s">
        <v>489</v>
      </c>
      <c r="K42" s="22"/>
      <c r="L42" s="22"/>
      <c r="M42" s="22"/>
      <c r="N42" s="22"/>
      <c r="O42" s="22"/>
      <c r="P42" s="22"/>
    </row>
    <row r="43" spans="1:16" ht="39" customHeight="1" thickBot="1" x14ac:dyDescent="0.25">
      <c r="A43" s="22"/>
      <c r="B43" s="40"/>
      <c r="C43" s="1134" t="s">
        <v>542</v>
      </c>
      <c r="D43" s="1134"/>
      <c r="E43" s="1135"/>
      <c r="F43" s="41">
        <v>0.54</v>
      </c>
      <c r="G43" s="42">
        <v>0.02</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LXtsoEhjzM3v+INOQ7gUIPykjrv0Ojs9Od+ENZz+aM/DPJutbzHFPCGXMBrNjA/UGIF3zAv9p70/X0QoSlCxtw==" saltValue="vo4JgqwnlREbnH/HeMmO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0" zoomScaleNormal="80" zoomScaleSheetLayoutView="55" workbookViewId="0">
      <selection activeCell="Q62" sqref="Q62"/>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4080</v>
      </c>
      <c r="L45" s="58">
        <v>3698</v>
      </c>
      <c r="M45" s="58">
        <v>3345</v>
      </c>
      <c r="N45" s="58">
        <v>2909</v>
      </c>
      <c r="O45" s="59">
        <v>2774</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489</v>
      </c>
      <c r="L46" s="62" t="s">
        <v>489</v>
      </c>
      <c r="M46" s="62" t="s">
        <v>489</v>
      </c>
      <c r="N46" s="62" t="s">
        <v>489</v>
      </c>
      <c r="O46" s="63" t="s">
        <v>489</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489</v>
      </c>
      <c r="L47" s="62" t="s">
        <v>489</v>
      </c>
      <c r="M47" s="62" t="s">
        <v>489</v>
      </c>
      <c r="N47" s="62" t="s">
        <v>489</v>
      </c>
      <c r="O47" s="63" t="s">
        <v>489</v>
      </c>
      <c r="P47" s="46"/>
      <c r="Q47" s="46"/>
      <c r="R47" s="46"/>
      <c r="S47" s="46"/>
      <c r="T47" s="46"/>
      <c r="U47" s="46"/>
    </row>
    <row r="48" spans="1:21" ht="30.75" customHeight="1" x14ac:dyDescent="0.2">
      <c r="A48" s="46"/>
      <c r="B48" s="1163"/>
      <c r="C48" s="1164"/>
      <c r="D48" s="60"/>
      <c r="E48" s="1140" t="s">
        <v>13</v>
      </c>
      <c r="F48" s="1140"/>
      <c r="G48" s="1140"/>
      <c r="H48" s="1140"/>
      <c r="I48" s="1140"/>
      <c r="J48" s="1141"/>
      <c r="K48" s="61">
        <v>632</v>
      </c>
      <c r="L48" s="62">
        <v>440</v>
      </c>
      <c r="M48" s="62">
        <v>467</v>
      </c>
      <c r="N48" s="62">
        <v>456</v>
      </c>
      <c r="O48" s="63">
        <v>489</v>
      </c>
      <c r="P48" s="46"/>
      <c r="Q48" s="46"/>
      <c r="R48" s="46"/>
      <c r="S48" s="46"/>
      <c r="T48" s="46"/>
      <c r="U48" s="46"/>
    </row>
    <row r="49" spans="1:21" ht="30.75" customHeight="1" x14ac:dyDescent="0.2">
      <c r="A49" s="46"/>
      <c r="B49" s="1163"/>
      <c r="C49" s="1164"/>
      <c r="D49" s="60"/>
      <c r="E49" s="1140" t="s">
        <v>14</v>
      </c>
      <c r="F49" s="1140"/>
      <c r="G49" s="1140"/>
      <c r="H49" s="1140"/>
      <c r="I49" s="1140"/>
      <c r="J49" s="1141"/>
      <c r="K49" s="61">
        <v>354</v>
      </c>
      <c r="L49" s="62">
        <v>393</v>
      </c>
      <c r="M49" s="62">
        <v>396</v>
      </c>
      <c r="N49" s="62">
        <v>371</v>
      </c>
      <c r="O49" s="63">
        <v>374</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489</v>
      </c>
      <c r="L50" s="62" t="s">
        <v>489</v>
      </c>
      <c r="M50" s="62" t="s">
        <v>489</v>
      </c>
      <c r="N50" s="62" t="s">
        <v>489</v>
      </c>
      <c r="O50" s="63" t="s">
        <v>489</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489</v>
      </c>
      <c r="L51" s="62" t="s">
        <v>489</v>
      </c>
      <c r="M51" s="62" t="s">
        <v>489</v>
      </c>
      <c r="N51" s="62" t="s">
        <v>489</v>
      </c>
      <c r="O51" s="63" t="s">
        <v>489</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4112</v>
      </c>
      <c r="L52" s="62">
        <v>3826</v>
      </c>
      <c r="M52" s="62">
        <v>3619</v>
      </c>
      <c r="N52" s="62">
        <v>3123</v>
      </c>
      <c r="O52" s="63">
        <v>2962</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954</v>
      </c>
      <c r="L53" s="67">
        <v>705</v>
      </c>
      <c r="M53" s="67">
        <v>589</v>
      </c>
      <c r="N53" s="67">
        <v>613</v>
      </c>
      <c r="O53" s="68">
        <v>675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0ohZlQauCrY6QgLVjuykc5g6WevFfnkPqf48Y6Qz75sLNzfiJi/L7xwmWzMvCxdW6N0iGIfI71Sj/ZhCnFxzoQ==" saltValue="n3mGUcUUnSk3ystzy/7X4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2" zoomScale="80" zoomScaleNormal="80" zoomScaleSheetLayoutView="100" workbookViewId="0">
      <selection activeCell="Q54" sqref="Q54"/>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81" t="s">
        <v>30</v>
      </c>
      <c r="C41" s="1182"/>
      <c r="D41" s="103"/>
      <c r="E41" s="1183" t="s">
        <v>31</v>
      </c>
      <c r="F41" s="1183"/>
      <c r="G41" s="1183"/>
      <c r="H41" s="1184"/>
      <c r="I41" s="342">
        <v>27564</v>
      </c>
      <c r="J41" s="343">
        <v>25913</v>
      </c>
      <c r="K41" s="343">
        <v>24299</v>
      </c>
      <c r="L41" s="343">
        <v>23797</v>
      </c>
      <c r="M41" s="344">
        <v>23246</v>
      </c>
    </row>
    <row r="42" spans="2:13" ht="27.75" customHeight="1" x14ac:dyDescent="0.2">
      <c r="B42" s="1171"/>
      <c r="C42" s="1172"/>
      <c r="D42" s="104"/>
      <c r="E42" s="1175" t="s">
        <v>32</v>
      </c>
      <c r="F42" s="1175"/>
      <c r="G42" s="1175"/>
      <c r="H42" s="1176"/>
      <c r="I42" s="345" t="s">
        <v>489</v>
      </c>
      <c r="J42" s="346">
        <v>264</v>
      </c>
      <c r="K42" s="346">
        <v>264</v>
      </c>
      <c r="L42" s="346">
        <v>264</v>
      </c>
      <c r="M42" s="347">
        <v>264</v>
      </c>
    </row>
    <row r="43" spans="2:13" ht="27.75" customHeight="1" x14ac:dyDescent="0.2">
      <c r="B43" s="1171"/>
      <c r="C43" s="1172"/>
      <c r="D43" s="104"/>
      <c r="E43" s="1175" t="s">
        <v>33</v>
      </c>
      <c r="F43" s="1175"/>
      <c r="G43" s="1175"/>
      <c r="H43" s="1176"/>
      <c r="I43" s="345">
        <v>9692</v>
      </c>
      <c r="J43" s="346">
        <v>8383</v>
      </c>
      <c r="K43" s="346">
        <v>7107</v>
      </c>
      <c r="L43" s="346">
        <v>6071</v>
      </c>
      <c r="M43" s="347">
        <v>6055</v>
      </c>
    </row>
    <row r="44" spans="2:13" ht="27.75" customHeight="1" x14ac:dyDescent="0.2">
      <c r="B44" s="1171"/>
      <c r="C44" s="1172"/>
      <c r="D44" s="104"/>
      <c r="E44" s="1175" t="s">
        <v>34</v>
      </c>
      <c r="F44" s="1175"/>
      <c r="G44" s="1175"/>
      <c r="H44" s="1176"/>
      <c r="I44" s="345">
        <v>2333</v>
      </c>
      <c r="J44" s="346">
        <v>2141</v>
      </c>
      <c r="K44" s="346">
        <v>1869</v>
      </c>
      <c r="L44" s="346">
        <v>1583</v>
      </c>
      <c r="M44" s="347">
        <v>1484</v>
      </c>
    </row>
    <row r="45" spans="2:13" ht="27.75" customHeight="1" x14ac:dyDescent="0.2">
      <c r="B45" s="1171"/>
      <c r="C45" s="1172"/>
      <c r="D45" s="104"/>
      <c r="E45" s="1175" t="s">
        <v>35</v>
      </c>
      <c r="F45" s="1175"/>
      <c r="G45" s="1175"/>
      <c r="H45" s="1176"/>
      <c r="I45" s="345">
        <v>4362</v>
      </c>
      <c r="J45" s="346">
        <v>4260</v>
      </c>
      <c r="K45" s="346">
        <v>4204</v>
      </c>
      <c r="L45" s="346">
        <v>4176</v>
      </c>
      <c r="M45" s="347">
        <v>4273</v>
      </c>
    </row>
    <row r="46" spans="2:13" ht="27.75" customHeight="1" x14ac:dyDescent="0.2">
      <c r="B46" s="1171"/>
      <c r="C46" s="1172"/>
      <c r="D46" s="105"/>
      <c r="E46" s="1175" t="s">
        <v>36</v>
      </c>
      <c r="F46" s="1175"/>
      <c r="G46" s="1175"/>
      <c r="H46" s="1176"/>
      <c r="I46" s="345" t="s">
        <v>489</v>
      </c>
      <c r="J46" s="346" t="s">
        <v>489</v>
      </c>
      <c r="K46" s="346" t="s">
        <v>489</v>
      </c>
      <c r="L46" s="346" t="s">
        <v>489</v>
      </c>
      <c r="M46" s="347" t="s">
        <v>489</v>
      </c>
    </row>
    <row r="47" spans="2:13" ht="27.75" customHeight="1" x14ac:dyDescent="0.2">
      <c r="B47" s="1171"/>
      <c r="C47" s="1172"/>
      <c r="D47" s="106"/>
      <c r="E47" s="1185" t="s">
        <v>37</v>
      </c>
      <c r="F47" s="1186"/>
      <c r="G47" s="1186"/>
      <c r="H47" s="1187"/>
      <c r="I47" s="345" t="s">
        <v>489</v>
      </c>
      <c r="J47" s="346" t="s">
        <v>489</v>
      </c>
      <c r="K47" s="346" t="s">
        <v>489</v>
      </c>
      <c r="L47" s="346" t="s">
        <v>489</v>
      </c>
      <c r="M47" s="347" t="s">
        <v>489</v>
      </c>
    </row>
    <row r="48" spans="2:13" ht="27.75" customHeight="1" x14ac:dyDescent="0.2">
      <c r="B48" s="1171"/>
      <c r="C48" s="1172"/>
      <c r="D48" s="104"/>
      <c r="E48" s="1175" t="s">
        <v>38</v>
      </c>
      <c r="F48" s="1175"/>
      <c r="G48" s="1175"/>
      <c r="H48" s="1176"/>
      <c r="I48" s="345" t="s">
        <v>489</v>
      </c>
      <c r="J48" s="346" t="s">
        <v>489</v>
      </c>
      <c r="K48" s="346" t="s">
        <v>489</v>
      </c>
      <c r="L48" s="346" t="s">
        <v>489</v>
      </c>
      <c r="M48" s="347" t="s">
        <v>489</v>
      </c>
    </row>
    <row r="49" spans="2:13" ht="27.75" customHeight="1" x14ac:dyDescent="0.2">
      <c r="B49" s="1173"/>
      <c r="C49" s="1174"/>
      <c r="D49" s="104"/>
      <c r="E49" s="1175" t="s">
        <v>39</v>
      </c>
      <c r="F49" s="1175"/>
      <c r="G49" s="1175"/>
      <c r="H49" s="1176"/>
      <c r="I49" s="345" t="s">
        <v>489</v>
      </c>
      <c r="J49" s="346" t="s">
        <v>489</v>
      </c>
      <c r="K49" s="346" t="s">
        <v>489</v>
      </c>
      <c r="L49" s="346" t="s">
        <v>489</v>
      </c>
      <c r="M49" s="347" t="s">
        <v>489</v>
      </c>
    </row>
    <row r="50" spans="2:13" ht="27.75" customHeight="1" x14ac:dyDescent="0.2">
      <c r="B50" s="1169" t="s">
        <v>40</v>
      </c>
      <c r="C50" s="1170"/>
      <c r="D50" s="107"/>
      <c r="E50" s="1175" t="s">
        <v>41</v>
      </c>
      <c r="F50" s="1175"/>
      <c r="G50" s="1175"/>
      <c r="H50" s="1176"/>
      <c r="I50" s="345">
        <v>10687</v>
      </c>
      <c r="J50" s="346">
        <v>11116</v>
      </c>
      <c r="K50" s="346">
        <v>11230</v>
      </c>
      <c r="L50" s="346">
        <v>12081</v>
      </c>
      <c r="M50" s="347">
        <v>12295</v>
      </c>
    </row>
    <row r="51" spans="2:13" ht="27.75" customHeight="1" x14ac:dyDescent="0.2">
      <c r="B51" s="1171"/>
      <c r="C51" s="1172"/>
      <c r="D51" s="104"/>
      <c r="E51" s="1175" t="s">
        <v>42</v>
      </c>
      <c r="F51" s="1175"/>
      <c r="G51" s="1175"/>
      <c r="H51" s="1176"/>
      <c r="I51" s="345">
        <v>3403</v>
      </c>
      <c r="J51" s="346">
        <v>3343</v>
      </c>
      <c r="K51" s="346">
        <v>3180</v>
      </c>
      <c r="L51" s="346">
        <v>3111</v>
      </c>
      <c r="M51" s="347">
        <v>2959</v>
      </c>
    </row>
    <row r="52" spans="2:13" ht="27.75" customHeight="1" x14ac:dyDescent="0.2">
      <c r="B52" s="1173"/>
      <c r="C52" s="1174"/>
      <c r="D52" s="104"/>
      <c r="E52" s="1175" t="s">
        <v>43</v>
      </c>
      <c r="F52" s="1175"/>
      <c r="G52" s="1175"/>
      <c r="H52" s="1176"/>
      <c r="I52" s="345">
        <v>32929</v>
      </c>
      <c r="J52" s="346">
        <v>31146</v>
      </c>
      <c r="K52" s="346">
        <v>29579</v>
      </c>
      <c r="L52" s="346">
        <v>28406</v>
      </c>
      <c r="M52" s="347">
        <v>27822</v>
      </c>
    </row>
    <row r="53" spans="2:13" ht="27.75" customHeight="1" thickBot="1" x14ac:dyDescent="0.25">
      <c r="B53" s="1177" t="s">
        <v>19</v>
      </c>
      <c r="C53" s="1178"/>
      <c r="D53" s="108"/>
      <c r="E53" s="1179" t="s">
        <v>44</v>
      </c>
      <c r="F53" s="1179"/>
      <c r="G53" s="1179"/>
      <c r="H53" s="1180"/>
      <c r="I53" s="348">
        <v>-3068</v>
      </c>
      <c r="J53" s="349">
        <v>-4643</v>
      </c>
      <c r="K53" s="349">
        <v>-6247</v>
      </c>
      <c r="L53" s="349">
        <v>-7707</v>
      </c>
      <c r="M53" s="350">
        <v>-7754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E+3B09yOt8vhkWZDY46+guRhJ/0Hon6bxL1nOL9aepY/+rhiwpHN6mA9g/jqLR3nPVS5y7vbHeaFoHdyuIwmg==" saltValue="okYFoUJaLTW0fX+sbqPC5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60" zoomScaleNormal="60" zoomScaleSheetLayoutView="100" workbookViewId="0">
      <selection activeCell="J27" sqref="J27"/>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196" t="s">
        <v>46</v>
      </c>
      <c r="D55" s="1196"/>
      <c r="E55" s="1197"/>
      <c r="F55" s="120">
        <v>5565</v>
      </c>
      <c r="G55" s="120">
        <v>6122</v>
      </c>
      <c r="H55" s="121">
        <v>6145</v>
      </c>
    </row>
    <row r="56" spans="2:8" ht="52.5" customHeight="1" x14ac:dyDescent="0.2">
      <c r="B56" s="122"/>
      <c r="C56" s="1198" t="s">
        <v>47</v>
      </c>
      <c r="D56" s="1198"/>
      <c r="E56" s="1199"/>
      <c r="F56" s="123">
        <v>2503</v>
      </c>
      <c r="G56" s="123">
        <v>2762</v>
      </c>
      <c r="H56" s="124">
        <v>2971</v>
      </c>
    </row>
    <row r="57" spans="2:8" ht="53.25" customHeight="1" x14ac:dyDescent="0.2">
      <c r="B57" s="122"/>
      <c r="C57" s="1200" t="s">
        <v>48</v>
      </c>
      <c r="D57" s="1200"/>
      <c r="E57" s="1201"/>
      <c r="F57" s="125">
        <v>4758</v>
      </c>
      <c r="G57" s="125">
        <v>5049</v>
      </c>
      <c r="H57" s="126">
        <v>4862</v>
      </c>
    </row>
    <row r="58" spans="2:8" ht="45.75" customHeight="1" x14ac:dyDescent="0.2">
      <c r="B58" s="127"/>
      <c r="C58" s="1188" t="s">
        <v>562</v>
      </c>
      <c r="D58" s="1189"/>
      <c r="E58" s="1190"/>
      <c r="F58" s="128">
        <v>2129</v>
      </c>
      <c r="G58" s="128">
        <v>2387</v>
      </c>
      <c r="H58" s="129">
        <v>2217</v>
      </c>
    </row>
    <row r="59" spans="2:8" ht="45.75" customHeight="1" x14ac:dyDescent="0.2">
      <c r="B59" s="127"/>
      <c r="C59" s="1188" t="s">
        <v>563</v>
      </c>
      <c r="D59" s="1189"/>
      <c r="E59" s="1190"/>
      <c r="F59" s="128">
        <v>2002</v>
      </c>
      <c r="G59" s="128">
        <v>2055</v>
      </c>
      <c r="H59" s="129">
        <v>2060</v>
      </c>
    </row>
    <row r="60" spans="2:8" ht="45.75" customHeight="1" x14ac:dyDescent="0.2">
      <c r="B60" s="127"/>
      <c r="C60" s="1188" t="s">
        <v>564</v>
      </c>
      <c r="D60" s="1189"/>
      <c r="E60" s="1190"/>
      <c r="F60" s="128">
        <v>508</v>
      </c>
      <c r="G60" s="128">
        <v>485</v>
      </c>
      <c r="H60" s="129">
        <v>455</v>
      </c>
    </row>
    <row r="61" spans="2:8" ht="45.75" customHeight="1" x14ac:dyDescent="0.2">
      <c r="B61" s="127"/>
      <c r="C61" s="1188" t="s">
        <v>565</v>
      </c>
      <c r="D61" s="1189"/>
      <c r="E61" s="1190"/>
      <c r="F61" s="128">
        <v>44</v>
      </c>
      <c r="G61" s="128">
        <v>44</v>
      </c>
      <c r="H61" s="129">
        <v>44</v>
      </c>
    </row>
    <row r="62" spans="2:8" ht="45.75" customHeight="1" thickBot="1" x14ac:dyDescent="0.25">
      <c r="B62" s="130"/>
      <c r="C62" s="1191" t="s">
        <v>566</v>
      </c>
      <c r="D62" s="1192"/>
      <c r="E62" s="1193"/>
      <c r="F62" s="131">
        <v>35</v>
      </c>
      <c r="G62" s="131">
        <v>41</v>
      </c>
      <c r="H62" s="132">
        <v>52</v>
      </c>
    </row>
    <row r="63" spans="2:8" ht="52.5" customHeight="1" thickBot="1" x14ac:dyDescent="0.25">
      <c r="B63" s="133"/>
      <c r="C63" s="1194" t="s">
        <v>49</v>
      </c>
      <c r="D63" s="1194"/>
      <c r="E63" s="1195"/>
      <c r="F63" s="134">
        <v>12825</v>
      </c>
      <c r="G63" s="134">
        <v>13933</v>
      </c>
      <c r="H63" s="135">
        <v>13977</v>
      </c>
    </row>
    <row r="64" spans="2:8" ht="13.2" x14ac:dyDescent="0.2"/>
  </sheetData>
  <sheetProtection algorithmName="SHA-512" hashValue="eVbxIr662an3LKKCJSVdD+5ezpIR0yUbc+hrfaYW1B6eYSaqY3aLdEgDmlftNj+XEQ7eatjRDmKk1HT95ol85A==" saltValue="fvAaKAS9k71BvGC8HBY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75C8-060B-4CBA-8FDA-1F3114CD07C4}">
  <sheetPr>
    <pageSetUpPr fitToPage="1"/>
  </sheetPr>
  <dimension ref="A1:DE85"/>
  <sheetViews>
    <sheetView showGridLines="0" zoomScaleNormal="100" zoomScaleSheetLayoutView="55" workbookViewId="0">
      <selection activeCell="AN43" sqref="AN43:DC47"/>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567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568</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569</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570</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527</v>
      </c>
      <c r="BQ50" s="1226"/>
      <c r="BR50" s="1226"/>
      <c r="BS50" s="1226"/>
      <c r="BT50" s="1226"/>
      <c r="BU50" s="1226"/>
      <c r="BV50" s="1226"/>
      <c r="BW50" s="1226"/>
      <c r="BX50" s="1226" t="s">
        <v>528</v>
      </c>
      <c r="BY50" s="1226"/>
      <c r="BZ50" s="1226"/>
      <c r="CA50" s="1226"/>
      <c r="CB50" s="1226"/>
      <c r="CC50" s="1226"/>
      <c r="CD50" s="1226"/>
      <c r="CE50" s="1226"/>
      <c r="CF50" s="1226" t="s">
        <v>529</v>
      </c>
      <c r="CG50" s="1226"/>
      <c r="CH50" s="1226"/>
      <c r="CI50" s="1226"/>
      <c r="CJ50" s="1226"/>
      <c r="CK50" s="1226"/>
      <c r="CL50" s="1226"/>
      <c r="CM50" s="1226"/>
      <c r="CN50" s="1226" t="s">
        <v>530</v>
      </c>
      <c r="CO50" s="1226"/>
      <c r="CP50" s="1226"/>
      <c r="CQ50" s="1226"/>
      <c r="CR50" s="1226"/>
      <c r="CS50" s="1226"/>
      <c r="CT50" s="1226"/>
      <c r="CU50" s="1226"/>
      <c r="CV50" s="1226" t="s">
        <v>531</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571</v>
      </c>
      <c r="AO51" s="1230"/>
      <c r="AP51" s="1230"/>
      <c r="AQ51" s="1230"/>
      <c r="AR51" s="1230"/>
      <c r="AS51" s="1230"/>
      <c r="AT51" s="1230"/>
      <c r="AU51" s="1230"/>
      <c r="AV51" s="1230"/>
      <c r="AW51" s="1230"/>
      <c r="AX51" s="1230"/>
      <c r="AY51" s="1230"/>
      <c r="AZ51" s="1230"/>
      <c r="BA51" s="1230"/>
      <c r="BB51" s="1230" t="s">
        <v>572</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573</v>
      </c>
      <c r="BC53" s="1230"/>
      <c r="BD53" s="1230"/>
      <c r="BE53" s="1230"/>
      <c r="BF53" s="1230"/>
      <c r="BG53" s="1230"/>
      <c r="BH53" s="1230"/>
      <c r="BI53" s="1230"/>
      <c r="BJ53" s="1230"/>
      <c r="BK53" s="1230"/>
      <c r="BL53" s="1230"/>
      <c r="BM53" s="1230"/>
      <c r="BN53" s="1230"/>
      <c r="BO53" s="1230"/>
      <c r="BP53" s="1231">
        <v>65.2</v>
      </c>
      <c r="BQ53" s="1231"/>
      <c r="BR53" s="1231"/>
      <c r="BS53" s="1231"/>
      <c r="BT53" s="1231"/>
      <c r="BU53" s="1231"/>
      <c r="BV53" s="1231"/>
      <c r="BW53" s="1231"/>
      <c r="BX53" s="1231">
        <v>66.2</v>
      </c>
      <c r="BY53" s="1231"/>
      <c r="BZ53" s="1231"/>
      <c r="CA53" s="1231"/>
      <c r="CB53" s="1231"/>
      <c r="CC53" s="1231"/>
      <c r="CD53" s="1231"/>
      <c r="CE53" s="1231"/>
      <c r="CF53" s="1231">
        <v>67.2</v>
      </c>
      <c r="CG53" s="1231"/>
      <c r="CH53" s="1231"/>
      <c r="CI53" s="1231"/>
      <c r="CJ53" s="1231"/>
      <c r="CK53" s="1231"/>
      <c r="CL53" s="1231"/>
      <c r="CM53" s="1231"/>
      <c r="CN53" s="1231">
        <v>68.3</v>
      </c>
      <c r="CO53" s="1231"/>
      <c r="CP53" s="1231"/>
      <c r="CQ53" s="1231"/>
      <c r="CR53" s="1231"/>
      <c r="CS53" s="1231"/>
      <c r="CT53" s="1231"/>
      <c r="CU53" s="1231"/>
      <c r="CV53" s="1231">
        <v>69.3</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574</v>
      </c>
      <c r="AO55" s="1226"/>
      <c r="AP55" s="1226"/>
      <c r="AQ55" s="1226"/>
      <c r="AR55" s="1226"/>
      <c r="AS55" s="1226"/>
      <c r="AT55" s="1226"/>
      <c r="AU55" s="1226"/>
      <c r="AV55" s="1226"/>
      <c r="AW55" s="1226"/>
      <c r="AX55" s="1226"/>
      <c r="AY55" s="1226"/>
      <c r="AZ55" s="1226"/>
      <c r="BA55" s="1226"/>
      <c r="BB55" s="1230" t="s">
        <v>572</v>
      </c>
      <c r="BC55" s="1230"/>
      <c r="BD55" s="1230"/>
      <c r="BE55" s="1230"/>
      <c r="BF55" s="1230"/>
      <c r="BG55" s="1230"/>
      <c r="BH55" s="1230"/>
      <c r="BI55" s="1230"/>
      <c r="BJ55" s="1230"/>
      <c r="BK55" s="1230"/>
      <c r="BL55" s="1230"/>
      <c r="BM55" s="1230"/>
      <c r="BN55" s="1230"/>
      <c r="BO55" s="1230"/>
      <c r="BP55" s="1231">
        <v>22.7</v>
      </c>
      <c r="BQ55" s="1231"/>
      <c r="BR55" s="1231"/>
      <c r="BS55" s="1231"/>
      <c r="BT55" s="1231"/>
      <c r="BU55" s="1231"/>
      <c r="BV55" s="1231"/>
      <c r="BW55" s="1231"/>
      <c r="BX55" s="1231">
        <v>27.8</v>
      </c>
      <c r="BY55" s="1231"/>
      <c r="BZ55" s="1231"/>
      <c r="CA55" s="1231"/>
      <c r="CB55" s="1231"/>
      <c r="CC55" s="1231"/>
      <c r="CD55" s="1231"/>
      <c r="CE55" s="1231"/>
      <c r="CF55" s="1231">
        <v>19</v>
      </c>
      <c r="CG55" s="1231"/>
      <c r="CH55" s="1231"/>
      <c r="CI55" s="1231"/>
      <c r="CJ55" s="1231"/>
      <c r="CK55" s="1231"/>
      <c r="CL55" s="1231"/>
      <c r="CM55" s="1231"/>
      <c r="CN55" s="1231">
        <v>4</v>
      </c>
      <c r="CO55" s="1231"/>
      <c r="CP55" s="1231"/>
      <c r="CQ55" s="1231"/>
      <c r="CR55" s="1231"/>
      <c r="CS55" s="1231"/>
      <c r="CT55" s="1231"/>
      <c r="CU55" s="1231"/>
      <c r="CV55" s="1231">
        <v>0.4</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573</v>
      </c>
      <c r="BC57" s="1230"/>
      <c r="BD57" s="1230"/>
      <c r="BE57" s="1230"/>
      <c r="BF57" s="1230"/>
      <c r="BG57" s="1230"/>
      <c r="BH57" s="1230"/>
      <c r="BI57" s="1230"/>
      <c r="BJ57" s="1230"/>
      <c r="BK57" s="1230"/>
      <c r="BL57" s="1230"/>
      <c r="BM57" s="1230"/>
      <c r="BN57" s="1230"/>
      <c r="BO57" s="1230"/>
      <c r="BP57" s="1231">
        <v>60.6</v>
      </c>
      <c r="BQ57" s="1231"/>
      <c r="BR57" s="1231"/>
      <c r="BS57" s="1231"/>
      <c r="BT57" s="1231"/>
      <c r="BU57" s="1231"/>
      <c r="BV57" s="1231"/>
      <c r="BW57" s="1231"/>
      <c r="BX57" s="1231">
        <v>62</v>
      </c>
      <c r="BY57" s="1231"/>
      <c r="BZ57" s="1231"/>
      <c r="CA57" s="1231"/>
      <c r="CB57" s="1231"/>
      <c r="CC57" s="1231"/>
      <c r="CD57" s="1231"/>
      <c r="CE57" s="1231"/>
      <c r="CF57" s="1231">
        <v>61.7</v>
      </c>
      <c r="CG57" s="1231"/>
      <c r="CH57" s="1231"/>
      <c r="CI57" s="1231"/>
      <c r="CJ57" s="1231"/>
      <c r="CK57" s="1231"/>
      <c r="CL57" s="1231"/>
      <c r="CM57" s="1231"/>
      <c r="CN57" s="1231">
        <v>63.5</v>
      </c>
      <c r="CO57" s="1231"/>
      <c r="CP57" s="1231"/>
      <c r="CQ57" s="1231"/>
      <c r="CR57" s="1231"/>
      <c r="CS57" s="1231"/>
      <c r="CT57" s="1231"/>
      <c r="CU57" s="1231"/>
      <c r="CV57" s="1231">
        <v>64.400000000000006</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575</v>
      </c>
    </row>
    <row r="64" spans="1:109" ht="13.2" x14ac:dyDescent="0.2">
      <c r="B64" s="259"/>
      <c r="G64" s="1208"/>
      <c r="I64" s="1240"/>
      <c r="J64" s="1240"/>
      <c r="K64" s="1240"/>
      <c r="L64" s="1240"/>
      <c r="M64" s="1240"/>
      <c r="N64" s="1241"/>
      <c r="AM64" s="1208"/>
      <c r="AN64" s="1208" t="s">
        <v>568</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42" t="s">
        <v>576</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3"/>
      <c r="I70" s="1243"/>
      <c r="J70" s="1244"/>
      <c r="K70" s="1244"/>
      <c r="L70" s="1245"/>
      <c r="M70" s="1244"/>
      <c r="N70" s="1245"/>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6"/>
      <c r="I71" s="1247"/>
      <c r="J71" s="1244"/>
      <c r="K71" s="1244"/>
      <c r="L71" s="1245"/>
      <c r="M71" s="1244"/>
      <c r="N71" s="1245"/>
      <c r="AM71" s="1246"/>
      <c r="AN71" s="255" t="s">
        <v>570</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527</v>
      </c>
      <c r="BQ72" s="1226"/>
      <c r="BR72" s="1226"/>
      <c r="BS72" s="1226"/>
      <c r="BT72" s="1226"/>
      <c r="BU72" s="1226"/>
      <c r="BV72" s="1226"/>
      <c r="BW72" s="1226"/>
      <c r="BX72" s="1226" t="s">
        <v>528</v>
      </c>
      <c r="BY72" s="1226"/>
      <c r="BZ72" s="1226"/>
      <c r="CA72" s="1226"/>
      <c r="CB72" s="1226"/>
      <c r="CC72" s="1226"/>
      <c r="CD72" s="1226"/>
      <c r="CE72" s="1226"/>
      <c r="CF72" s="1226" t="s">
        <v>529</v>
      </c>
      <c r="CG72" s="1226"/>
      <c r="CH72" s="1226"/>
      <c r="CI72" s="1226"/>
      <c r="CJ72" s="1226"/>
      <c r="CK72" s="1226"/>
      <c r="CL72" s="1226"/>
      <c r="CM72" s="1226"/>
      <c r="CN72" s="1226" t="s">
        <v>530</v>
      </c>
      <c r="CO72" s="1226"/>
      <c r="CP72" s="1226"/>
      <c r="CQ72" s="1226"/>
      <c r="CR72" s="1226"/>
      <c r="CS72" s="1226"/>
      <c r="CT72" s="1226"/>
      <c r="CU72" s="1226"/>
      <c r="CV72" s="1226" t="s">
        <v>531</v>
      </c>
      <c r="CW72" s="1226"/>
      <c r="CX72" s="1226"/>
      <c r="CY72" s="1226"/>
      <c r="CZ72" s="1226"/>
      <c r="DA72" s="1226"/>
      <c r="DB72" s="1226"/>
      <c r="DC72" s="1226"/>
    </row>
    <row r="73" spans="2:107" ht="13.2" x14ac:dyDescent="0.2">
      <c r="B73" s="259"/>
      <c r="G73" s="1227"/>
      <c r="H73" s="1227"/>
      <c r="I73" s="1227"/>
      <c r="J73" s="1227"/>
      <c r="K73" s="1248"/>
      <c r="L73" s="1248"/>
      <c r="M73" s="1248"/>
      <c r="N73" s="1248"/>
      <c r="AM73" s="1219"/>
      <c r="AN73" s="1230" t="s">
        <v>571</v>
      </c>
      <c r="AO73" s="1230"/>
      <c r="AP73" s="1230"/>
      <c r="AQ73" s="1230"/>
      <c r="AR73" s="1230"/>
      <c r="AS73" s="1230"/>
      <c r="AT73" s="1230"/>
      <c r="AU73" s="1230"/>
      <c r="AV73" s="1230"/>
      <c r="AW73" s="1230"/>
      <c r="AX73" s="1230"/>
      <c r="AY73" s="1230"/>
      <c r="AZ73" s="1230"/>
      <c r="BA73" s="1230"/>
      <c r="BB73" s="1230" t="s">
        <v>572</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8"/>
      <c r="L74" s="1248"/>
      <c r="M74" s="1248"/>
      <c r="N74" s="1248"/>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577</v>
      </c>
      <c r="BC75" s="1230"/>
      <c r="BD75" s="1230"/>
      <c r="BE75" s="1230"/>
      <c r="BF75" s="1230"/>
      <c r="BG75" s="1230"/>
      <c r="BH75" s="1230"/>
      <c r="BI75" s="1230"/>
      <c r="BJ75" s="1230"/>
      <c r="BK75" s="1230"/>
      <c r="BL75" s="1230"/>
      <c r="BM75" s="1230"/>
      <c r="BN75" s="1230"/>
      <c r="BO75" s="1230"/>
      <c r="BP75" s="1231">
        <v>7.2</v>
      </c>
      <c r="BQ75" s="1231"/>
      <c r="BR75" s="1231"/>
      <c r="BS75" s="1231"/>
      <c r="BT75" s="1231"/>
      <c r="BU75" s="1231"/>
      <c r="BV75" s="1231"/>
      <c r="BW75" s="1231"/>
      <c r="BX75" s="1231">
        <v>6</v>
      </c>
      <c r="BY75" s="1231"/>
      <c r="BZ75" s="1231"/>
      <c r="CA75" s="1231"/>
      <c r="CB75" s="1231"/>
      <c r="CC75" s="1231"/>
      <c r="CD75" s="1231"/>
      <c r="CE75" s="1231"/>
      <c r="CF75" s="1231">
        <v>5</v>
      </c>
      <c r="CG75" s="1231"/>
      <c r="CH75" s="1231"/>
      <c r="CI75" s="1231"/>
      <c r="CJ75" s="1231"/>
      <c r="CK75" s="1231"/>
      <c r="CL75" s="1231"/>
      <c r="CM75" s="1231"/>
      <c r="CN75" s="1231">
        <v>4.2</v>
      </c>
      <c r="CO75" s="1231"/>
      <c r="CP75" s="1231"/>
      <c r="CQ75" s="1231"/>
      <c r="CR75" s="1231"/>
      <c r="CS75" s="1231"/>
      <c r="CT75" s="1231"/>
      <c r="CU75" s="1231"/>
      <c r="CV75" s="1231">
        <v>4</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8"/>
      <c r="L77" s="1248"/>
      <c r="M77" s="1248"/>
      <c r="N77" s="1248"/>
      <c r="AN77" s="1226" t="s">
        <v>574</v>
      </c>
      <c r="AO77" s="1226"/>
      <c r="AP77" s="1226"/>
      <c r="AQ77" s="1226"/>
      <c r="AR77" s="1226"/>
      <c r="AS77" s="1226"/>
      <c r="AT77" s="1226"/>
      <c r="AU77" s="1226"/>
      <c r="AV77" s="1226"/>
      <c r="AW77" s="1226"/>
      <c r="AX77" s="1226"/>
      <c r="AY77" s="1226"/>
      <c r="AZ77" s="1226"/>
      <c r="BA77" s="1226"/>
      <c r="BB77" s="1230" t="s">
        <v>572</v>
      </c>
      <c r="BC77" s="1230"/>
      <c r="BD77" s="1230"/>
      <c r="BE77" s="1230"/>
      <c r="BF77" s="1230"/>
      <c r="BG77" s="1230"/>
      <c r="BH77" s="1230"/>
      <c r="BI77" s="1230"/>
      <c r="BJ77" s="1230"/>
      <c r="BK77" s="1230"/>
      <c r="BL77" s="1230"/>
      <c r="BM77" s="1230"/>
      <c r="BN77" s="1230"/>
      <c r="BO77" s="1230"/>
      <c r="BP77" s="1231">
        <v>22.7</v>
      </c>
      <c r="BQ77" s="1231"/>
      <c r="BR77" s="1231"/>
      <c r="BS77" s="1231"/>
      <c r="BT77" s="1231"/>
      <c r="BU77" s="1231"/>
      <c r="BV77" s="1231"/>
      <c r="BW77" s="1231"/>
      <c r="BX77" s="1231">
        <v>27.8</v>
      </c>
      <c r="BY77" s="1231"/>
      <c r="BZ77" s="1231"/>
      <c r="CA77" s="1231"/>
      <c r="CB77" s="1231"/>
      <c r="CC77" s="1231"/>
      <c r="CD77" s="1231"/>
      <c r="CE77" s="1231"/>
      <c r="CF77" s="1231">
        <v>19</v>
      </c>
      <c r="CG77" s="1231"/>
      <c r="CH77" s="1231"/>
      <c r="CI77" s="1231"/>
      <c r="CJ77" s="1231"/>
      <c r="CK77" s="1231"/>
      <c r="CL77" s="1231"/>
      <c r="CM77" s="1231"/>
      <c r="CN77" s="1231">
        <v>4</v>
      </c>
      <c r="CO77" s="1231"/>
      <c r="CP77" s="1231"/>
      <c r="CQ77" s="1231"/>
      <c r="CR77" s="1231"/>
      <c r="CS77" s="1231"/>
      <c r="CT77" s="1231"/>
      <c r="CU77" s="1231"/>
      <c r="CV77" s="1231">
        <v>0.4</v>
      </c>
      <c r="CW77" s="1231"/>
      <c r="CX77" s="1231"/>
      <c r="CY77" s="1231"/>
      <c r="CZ77" s="1231"/>
      <c r="DA77" s="1231"/>
      <c r="DB77" s="1231"/>
      <c r="DC77" s="1231"/>
    </row>
    <row r="78" spans="2:107" ht="13.2" x14ac:dyDescent="0.2">
      <c r="B78" s="259"/>
      <c r="G78" s="1220"/>
      <c r="H78" s="1220"/>
      <c r="I78" s="1220"/>
      <c r="J78" s="1220"/>
      <c r="K78" s="1248"/>
      <c r="L78" s="1248"/>
      <c r="M78" s="1248"/>
      <c r="N78" s="1248"/>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9"/>
      <c r="L79" s="1249"/>
      <c r="M79" s="1249"/>
      <c r="N79" s="1249"/>
      <c r="AN79" s="1226"/>
      <c r="AO79" s="1226"/>
      <c r="AP79" s="1226"/>
      <c r="AQ79" s="1226"/>
      <c r="AR79" s="1226"/>
      <c r="AS79" s="1226"/>
      <c r="AT79" s="1226"/>
      <c r="AU79" s="1226"/>
      <c r="AV79" s="1226"/>
      <c r="AW79" s="1226"/>
      <c r="AX79" s="1226"/>
      <c r="AY79" s="1226"/>
      <c r="AZ79" s="1226"/>
      <c r="BA79" s="1226"/>
      <c r="BB79" s="1230" t="s">
        <v>577</v>
      </c>
      <c r="BC79" s="1230"/>
      <c r="BD79" s="1230"/>
      <c r="BE79" s="1230"/>
      <c r="BF79" s="1230"/>
      <c r="BG79" s="1230"/>
      <c r="BH79" s="1230"/>
      <c r="BI79" s="1230"/>
      <c r="BJ79" s="1230"/>
      <c r="BK79" s="1230"/>
      <c r="BL79" s="1230"/>
      <c r="BM79" s="1230"/>
      <c r="BN79" s="1230"/>
      <c r="BO79" s="1230"/>
      <c r="BP79" s="1231">
        <v>7.7</v>
      </c>
      <c r="BQ79" s="1231"/>
      <c r="BR79" s="1231"/>
      <c r="BS79" s="1231"/>
      <c r="BT79" s="1231"/>
      <c r="BU79" s="1231"/>
      <c r="BV79" s="1231"/>
      <c r="BW79" s="1231"/>
      <c r="BX79" s="1231">
        <v>7.5</v>
      </c>
      <c r="BY79" s="1231"/>
      <c r="BZ79" s="1231"/>
      <c r="CA79" s="1231"/>
      <c r="CB79" s="1231"/>
      <c r="CC79" s="1231"/>
      <c r="CD79" s="1231"/>
      <c r="CE79" s="1231"/>
      <c r="CF79" s="1231">
        <v>8</v>
      </c>
      <c r="CG79" s="1231"/>
      <c r="CH79" s="1231"/>
      <c r="CI79" s="1231"/>
      <c r="CJ79" s="1231"/>
      <c r="CK79" s="1231"/>
      <c r="CL79" s="1231"/>
      <c r="CM79" s="1231"/>
      <c r="CN79" s="1231">
        <v>8</v>
      </c>
      <c r="CO79" s="1231"/>
      <c r="CP79" s="1231"/>
      <c r="CQ79" s="1231"/>
      <c r="CR79" s="1231"/>
      <c r="CS79" s="1231"/>
      <c r="CT79" s="1231"/>
      <c r="CU79" s="1231"/>
      <c r="CV79" s="1231">
        <v>8.3000000000000007</v>
      </c>
      <c r="CW79" s="1231"/>
      <c r="CX79" s="1231"/>
      <c r="CY79" s="1231"/>
      <c r="CZ79" s="1231"/>
      <c r="DA79" s="1231"/>
      <c r="DB79" s="1231"/>
      <c r="DC79" s="1231"/>
    </row>
    <row r="80" spans="2:107" ht="13.2" x14ac:dyDescent="0.2">
      <c r="B80" s="259"/>
      <c r="G80" s="1220"/>
      <c r="H80" s="1220"/>
      <c r="I80" s="1233"/>
      <c r="J80" s="1233"/>
      <c r="K80" s="1249"/>
      <c r="L80" s="1249"/>
      <c r="M80" s="1249"/>
      <c r="N80" s="1249"/>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50"/>
      <c r="L82" s="1250"/>
      <c r="M82" s="1250"/>
      <c r="N82" s="1250"/>
      <c r="AQ82" s="1250"/>
      <c r="AR82" s="1250"/>
      <c r="AS82" s="1250"/>
      <c r="AT82" s="1250"/>
      <c r="BC82" s="1250"/>
      <c r="BD82" s="1250"/>
      <c r="BE82" s="1250"/>
      <c r="BF82" s="1250"/>
      <c r="BO82" s="1250"/>
      <c r="BP82" s="1250"/>
      <c r="BQ82" s="1250"/>
      <c r="BR82" s="1250"/>
      <c r="CA82" s="1250"/>
      <c r="CB82" s="1250"/>
      <c r="CC82" s="1250"/>
      <c r="CD82" s="1250"/>
      <c r="CM82" s="1250"/>
      <c r="CN82" s="1250"/>
      <c r="CO82" s="1250"/>
      <c r="CP82" s="1250"/>
      <c r="CY82" s="1250"/>
      <c r="CZ82" s="1250"/>
      <c r="DA82" s="1250"/>
      <c r="DB82" s="1250"/>
      <c r="DC82" s="1250"/>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e9+glvDhC8SX93QnElc0vnY3U5ppE+/uTHXqeUI/8IH35uhmWuRcF3d9AHdF8eWf9f3jVjQi+Zu/MK1nJEGTXw==" saltValue="6oI7sT8KhGif2WLKnj0BD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E106-5EA5-4259-8861-36F21616984A}">
  <sheetPr>
    <pageSetUpPr fitToPage="1"/>
  </sheetPr>
  <dimension ref="A1:DR125"/>
  <sheetViews>
    <sheetView showGridLines="0" topLeftCell="F49" zoomScale="80" zoomScaleNormal="80" zoomScaleSheetLayoutView="70" workbookViewId="0">
      <selection activeCell="BP17" sqref="BP17"/>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AtbTQM2GiE/5Eubg0/q67YJ2i3pWYHzZnWF12vQ97ZrX4cnO8PVAFjGcYIL9mAkx+O6NBLtqf1D5k25n/gUVsA==" saltValue="smbPdFOVUYfDaFW5wrOA8A=="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7F03-5E5C-40D5-ABA4-F0DE03CAFCDD}">
  <sheetPr>
    <pageSetUpPr fitToPage="1"/>
  </sheetPr>
  <dimension ref="A1:DR125"/>
  <sheetViews>
    <sheetView showGridLines="0" topLeftCell="P1" zoomScaleNormal="100" zoomScaleSheetLayoutView="55" workbookViewId="0">
      <selection activeCell="BK113" sqref="BK113"/>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ELoLEUCVJZ8q0PWbyiqtuORlFVdm28l13Q0ve1vE9v+WLCXpiMQrIr6jirM1z/XW1xevE1WJK5p7XO38Xpyplg==" saltValue="3+VXARr29OIut8QtuD/wQQ=="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526</v>
      </c>
      <c r="G2" s="149"/>
      <c r="H2" s="150"/>
    </row>
    <row r="3" spans="1:8" x14ac:dyDescent="0.2">
      <c r="A3" s="146" t="s">
        <v>519</v>
      </c>
      <c r="B3" s="151"/>
      <c r="C3" s="152"/>
      <c r="D3" s="153">
        <v>61578</v>
      </c>
      <c r="E3" s="154"/>
      <c r="F3" s="155">
        <v>70166</v>
      </c>
      <c r="G3" s="156"/>
      <c r="H3" s="157"/>
    </row>
    <row r="4" spans="1:8" x14ac:dyDescent="0.2">
      <c r="A4" s="158"/>
      <c r="B4" s="159"/>
      <c r="C4" s="160"/>
      <c r="D4" s="161">
        <v>20459</v>
      </c>
      <c r="E4" s="162"/>
      <c r="F4" s="163">
        <v>36115</v>
      </c>
      <c r="G4" s="164"/>
      <c r="H4" s="165"/>
    </row>
    <row r="5" spans="1:8" x14ac:dyDescent="0.2">
      <c r="A5" s="146" t="s">
        <v>521</v>
      </c>
      <c r="B5" s="151"/>
      <c r="C5" s="152"/>
      <c r="D5" s="153">
        <v>40389</v>
      </c>
      <c r="E5" s="154"/>
      <c r="F5" s="155">
        <v>70329</v>
      </c>
      <c r="G5" s="156"/>
      <c r="H5" s="157"/>
    </row>
    <row r="6" spans="1:8" x14ac:dyDescent="0.2">
      <c r="A6" s="158"/>
      <c r="B6" s="159"/>
      <c r="C6" s="160"/>
      <c r="D6" s="161">
        <v>23066</v>
      </c>
      <c r="E6" s="162"/>
      <c r="F6" s="163">
        <v>39403</v>
      </c>
      <c r="G6" s="164"/>
      <c r="H6" s="165"/>
    </row>
    <row r="7" spans="1:8" x14ac:dyDescent="0.2">
      <c r="A7" s="146" t="s">
        <v>522</v>
      </c>
      <c r="B7" s="151"/>
      <c r="C7" s="152"/>
      <c r="D7" s="153">
        <v>46176</v>
      </c>
      <c r="E7" s="154"/>
      <c r="F7" s="155">
        <v>71871</v>
      </c>
      <c r="G7" s="156"/>
      <c r="H7" s="157"/>
    </row>
    <row r="8" spans="1:8" x14ac:dyDescent="0.2">
      <c r="A8" s="158"/>
      <c r="B8" s="159"/>
      <c r="C8" s="160"/>
      <c r="D8" s="161">
        <v>31276</v>
      </c>
      <c r="E8" s="162"/>
      <c r="F8" s="163">
        <v>38232</v>
      </c>
      <c r="G8" s="164"/>
      <c r="H8" s="165"/>
    </row>
    <row r="9" spans="1:8" x14ac:dyDescent="0.2">
      <c r="A9" s="146" t="s">
        <v>523</v>
      </c>
      <c r="B9" s="151"/>
      <c r="C9" s="152"/>
      <c r="D9" s="153">
        <v>48885</v>
      </c>
      <c r="E9" s="154"/>
      <c r="F9" s="155">
        <v>71807</v>
      </c>
      <c r="G9" s="156"/>
      <c r="H9" s="157"/>
    </row>
    <row r="10" spans="1:8" x14ac:dyDescent="0.2">
      <c r="A10" s="158"/>
      <c r="B10" s="159"/>
      <c r="C10" s="160"/>
      <c r="D10" s="161">
        <v>33118</v>
      </c>
      <c r="E10" s="162"/>
      <c r="F10" s="163">
        <v>37333</v>
      </c>
      <c r="G10" s="164"/>
      <c r="H10" s="165"/>
    </row>
    <row r="11" spans="1:8" x14ac:dyDescent="0.2">
      <c r="A11" s="146" t="s">
        <v>524</v>
      </c>
      <c r="B11" s="151"/>
      <c r="C11" s="152"/>
      <c r="D11" s="153">
        <v>52040</v>
      </c>
      <c r="E11" s="154"/>
      <c r="F11" s="155">
        <v>80821</v>
      </c>
      <c r="G11" s="156"/>
      <c r="H11" s="157"/>
    </row>
    <row r="12" spans="1:8" x14ac:dyDescent="0.2">
      <c r="A12" s="158"/>
      <c r="B12" s="159"/>
      <c r="C12" s="166"/>
      <c r="D12" s="161">
        <v>35234</v>
      </c>
      <c r="E12" s="162"/>
      <c r="F12" s="163">
        <v>49586</v>
      </c>
      <c r="G12" s="164"/>
      <c r="H12" s="165"/>
    </row>
    <row r="13" spans="1:8" x14ac:dyDescent="0.2">
      <c r="A13" s="146"/>
      <c r="B13" s="151"/>
      <c r="C13" s="152"/>
      <c r="D13" s="153">
        <v>49814</v>
      </c>
      <c r="E13" s="154"/>
      <c r="F13" s="155">
        <v>72999</v>
      </c>
      <c r="G13" s="167"/>
      <c r="H13" s="157"/>
    </row>
    <row r="14" spans="1:8" x14ac:dyDescent="0.2">
      <c r="A14" s="158"/>
      <c r="B14" s="159"/>
      <c r="C14" s="160"/>
      <c r="D14" s="161">
        <v>28631</v>
      </c>
      <c r="E14" s="162"/>
      <c r="F14" s="163">
        <v>40134</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6.44</v>
      </c>
      <c r="C19" s="168">
        <f>ROUND(VALUE(SUBSTITUTE(実質収支比率等に係る経年分析!G$48,"▲","-")),2)</f>
        <v>5.0199999999999996</v>
      </c>
      <c r="D19" s="168">
        <f>ROUND(VALUE(SUBSTITUTE(実質収支比率等に係る経年分析!H$48,"▲","-")),2)</f>
        <v>5.98</v>
      </c>
      <c r="E19" s="168">
        <f>ROUND(VALUE(SUBSTITUTE(実質収支比率等に係る経年分析!I$48,"▲","-")),2)</f>
        <v>5.84</v>
      </c>
      <c r="F19" s="168">
        <f>ROUND(VALUE(SUBSTITUTE(実質収支比率等に係る経年分析!J$48,"▲","-")),2)</f>
        <v>6.55</v>
      </c>
    </row>
    <row r="20" spans="1:11" x14ac:dyDescent="0.2">
      <c r="A20" s="168" t="s">
        <v>53</v>
      </c>
      <c r="B20" s="168">
        <f>ROUND(VALUE(SUBSTITUTE(実質収支比率等に係る経年分析!F$47,"▲","-")),2)</f>
        <v>30.41</v>
      </c>
      <c r="C20" s="168">
        <f>ROUND(VALUE(SUBSTITUTE(実質収支比率等に係る経年分析!G$47,"▲","-")),2)</f>
        <v>31.06</v>
      </c>
      <c r="D20" s="168">
        <f>ROUND(VALUE(SUBSTITUTE(実質収支比率等に係る経年分析!H$47,"▲","-")),2)</f>
        <v>29.83</v>
      </c>
      <c r="E20" s="168">
        <f>ROUND(VALUE(SUBSTITUTE(実質収支比率等に係る経年分析!I$47,"▲","-")),2)</f>
        <v>34.22</v>
      </c>
      <c r="F20" s="168">
        <f>ROUND(VALUE(SUBSTITUTE(実質収支比率等に係る経年分析!J$47,"▲","-")),2)</f>
        <v>34.22</v>
      </c>
    </row>
    <row r="21" spans="1:11" x14ac:dyDescent="0.2">
      <c r="A21" s="168" t="s">
        <v>54</v>
      </c>
      <c r="B21" s="168">
        <f>IF(ISNUMBER(VALUE(SUBSTITUTE(実質収支比率等に係る経年分析!F$49,"▲","-"))),ROUND(VALUE(SUBSTITUTE(実質収支比率等に係る経年分析!F$49,"▲","-")),2),NA())</f>
        <v>4.07</v>
      </c>
      <c r="C21" s="168">
        <f>IF(ISNUMBER(VALUE(SUBSTITUTE(実質収支比率等に係る経年分析!G$49,"▲","-"))),ROUND(VALUE(SUBSTITUTE(実質収支比率等に係る経年分析!G$49,"▲","-")),2),NA())</f>
        <v>-0.98</v>
      </c>
      <c r="D21" s="168">
        <f>IF(ISNUMBER(VALUE(SUBSTITUTE(実質収支比率等に係る経年分析!H$49,"▲","-"))),ROUND(VALUE(SUBSTITUTE(実質収支比率等に係る経年分析!H$49,"▲","-")),2),NA())</f>
        <v>0.5</v>
      </c>
      <c r="E21" s="168">
        <f>IF(ISNUMBER(VALUE(SUBSTITUTE(実質収支比率等に係る経年分析!I$49,"▲","-"))),ROUND(VALUE(SUBSTITUTE(実質収支比率等に係る経年分析!I$49,"▲","-")),2),NA())</f>
        <v>2.72</v>
      </c>
      <c r="F21" s="168">
        <f>IF(ISNUMBER(VALUE(SUBSTITUTE(実質収支比率等に係る経年分析!J$49,"▲","-"))),ROUND(VALUE(SUBSTITUTE(実質収支比率等に係る経年分析!J$49,"▲","-")),2),NA())</f>
        <v>0.86</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0.54</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0.02</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土地取得事業特別会計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0.01</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0.02</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0.02</v>
      </c>
    </row>
    <row r="31" spans="1:11" x14ac:dyDescent="0.2">
      <c r="A31" s="169" t="str">
        <f>IF(連結実質赤字比率に係る赤字・黒字の構成分析!C$39="",NA(),連結実質赤字比率に係る赤字・黒字の構成分析!C$39)</f>
        <v>国民健康保険事業勘定特別会計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0.17</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0.63</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0.26</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0.27</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0.36</v>
      </c>
    </row>
    <row r="32" spans="1:11" x14ac:dyDescent="0.2">
      <c r="A32" s="169" t="str">
        <f>IF(連結実質赤字比率に係る赤字・黒字の構成分析!C$38="",NA(),連結実質赤字比率に係る赤字・黒字の構成分析!C$38)</f>
        <v>工業用水道事業会計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0.76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0.81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0.87</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0.92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0.99</v>
      </c>
    </row>
    <row r="33" spans="1:16" x14ac:dyDescent="0.2">
      <c r="A33" s="169" t="str">
        <f>IF(連結実質赤字比率に係る赤字・黒字の構成分析!C$37="",NA(),連結実質赤字比率に係る赤字・黒字の構成分析!C$37)</f>
        <v>介護保険事業勘定特別会計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1.23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0.81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1.06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1.08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0.99</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0.25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1.1599999999999999</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6.42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5.98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5.83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6.54</v>
      </c>
    </row>
    <row r="36" spans="1:16" x14ac:dyDescent="0.2">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10.58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10.02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9.85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9.89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9.94</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4112</v>
      </c>
      <c r="E42" s="170"/>
      <c r="F42" s="170"/>
      <c r="G42" s="170">
        <f>'実質公債費比率（分子）の構造'!L$52</f>
        <v>3826</v>
      </c>
      <c r="H42" s="170"/>
      <c r="I42" s="170"/>
      <c r="J42" s="170">
        <f>'実質公債費比率（分子）の構造'!M$52</f>
        <v>3619</v>
      </c>
      <c r="K42" s="170"/>
      <c r="L42" s="170"/>
      <c r="M42" s="170">
        <f>'実質公債費比率（分子）の構造'!N$52</f>
        <v>3123</v>
      </c>
      <c r="N42" s="170"/>
      <c r="O42" s="170"/>
      <c r="P42" s="170">
        <f>'実質公債費比率（分子）の構造'!O$52</f>
        <v>2962</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354</v>
      </c>
      <c r="C45" s="170"/>
      <c r="D45" s="170"/>
      <c r="E45" s="170">
        <f>'実質公債費比率（分子）の構造'!L$49</f>
        <v>393</v>
      </c>
      <c r="F45" s="170"/>
      <c r="G45" s="170"/>
      <c r="H45" s="170">
        <f>'実質公債費比率（分子）の構造'!M$49</f>
        <v>396</v>
      </c>
      <c r="I45" s="170"/>
      <c r="J45" s="170"/>
      <c r="K45" s="170">
        <f>'実質公債費比率（分子）の構造'!N$49</f>
        <v>371</v>
      </c>
      <c r="L45" s="170"/>
      <c r="M45" s="170"/>
      <c r="N45" s="170">
        <f>'実質公債費比率（分子）の構造'!O$49</f>
        <v>374</v>
      </c>
      <c r="O45" s="170"/>
      <c r="P45" s="170"/>
    </row>
    <row r="46" spans="1:16" x14ac:dyDescent="0.2">
      <c r="A46" s="170" t="s">
        <v>64</v>
      </c>
      <c r="B46" s="170">
        <f>'実質公債費比率（分子）の構造'!K$48</f>
        <v>632</v>
      </c>
      <c r="C46" s="170"/>
      <c r="D46" s="170"/>
      <c r="E46" s="170">
        <f>'実質公債費比率（分子）の構造'!L$48</f>
        <v>440</v>
      </c>
      <c r="F46" s="170"/>
      <c r="G46" s="170"/>
      <c r="H46" s="170">
        <f>'実質公債費比率（分子）の構造'!M$48</f>
        <v>467</v>
      </c>
      <c r="I46" s="170"/>
      <c r="J46" s="170"/>
      <c r="K46" s="170">
        <f>'実質公債費比率（分子）の構造'!N$48</f>
        <v>456</v>
      </c>
      <c r="L46" s="170"/>
      <c r="M46" s="170"/>
      <c r="N46" s="170">
        <f>'実質公債費比率（分子）の構造'!O$48</f>
        <v>489</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4080</v>
      </c>
      <c r="C49" s="170"/>
      <c r="D49" s="170"/>
      <c r="E49" s="170">
        <f>'実質公債費比率（分子）の構造'!L$45</f>
        <v>3698</v>
      </c>
      <c r="F49" s="170"/>
      <c r="G49" s="170"/>
      <c r="H49" s="170">
        <f>'実質公債費比率（分子）の構造'!M$45</f>
        <v>3345</v>
      </c>
      <c r="I49" s="170"/>
      <c r="J49" s="170"/>
      <c r="K49" s="170">
        <f>'実質公債費比率（分子）の構造'!N$45</f>
        <v>2909</v>
      </c>
      <c r="L49" s="170"/>
      <c r="M49" s="170"/>
      <c r="N49" s="170">
        <f>'実質公債費比率（分子）の構造'!O$45</f>
        <v>2774</v>
      </c>
      <c r="O49" s="170"/>
      <c r="P49" s="170"/>
    </row>
    <row r="50" spans="1:16" x14ac:dyDescent="0.2">
      <c r="A50" s="170" t="s">
        <v>67</v>
      </c>
      <c r="B50" s="170" t="e">
        <f>NA()</f>
        <v>#N/A</v>
      </c>
      <c r="C50" s="170">
        <f>IF(ISNUMBER('実質公債費比率（分子）の構造'!K$53),'実質公債費比率（分子）の構造'!K$53,NA())</f>
        <v>954</v>
      </c>
      <c r="D50" s="170" t="e">
        <f>NA()</f>
        <v>#N/A</v>
      </c>
      <c r="E50" s="170" t="e">
        <f>NA()</f>
        <v>#N/A</v>
      </c>
      <c r="F50" s="170">
        <f>IF(ISNUMBER('実質公債費比率（分子）の構造'!L$53),'実質公債費比率（分子）の構造'!L$53,NA())</f>
        <v>705</v>
      </c>
      <c r="G50" s="170" t="e">
        <f>NA()</f>
        <v>#N/A</v>
      </c>
      <c r="H50" s="170" t="e">
        <f>NA()</f>
        <v>#N/A</v>
      </c>
      <c r="I50" s="170">
        <f>IF(ISNUMBER('実質公債費比率（分子）の構造'!M$53),'実質公債費比率（分子）の構造'!M$53,NA())</f>
        <v>589</v>
      </c>
      <c r="J50" s="170" t="e">
        <f>NA()</f>
        <v>#N/A</v>
      </c>
      <c r="K50" s="170" t="e">
        <f>NA()</f>
        <v>#N/A</v>
      </c>
      <c r="L50" s="170">
        <f>IF(ISNUMBER('実質公債費比率（分子）の構造'!N$53),'実質公債費比率（分子）の構造'!N$53,NA())</f>
        <v>613</v>
      </c>
      <c r="M50" s="170" t="e">
        <f>NA()</f>
        <v>#N/A</v>
      </c>
      <c r="N50" s="170" t="e">
        <f>NA()</f>
        <v>#N/A</v>
      </c>
      <c r="O50" s="170">
        <f>IF(ISNUMBER('実質公債費比率（分子）の構造'!O$53),'実質公債費比率（分子）の構造'!O$53,NA())</f>
        <v>675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32929</v>
      </c>
      <c r="E56" s="169"/>
      <c r="F56" s="169"/>
      <c r="G56" s="169">
        <f>'将来負担比率（分子）の構造'!J$52</f>
        <v>31146</v>
      </c>
      <c r="H56" s="169"/>
      <c r="I56" s="169"/>
      <c r="J56" s="169">
        <f>'将来負担比率（分子）の構造'!K$52</f>
        <v>29579</v>
      </c>
      <c r="K56" s="169"/>
      <c r="L56" s="169"/>
      <c r="M56" s="169">
        <f>'将来負担比率（分子）の構造'!L$52</f>
        <v>28406</v>
      </c>
      <c r="N56" s="169"/>
      <c r="O56" s="169"/>
      <c r="P56" s="169">
        <f>'将来負担比率（分子）の構造'!M$52</f>
        <v>27822</v>
      </c>
    </row>
    <row r="57" spans="1:16" x14ac:dyDescent="0.2">
      <c r="A57" s="169" t="s">
        <v>42</v>
      </c>
      <c r="B57" s="169"/>
      <c r="C57" s="169"/>
      <c r="D57" s="169">
        <f>'将来負担比率（分子）の構造'!I$51</f>
        <v>3403</v>
      </c>
      <c r="E57" s="169"/>
      <c r="F57" s="169"/>
      <c r="G57" s="169">
        <f>'将来負担比率（分子）の構造'!J$51</f>
        <v>3343</v>
      </c>
      <c r="H57" s="169"/>
      <c r="I57" s="169"/>
      <c r="J57" s="169">
        <f>'将来負担比率（分子）の構造'!K$51</f>
        <v>3180</v>
      </c>
      <c r="K57" s="169"/>
      <c r="L57" s="169"/>
      <c r="M57" s="169">
        <f>'将来負担比率（分子）の構造'!L$51</f>
        <v>3111</v>
      </c>
      <c r="N57" s="169"/>
      <c r="O57" s="169"/>
      <c r="P57" s="169">
        <f>'将来負担比率（分子）の構造'!M$51</f>
        <v>2959</v>
      </c>
    </row>
    <row r="58" spans="1:16" x14ac:dyDescent="0.2">
      <c r="A58" s="169" t="s">
        <v>41</v>
      </c>
      <c r="B58" s="169"/>
      <c r="C58" s="169"/>
      <c r="D58" s="169">
        <f>'将来負担比率（分子）の構造'!I$50</f>
        <v>10687</v>
      </c>
      <c r="E58" s="169"/>
      <c r="F58" s="169"/>
      <c r="G58" s="169">
        <f>'将来負担比率（分子）の構造'!J$50</f>
        <v>11116</v>
      </c>
      <c r="H58" s="169"/>
      <c r="I58" s="169"/>
      <c r="J58" s="169">
        <f>'将来負担比率（分子）の構造'!K$50</f>
        <v>11230</v>
      </c>
      <c r="K58" s="169"/>
      <c r="L58" s="169"/>
      <c r="M58" s="169">
        <f>'将来負担比率（分子）の構造'!L$50</f>
        <v>12081</v>
      </c>
      <c r="N58" s="169"/>
      <c r="O58" s="169"/>
      <c r="P58" s="169">
        <f>'将来負担比率（分子）の構造'!M$50</f>
        <v>12295</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4362</v>
      </c>
      <c r="C62" s="169"/>
      <c r="D62" s="169"/>
      <c r="E62" s="169">
        <f>'将来負担比率（分子）の構造'!J$45</f>
        <v>4260</v>
      </c>
      <c r="F62" s="169"/>
      <c r="G62" s="169"/>
      <c r="H62" s="169">
        <f>'将来負担比率（分子）の構造'!K$45</f>
        <v>4204</v>
      </c>
      <c r="I62" s="169"/>
      <c r="J62" s="169"/>
      <c r="K62" s="169">
        <f>'将来負担比率（分子）の構造'!L$45</f>
        <v>4176</v>
      </c>
      <c r="L62" s="169"/>
      <c r="M62" s="169"/>
      <c r="N62" s="169">
        <f>'将来負担比率（分子）の構造'!M$45</f>
        <v>4273</v>
      </c>
      <c r="O62" s="169"/>
      <c r="P62" s="169"/>
    </row>
    <row r="63" spans="1:16" x14ac:dyDescent="0.2">
      <c r="A63" s="169" t="s">
        <v>34</v>
      </c>
      <c r="B63" s="169">
        <f>'将来負担比率（分子）の構造'!I$44</f>
        <v>2333</v>
      </c>
      <c r="C63" s="169"/>
      <c r="D63" s="169"/>
      <c r="E63" s="169">
        <f>'将来負担比率（分子）の構造'!J$44</f>
        <v>2141</v>
      </c>
      <c r="F63" s="169"/>
      <c r="G63" s="169"/>
      <c r="H63" s="169">
        <f>'将来負担比率（分子）の構造'!K$44</f>
        <v>1869</v>
      </c>
      <c r="I63" s="169"/>
      <c r="J63" s="169"/>
      <c r="K63" s="169">
        <f>'将来負担比率（分子）の構造'!L$44</f>
        <v>1583</v>
      </c>
      <c r="L63" s="169"/>
      <c r="M63" s="169"/>
      <c r="N63" s="169">
        <f>'将来負担比率（分子）の構造'!M$44</f>
        <v>1484</v>
      </c>
      <c r="O63" s="169"/>
      <c r="P63" s="169"/>
    </row>
    <row r="64" spans="1:16" x14ac:dyDescent="0.2">
      <c r="A64" s="169" t="s">
        <v>33</v>
      </c>
      <c r="B64" s="169">
        <f>'将来負担比率（分子）の構造'!I$43</f>
        <v>9692</v>
      </c>
      <c r="C64" s="169"/>
      <c r="D64" s="169"/>
      <c r="E64" s="169">
        <f>'将来負担比率（分子）の構造'!J$43</f>
        <v>8383</v>
      </c>
      <c r="F64" s="169"/>
      <c r="G64" s="169"/>
      <c r="H64" s="169">
        <f>'将来負担比率（分子）の構造'!K$43</f>
        <v>7107</v>
      </c>
      <c r="I64" s="169"/>
      <c r="J64" s="169"/>
      <c r="K64" s="169">
        <f>'将来負担比率（分子）の構造'!L$43</f>
        <v>6071</v>
      </c>
      <c r="L64" s="169"/>
      <c r="M64" s="169"/>
      <c r="N64" s="169">
        <f>'将来負担比率（分子）の構造'!M$43</f>
        <v>6055</v>
      </c>
      <c r="O64" s="169"/>
      <c r="P64" s="169"/>
    </row>
    <row r="65" spans="1:16" x14ac:dyDescent="0.2">
      <c r="A65" s="169" t="s">
        <v>32</v>
      </c>
      <c r="B65" s="169" t="str">
        <f>'将来負担比率（分子）の構造'!I$42</f>
        <v>-</v>
      </c>
      <c r="C65" s="169"/>
      <c r="D65" s="169"/>
      <c r="E65" s="169">
        <f>'将来負担比率（分子）の構造'!J$42</f>
        <v>264</v>
      </c>
      <c r="F65" s="169"/>
      <c r="G65" s="169"/>
      <c r="H65" s="169">
        <f>'将来負担比率（分子）の構造'!K$42</f>
        <v>264</v>
      </c>
      <c r="I65" s="169"/>
      <c r="J65" s="169"/>
      <c r="K65" s="169">
        <f>'将来負担比率（分子）の構造'!L$42</f>
        <v>264</v>
      </c>
      <c r="L65" s="169"/>
      <c r="M65" s="169"/>
      <c r="N65" s="169">
        <f>'将来負担比率（分子）の構造'!M$42</f>
        <v>264</v>
      </c>
      <c r="O65" s="169"/>
      <c r="P65" s="169"/>
    </row>
    <row r="66" spans="1:16" x14ac:dyDescent="0.2">
      <c r="A66" s="169" t="s">
        <v>31</v>
      </c>
      <c r="B66" s="169">
        <f>'将来負担比率（分子）の構造'!I$41</f>
        <v>27564</v>
      </c>
      <c r="C66" s="169"/>
      <c r="D66" s="169"/>
      <c r="E66" s="169">
        <f>'将来負担比率（分子）の構造'!J$41</f>
        <v>25913</v>
      </c>
      <c r="F66" s="169"/>
      <c r="G66" s="169"/>
      <c r="H66" s="169">
        <f>'将来負担比率（分子）の構造'!K$41</f>
        <v>24299</v>
      </c>
      <c r="I66" s="169"/>
      <c r="J66" s="169"/>
      <c r="K66" s="169">
        <f>'将来負担比率（分子）の構造'!L$41</f>
        <v>23797</v>
      </c>
      <c r="L66" s="169"/>
      <c r="M66" s="169"/>
      <c r="N66" s="169">
        <f>'将来負担比率（分子）の構造'!M$41</f>
        <v>23246</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5565</v>
      </c>
      <c r="C72" s="173">
        <f>基金残高に係る経年分析!G55</f>
        <v>6122</v>
      </c>
      <c r="D72" s="173">
        <f>基金残高に係る経年分析!H55</f>
        <v>6145</v>
      </c>
    </row>
    <row r="73" spans="1:16" x14ac:dyDescent="0.2">
      <c r="A73" s="172" t="s">
        <v>74</v>
      </c>
      <c r="B73" s="173">
        <f>基金残高に係る経年分析!F56</f>
        <v>2503</v>
      </c>
      <c r="C73" s="173">
        <f>基金残高に係る経年分析!G56</f>
        <v>2762</v>
      </c>
      <c r="D73" s="173">
        <f>基金残高に係る経年分析!H56</f>
        <v>2971</v>
      </c>
    </row>
    <row r="74" spans="1:16" x14ac:dyDescent="0.2">
      <c r="A74" s="172" t="s">
        <v>75</v>
      </c>
      <c r="B74" s="173">
        <f>基金残高に係る経年分析!F57</f>
        <v>4758</v>
      </c>
      <c r="C74" s="173">
        <f>基金残高に係る経年分析!G57</f>
        <v>5049</v>
      </c>
      <c r="D74" s="173">
        <f>基金残高に係る経年分析!H57</f>
        <v>4862</v>
      </c>
    </row>
  </sheetData>
  <sheetProtection algorithmName="SHA-512" hashValue="e17XBAfrFUjf5XCLioftju99zJzS+bW2TTPPBdZ7ggWpIxTxpKSGS7CMJc50KUCVEhQUUizsALyM11Zwc0Y8sA==" saltValue="5TAxcLIBeK/x9VWAmwdxB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0" zoomScaleNormal="8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202</v>
      </c>
      <c r="DI1" s="705"/>
      <c r="DJ1" s="705"/>
      <c r="DK1" s="705"/>
      <c r="DL1" s="705"/>
      <c r="DM1" s="705"/>
      <c r="DN1" s="706"/>
      <c r="DO1" s="208"/>
      <c r="DP1" s="704" t="s">
        <v>203</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6963318</v>
      </c>
      <c r="S5" s="664"/>
      <c r="T5" s="664"/>
      <c r="U5" s="664"/>
      <c r="V5" s="664"/>
      <c r="W5" s="664"/>
      <c r="X5" s="664"/>
      <c r="Y5" s="689"/>
      <c r="Z5" s="702">
        <v>20.5</v>
      </c>
      <c r="AA5" s="702"/>
      <c r="AB5" s="702"/>
      <c r="AC5" s="702"/>
      <c r="AD5" s="703">
        <v>6608867</v>
      </c>
      <c r="AE5" s="703"/>
      <c r="AF5" s="703"/>
      <c r="AG5" s="703"/>
      <c r="AH5" s="703"/>
      <c r="AI5" s="703"/>
      <c r="AJ5" s="703"/>
      <c r="AK5" s="703"/>
      <c r="AL5" s="690">
        <v>36.5</v>
      </c>
      <c r="AM5" s="672"/>
      <c r="AN5" s="672"/>
      <c r="AO5" s="691"/>
      <c r="AP5" s="666" t="s">
        <v>216</v>
      </c>
      <c r="AQ5" s="667"/>
      <c r="AR5" s="667"/>
      <c r="AS5" s="667"/>
      <c r="AT5" s="667"/>
      <c r="AU5" s="667"/>
      <c r="AV5" s="667"/>
      <c r="AW5" s="667"/>
      <c r="AX5" s="667"/>
      <c r="AY5" s="667"/>
      <c r="AZ5" s="667"/>
      <c r="BA5" s="667"/>
      <c r="BB5" s="667"/>
      <c r="BC5" s="667"/>
      <c r="BD5" s="667"/>
      <c r="BE5" s="667"/>
      <c r="BF5" s="668"/>
      <c r="BG5" s="608">
        <v>6607664</v>
      </c>
      <c r="BH5" s="609"/>
      <c r="BI5" s="609"/>
      <c r="BJ5" s="609"/>
      <c r="BK5" s="609"/>
      <c r="BL5" s="609"/>
      <c r="BM5" s="609"/>
      <c r="BN5" s="610"/>
      <c r="BO5" s="646">
        <v>94.9</v>
      </c>
      <c r="BP5" s="646"/>
      <c r="BQ5" s="646"/>
      <c r="BR5" s="646"/>
      <c r="BS5" s="647">
        <v>50690</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294167</v>
      </c>
      <c r="S6" s="609"/>
      <c r="T6" s="609"/>
      <c r="U6" s="609"/>
      <c r="V6" s="609"/>
      <c r="W6" s="609"/>
      <c r="X6" s="609"/>
      <c r="Y6" s="610"/>
      <c r="Z6" s="646">
        <v>0.9</v>
      </c>
      <c r="AA6" s="646"/>
      <c r="AB6" s="646"/>
      <c r="AC6" s="646"/>
      <c r="AD6" s="647">
        <v>294167</v>
      </c>
      <c r="AE6" s="647"/>
      <c r="AF6" s="647"/>
      <c r="AG6" s="647"/>
      <c r="AH6" s="647"/>
      <c r="AI6" s="647"/>
      <c r="AJ6" s="647"/>
      <c r="AK6" s="647"/>
      <c r="AL6" s="611">
        <v>1.6</v>
      </c>
      <c r="AM6" s="612"/>
      <c r="AN6" s="612"/>
      <c r="AO6" s="648"/>
      <c r="AP6" s="605" t="s">
        <v>221</v>
      </c>
      <c r="AQ6" s="606"/>
      <c r="AR6" s="606"/>
      <c r="AS6" s="606"/>
      <c r="AT6" s="606"/>
      <c r="AU6" s="606"/>
      <c r="AV6" s="606"/>
      <c r="AW6" s="606"/>
      <c r="AX6" s="606"/>
      <c r="AY6" s="606"/>
      <c r="AZ6" s="606"/>
      <c r="BA6" s="606"/>
      <c r="BB6" s="606"/>
      <c r="BC6" s="606"/>
      <c r="BD6" s="606"/>
      <c r="BE6" s="606"/>
      <c r="BF6" s="607"/>
      <c r="BG6" s="608">
        <v>6607664</v>
      </c>
      <c r="BH6" s="609"/>
      <c r="BI6" s="609"/>
      <c r="BJ6" s="609"/>
      <c r="BK6" s="609"/>
      <c r="BL6" s="609"/>
      <c r="BM6" s="609"/>
      <c r="BN6" s="610"/>
      <c r="BO6" s="646">
        <v>94.9</v>
      </c>
      <c r="BP6" s="646"/>
      <c r="BQ6" s="646"/>
      <c r="BR6" s="646"/>
      <c r="BS6" s="647">
        <v>50690</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196335</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196335</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3088</v>
      </c>
      <c r="S7" s="609"/>
      <c r="T7" s="609"/>
      <c r="U7" s="609"/>
      <c r="V7" s="609"/>
      <c r="W7" s="609"/>
      <c r="X7" s="609"/>
      <c r="Y7" s="610"/>
      <c r="Z7" s="646">
        <v>0</v>
      </c>
      <c r="AA7" s="646"/>
      <c r="AB7" s="646"/>
      <c r="AC7" s="646"/>
      <c r="AD7" s="647">
        <v>3088</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2851486</v>
      </c>
      <c r="BH7" s="609"/>
      <c r="BI7" s="609"/>
      <c r="BJ7" s="609"/>
      <c r="BK7" s="609"/>
      <c r="BL7" s="609"/>
      <c r="BM7" s="609"/>
      <c r="BN7" s="610"/>
      <c r="BO7" s="646">
        <v>41</v>
      </c>
      <c r="BP7" s="646"/>
      <c r="BQ7" s="646"/>
      <c r="BR7" s="646"/>
      <c r="BS7" s="647">
        <v>50690</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4839708</v>
      </c>
      <c r="CS7" s="609"/>
      <c r="CT7" s="609"/>
      <c r="CU7" s="609"/>
      <c r="CV7" s="609"/>
      <c r="CW7" s="609"/>
      <c r="CX7" s="609"/>
      <c r="CY7" s="610"/>
      <c r="CZ7" s="646">
        <v>15.2</v>
      </c>
      <c r="DA7" s="646"/>
      <c r="DB7" s="646"/>
      <c r="DC7" s="646"/>
      <c r="DD7" s="614">
        <v>281038</v>
      </c>
      <c r="DE7" s="609"/>
      <c r="DF7" s="609"/>
      <c r="DG7" s="609"/>
      <c r="DH7" s="609"/>
      <c r="DI7" s="609"/>
      <c r="DJ7" s="609"/>
      <c r="DK7" s="609"/>
      <c r="DL7" s="609"/>
      <c r="DM7" s="609"/>
      <c r="DN7" s="609"/>
      <c r="DO7" s="609"/>
      <c r="DP7" s="610"/>
      <c r="DQ7" s="614">
        <v>4272082</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61532</v>
      </c>
      <c r="S8" s="609"/>
      <c r="T8" s="609"/>
      <c r="U8" s="609"/>
      <c r="V8" s="609"/>
      <c r="W8" s="609"/>
      <c r="X8" s="609"/>
      <c r="Y8" s="610"/>
      <c r="Z8" s="646">
        <v>0.2</v>
      </c>
      <c r="AA8" s="646"/>
      <c r="AB8" s="646"/>
      <c r="AC8" s="646"/>
      <c r="AD8" s="647">
        <v>61532</v>
      </c>
      <c r="AE8" s="647"/>
      <c r="AF8" s="647"/>
      <c r="AG8" s="647"/>
      <c r="AH8" s="647"/>
      <c r="AI8" s="647"/>
      <c r="AJ8" s="647"/>
      <c r="AK8" s="647"/>
      <c r="AL8" s="611">
        <v>0.3</v>
      </c>
      <c r="AM8" s="612"/>
      <c r="AN8" s="612"/>
      <c r="AO8" s="648"/>
      <c r="AP8" s="605" t="s">
        <v>227</v>
      </c>
      <c r="AQ8" s="606"/>
      <c r="AR8" s="606"/>
      <c r="AS8" s="606"/>
      <c r="AT8" s="606"/>
      <c r="AU8" s="606"/>
      <c r="AV8" s="606"/>
      <c r="AW8" s="606"/>
      <c r="AX8" s="606"/>
      <c r="AY8" s="606"/>
      <c r="AZ8" s="606"/>
      <c r="BA8" s="606"/>
      <c r="BB8" s="606"/>
      <c r="BC8" s="606"/>
      <c r="BD8" s="606"/>
      <c r="BE8" s="606"/>
      <c r="BF8" s="607"/>
      <c r="BG8" s="608">
        <v>101941</v>
      </c>
      <c r="BH8" s="609"/>
      <c r="BI8" s="609"/>
      <c r="BJ8" s="609"/>
      <c r="BK8" s="609"/>
      <c r="BL8" s="609"/>
      <c r="BM8" s="609"/>
      <c r="BN8" s="610"/>
      <c r="BO8" s="646">
        <v>1.5</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11392804</v>
      </c>
      <c r="CS8" s="609"/>
      <c r="CT8" s="609"/>
      <c r="CU8" s="609"/>
      <c r="CV8" s="609"/>
      <c r="CW8" s="609"/>
      <c r="CX8" s="609"/>
      <c r="CY8" s="610"/>
      <c r="CZ8" s="646">
        <v>35.700000000000003</v>
      </c>
      <c r="DA8" s="646"/>
      <c r="DB8" s="646"/>
      <c r="DC8" s="646"/>
      <c r="DD8" s="614">
        <v>69922</v>
      </c>
      <c r="DE8" s="609"/>
      <c r="DF8" s="609"/>
      <c r="DG8" s="609"/>
      <c r="DH8" s="609"/>
      <c r="DI8" s="609"/>
      <c r="DJ8" s="609"/>
      <c r="DK8" s="609"/>
      <c r="DL8" s="609"/>
      <c r="DM8" s="609"/>
      <c r="DN8" s="609"/>
      <c r="DO8" s="609"/>
      <c r="DP8" s="610"/>
      <c r="DQ8" s="614">
        <v>6403663</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61547</v>
      </c>
      <c r="S9" s="609"/>
      <c r="T9" s="609"/>
      <c r="U9" s="609"/>
      <c r="V9" s="609"/>
      <c r="W9" s="609"/>
      <c r="X9" s="609"/>
      <c r="Y9" s="610"/>
      <c r="Z9" s="646">
        <v>0.2</v>
      </c>
      <c r="AA9" s="646"/>
      <c r="AB9" s="646"/>
      <c r="AC9" s="646"/>
      <c r="AD9" s="647">
        <v>61547</v>
      </c>
      <c r="AE9" s="647"/>
      <c r="AF9" s="647"/>
      <c r="AG9" s="647"/>
      <c r="AH9" s="647"/>
      <c r="AI9" s="647"/>
      <c r="AJ9" s="647"/>
      <c r="AK9" s="647"/>
      <c r="AL9" s="611">
        <v>0.3</v>
      </c>
      <c r="AM9" s="612"/>
      <c r="AN9" s="612"/>
      <c r="AO9" s="648"/>
      <c r="AP9" s="605" t="s">
        <v>230</v>
      </c>
      <c r="AQ9" s="606"/>
      <c r="AR9" s="606"/>
      <c r="AS9" s="606"/>
      <c r="AT9" s="606"/>
      <c r="AU9" s="606"/>
      <c r="AV9" s="606"/>
      <c r="AW9" s="606"/>
      <c r="AX9" s="606"/>
      <c r="AY9" s="606"/>
      <c r="AZ9" s="606"/>
      <c r="BA9" s="606"/>
      <c r="BB9" s="606"/>
      <c r="BC9" s="606"/>
      <c r="BD9" s="606"/>
      <c r="BE9" s="606"/>
      <c r="BF9" s="607"/>
      <c r="BG9" s="608">
        <v>2442197</v>
      </c>
      <c r="BH9" s="609"/>
      <c r="BI9" s="609"/>
      <c r="BJ9" s="609"/>
      <c r="BK9" s="609"/>
      <c r="BL9" s="609"/>
      <c r="BM9" s="609"/>
      <c r="BN9" s="610"/>
      <c r="BO9" s="646">
        <v>35.1</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3325063</v>
      </c>
      <c r="CS9" s="609"/>
      <c r="CT9" s="609"/>
      <c r="CU9" s="609"/>
      <c r="CV9" s="609"/>
      <c r="CW9" s="609"/>
      <c r="CX9" s="609"/>
      <c r="CY9" s="610"/>
      <c r="CZ9" s="646">
        <v>10.4</v>
      </c>
      <c r="DA9" s="646"/>
      <c r="DB9" s="646"/>
      <c r="DC9" s="646"/>
      <c r="DD9" s="614">
        <v>468605</v>
      </c>
      <c r="DE9" s="609"/>
      <c r="DF9" s="609"/>
      <c r="DG9" s="609"/>
      <c r="DH9" s="609"/>
      <c r="DI9" s="609"/>
      <c r="DJ9" s="609"/>
      <c r="DK9" s="609"/>
      <c r="DL9" s="609"/>
      <c r="DM9" s="609"/>
      <c r="DN9" s="609"/>
      <c r="DO9" s="609"/>
      <c r="DP9" s="610"/>
      <c r="DQ9" s="614">
        <v>2517339</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120142</v>
      </c>
      <c r="BH10" s="609"/>
      <c r="BI10" s="609"/>
      <c r="BJ10" s="609"/>
      <c r="BK10" s="609"/>
      <c r="BL10" s="609"/>
      <c r="BM10" s="609"/>
      <c r="BN10" s="610"/>
      <c r="BO10" s="646">
        <v>1.7</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25816</v>
      </c>
      <c r="CS10" s="609"/>
      <c r="CT10" s="609"/>
      <c r="CU10" s="609"/>
      <c r="CV10" s="609"/>
      <c r="CW10" s="609"/>
      <c r="CX10" s="609"/>
      <c r="CY10" s="610"/>
      <c r="CZ10" s="646">
        <v>0.1</v>
      </c>
      <c r="DA10" s="646"/>
      <c r="DB10" s="646"/>
      <c r="DC10" s="646"/>
      <c r="DD10" s="614">
        <v>2116</v>
      </c>
      <c r="DE10" s="609"/>
      <c r="DF10" s="609"/>
      <c r="DG10" s="609"/>
      <c r="DH10" s="609"/>
      <c r="DI10" s="609"/>
      <c r="DJ10" s="609"/>
      <c r="DK10" s="609"/>
      <c r="DL10" s="609"/>
      <c r="DM10" s="609"/>
      <c r="DN10" s="609"/>
      <c r="DO10" s="609"/>
      <c r="DP10" s="610"/>
      <c r="DQ10" s="614">
        <v>25816</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1371750</v>
      </c>
      <c r="S11" s="609"/>
      <c r="T11" s="609"/>
      <c r="U11" s="609"/>
      <c r="V11" s="609"/>
      <c r="W11" s="609"/>
      <c r="X11" s="609"/>
      <c r="Y11" s="610"/>
      <c r="Z11" s="611">
        <v>4</v>
      </c>
      <c r="AA11" s="612"/>
      <c r="AB11" s="612"/>
      <c r="AC11" s="613"/>
      <c r="AD11" s="614">
        <v>1371750</v>
      </c>
      <c r="AE11" s="609"/>
      <c r="AF11" s="609"/>
      <c r="AG11" s="609"/>
      <c r="AH11" s="609"/>
      <c r="AI11" s="609"/>
      <c r="AJ11" s="609"/>
      <c r="AK11" s="610"/>
      <c r="AL11" s="611">
        <v>7.6</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187206</v>
      </c>
      <c r="BH11" s="609"/>
      <c r="BI11" s="609"/>
      <c r="BJ11" s="609"/>
      <c r="BK11" s="609"/>
      <c r="BL11" s="609"/>
      <c r="BM11" s="609"/>
      <c r="BN11" s="610"/>
      <c r="BO11" s="646">
        <v>2.7</v>
      </c>
      <c r="BP11" s="646"/>
      <c r="BQ11" s="646"/>
      <c r="BR11" s="646"/>
      <c r="BS11" s="647">
        <v>50690</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1204546</v>
      </c>
      <c r="CS11" s="609"/>
      <c r="CT11" s="609"/>
      <c r="CU11" s="609"/>
      <c r="CV11" s="609"/>
      <c r="CW11" s="609"/>
      <c r="CX11" s="609"/>
      <c r="CY11" s="610"/>
      <c r="CZ11" s="646">
        <v>3.8</v>
      </c>
      <c r="DA11" s="646"/>
      <c r="DB11" s="646"/>
      <c r="DC11" s="646"/>
      <c r="DD11" s="614">
        <v>431456</v>
      </c>
      <c r="DE11" s="609"/>
      <c r="DF11" s="609"/>
      <c r="DG11" s="609"/>
      <c r="DH11" s="609"/>
      <c r="DI11" s="609"/>
      <c r="DJ11" s="609"/>
      <c r="DK11" s="609"/>
      <c r="DL11" s="609"/>
      <c r="DM11" s="609"/>
      <c r="DN11" s="609"/>
      <c r="DO11" s="609"/>
      <c r="DP11" s="610"/>
      <c r="DQ11" s="614">
        <v>557156</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24028</v>
      </c>
      <c r="S12" s="609"/>
      <c r="T12" s="609"/>
      <c r="U12" s="609"/>
      <c r="V12" s="609"/>
      <c r="W12" s="609"/>
      <c r="X12" s="609"/>
      <c r="Y12" s="610"/>
      <c r="Z12" s="646">
        <v>0.1</v>
      </c>
      <c r="AA12" s="646"/>
      <c r="AB12" s="646"/>
      <c r="AC12" s="646"/>
      <c r="AD12" s="647">
        <v>24028</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3090363</v>
      </c>
      <c r="BH12" s="609"/>
      <c r="BI12" s="609"/>
      <c r="BJ12" s="609"/>
      <c r="BK12" s="609"/>
      <c r="BL12" s="609"/>
      <c r="BM12" s="609"/>
      <c r="BN12" s="610"/>
      <c r="BO12" s="646">
        <v>44.4</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792846</v>
      </c>
      <c r="CS12" s="609"/>
      <c r="CT12" s="609"/>
      <c r="CU12" s="609"/>
      <c r="CV12" s="609"/>
      <c r="CW12" s="609"/>
      <c r="CX12" s="609"/>
      <c r="CY12" s="610"/>
      <c r="CZ12" s="646">
        <v>2.5</v>
      </c>
      <c r="DA12" s="646"/>
      <c r="DB12" s="646"/>
      <c r="DC12" s="646"/>
      <c r="DD12" s="614">
        <v>104279</v>
      </c>
      <c r="DE12" s="609"/>
      <c r="DF12" s="609"/>
      <c r="DG12" s="609"/>
      <c r="DH12" s="609"/>
      <c r="DI12" s="609"/>
      <c r="DJ12" s="609"/>
      <c r="DK12" s="609"/>
      <c r="DL12" s="609"/>
      <c r="DM12" s="609"/>
      <c r="DN12" s="609"/>
      <c r="DO12" s="609"/>
      <c r="DP12" s="610"/>
      <c r="DQ12" s="614">
        <v>683771</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3084602</v>
      </c>
      <c r="BH13" s="609"/>
      <c r="BI13" s="609"/>
      <c r="BJ13" s="609"/>
      <c r="BK13" s="609"/>
      <c r="BL13" s="609"/>
      <c r="BM13" s="609"/>
      <c r="BN13" s="610"/>
      <c r="BO13" s="646">
        <v>44.3</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2199504</v>
      </c>
      <c r="CS13" s="609"/>
      <c r="CT13" s="609"/>
      <c r="CU13" s="609"/>
      <c r="CV13" s="609"/>
      <c r="CW13" s="609"/>
      <c r="CX13" s="609"/>
      <c r="CY13" s="610"/>
      <c r="CZ13" s="646">
        <v>6.9</v>
      </c>
      <c r="DA13" s="646"/>
      <c r="DB13" s="646"/>
      <c r="DC13" s="646"/>
      <c r="DD13" s="614">
        <v>773078</v>
      </c>
      <c r="DE13" s="609"/>
      <c r="DF13" s="609"/>
      <c r="DG13" s="609"/>
      <c r="DH13" s="609"/>
      <c r="DI13" s="609"/>
      <c r="DJ13" s="609"/>
      <c r="DK13" s="609"/>
      <c r="DL13" s="609"/>
      <c r="DM13" s="609"/>
      <c r="DN13" s="609"/>
      <c r="DO13" s="609"/>
      <c r="DP13" s="610"/>
      <c r="DQ13" s="614">
        <v>1644742</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v>3313</v>
      </c>
      <c r="S14" s="609"/>
      <c r="T14" s="609"/>
      <c r="U14" s="609"/>
      <c r="V14" s="609"/>
      <c r="W14" s="609"/>
      <c r="X14" s="609"/>
      <c r="Y14" s="610"/>
      <c r="Z14" s="646">
        <v>0</v>
      </c>
      <c r="AA14" s="646"/>
      <c r="AB14" s="646"/>
      <c r="AC14" s="646"/>
      <c r="AD14" s="647">
        <v>3313</v>
      </c>
      <c r="AE14" s="647"/>
      <c r="AF14" s="647"/>
      <c r="AG14" s="647"/>
      <c r="AH14" s="647"/>
      <c r="AI14" s="647"/>
      <c r="AJ14" s="647"/>
      <c r="AK14" s="647"/>
      <c r="AL14" s="611">
        <v>0</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297052</v>
      </c>
      <c r="BH14" s="609"/>
      <c r="BI14" s="609"/>
      <c r="BJ14" s="609"/>
      <c r="BK14" s="609"/>
      <c r="BL14" s="609"/>
      <c r="BM14" s="609"/>
      <c r="BN14" s="610"/>
      <c r="BO14" s="646">
        <v>4.3</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1249461</v>
      </c>
      <c r="CS14" s="609"/>
      <c r="CT14" s="609"/>
      <c r="CU14" s="609"/>
      <c r="CV14" s="609"/>
      <c r="CW14" s="609"/>
      <c r="CX14" s="609"/>
      <c r="CY14" s="610"/>
      <c r="CZ14" s="646">
        <v>3.9</v>
      </c>
      <c r="DA14" s="646"/>
      <c r="DB14" s="646"/>
      <c r="DC14" s="646"/>
      <c r="DD14" s="614">
        <v>86220</v>
      </c>
      <c r="DE14" s="609"/>
      <c r="DF14" s="609"/>
      <c r="DG14" s="609"/>
      <c r="DH14" s="609"/>
      <c r="DI14" s="609"/>
      <c r="DJ14" s="609"/>
      <c r="DK14" s="609"/>
      <c r="DL14" s="609"/>
      <c r="DM14" s="609"/>
      <c r="DN14" s="609"/>
      <c r="DO14" s="609"/>
      <c r="DP14" s="610"/>
      <c r="DQ14" s="614">
        <v>1102297</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t="s">
        <v>122</v>
      </c>
      <c r="S15" s="609"/>
      <c r="T15" s="609"/>
      <c r="U15" s="609"/>
      <c r="V15" s="609"/>
      <c r="W15" s="609"/>
      <c r="X15" s="609"/>
      <c r="Y15" s="610"/>
      <c r="Z15" s="646" t="s">
        <v>122</v>
      </c>
      <c r="AA15" s="646"/>
      <c r="AB15" s="646"/>
      <c r="AC15" s="646"/>
      <c r="AD15" s="647" t="s">
        <v>122</v>
      </c>
      <c r="AE15" s="647"/>
      <c r="AF15" s="647"/>
      <c r="AG15" s="647"/>
      <c r="AH15" s="647"/>
      <c r="AI15" s="647"/>
      <c r="AJ15" s="647"/>
      <c r="AK15" s="647"/>
      <c r="AL15" s="611" t="s">
        <v>122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368763</v>
      </c>
      <c r="BH15" s="609"/>
      <c r="BI15" s="609"/>
      <c r="BJ15" s="609"/>
      <c r="BK15" s="609"/>
      <c r="BL15" s="609"/>
      <c r="BM15" s="609"/>
      <c r="BN15" s="610"/>
      <c r="BO15" s="646">
        <v>5.3</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3186405</v>
      </c>
      <c r="CS15" s="609"/>
      <c r="CT15" s="609"/>
      <c r="CU15" s="609"/>
      <c r="CV15" s="609"/>
      <c r="CW15" s="609"/>
      <c r="CX15" s="609"/>
      <c r="CY15" s="610"/>
      <c r="CZ15" s="646">
        <v>10</v>
      </c>
      <c r="DA15" s="646"/>
      <c r="DB15" s="646"/>
      <c r="DC15" s="646"/>
      <c r="DD15" s="614">
        <v>883751</v>
      </c>
      <c r="DE15" s="609"/>
      <c r="DF15" s="609"/>
      <c r="DG15" s="609"/>
      <c r="DH15" s="609"/>
      <c r="DI15" s="609"/>
      <c r="DJ15" s="609"/>
      <c r="DK15" s="609"/>
      <c r="DL15" s="609"/>
      <c r="DM15" s="609"/>
      <c r="DN15" s="609"/>
      <c r="DO15" s="609"/>
      <c r="DP15" s="610"/>
      <c r="DQ15" s="614">
        <v>2238587</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35878</v>
      </c>
      <c r="S16" s="609"/>
      <c r="T16" s="609"/>
      <c r="U16" s="609"/>
      <c r="V16" s="609"/>
      <c r="W16" s="609"/>
      <c r="X16" s="609"/>
      <c r="Y16" s="610"/>
      <c r="Z16" s="646">
        <v>0.1</v>
      </c>
      <c r="AA16" s="646"/>
      <c r="AB16" s="646"/>
      <c r="AC16" s="646"/>
      <c r="AD16" s="647">
        <v>35878</v>
      </c>
      <c r="AE16" s="647"/>
      <c r="AF16" s="647"/>
      <c r="AG16" s="647"/>
      <c r="AH16" s="647"/>
      <c r="AI16" s="647"/>
      <c r="AJ16" s="647"/>
      <c r="AK16" s="647"/>
      <c r="AL16" s="611">
        <v>0.2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683155</v>
      </c>
      <c r="CS16" s="609"/>
      <c r="CT16" s="609"/>
      <c r="CU16" s="609"/>
      <c r="CV16" s="609"/>
      <c r="CW16" s="609"/>
      <c r="CX16" s="609"/>
      <c r="CY16" s="610"/>
      <c r="CZ16" s="646">
        <v>2.1</v>
      </c>
      <c r="DA16" s="646"/>
      <c r="DB16" s="646"/>
      <c r="DC16" s="646"/>
      <c r="DD16" s="614" t="s">
        <v>122</v>
      </c>
      <c r="DE16" s="609"/>
      <c r="DF16" s="609"/>
      <c r="DG16" s="609"/>
      <c r="DH16" s="609"/>
      <c r="DI16" s="609"/>
      <c r="DJ16" s="609"/>
      <c r="DK16" s="609"/>
      <c r="DL16" s="609"/>
      <c r="DM16" s="609"/>
      <c r="DN16" s="609"/>
      <c r="DO16" s="609"/>
      <c r="DP16" s="610"/>
      <c r="DQ16" s="614">
        <v>259270</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78039</v>
      </c>
      <c r="S17" s="609"/>
      <c r="T17" s="609"/>
      <c r="U17" s="609"/>
      <c r="V17" s="609"/>
      <c r="W17" s="609"/>
      <c r="X17" s="609"/>
      <c r="Y17" s="610"/>
      <c r="Z17" s="646">
        <v>0.2</v>
      </c>
      <c r="AA17" s="646"/>
      <c r="AB17" s="646"/>
      <c r="AC17" s="646"/>
      <c r="AD17" s="647">
        <v>78039</v>
      </c>
      <c r="AE17" s="647"/>
      <c r="AF17" s="647"/>
      <c r="AG17" s="647"/>
      <c r="AH17" s="647"/>
      <c r="AI17" s="647"/>
      <c r="AJ17" s="647"/>
      <c r="AK17" s="647"/>
      <c r="AL17" s="611">
        <v>0.4</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2774001</v>
      </c>
      <c r="CS17" s="609"/>
      <c r="CT17" s="609"/>
      <c r="CU17" s="609"/>
      <c r="CV17" s="609"/>
      <c r="CW17" s="609"/>
      <c r="CX17" s="609"/>
      <c r="CY17" s="610"/>
      <c r="CZ17" s="646">
        <v>8.6999999999999993</v>
      </c>
      <c r="DA17" s="646"/>
      <c r="DB17" s="646"/>
      <c r="DC17" s="646"/>
      <c r="DD17" s="614" t="s">
        <v>122</v>
      </c>
      <c r="DE17" s="609"/>
      <c r="DF17" s="609"/>
      <c r="DG17" s="609"/>
      <c r="DH17" s="609"/>
      <c r="DI17" s="609"/>
      <c r="DJ17" s="609"/>
      <c r="DK17" s="609"/>
      <c r="DL17" s="609"/>
      <c r="DM17" s="609"/>
      <c r="DN17" s="609"/>
      <c r="DO17" s="609"/>
      <c r="DP17" s="610"/>
      <c r="DQ17" s="614">
        <v>2758975</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67097</v>
      </c>
      <c r="S18" s="609"/>
      <c r="T18" s="609"/>
      <c r="U18" s="609"/>
      <c r="V18" s="609"/>
      <c r="W18" s="609"/>
      <c r="X18" s="609"/>
      <c r="Y18" s="610"/>
      <c r="Z18" s="646">
        <v>0.2</v>
      </c>
      <c r="AA18" s="646"/>
      <c r="AB18" s="646"/>
      <c r="AC18" s="646"/>
      <c r="AD18" s="647">
        <v>67097</v>
      </c>
      <c r="AE18" s="647"/>
      <c r="AF18" s="647"/>
      <c r="AG18" s="647"/>
      <c r="AH18" s="647"/>
      <c r="AI18" s="647"/>
      <c r="AJ18" s="647"/>
      <c r="AK18" s="647"/>
      <c r="AL18" s="611">
        <v>0.4</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55085</v>
      </c>
      <c r="S19" s="609"/>
      <c r="T19" s="609"/>
      <c r="U19" s="609"/>
      <c r="V19" s="609"/>
      <c r="W19" s="609"/>
      <c r="X19" s="609"/>
      <c r="Y19" s="610"/>
      <c r="Z19" s="646">
        <v>0.2</v>
      </c>
      <c r="AA19" s="646"/>
      <c r="AB19" s="646"/>
      <c r="AC19" s="646"/>
      <c r="AD19" s="647">
        <v>55085</v>
      </c>
      <c r="AE19" s="647"/>
      <c r="AF19" s="647"/>
      <c r="AG19" s="647"/>
      <c r="AH19" s="647"/>
      <c r="AI19" s="647"/>
      <c r="AJ19" s="647"/>
      <c r="AK19" s="647"/>
      <c r="AL19" s="611">
        <v>0.3</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355654</v>
      </c>
      <c r="BH19" s="609"/>
      <c r="BI19" s="609"/>
      <c r="BJ19" s="609"/>
      <c r="BK19" s="609"/>
      <c r="BL19" s="609"/>
      <c r="BM19" s="609"/>
      <c r="BN19" s="610"/>
      <c r="BO19" s="646">
        <v>5.0999999999999996</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v>12012</v>
      </c>
      <c r="S20" s="609"/>
      <c r="T20" s="609"/>
      <c r="U20" s="609"/>
      <c r="V20" s="609"/>
      <c r="W20" s="609"/>
      <c r="X20" s="609"/>
      <c r="Y20" s="610"/>
      <c r="Z20" s="646">
        <v>0</v>
      </c>
      <c r="AA20" s="646"/>
      <c r="AB20" s="646"/>
      <c r="AC20" s="646"/>
      <c r="AD20" s="647">
        <v>12012</v>
      </c>
      <c r="AE20" s="647"/>
      <c r="AF20" s="647"/>
      <c r="AG20" s="647"/>
      <c r="AH20" s="647"/>
      <c r="AI20" s="647"/>
      <c r="AJ20" s="647"/>
      <c r="AK20" s="647"/>
      <c r="AL20" s="611">
        <v>0.1</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355654</v>
      </c>
      <c r="BH20" s="609"/>
      <c r="BI20" s="609"/>
      <c r="BJ20" s="609"/>
      <c r="BK20" s="609"/>
      <c r="BL20" s="609"/>
      <c r="BM20" s="609"/>
      <c r="BN20" s="610"/>
      <c r="BO20" s="646">
        <v>5.0999999999999996</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31869644</v>
      </c>
      <c r="CS20" s="609"/>
      <c r="CT20" s="609"/>
      <c r="CU20" s="609"/>
      <c r="CV20" s="609"/>
      <c r="CW20" s="609"/>
      <c r="CX20" s="609"/>
      <c r="CY20" s="610"/>
      <c r="CZ20" s="646">
        <v>100</v>
      </c>
      <c r="DA20" s="646"/>
      <c r="DB20" s="646"/>
      <c r="DC20" s="646"/>
      <c r="DD20" s="614">
        <v>3100465</v>
      </c>
      <c r="DE20" s="609"/>
      <c r="DF20" s="609"/>
      <c r="DG20" s="609"/>
      <c r="DH20" s="609"/>
      <c r="DI20" s="609"/>
      <c r="DJ20" s="609"/>
      <c r="DK20" s="609"/>
      <c r="DL20" s="609"/>
      <c r="DM20" s="609"/>
      <c r="DN20" s="609"/>
      <c r="DO20" s="609"/>
      <c r="DP20" s="610"/>
      <c r="DQ20" s="614">
        <v>22660033</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10517226</v>
      </c>
      <c r="S21" s="609"/>
      <c r="T21" s="609"/>
      <c r="U21" s="609"/>
      <c r="V21" s="609"/>
      <c r="W21" s="609"/>
      <c r="X21" s="609"/>
      <c r="Y21" s="610"/>
      <c r="Z21" s="646">
        <v>31</v>
      </c>
      <c r="AA21" s="646"/>
      <c r="AB21" s="646"/>
      <c r="AC21" s="646"/>
      <c r="AD21" s="647">
        <v>9388705</v>
      </c>
      <c r="AE21" s="647"/>
      <c r="AF21" s="647"/>
      <c r="AG21" s="647"/>
      <c r="AH21" s="647"/>
      <c r="AI21" s="647"/>
      <c r="AJ21" s="647"/>
      <c r="AK21" s="647"/>
      <c r="AL21" s="611">
        <v>51.9</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1203</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9388705</v>
      </c>
      <c r="S22" s="609"/>
      <c r="T22" s="609"/>
      <c r="U22" s="609"/>
      <c r="V22" s="609"/>
      <c r="W22" s="609"/>
      <c r="X22" s="609"/>
      <c r="Y22" s="610"/>
      <c r="Z22" s="646">
        <v>27.7</v>
      </c>
      <c r="AA22" s="646"/>
      <c r="AB22" s="646"/>
      <c r="AC22" s="646"/>
      <c r="AD22" s="647">
        <v>9388705</v>
      </c>
      <c r="AE22" s="647"/>
      <c r="AF22" s="647"/>
      <c r="AG22" s="647"/>
      <c r="AH22" s="647"/>
      <c r="AI22" s="647"/>
      <c r="AJ22" s="647"/>
      <c r="AK22" s="647"/>
      <c r="AL22" s="611">
        <v>51.9</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1128521</v>
      </c>
      <c r="S23" s="609"/>
      <c r="T23" s="609"/>
      <c r="U23" s="609"/>
      <c r="V23" s="609"/>
      <c r="W23" s="609"/>
      <c r="X23" s="609"/>
      <c r="Y23" s="610"/>
      <c r="Z23" s="646">
        <v>3.3</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v>354451</v>
      </c>
      <c r="BH23" s="609"/>
      <c r="BI23" s="609"/>
      <c r="BJ23" s="609"/>
      <c r="BK23" s="609"/>
      <c r="BL23" s="609"/>
      <c r="BM23" s="609"/>
      <c r="BN23" s="610"/>
      <c r="BO23" s="646">
        <v>5.0999999999999996</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14372498</v>
      </c>
      <c r="CS24" s="664"/>
      <c r="CT24" s="664"/>
      <c r="CU24" s="664"/>
      <c r="CV24" s="664"/>
      <c r="CW24" s="664"/>
      <c r="CX24" s="664"/>
      <c r="CY24" s="689"/>
      <c r="CZ24" s="690">
        <v>45.1</v>
      </c>
      <c r="DA24" s="672"/>
      <c r="DB24" s="672"/>
      <c r="DC24" s="692"/>
      <c r="DD24" s="688">
        <v>9914679</v>
      </c>
      <c r="DE24" s="664"/>
      <c r="DF24" s="664"/>
      <c r="DG24" s="664"/>
      <c r="DH24" s="664"/>
      <c r="DI24" s="664"/>
      <c r="DJ24" s="664"/>
      <c r="DK24" s="689"/>
      <c r="DL24" s="688">
        <v>9118029</v>
      </c>
      <c r="DM24" s="664"/>
      <c r="DN24" s="664"/>
      <c r="DO24" s="664"/>
      <c r="DP24" s="664"/>
      <c r="DQ24" s="664"/>
      <c r="DR24" s="664"/>
      <c r="DS24" s="664"/>
      <c r="DT24" s="664"/>
      <c r="DU24" s="664"/>
      <c r="DV24" s="689"/>
      <c r="DW24" s="690">
        <v>50.1</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19480983</v>
      </c>
      <c r="S25" s="609"/>
      <c r="T25" s="609"/>
      <c r="U25" s="609"/>
      <c r="V25" s="609"/>
      <c r="W25" s="609"/>
      <c r="X25" s="609"/>
      <c r="Y25" s="610"/>
      <c r="Z25" s="646">
        <v>57.5</v>
      </c>
      <c r="AA25" s="646"/>
      <c r="AB25" s="646"/>
      <c r="AC25" s="646"/>
      <c r="AD25" s="647">
        <v>17998011</v>
      </c>
      <c r="AE25" s="647"/>
      <c r="AF25" s="647"/>
      <c r="AG25" s="647"/>
      <c r="AH25" s="647"/>
      <c r="AI25" s="647"/>
      <c r="AJ25" s="647"/>
      <c r="AK25" s="647"/>
      <c r="AL25" s="611">
        <v>99.4</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4805404</v>
      </c>
      <c r="CS25" s="621"/>
      <c r="CT25" s="621"/>
      <c r="CU25" s="621"/>
      <c r="CV25" s="621"/>
      <c r="CW25" s="621"/>
      <c r="CX25" s="621"/>
      <c r="CY25" s="622"/>
      <c r="CZ25" s="611">
        <v>15.1</v>
      </c>
      <c r="DA25" s="623"/>
      <c r="DB25" s="623"/>
      <c r="DC25" s="624"/>
      <c r="DD25" s="614">
        <v>4509161</v>
      </c>
      <c r="DE25" s="621"/>
      <c r="DF25" s="621"/>
      <c r="DG25" s="621"/>
      <c r="DH25" s="621"/>
      <c r="DI25" s="621"/>
      <c r="DJ25" s="621"/>
      <c r="DK25" s="622"/>
      <c r="DL25" s="614">
        <v>4436133</v>
      </c>
      <c r="DM25" s="621"/>
      <c r="DN25" s="621"/>
      <c r="DO25" s="621"/>
      <c r="DP25" s="621"/>
      <c r="DQ25" s="621"/>
      <c r="DR25" s="621"/>
      <c r="DS25" s="621"/>
      <c r="DT25" s="621"/>
      <c r="DU25" s="621"/>
      <c r="DV25" s="622"/>
      <c r="DW25" s="611">
        <v>24.4</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3954</v>
      </c>
      <c r="S26" s="609"/>
      <c r="T26" s="609"/>
      <c r="U26" s="609"/>
      <c r="V26" s="609"/>
      <c r="W26" s="609"/>
      <c r="X26" s="609"/>
      <c r="Y26" s="610"/>
      <c r="Z26" s="646">
        <v>0</v>
      </c>
      <c r="AA26" s="646"/>
      <c r="AB26" s="646"/>
      <c r="AC26" s="646"/>
      <c r="AD26" s="647">
        <v>3954</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2798492</v>
      </c>
      <c r="CS26" s="609"/>
      <c r="CT26" s="609"/>
      <c r="CU26" s="609"/>
      <c r="CV26" s="609"/>
      <c r="CW26" s="609"/>
      <c r="CX26" s="609"/>
      <c r="CY26" s="610"/>
      <c r="CZ26" s="611">
        <v>8.8000000000000007</v>
      </c>
      <c r="DA26" s="623"/>
      <c r="DB26" s="623"/>
      <c r="DC26" s="624"/>
      <c r="DD26" s="614">
        <v>2589297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170269</v>
      </c>
      <c r="S27" s="609"/>
      <c r="T27" s="609"/>
      <c r="U27" s="609"/>
      <c r="V27" s="609"/>
      <c r="W27" s="609"/>
      <c r="X27" s="609"/>
      <c r="Y27" s="610"/>
      <c r="Z27" s="646">
        <v>0.5</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6963318</v>
      </c>
      <c r="BH27" s="609"/>
      <c r="BI27" s="609"/>
      <c r="BJ27" s="609"/>
      <c r="BK27" s="609"/>
      <c r="BL27" s="609"/>
      <c r="BM27" s="609"/>
      <c r="BN27" s="610"/>
      <c r="BO27" s="646">
        <v>100</v>
      </c>
      <c r="BP27" s="646"/>
      <c r="BQ27" s="646"/>
      <c r="BR27" s="646"/>
      <c r="BS27" s="647">
        <v>50690</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6793093</v>
      </c>
      <c r="CS27" s="621"/>
      <c r="CT27" s="621"/>
      <c r="CU27" s="621"/>
      <c r="CV27" s="621"/>
      <c r="CW27" s="621"/>
      <c r="CX27" s="621"/>
      <c r="CY27" s="622"/>
      <c r="CZ27" s="611">
        <v>21.3</v>
      </c>
      <c r="DA27" s="623"/>
      <c r="DB27" s="623"/>
      <c r="DC27" s="624"/>
      <c r="DD27" s="614">
        <v>2646543</v>
      </c>
      <c r="DE27" s="621"/>
      <c r="DF27" s="621"/>
      <c r="DG27" s="621"/>
      <c r="DH27" s="621"/>
      <c r="DI27" s="621"/>
      <c r="DJ27" s="621"/>
      <c r="DK27" s="622"/>
      <c r="DL27" s="614">
        <v>1922921</v>
      </c>
      <c r="DM27" s="621"/>
      <c r="DN27" s="621"/>
      <c r="DO27" s="621"/>
      <c r="DP27" s="621"/>
      <c r="DQ27" s="621"/>
      <c r="DR27" s="621"/>
      <c r="DS27" s="621"/>
      <c r="DT27" s="621"/>
      <c r="DU27" s="621"/>
      <c r="DV27" s="622"/>
      <c r="DW27" s="611">
        <v>10.6</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92214</v>
      </c>
      <c r="S28" s="609"/>
      <c r="T28" s="609"/>
      <c r="U28" s="609"/>
      <c r="V28" s="609"/>
      <c r="W28" s="609"/>
      <c r="X28" s="609"/>
      <c r="Y28" s="610"/>
      <c r="Z28" s="646">
        <v>0.3</v>
      </c>
      <c r="AA28" s="646"/>
      <c r="AB28" s="646"/>
      <c r="AC28" s="646"/>
      <c r="AD28" s="647">
        <v>9710</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2774001</v>
      </c>
      <c r="CS28" s="609"/>
      <c r="CT28" s="609"/>
      <c r="CU28" s="609"/>
      <c r="CV28" s="609"/>
      <c r="CW28" s="609"/>
      <c r="CX28" s="609"/>
      <c r="CY28" s="610"/>
      <c r="CZ28" s="611">
        <v>8.6999999999999993</v>
      </c>
      <c r="DA28" s="623"/>
      <c r="DB28" s="623"/>
      <c r="DC28" s="624"/>
      <c r="DD28" s="614">
        <v>2758975</v>
      </c>
      <c r="DE28" s="609"/>
      <c r="DF28" s="609"/>
      <c r="DG28" s="609"/>
      <c r="DH28" s="609"/>
      <c r="DI28" s="609"/>
      <c r="DJ28" s="609"/>
      <c r="DK28" s="610"/>
      <c r="DL28" s="614">
        <v>2758975</v>
      </c>
      <c r="DM28" s="609"/>
      <c r="DN28" s="609"/>
      <c r="DO28" s="609"/>
      <c r="DP28" s="609"/>
      <c r="DQ28" s="609"/>
      <c r="DR28" s="609"/>
      <c r="DS28" s="609"/>
      <c r="DT28" s="609"/>
      <c r="DU28" s="609"/>
      <c r="DV28" s="610"/>
      <c r="DW28" s="611">
        <v>15.2</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146539</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2774001</v>
      </c>
      <c r="CS29" s="621"/>
      <c r="CT29" s="621"/>
      <c r="CU29" s="621"/>
      <c r="CV29" s="621"/>
      <c r="CW29" s="621"/>
      <c r="CX29" s="621"/>
      <c r="CY29" s="622"/>
      <c r="CZ29" s="611">
        <v>8.6999999999999993</v>
      </c>
      <c r="DA29" s="623"/>
      <c r="DB29" s="623"/>
      <c r="DC29" s="624"/>
      <c r="DD29" s="614">
        <v>2758975</v>
      </c>
      <c r="DE29" s="621"/>
      <c r="DF29" s="621"/>
      <c r="DG29" s="621"/>
      <c r="DH29" s="621"/>
      <c r="DI29" s="621"/>
      <c r="DJ29" s="621"/>
      <c r="DK29" s="622"/>
      <c r="DL29" s="614">
        <v>2758975</v>
      </c>
      <c r="DM29" s="621"/>
      <c r="DN29" s="621"/>
      <c r="DO29" s="621"/>
      <c r="DP29" s="621"/>
      <c r="DQ29" s="621"/>
      <c r="DR29" s="621"/>
      <c r="DS29" s="621"/>
      <c r="DT29" s="621"/>
      <c r="DU29" s="621"/>
      <c r="DV29" s="622"/>
      <c r="DW29" s="611">
        <v>15.2</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5149475</v>
      </c>
      <c r="S30" s="609"/>
      <c r="T30" s="609"/>
      <c r="U30" s="609"/>
      <c r="V30" s="609"/>
      <c r="W30" s="609"/>
      <c r="X30" s="609"/>
      <c r="Y30" s="610"/>
      <c r="Z30" s="646">
        <v>15.2</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2688800</v>
      </c>
      <c r="CS30" s="609"/>
      <c r="CT30" s="609"/>
      <c r="CU30" s="609"/>
      <c r="CV30" s="609"/>
      <c r="CW30" s="609"/>
      <c r="CX30" s="609"/>
      <c r="CY30" s="610"/>
      <c r="CZ30" s="611">
        <v>8.4</v>
      </c>
      <c r="DA30" s="623"/>
      <c r="DB30" s="623"/>
      <c r="DC30" s="624"/>
      <c r="DD30" s="614">
        <v>2674294</v>
      </c>
      <c r="DE30" s="609"/>
      <c r="DF30" s="609"/>
      <c r="DG30" s="609"/>
      <c r="DH30" s="609"/>
      <c r="DI30" s="609"/>
      <c r="DJ30" s="609"/>
      <c r="DK30" s="610"/>
      <c r="DL30" s="614">
        <v>2674294</v>
      </c>
      <c r="DM30" s="609"/>
      <c r="DN30" s="609"/>
      <c r="DO30" s="609"/>
      <c r="DP30" s="609"/>
      <c r="DQ30" s="609"/>
      <c r="DR30" s="609"/>
      <c r="DS30" s="609"/>
      <c r="DT30" s="609"/>
      <c r="DU30" s="609"/>
      <c r="DV30" s="610"/>
      <c r="DW30" s="611">
        <v>14.7</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12"/>
      <c r="AV31" s="212"/>
      <c r="AW31" s="212"/>
      <c r="AX31" s="666" t="s">
        <v>177</v>
      </c>
      <c r="AY31" s="667"/>
      <c r="AZ31" s="667"/>
      <c r="BA31" s="667"/>
      <c r="BB31" s="667"/>
      <c r="BC31" s="667"/>
      <c r="BD31" s="667"/>
      <c r="BE31" s="667"/>
      <c r="BF31" s="668"/>
      <c r="BG31" s="670">
        <v>99.2</v>
      </c>
      <c r="BH31" s="671"/>
      <c r="BI31" s="671"/>
      <c r="BJ31" s="671"/>
      <c r="BK31" s="671"/>
      <c r="BL31" s="671"/>
      <c r="BM31" s="672">
        <v>97.7</v>
      </c>
      <c r="BN31" s="671"/>
      <c r="BO31" s="671"/>
      <c r="BP31" s="671"/>
      <c r="BQ31" s="673"/>
      <c r="BR31" s="670">
        <v>99.3</v>
      </c>
      <c r="BS31" s="671"/>
      <c r="BT31" s="671"/>
      <c r="BU31" s="671"/>
      <c r="BV31" s="671"/>
      <c r="BW31" s="671"/>
      <c r="BX31" s="672">
        <v>97.5</v>
      </c>
      <c r="BY31" s="671"/>
      <c r="BZ31" s="671"/>
      <c r="CA31" s="671"/>
      <c r="CB31" s="673"/>
      <c r="CD31" s="629"/>
      <c r="CE31" s="630"/>
      <c r="CF31" s="605" t="s">
        <v>300</v>
      </c>
      <c r="CG31" s="606"/>
      <c r="CH31" s="606"/>
      <c r="CI31" s="606"/>
      <c r="CJ31" s="606"/>
      <c r="CK31" s="606"/>
      <c r="CL31" s="606"/>
      <c r="CM31" s="606"/>
      <c r="CN31" s="606"/>
      <c r="CO31" s="606"/>
      <c r="CP31" s="606"/>
      <c r="CQ31" s="607"/>
      <c r="CR31" s="608">
        <v>85201</v>
      </c>
      <c r="CS31" s="621"/>
      <c r="CT31" s="621"/>
      <c r="CU31" s="621"/>
      <c r="CV31" s="621"/>
      <c r="CW31" s="621"/>
      <c r="CX31" s="621"/>
      <c r="CY31" s="622"/>
      <c r="CZ31" s="611">
        <v>0.3</v>
      </c>
      <c r="DA31" s="623"/>
      <c r="DB31" s="623"/>
      <c r="DC31" s="624"/>
      <c r="DD31" s="614">
        <v>84681</v>
      </c>
      <c r="DE31" s="621"/>
      <c r="DF31" s="621"/>
      <c r="DG31" s="621"/>
      <c r="DH31" s="621"/>
      <c r="DI31" s="621"/>
      <c r="DJ31" s="621"/>
      <c r="DK31" s="622"/>
      <c r="DL31" s="614">
        <v>84681</v>
      </c>
      <c r="DM31" s="621"/>
      <c r="DN31" s="621"/>
      <c r="DO31" s="621"/>
      <c r="DP31" s="621"/>
      <c r="DQ31" s="621"/>
      <c r="DR31" s="621"/>
      <c r="DS31" s="621"/>
      <c r="DT31" s="621"/>
      <c r="DU31" s="621"/>
      <c r="DV31" s="622"/>
      <c r="DW31" s="611">
        <v>0.5</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2181847</v>
      </c>
      <c r="S32" s="609"/>
      <c r="T32" s="609"/>
      <c r="U32" s="609"/>
      <c r="V32" s="609"/>
      <c r="W32" s="609"/>
      <c r="X32" s="609"/>
      <c r="Y32" s="610"/>
      <c r="Z32" s="646">
        <v>6.4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208" t="s">
        <v>302</v>
      </c>
      <c r="AX32" s="605" t="s">
        <v>303</v>
      </c>
      <c r="AY32" s="606"/>
      <c r="AZ32" s="606"/>
      <c r="BA32" s="606"/>
      <c r="BB32" s="606"/>
      <c r="BC32" s="606"/>
      <c r="BD32" s="606"/>
      <c r="BE32" s="606"/>
      <c r="BF32" s="607"/>
      <c r="BG32" s="679">
        <v>99.1</v>
      </c>
      <c r="BH32" s="621"/>
      <c r="BI32" s="621"/>
      <c r="BJ32" s="621"/>
      <c r="BK32" s="621"/>
      <c r="BL32" s="621"/>
      <c r="BM32" s="612">
        <v>98.1</v>
      </c>
      <c r="BN32" s="621"/>
      <c r="BO32" s="621"/>
      <c r="BP32" s="621"/>
      <c r="BQ32" s="644"/>
      <c r="BR32" s="679">
        <v>99.4</v>
      </c>
      <c r="BS32" s="621"/>
      <c r="BT32" s="621"/>
      <c r="BU32" s="621"/>
      <c r="BV32" s="621"/>
      <c r="BW32" s="621"/>
      <c r="BX32" s="612">
        <v>98.3</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83757</v>
      </c>
      <c r="S33" s="609"/>
      <c r="T33" s="609"/>
      <c r="U33" s="609"/>
      <c r="V33" s="609"/>
      <c r="W33" s="609"/>
      <c r="X33" s="609"/>
      <c r="Y33" s="610"/>
      <c r="Z33" s="646">
        <v>0.2</v>
      </c>
      <c r="AA33" s="646"/>
      <c r="AB33" s="646"/>
      <c r="AC33" s="646"/>
      <c r="AD33" s="647">
        <v>19741</v>
      </c>
      <c r="AE33" s="647"/>
      <c r="AF33" s="647"/>
      <c r="AG33" s="647"/>
      <c r="AH33" s="647"/>
      <c r="AI33" s="647"/>
      <c r="AJ33" s="647"/>
      <c r="AK33" s="647"/>
      <c r="AL33" s="611">
        <v>0.1</v>
      </c>
      <c r="AM33" s="612"/>
      <c r="AN33" s="612"/>
      <c r="AO33" s="648"/>
      <c r="AP33" s="651"/>
      <c r="AQ33" s="652"/>
      <c r="AR33" s="652"/>
      <c r="AS33" s="652"/>
      <c r="AT33" s="678"/>
      <c r="AU33" s="213"/>
      <c r="AV33" s="213"/>
      <c r="AW33" s="213"/>
      <c r="AX33" s="589" t="s">
        <v>306</v>
      </c>
      <c r="AY33" s="590"/>
      <c r="AZ33" s="590"/>
      <c r="BA33" s="590"/>
      <c r="BB33" s="590"/>
      <c r="BC33" s="590"/>
      <c r="BD33" s="590"/>
      <c r="BE33" s="590"/>
      <c r="BF33" s="591"/>
      <c r="BG33" s="669">
        <v>99.2</v>
      </c>
      <c r="BH33" s="593"/>
      <c r="BI33" s="593"/>
      <c r="BJ33" s="593"/>
      <c r="BK33" s="593"/>
      <c r="BL33" s="593"/>
      <c r="BM33" s="639">
        <v>97.4</v>
      </c>
      <c r="BN33" s="593"/>
      <c r="BO33" s="593"/>
      <c r="BP33" s="593"/>
      <c r="BQ33" s="656"/>
      <c r="BR33" s="669">
        <v>99.2</v>
      </c>
      <c r="BS33" s="593"/>
      <c r="BT33" s="593"/>
      <c r="BU33" s="593"/>
      <c r="BV33" s="593"/>
      <c r="BW33" s="593"/>
      <c r="BX33" s="639">
        <v>96.8</v>
      </c>
      <c r="BY33" s="593"/>
      <c r="BZ33" s="593"/>
      <c r="CA33" s="593"/>
      <c r="CB33" s="656"/>
      <c r="CD33" s="605" t="s">
        <v>307</v>
      </c>
      <c r="CE33" s="606"/>
      <c r="CF33" s="606"/>
      <c r="CG33" s="606"/>
      <c r="CH33" s="606"/>
      <c r="CI33" s="606"/>
      <c r="CJ33" s="606"/>
      <c r="CK33" s="606"/>
      <c r="CL33" s="606"/>
      <c r="CM33" s="606"/>
      <c r="CN33" s="606"/>
      <c r="CO33" s="606"/>
      <c r="CP33" s="606"/>
      <c r="CQ33" s="607"/>
      <c r="CR33" s="608">
        <v>13713526</v>
      </c>
      <c r="CS33" s="621"/>
      <c r="CT33" s="621"/>
      <c r="CU33" s="621"/>
      <c r="CV33" s="621"/>
      <c r="CW33" s="621"/>
      <c r="CX33" s="621"/>
      <c r="CY33" s="622"/>
      <c r="CZ33" s="611">
        <v>43</v>
      </c>
      <c r="DA33" s="623"/>
      <c r="DB33" s="623"/>
      <c r="DC33" s="624"/>
      <c r="DD33" s="614">
        <v>11778929</v>
      </c>
      <c r="DE33" s="621"/>
      <c r="DF33" s="621"/>
      <c r="DG33" s="621"/>
      <c r="DH33" s="621"/>
      <c r="DI33" s="621"/>
      <c r="DJ33" s="621"/>
      <c r="DK33" s="622"/>
      <c r="DL33" s="614">
        <v>8100623</v>
      </c>
      <c r="DM33" s="621"/>
      <c r="DN33" s="621"/>
      <c r="DO33" s="621"/>
      <c r="DP33" s="621"/>
      <c r="DQ33" s="621"/>
      <c r="DR33" s="621"/>
      <c r="DS33" s="621"/>
      <c r="DT33" s="621"/>
      <c r="DU33" s="621"/>
      <c r="DV33" s="622"/>
      <c r="DW33" s="611">
        <v>44.5</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1912010</v>
      </c>
      <c r="S34" s="609"/>
      <c r="T34" s="609"/>
      <c r="U34" s="609"/>
      <c r="V34" s="609"/>
      <c r="W34" s="609"/>
      <c r="X34" s="609"/>
      <c r="Y34" s="610"/>
      <c r="Z34" s="646">
        <v>5.6</v>
      </c>
      <c r="AA34" s="646"/>
      <c r="AB34" s="646"/>
      <c r="AC34" s="646"/>
      <c r="AD34" s="647" t="s">
        <v>122</v>
      </c>
      <c r="AE34" s="647"/>
      <c r="AF34" s="647"/>
      <c r="AG34" s="647"/>
      <c r="AH34" s="647"/>
      <c r="AI34" s="647"/>
      <c r="AJ34" s="647"/>
      <c r="AK34" s="647"/>
      <c r="AL34" s="611" t="s">
        <v>122</v>
      </c>
      <c r="AM34" s="612"/>
      <c r="AN34" s="612"/>
      <c r="AO34" s="648"/>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5" t="s">
        <v>309</v>
      </c>
      <c r="CE34" s="606"/>
      <c r="CF34" s="606"/>
      <c r="CG34" s="606"/>
      <c r="CH34" s="606"/>
      <c r="CI34" s="606"/>
      <c r="CJ34" s="606"/>
      <c r="CK34" s="606"/>
      <c r="CL34" s="606"/>
      <c r="CM34" s="606"/>
      <c r="CN34" s="606"/>
      <c r="CO34" s="606"/>
      <c r="CP34" s="606"/>
      <c r="CQ34" s="607"/>
      <c r="CR34" s="608">
        <v>4934866</v>
      </c>
      <c r="CS34" s="609"/>
      <c r="CT34" s="609"/>
      <c r="CU34" s="609"/>
      <c r="CV34" s="609"/>
      <c r="CW34" s="609"/>
      <c r="CX34" s="609"/>
      <c r="CY34" s="610"/>
      <c r="CZ34" s="611">
        <v>15.5</v>
      </c>
      <c r="DA34" s="623"/>
      <c r="DB34" s="623"/>
      <c r="DC34" s="624"/>
      <c r="DD34" s="614">
        <v>4052123</v>
      </c>
      <c r="DE34" s="609"/>
      <c r="DF34" s="609"/>
      <c r="DG34" s="609"/>
      <c r="DH34" s="609"/>
      <c r="DI34" s="609"/>
      <c r="DJ34" s="609"/>
      <c r="DK34" s="610"/>
      <c r="DL34" s="614">
        <v>2597513</v>
      </c>
      <c r="DM34" s="609"/>
      <c r="DN34" s="609"/>
      <c r="DO34" s="609"/>
      <c r="DP34" s="609"/>
      <c r="DQ34" s="609"/>
      <c r="DR34" s="609"/>
      <c r="DS34" s="609"/>
      <c r="DT34" s="609"/>
      <c r="DU34" s="609"/>
      <c r="DV34" s="610"/>
      <c r="DW34" s="611">
        <v>14.3</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708269</v>
      </c>
      <c r="S35" s="609"/>
      <c r="T35" s="609"/>
      <c r="U35" s="609"/>
      <c r="V35" s="609"/>
      <c r="W35" s="609"/>
      <c r="X35" s="609"/>
      <c r="Y35" s="610"/>
      <c r="Z35" s="646">
        <v>2.1</v>
      </c>
      <c r="AA35" s="646"/>
      <c r="AB35" s="646"/>
      <c r="AC35" s="646"/>
      <c r="AD35" s="647" t="s">
        <v>122</v>
      </c>
      <c r="AE35" s="647"/>
      <c r="AF35" s="647"/>
      <c r="AG35" s="647"/>
      <c r="AH35" s="647"/>
      <c r="AI35" s="647"/>
      <c r="AJ35" s="647"/>
      <c r="AK35" s="647"/>
      <c r="AL35" s="611" t="s">
        <v>122</v>
      </c>
      <c r="AM35" s="612"/>
      <c r="AN35" s="612"/>
      <c r="AO35" s="648"/>
      <c r="AP35" s="21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130186</v>
      </c>
      <c r="CS35" s="621"/>
      <c r="CT35" s="621"/>
      <c r="CU35" s="621"/>
      <c r="CV35" s="621"/>
      <c r="CW35" s="621"/>
      <c r="CX35" s="621"/>
      <c r="CY35" s="622"/>
      <c r="CZ35" s="611">
        <v>0.4</v>
      </c>
      <c r="DA35" s="623"/>
      <c r="DB35" s="623"/>
      <c r="DC35" s="624"/>
      <c r="DD35" s="614">
        <v>108801</v>
      </c>
      <c r="DE35" s="621"/>
      <c r="DF35" s="621"/>
      <c r="DG35" s="621"/>
      <c r="DH35" s="621"/>
      <c r="DI35" s="621"/>
      <c r="DJ35" s="621"/>
      <c r="DK35" s="622"/>
      <c r="DL35" s="614">
        <v>108801</v>
      </c>
      <c r="DM35" s="621"/>
      <c r="DN35" s="621"/>
      <c r="DO35" s="621"/>
      <c r="DP35" s="621"/>
      <c r="DQ35" s="621"/>
      <c r="DR35" s="621"/>
      <c r="DS35" s="621"/>
      <c r="DT35" s="621"/>
      <c r="DU35" s="621"/>
      <c r="DV35" s="622"/>
      <c r="DW35" s="611">
        <v>0.6</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1540222</v>
      </c>
      <c r="S36" s="609"/>
      <c r="T36" s="609"/>
      <c r="U36" s="609"/>
      <c r="V36" s="609"/>
      <c r="W36" s="609"/>
      <c r="X36" s="609"/>
      <c r="Y36" s="610"/>
      <c r="Z36" s="646">
        <v>4.5</v>
      </c>
      <c r="AA36" s="646"/>
      <c r="AB36" s="646"/>
      <c r="AC36" s="646"/>
      <c r="AD36" s="647" t="s">
        <v>122</v>
      </c>
      <c r="AE36" s="647"/>
      <c r="AF36" s="647"/>
      <c r="AG36" s="647"/>
      <c r="AH36" s="647"/>
      <c r="AI36" s="647"/>
      <c r="AJ36" s="647"/>
      <c r="AK36" s="647"/>
      <c r="AL36" s="611" t="s">
        <v>122</v>
      </c>
      <c r="AM36" s="612"/>
      <c r="AN36" s="612"/>
      <c r="AO36" s="648"/>
      <c r="AP36" s="216"/>
      <c r="AQ36" s="657" t="s">
        <v>315</v>
      </c>
      <c r="AR36" s="658"/>
      <c r="AS36" s="658"/>
      <c r="AT36" s="658"/>
      <c r="AU36" s="658"/>
      <c r="AV36" s="658"/>
      <c r="AW36" s="658"/>
      <c r="AX36" s="658"/>
      <c r="AY36" s="659"/>
      <c r="AZ36" s="663">
        <v>4684262</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65918</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4306420</v>
      </c>
      <c r="CS36" s="609"/>
      <c r="CT36" s="609"/>
      <c r="CU36" s="609"/>
      <c r="CV36" s="609"/>
      <c r="CW36" s="609"/>
      <c r="CX36" s="609"/>
      <c r="CY36" s="610"/>
      <c r="CZ36" s="611">
        <v>13.5</v>
      </c>
      <c r="DA36" s="623"/>
      <c r="DB36" s="623"/>
      <c r="DC36" s="624"/>
      <c r="DD36" s="614">
        <v>3958808</v>
      </c>
      <c r="DE36" s="609"/>
      <c r="DF36" s="609"/>
      <c r="DG36" s="609"/>
      <c r="DH36" s="609"/>
      <c r="DI36" s="609"/>
      <c r="DJ36" s="609"/>
      <c r="DK36" s="610"/>
      <c r="DL36" s="614">
        <v>3101066</v>
      </c>
      <c r="DM36" s="609"/>
      <c r="DN36" s="609"/>
      <c r="DO36" s="609"/>
      <c r="DP36" s="609"/>
      <c r="DQ36" s="609"/>
      <c r="DR36" s="609"/>
      <c r="DS36" s="609"/>
      <c r="DT36" s="609"/>
      <c r="DU36" s="609"/>
      <c r="DV36" s="610"/>
      <c r="DW36" s="611">
        <v>17</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300716</v>
      </c>
      <c r="S37" s="609"/>
      <c r="T37" s="609"/>
      <c r="U37" s="609"/>
      <c r="V37" s="609"/>
      <c r="W37" s="609"/>
      <c r="X37" s="609"/>
      <c r="Y37" s="610"/>
      <c r="Z37" s="646">
        <v>0.9</v>
      </c>
      <c r="AA37" s="646"/>
      <c r="AB37" s="646"/>
      <c r="AC37" s="646"/>
      <c r="AD37" s="647">
        <v>75244</v>
      </c>
      <c r="AE37" s="647"/>
      <c r="AF37" s="647"/>
      <c r="AG37" s="647"/>
      <c r="AH37" s="647"/>
      <c r="AI37" s="647"/>
      <c r="AJ37" s="647"/>
      <c r="AK37" s="647"/>
      <c r="AL37" s="611">
        <v>0.4</v>
      </c>
      <c r="AM37" s="612"/>
      <c r="AN37" s="612"/>
      <c r="AO37" s="648"/>
      <c r="AQ37" s="641" t="s">
        <v>319</v>
      </c>
      <c r="AR37" s="642"/>
      <c r="AS37" s="642"/>
      <c r="AT37" s="642"/>
      <c r="AU37" s="642"/>
      <c r="AV37" s="642"/>
      <c r="AW37" s="642"/>
      <c r="AX37" s="642"/>
      <c r="AY37" s="643"/>
      <c r="AZ37" s="608">
        <v>947953</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-2989</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1439404</v>
      </c>
      <c r="CS37" s="621"/>
      <c r="CT37" s="621"/>
      <c r="CU37" s="621"/>
      <c r="CV37" s="621"/>
      <c r="CW37" s="621"/>
      <c r="CX37" s="621"/>
      <c r="CY37" s="622"/>
      <c r="CZ37" s="611">
        <v>4.5</v>
      </c>
      <c r="DA37" s="623"/>
      <c r="DB37" s="623"/>
      <c r="DC37" s="624"/>
      <c r="DD37" s="614">
        <v>1411634</v>
      </c>
      <c r="DE37" s="621"/>
      <c r="DF37" s="621"/>
      <c r="DG37" s="621"/>
      <c r="DH37" s="621"/>
      <c r="DI37" s="621"/>
      <c r="DJ37" s="621"/>
      <c r="DK37" s="622"/>
      <c r="DL37" s="614">
        <v>1356358</v>
      </c>
      <c r="DM37" s="621"/>
      <c r="DN37" s="621"/>
      <c r="DO37" s="621"/>
      <c r="DP37" s="621"/>
      <c r="DQ37" s="621"/>
      <c r="DR37" s="621"/>
      <c r="DS37" s="621"/>
      <c r="DT37" s="621"/>
      <c r="DU37" s="621"/>
      <c r="DV37" s="622"/>
      <c r="DW37" s="611">
        <v>7.5</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2137400</v>
      </c>
      <c r="S38" s="609"/>
      <c r="T38" s="609"/>
      <c r="U38" s="609"/>
      <c r="V38" s="609"/>
      <c r="W38" s="609"/>
      <c r="X38" s="609"/>
      <c r="Y38" s="610"/>
      <c r="Z38" s="646">
        <v>6.3</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594355</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8715</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2884638</v>
      </c>
      <c r="CS38" s="609"/>
      <c r="CT38" s="609"/>
      <c r="CU38" s="609"/>
      <c r="CV38" s="609"/>
      <c r="CW38" s="609"/>
      <c r="CX38" s="609"/>
      <c r="CY38" s="610"/>
      <c r="CZ38" s="611">
        <v>9.1</v>
      </c>
      <c r="DA38" s="623"/>
      <c r="DB38" s="623"/>
      <c r="DC38" s="624"/>
      <c r="DD38" s="614">
        <v>2316509</v>
      </c>
      <c r="DE38" s="609"/>
      <c r="DF38" s="609"/>
      <c r="DG38" s="609"/>
      <c r="DH38" s="609"/>
      <c r="DI38" s="609"/>
      <c r="DJ38" s="609"/>
      <c r="DK38" s="610"/>
      <c r="DL38" s="614">
        <v>2219241</v>
      </c>
      <c r="DM38" s="609"/>
      <c r="DN38" s="609"/>
      <c r="DO38" s="609"/>
      <c r="DP38" s="609"/>
      <c r="DQ38" s="609"/>
      <c r="DR38" s="609"/>
      <c r="DS38" s="609"/>
      <c r="DT38" s="609"/>
      <c r="DU38" s="609"/>
      <c r="DV38" s="610"/>
      <c r="DW38" s="611">
        <v>12.2</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257316</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14067</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746204</v>
      </c>
      <c r="CS39" s="621"/>
      <c r="CT39" s="621"/>
      <c r="CU39" s="621"/>
      <c r="CV39" s="621"/>
      <c r="CW39" s="621"/>
      <c r="CX39" s="621"/>
      <c r="CY39" s="622"/>
      <c r="CZ39" s="611">
        <v>2.2999999999999998</v>
      </c>
      <c r="DA39" s="623"/>
      <c r="DB39" s="623"/>
      <c r="DC39" s="624"/>
      <c r="DD39" s="614">
        <v>730876</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v>98300</v>
      </c>
      <c r="S40" s="609"/>
      <c r="T40" s="609"/>
      <c r="U40" s="609"/>
      <c r="V40" s="609"/>
      <c r="W40" s="609"/>
      <c r="X40" s="609"/>
      <c r="Y40" s="610"/>
      <c r="Z40" s="646">
        <v>0.3</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17"/>
      <c r="BM40" s="606" t="s">
        <v>333</v>
      </c>
      <c r="BN40" s="606"/>
      <c r="BO40" s="606"/>
      <c r="BP40" s="606"/>
      <c r="BQ40" s="606"/>
      <c r="BR40" s="606"/>
      <c r="BS40" s="606"/>
      <c r="BT40" s="606"/>
      <c r="BU40" s="607"/>
      <c r="BV40" s="608">
        <v>97</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711212</v>
      </c>
      <c r="CS40" s="609"/>
      <c r="CT40" s="609"/>
      <c r="CU40" s="609"/>
      <c r="CV40" s="609"/>
      <c r="CW40" s="609"/>
      <c r="CX40" s="609"/>
      <c r="CY40" s="610"/>
      <c r="CZ40" s="611">
        <v>2.2000000000000002</v>
      </c>
      <c r="DA40" s="623"/>
      <c r="DB40" s="623"/>
      <c r="DC40" s="624"/>
      <c r="DD40" s="614">
        <v>611812</v>
      </c>
      <c r="DE40" s="609"/>
      <c r="DF40" s="609"/>
      <c r="DG40" s="609"/>
      <c r="DH40" s="609"/>
      <c r="DI40" s="609"/>
      <c r="DJ40" s="609"/>
      <c r="DK40" s="610"/>
      <c r="DL40" s="614">
        <v>74002</v>
      </c>
      <c r="DM40" s="609"/>
      <c r="DN40" s="609"/>
      <c r="DO40" s="609"/>
      <c r="DP40" s="609"/>
      <c r="DQ40" s="609"/>
      <c r="DR40" s="609"/>
      <c r="DS40" s="609"/>
      <c r="DT40" s="609"/>
      <c r="DU40" s="609"/>
      <c r="DV40" s="610"/>
      <c r="DW40" s="611">
        <v>0.4</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33907655</v>
      </c>
      <c r="S41" s="633"/>
      <c r="T41" s="633"/>
      <c r="U41" s="633"/>
      <c r="V41" s="633"/>
      <c r="W41" s="633"/>
      <c r="X41" s="633"/>
      <c r="Y41" s="636"/>
      <c r="Z41" s="637">
        <v>100</v>
      </c>
      <c r="AA41" s="637"/>
      <c r="AB41" s="637"/>
      <c r="AC41" s="637"/>
      <c r="AD41" s="638">
        <v>18106660</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632507</v>
      </c>
      <c r="BA41" s="609"/>
      <c r="BB41" s="609"/>
      <c r="BC41" s="609"/>
      <c r="BD41" s="621"/>
      <c r="BE41" s="621"/>
      <c r="BF41" s="644"/>
      <c r="BG41" s="649"/>
      <c r="BH41" s="650"/>
      <c r="BI41" s="650"/>
      <c r="BJ41" s="650"/>
      <c r="BK41" s="650"/>
      <c r="BL41" s="217"/>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2252131</v>
      </c>
      <c r="BA42" s="633"/>
      <c r="BB42" s="633"/>
      <c r="BC42" s="633"/>
      <c r="BD42" s="593"/>
      <c r="BE42" s="593"/>
      <c r="BF42" s="656"/>
      <c r="BG42" s="651"/>
      <c r="BH42" s="652"/>
      <c r="BI42" s="652"/>
      <c r="BJ42" s="652"/>
      <c r="BK42" s="652"/>
      <c r="BL42" s="218"/>
      <c r="BM42" s="590" t="s">
        <v>340</v>
      </c>
      <c r="BN42" s="590"/>
      <c r="BO42" s="590"/>
      <c r="BP42" s="590"/>
      <c r="BQ42" s="590"/>
      <c r="BR42" s="590"/>
      <c r="BS42" s="590"/>
      <c r="BT42" s="590"/>
      <c r="BU42" s="591"/>
      <c r="BV42" s="592">
        <v>385</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3783620</v>
      </c>
      <c r="CS42" s="621"/>
      <c r="CT42" s="621"/>
      <c r="CU42" s="621"/>
      <c r="CV42" s="621"/>
      <c r="CW42" s="621"/>
      <c r="CX42" s="621"/>
      <c r="CY42" s="622"/>
      <c r="CZ42" s="611">
        <v>11.9</v>
      </c>
      <c r="DA42" s="623"/>
      <c r="DB42" s="623"/>
      <c r="DC42" s="624"/>
      <c r="DD42" s="614">
        <v>966425</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208" t="s">
        <v>342</v>
      </c>
      <c r="CD43" s="605" t="s">
        <v>343</v>
      </c>
      <c r="CE43" s="606"/>
      <c r="CF43" s="606"/>
      <c r="CG43" s="606"/>
      <c r="CH43" s="606"/>
      <c r="CI43" s="606"/>
      <c r="CJ43" s="606"/>
      <c r="CK43" s="606"/>
      <c r="CL43" s="606"/>
      <c r="CM43" s="606"/>
      <c r="CN43" s="606"/>
      <c r="CO43" s="606"/>
      <c r="CP43" s="606"/>
      <c r="CQ43" s="607"/>
      <c r="CR43" s="608">
        <v>93358</v>
      </c>
      <c r="CS43" s="621"/>
      <c r="CT43" s="621"/>
      <c r="CU43" s="621"/>
      <c r="CV43" s="621"/>
      <c r="CW43" s="621"/>
      <c r="CX43" s="621"/>
      <c r="CY43" s="622"/>
      <c r="CZ43" s="611">
        <v>0.3</v>
      </c>
      <c r="DA43" s="623"/>
      <c r="DB43" s="623"/>
      <c r="DC43" s="624"/>
      <c r="DD43" s="614">
        <v>93358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3100465</v>
      </c>
      <c r="CS44" s="609"/>
      <c r="CT44" s="609"/>
      <c r="CU44" s="609"/>
      <c r="CV44" s="609"/>
      <c r="CW44" s="609"/>
      <c r="CX44" s="609"/>
      <c r="CY44" s="610"/>
      <c r="CZ44" s="611">
        <v>9.6999999999999993</v>
      </c>
      <c r="DA44" s="612"/>
      <c r="DB44" s="612"/>
      <c r="DC44" s="613"/>
      <c r="DD44" s="614">
        <v>707155</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854351</v>
      </c>
      <c r="CS45" s="621"/>
      <c r="CT45" s="621"/>
      <c r="CU45" s="621"/>
      <c r="CV45" s="621"/>
      <c r="CW45" s="621"/>
      <c r="CX45" s="621"/>
      <c r="CY45" s="622"/>
      <c r="CZ45" s="611">
        <v>2.7</v>
      </c>
      <c r="DA45" s="623"/>
      <c r="DB45" s="623"/>
      <c r="DC45" s="624"/>
      <c r="DD45" s="614">
        <v>121932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19"/>
      <c r="CD46" s="629"/>
      <c r="CE46" s="630"/>
      <c r="CF46" s="605" t="s">
        <v>348</v>
      </c>
      <c r="CG46" s="606"/>
      <c r="CH46" s="606"/>
      <c r="CI46" s="606"/>
      <c r="CJ46" s="606"/>
      <c r="CK46" s="606"/>
      <c r="CL46" s="606"/>
      <c r="CM46" s="606"/>
      <c r="CN46" s="606"/>
      <c r="CO46" s="606"/>
      <c r="CP46" s="606"/>
      <c r="CQ46" s="607"/>
      <c r="CR46" s="608">
        <v>2099166</v>
      </c>
      <c r="CS46" s="609"/>
      <c r="CT46" s="609"/>
      <c r="CU46" s="609"/>
      <c r="CV46" s="609"/>
      <c r="CW46" s="609"/>
      <c r="CX46" s="609"/>
      <c r="CY46" s="610"/>
      <c r="CZ46" s="611">
        <v>6.6</v>
      </c>
      <c r="DA46" s="612"/>
      <c r="DB46" s="612"/>
      <c r="DC46" s="613"/>
      <c r="DD46" s="614">
        <v>579300</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19"/>
      <c r="CD47" s="629"/>
      <c r="CE47" s="630"/>
      <c r="CF47" s="605" t="s">
        <v>349</v>
      </c>
      <c r="CG47" s="606"/>
      <c r="CH47" s="606"/>
      <c r="CI47" s="606"/>
      <c r="CJ47" s="606"/>
      <c r="CK47" s="606"/>
      <c r="CL47" s="606"/>
      <c r="CM47" s="606"/>
      <c r="CN47" s="606"/>
      <c r="CO47" s="606"/>
      <c r="CP47" s="606"/>
      <c r="CQ47" s="607"/>
      <c r="CR47" s="608">
        <v>683155</v>
      </c>
      <c r="CS47" s="621"/>
      <c r="CT47" s="621"/>
      <c r="CU47" s="621"/>
      <c r="CV47" s="621"/>
      <c r="CW47" s="621"/>
      <c r="CX47" s="621"/>
      <c r="CY47" s="622"/>
      <c r="CZ47" s="611">
        <v>2.1</v>
      </c>
      <c r="DA47" s="623"/>
      <c r="DB47" s="623"/>
      <c r="DC47" s="624"/>
      <c r="DD47" s="614">
        <v>259270</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19"/>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19"/>
      <c r="CD49" s="589" t="s">
        <v>351</v>
      </c>
      <c r="CE49" s="590"/>
      <c r="CF49" s="590"/>
      <c r="CG49" s="590"/>
      <c r="CH49" s="590"/>
      <c r="CI49" s="590"/>
      <c r="CJ49" s="590"/>
      <c r="CK49" s="590"/>
      <c r="CL49" s="590"/>
      <c r="CM49" s="590"/>
      <c r="CN49" s="590"/>
      <c r="CO49" s="590"/>
      <c r="CP49" s="590"/>
      <c r="CQ49" s="591"/>
      <c r="CR49" s="592">
        <v>31869644</v>
      </c>
      <c r="CS49" s="593"/>
      <c r="CT49" s="593"/>
      <c r="CU49" s="593"/>
      <c r="CV49" s="593"/>
      <c r="CW49" s="593"/>
      <c r="CX49" s="593"/>
      <c r="CY49" s="594"/>
      <c r="CZ49" s="595">
        <v>100</v>
      </c>
      <c r="DA49" s="596"/>
      <c r="DB49" s="596"/>
      <c r="DC49" s="597"/>
      <c r="DD49" s="598">
        <v>22660033</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RmhrekRy9/QOKj4YP8uvPQEUuuoR0j2Hk5ktfgyjKcDKEl1kt8dADxpJlNDkOKNAbw0Lr/lLSRBs3Sxzu50F5w==" saltValue="7zFBN05YV4/U6FJbm0mi9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60" zoomScaleNormal="60" zoomScaleSheetLayoutView="70" workbookViewId="0">
      <selection activeCell="AU64" sqref="AU64"/>
    </sheetView>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353</v>
      </c>
      <c r="DK2" s="1079"/>
      <c r="DL2" s="1079"/>
      <c r="DM2" s="1079"/>
      <c r="DN2" s="1079"/>
      <c r="DO2" s="1080"/>
      <c r="DP2" s="222"/>
      <c r="DQ2" s="1078" t="s">
        <v>354</v>
      </c>
      <c r="DR2" s="1079"/>
      <c r="DS2" s="1079"/>
      <c r="DT2" s="1079"/>
      <c r="DU2" s="1079"/>
      <c r="DV2" s="1079"/>
      <c r="DW2" s="1079"/>
      <c r="DX2" s="1079"/>
      <c r="DY2" s="1079"/>
      <c r="DZ2" s="108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8"/>
    </row>
    <row r="5" spans="1:131" s="229"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26"/>
      <c r="BA5" s="226"/>
      <c r="BB5" s="226"/>
      <c r="BC5" s="226"/>
      <c r="BD5" s="226"/>
      <c r="BE5" s="227"/>
      <c r="BF5" s="227"/>
      <c r="BG5" s="227"/>
      <c r="BH5" s="227"/>
      <c r="BI5" s="227"/>
      <c r="BJ5" s="227"/>
      <c r="BK5" s="227"/>
      <c r="BL5" s="227"/>
      <c r="BM5" s="227"/>
      <c r="BN5" s="227"/>
      <c r="BO5" s="227"/>
      <c r="BP5" s="227"/>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28"/>
    </row>
    <row r="6" spans="1:131" s="229"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8"/>
    </row>
    <row r="7" spans="1:131" s="229" customFormat="1" ht="26.25" customHeight="1" thickTop="1" x14ac:dyDescent="0.2">
      <c r="A7" s="230">
        <v>1</v>
      </c>
      <c r="B7" s="1034" t="s">
        <v>374</v>
      </c>
      <c r="C7" s="1035"/>
      <c r="D7" s="1035"/>
      <c r="E7" s="1035"/>
      <c r="F7" s="1035"/>
      <c r="G7" s="1035"/>
      <c r="H7" s="1035"/>
      <c r="I7" s="1035"/>
      <c r="J7" s="1035"/>
      <c r="K7" s="1035"/>
      <c r="L7" s="1035"/>
      <c r="M7" s="1035"/>
      <c r="N7" s="1035"/>
      <c r="O7" s="1035"/>
      <c r="P7" s="1036"/>
      <c r="Q7" s="1089">
        <v>33915</v>
      </c>
      <c r="R7" s="1090"/>
      <c r="S7" s="1090"/>
      <c r="T7" s="1090"/>
      <c r="U7" s="1090"/>
      <c r="V7" s="1090">
        <v>31877</v>
      </c>
      <c r="W7" s="1090"/>
      <c r="X7" s="1090"/>
      <c r="Y7" s="1090"/>
      <c r="Z7" s="1090"/>
      <c r="AA7" s="1090">
        <v>2038</v>
      </c>
      <c r="AB7" s="1090"/>
      <c r="AC7" s="1090"/>
      <c r="AD7" s="1090"/>
      <c r="AE7" s="1091"/>
      <c r="AF7" s="1092">
        <v>1175</v>
      </c>
      <c r="AG7" s="1093"/>
      <c r="AH7" s="1093"/>
      <c r="AI7" s="1093"/>
      <c r="AJ7" s="1094"/>
      <c r="AK7" s="1095">
        <v>708</v>
      </c>
      <c r="AL7" s="1096"/>
      <c r="AM7" s="1096"/>
      <c r="AN7" s="1096"/>
      <c r="AO7" s="1096"/>
      <c r="AP7" s="1096">
        <v>23246</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0">
        <v>1</v>
      </c>
      <c r="BR7" s="231"/>
      <c r="BS7" s="1086" t="s">
        <v>561</v>
      </c>
      <c r="BT7" s="1087"/>
      <c r="BU7" s="1087"/>
      <c r="BV7" s="1087"/>
      <c r="BW7" s="1087"/>
      <c r="BX7" s="1087"/>
      <c r="BY7" s="1087"/>
      <c r="BZ7" s="1087"/>
      <c r="CA7" s="1087"/>
      <c r="CB7" s="1087"/>
      <c r="CC7" s="1087"/>
      <c r="CD7" s="1087"/>
      <c r="CE7" s="1087"/>
      <c r="CF7" s="1087"/>
      <c r="CG7" s="1099"/>
      <c r="CH7" s="1083">
        <v>-9</v>
      </c>
      <c r="CI7" s="1084"/>
      <c r="CJ7" s="1084"/>
      <c r="CK7" s="1084"/>
      <c r="CL7" s="1085"/>
      <c r="CM7" s="1083">
        <v>43</v>
      </c>
      <c r="CN7" s="1084"/>
      <c r="CO7" s="1084"/>
      <c r="CP7" s="1084"/>
      <c r="CQ7" s="1085"/>
      <c r="CR7" s="1083">
        <v>50</v>
      </c>
      <c r="CS7" s="1084"/>
      <c r="CT7" s="1084"/>
      <c r="CU7" s="1084"/>
      <c r="CV7" s="1085"/>
      <c r="CW7" s="1083" t="s">
        <v>548</v>
      </c>
      <c r="CX7" s="1084"/>
      <c r="CY7" s="1084"/>
      <c r="CZ7" s="1084"/>
      <c r="DA7" s="1085"/>
      <c r="DB7" s="1083" t="s">
        <v>548</v>
      </c>
      <c r="DC7" s="1084"/>
      <c r="DD7" s="1084"/>
      <c r="DE7" s="1084"/>
      <c r="DF7" s="1085"/>
      <c r="DG7" s="1083" t="s">
        <v>548</v>
      </c>
      <c r="DH7" s="1084"/>
      <c r="DI7" s="1084"/>
      <c r="DJ7" s="1084"/>
      <c r="DK7" s="1085"/>
      <c r="DL7" s="1083" t="s">
        <v>548</v>
      </c>
      <c r="DM7" s="1084"/>
      <c r="DN7" s="1084"/>
      <c r="DO7" s="1084"/>
      <c r="DP7" s="1085"/>
      <c r="DQ7" s="1083" t="s">
        <v>548</v>
      </c>
      <c r="DR7" s="1084"/>
      <c r="DS7" s="1084"/>
      <c r="DT7" s="1084"/>
      <c r="DU7" s="1085"/>
      <c r="DV7" s="1086"/>
      <c r="DW7" s="1087"/>
      <c r="DX7" s="1087"/>
      <c r="DY7" s="1087"/>
      <c r="DZ7" s="1088"/>
      <c r="EA7" s="228"/>
    </row>
    <row r="8" spans="1:131" s="229" customFormat="1" ht="26.25" customHeight="1" x14ac:dyDescent="0.2">
      <c r="A8" s="232">
        <v>2</v>
      </c>
      <c r="B8" s="1017" t="s">
        <v>375</v>
      </c>
      <c r="C8" s="1018"/>
      <c r="D8" s="1018"/>
      <c r="E8" s="1018"/>
      <c r="F8" s="1018"/>
      <c r="G8" s="1018"/>
      <c r="H8" s="1018"/>
      <c r="I8" s="1018"/>
      <c r="J8" s="1018"/>
      <c r="K8" s="1018"/>
      <c r="L8" s="1018"/>
      <c r="M8" s="1018"/>
      <c r="N8" s="1018"/>
      <c r="O8" s="1018"/>
      <c r="P8" s="1019"/>
      <c r="Q8" s="1025">
        <v>0</v>
      </c>
      <c r="R8" s="1026"/>
      <c r="S8" s="1026"/>
      <c r="T8" s="1026"/>
      <c r="U8" s="1026"/>
      <c r="V8" s="1026">
        <v>0</v>
      </c>
      <c r="W8" s="1026"/>
      <c r="X8" s="1026"/>
      <c r="Y8" s="1026"/>
      <c r="Z8" s="1026"/>
      <c r="AA8" s="1026">
        <v>0</v>
      </c>
      <c r="AB8" s="1026"/>
      <c r="AC8" s="1026"/>
      <c r="AD8" s="1026"/>
      <c r="AE8" s="1027"/>
      <c r="AF8" s="1022" t="s">
        <v>122</v>
      </c>
      <c r="AG8" s="1023"/>
      <c r="AH8" s="1023"/>
      <c r="AI8" s="1023"/>
      <c r="AJ8" s="1024"/>
      <c r="AK8" s="1067" t="s">
        <v>548</v>
      </c>
      <c r="AL8" s="1068"/>
      <c r="AM8" s="1068"/>
      <c r="AN8" s="1068"/>
      <c r="AO8" s="1068"/>
      <c r="AP8" s="1068" t="s">
        <v>548</v>
      </c>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2">
        <v>2</v>
      </c>
      <c r="BR8" s="233"/>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28"/>
    </row>
    <row r="9" spans="1:131" s="229" customFormat="1" ht="26.25" customHeight="1" x14ac:dyDescent="0.2">
      <c r="A9" s="232">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2">
        <v>3</v>
      </c>
      <c r="BR9" s="233"/>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28"/>
    </row>
    <row r="10" spans="1:131" s="229" customFormat="1" ht="26.25" customHeight="1" x14ac:dyDescent="0.2">
      <c r="A10" s="232">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2">
        <v>4</v>
      </c>
      <c r="BR10" s="233"/>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28"/>
    </row>
    <row r="11" spans="1:131" s="229" customFormat="1" ht="26.25" customHeight="1" x14ac:dyDescent="0.2">
      <c r="A11" s="232">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2">
        <v>5</v>
      </c>
      <c r="BR11" s="233"/>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8"/>
    </row>
    <row r="12" spans="1:131" s="229" customFormat="1" ht="26.25" customHeight="1" x14ac:dyDescent="0.2">
      <c r="A12" s="232">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2">
        <v>6</v>
      </c>
      <c r="BR12" s="233"/>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8"/>
    </row>
    <row r="13" spans="1:131" s="229" customFormat="1" ht="26.25" customHeight="1" x14ac:dyDescent="0.2">
      <c r="A13" s="232">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2">
        <v>7</v>
      </c>
      <c r="BR13" s="233"/>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8"/>
    </row>
    <row r="14" spans="1:131" s="229" customFormat="1" ht="26.25" customHeight="1" x14ac:dyDescent="0.2">
      <c r="A14" s="232">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2">
        <v>8</v>
      </c>
      <c r="BR14" s="233"/>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8"/>
    </row>
    <row r="15" spans="1:131" s="229" customFormat="1" ht="26.25" customHeight="1" x14ac:dyDescent="0.2">
      <c r="A15" s="232">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2">
        <v>9</v>
      </c>
      <c r="BR15" s="233"/>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8"/>
    </row>
    <row r="16" spans="1:131" s="229" customFormat="1" ht="26.25" customHeight="1" x14ac:dyDescent="0.2">
      <c r="A16" s="232">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2">
        <v>10</v>
      </c>
      <c r="BR16" s="233"/>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8"/>
    </row>
    <row r="17" spans="1:131" s="229" customFormat="1" ht="26.25" customHeight="1" x14ac:dyDescent="0.2">
      <c r="A17" s="232">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2">
        <v>11</v>
      </c>
      <c r="BR17" s="233"/>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8"/>
    </row>
    <row r="18" spans="1:131" s="229" customFormat="1" ht="26.25" customHeight="1" x14ac:dyDescent="0.2">
      <c r="A18" s="232">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2">
        <v>12</v>
      </c>
      <c r="BR18" s="233"/>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8"/>
    </row>
    <row r="19" spans="1:131" s="229" customFormat="1" ht="26.25" customHeight="1" x14ac:dyDescent="0.2">
      <c r="A19" s="232">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2">
        <v>13</v>
      </c>
      <c r="BR19" s="233"/>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8"/>
    </row>
    <row r="20" spans="1:131" s="229" customFormat="1" ht="26.25" customHeight="1" x14ac:dyDescent="0.2">
      <c r="A20" s="232">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2">
        <v>14</v>
      </c>
      <c r="BR20" s="233"/>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8"/>
    </row>
    <row r="21" spans="1:131" s="229" customFormat="1" ht="26.25" customHeight="1" thickBot="1" x14ac:dyDescent="0.25">
      <c r="A21" s="232">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2">
        <v>15</v>
      </c>
      <c r="BR21" s="233"/>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8"/>
    </row>
    <row r="22" spans="1:131" s="229" customFormat="1" ht="26.25" customHeight="1" x14ac:dyDescent="0.2">
      <c r="A22" s="232">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27"/>
      <c r="BF22" s="227"/>
      <c r="BG22" s="227"/>
      <c r="BH22" s="227"/>
      <c r="BI22" s="227"/>
      <c r="BJ22" s="227"/>
      <c r="BK22" s="227"/>
      <c r="BL22" s="227"/>
      <c r="BM22" s="227"/>
      <c r="BN22" s="227"/>
      <c r="BO22" s="227"/>
      <c r="BP22" s="227"/>
      <c r="BQ22" s="232">
        <v>16</v>
      </c>
      <c r="BR22" s="233"/>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8"/>
    </row>
    <row r="23" spans="1:131" s="229" customFormat="1" ht="26.25" customHeight="1" thickBot="1" x14ac:dyDescent="0.25">
      <c r="A23" s="234" t="s">
        <v>377</v>
      </c>
      <c r="B23" s="924" t="s">
        <v>378</v>
      </c>
      <c r="C23" s="925"/>
      <c r="D23" s="925"/>
      <c r="E23" s="925"/>
      <c r="F23" s="925"/>
      <c r="G23" s="925"/>
      <c r="H23" s="925"/>
      <c r="I23" s="925"/>
      <c r="J23" s="925"/>
      <c r="K23" s="925"/>
      <c r="L23" s="925"/>
      <c r="M23" s="925"/>
      <c r="N23" s="925"/>
      <c r="O23" s="925"/>
      <c r="P23" s="935"/>
      <c r="Q23" s="1054">
        <v>33915</v>
      </c>
      <c r="R23" s="1048"/>
      <c r="S23" s="1048"/>
      <c r="T23" s="1048"/>
      <c r="U23" s="1048"/>
      <c r="V23" s="1048">
        <v>31877</v>
      </c>
      <c r="W23" s="1048"/>
      <c r="X23" s="1048"/>
      <c r="Y23" s="1048"/>
      <c r="Z23" s="1048"/>
      <c r="AA23" s="1048">
        <v>2038</v>
      </c>
      <c r="AB23" s="1048"/>
      <c r="AC23" s="1048"/>
      <c r="AD23" s="1048"/>
      <c r="AE23" s="1055"/>
      <c r="AF23" s="1056">
        <v>1175</v>
      </c>
      <c r="AG23" s="1048"/>
      <c r="AH23" s="1048"/>
      <c r="AI23" s="1048"/>
      <c r="AJ23" s="1057"/>
      <c r="AK23" s="1058"/>
      <c r="AL23" s="1059"/>
      <c r="AM23" s="1059"/>
      <c r="AN23" s="1059"/>
      <c r="AO23" s="1059"/>
      <c r="AP23" s="1048">
        <v>23246</v>
      </c>
      <c r="AQ23" s="1048"/>
      <c r="AR23" s="1048"/>
      <c r="AS23" s="1048"/>
      <c r="AT23" s="1048"/>
      <c r="AU23" s="1049"/>
      <c r="AV23" s="1049"/>
      <c r="AW23" s="1049"/>
      <c r="AX23" s="1049"/>
      <c r="AY23" s="1050"/>
      <c r="AZ23" s="1051" t="s">
        <v>122</v>
      </c>
      <c r="BA23" s="1052"/>
      <c r="BB23" s="1052"/>
      <c r="BC23" s="1052"/>
      <c r="BD23" s="1053"/>
      <c r="BE23" s="227"/>
      <c r="BF23" s="227"/>
      <c r="BG23" s="227"/>
      <c r="BH23" s="227"/>
      <c r="BI23" s="227"/>
      <c r="BJ23" s="227"/>
      <c r="BK23" s="227"/>
      <c r="BL23" s="227"/>
      <c r="BM23" s="227"/>
      <c r="BN23" s="227"/>
      <c r="BO23" s="227"/>
      <c r="BP23" s="227"/>
      <c r="BQ23" s="232">
        <v>17</v>
      </c>
      <c r="BR23" s="233"/>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8"/>
    </row>
    <row r="24" spans="1:131" s="229"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2">
        <v>18</v>
      </c>
      <c r="BR24" s="233"/>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8"/>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5"/>
      <c r="BP25" s="235"/>
      <c r="BQ25" s="232">
        <v>19</v>
      </c>
      <c r="BR25" s="233"/>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26"/>
      <c r="BK26" s="226"/>
      <c r="BL26" s="226"/>
      <c r="BM26" s="226"/>
      <c r="BN26" s="226"/>
      <c r="BO26" s="235"/>
      <c r="BP26" s="235"/>
      <c r="BQ26" s="232">
        <v>20</v>
      </c>
      <c r="BR26" s="233"/>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5"/>
      <c r="BP27" s="235"/>
      <c r="BQ27" s="232">
        <v>21</v>
      </c>
      <c r="BR27" s="233"/>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2">
      <c r="A28" s="236">
        <v>1</v>
      </c>
      <c r="B28" s="1034" t="s">
        <v>389</v>
      </c>
      <c r="C28" s="1035"/>
      <c r="D28" s="1035"/>
      <c r="E28" s="1035"/>
      <c r="F28" s="1035"/>
      <c r="G28" s="1035"/>
      <c r="H28" s="1035"/>
      <c r="I28" s="1035"/>
      <c r="J28" s="1035"/>
      <c r="K28" s="1035"/>
      <c r="L28" s="1035"/>
      <c r="M28" s="1035"/>
      <c r="N28" s="1035"/>
      <c r="O28" s="1035"/>
      <c r="P28" s="1036"/>
      <c r="Q28" s="1037">
        <v>7657</v>
      </c>
      <c r="R28" s="1038"/>
      <c r="S28" s="1038"/>
      <c r="T28" s="1038"/>
      <c r="U28" s="1038"/>
      <c r="V28" s="1038">
        <v>7591</v>
      </c>
      <c r="W28" s="1038"/>
      <c r="X28" s="1038"/>
      <c r="Y28" s="1038"/>
      <c r="Z28" s="1038"/>
      <c r="AA28" s="1038">
        <v>66</v>
      </c>
      <c r="AB28" s="1038"/>
      <c r="AC28" s="1038"/>
      <c r="AD28" s="1038"/>
      <c r="AE28" s="1039"/>
      <c r="AF28" s="1040">
        <v>66</v>
      </c>
      <c r="AG28" s="1038"/>
      <c r="AH28" s="1038"/>
      <c r="AI28" s="1038"/>
      <c r="AJ28" s="1041"/>
      <c r="AK28" s="1029">
        <v>690</v>
      </c>
      <c r="AL28" s="1030"/>
      <c r="AM28" s="1030"/>
      <c r="AN28" s="1030"/>
      <c r="AO28" s="1030"/>
      <c r="AP28" s="1030" t="s">
        <v>548</v>
      </c>
      <c r="AQ28" s="1030"/>
      <c r="AR28" s="1030"/>
      <c r="AS28" s="1030"/>
      <c r="AT28" s="1030"/>
      <c r="AU28" s="1030" t="s">
        <v>548</v>
      </c>
      <c r="AV28" s="1030"/>
      <c r="AW28" s="1030"/>
      <c r="AX28" s="1030"/>
      <c r="AY28" s="1030"/>
      <c r="AZ28" s="1031"/>
      <c r="BA28" s="1031"/>
      <c r="BB28" s="1031"/>
      <c r="BC28" s="1031"/>
      <c r="BD28" s="1031"/>
      <c r="BE28" s="1032"/>
      <c r="BF28" s="1032"/>
      <c r="BG28" s="1032"/>
      <c r="BH28" s="1032"/>
      <c r="BI28" s="1033"/>
      <c r="BJ28" s="226"/>
      <c r="BK28" s="226"/>
      <c r="BL28" s="226"/>
      <c r="BM28" s="226"/>
      <c r="BN28" s="226"/>
      <c r="BO28" s="235"/>
      <c r="BP28" s="235"/>
      <c r="BQ28" s="232">
        <v>22</v>
      </c>
      <c r="BR28" s="233"/>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2">
      <c r="A29" s="236">
        <v>2</v>
      </c>
      <c r="B29" s="1017" t="s">
        <v>390</v>
      </c>
      <c r="C29" s="1018"/>
      <c r="D29" s="1018"/>
      <c r="E29" s="1018"/>
      <c r="F29" s="1018"/>
      <c r="G29" s="1018"/>
      <c r="H29" s="1018"/>
      <c r="I29" s="1018"/>
      <c r="J29" s="1018"/>
      <c r="K29" s="1018"/>
      <c r="L29" s="1018"/>
      <c r="M29" s="1018"/>
      <c r="N29" s="1018"/>
      <c r="O29" s="1018"/>
      <c r="P29" s="1019"/>
      <c r="Q29" s="1025">
        <v>40</v>
      </c>
      <c r="R29" s="1026"/>
      <c r="S29" s="1026"/>
      <c r="T29" s="1026"/>
      <c r="U29" s="1026"/>
      <c r="V29" s="1026">
        <v>40</v>
      </c>
      <c r="W29" s="1026"/>
      <c r="X29" s="1026"/>
      <c r="Y29" s="1026"/>
      <c r="Z29" s="1026"/>
      <c r="AA29" s="1026" t="s">
        <v>548</v>
      </c>
      <c r="AB29" s="1026"/>
      <c r="AC29" s="1026"/>
      <c r="AD29" s="1026"/>
      <c r="AE29" s="1027"/>
      <c r="AF29" s="1022" t="s">
        <v>122</v>
      </c>
      <c r="AG29" s="1023"/>
      <c r="AH29" s="1023"/>
      <c r="AI29" s="1023"/>
      <c r="AJ29" s="1024"/>
      <c r="AK29" s="967">
        <v>22</v>
      </c>
      <c r="AL29" s="958"/>
      <c r="AM29" s="958"/>
      <c r="AN29" s="958"/>
      <c r="AO29" s="958"/>
      <c r="AP29" s="958">
        <v>31</v>
      </c>
      <c r="AQ29" s="958"/>
      <c r="AR29" s="958"/>
      <c r="AS29" s="958"/>
      <c r="AT29" s="958"/>
      <c r="AU29" s="958">
        <v>13</v>
      </c>
      <c r="AV29" s="958"/>
      <c r="AW29" s="958"/>
      <c r="AX29" s="958"/>
      <c r="AY29" s="958"/>
      <c r="AZ29" s="1028"/>
      <c r="BA29" s="1028"/>
      <c r="BB29" s="1028"/>
      <c r="BC29" s="1028"/>
      <c r="BD29" s="1028"/>
      <c r="BE29" s="959"/>
      <c r="BF29" s="959"/>
      <c r="BG29" s="959"/>
      <c r="BH29" s="959"/>
      <c r="BI29" s="960"/>
      <c r="BJ29" s="226"/>
      <c r="BK29" s="226"/>
      <c r="BL29" s="226"/>
      <c r="BM29" s="226"/>
      <c r="BN29" s="226"/>
      <c r="BO29" s="235"/>
      <c r="BP29" s="235"/>
      <c r="BQ29" s="232">
        <v>23</v>
      </c>
      <c r="BR29" s="233"/>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2">
      <c r="A30" s="236">
        <v>3</v>
      </c>
      <c r="B30" s="1017" t="s">
        <v>391</v>
      </c>
      <c r="C30" s="1018"/>
      <c r="D30" s="1018"/>
      <c r="E30" s="1018"/>
      <c r="F30" s="1018"/>
      <c r="G30" s="1018"/>
      <c r="H30" s="1018"/>
      <c r="I30" s="1018"/>
      <c r="J30" s="1018"/>
      <c r="K30" s="1018"/>
      <c r="L30" s="1018"/>
      <c r="M30" s="1018"/>
      <c r="N30" s="1018"/>
      <c r="O30" s="1018"/>
      <c r="P30" s="1019"/>
      <c r="Q30" s="1025">
        <v>1793</v>
      </c>
      <c r="R30" s="1026"/>
      <c r="S30" s="1026"/>
      <c r="T30" s="1026"/>
      <c r="U30" s="1026"/>
      <c r="V30" s="1026">
        <v>1789</v>
      </c>
      <c r="W30" s="1026"/>
      <c r="X30" s="1026"/>
      <c r="Y30" s="1026"/>
      <c r="Z30" s="1026"/>
      <c r="AA30" s="1026">
        <v>4</v>
      </c>
      <c r="AB30" s="1026"/>
      <c r="AC30" s="1026"/>
      <c r="AD30" s="1026"/>
      <c r="AE30" s="1027"/>
      <c r="AF30" s="1022">
        <v>4</v>
      </c>
      <c r="AG30" s="1023"/>
      <c r="AH30" s="1023"/>
      <c r="AI30" s="1023"/>
      <c r="AJ30" s="1024"/>
      <c r="AK30" s="967">
        <v>1054</v>
      </c>
      <c r="AL30" s="958"/>
      <c r="AM30" s="958"/>
      <c r="AN30" s="958"/>
      <c r="AO30" s="958"/>
      <c r="AP30" s="958" t="s">
        <v>548</v>
      </c>
      <c r="AQ30" s="958"/>
      <c r="AR30" s="958"/>
      <c r="AS30" s="958"/>
      <c r="AT30" s="958"/>
      <c r="AU30" s="958" t="s">
        <v>548</v>
      </c>
      <c r="AV30" s="958"/>
      <c r="AW30" s="958"/>
      <c r="AX30" s="958"/>
      <c r="AY30" s="958"/>
      <c r="AZ30" s="1028"/>
      <c r="BA30" s="1028"/>
      <c r="BB30" s="1028"/>
      <c r="BC30" s="1028"/>
      <c r="BD30" s="1028"/>
      <c r="BE30" s="959"/>
      <c r="BF30" s="959"/>
      <c r="BG30" s="959"/>
      <c r="BH30" s="959"/>
      <c r="BI30" s="960"/>
      <c r="BJ30" s="226"/>
      <c r="BK30" s="226"/>
      <c r="BL30" s="226"/>
      <c r="BM30" s="226"/>
      <c r="BN30" s="226"/>
      <c r="BO30" s="235"/>
      <c r="BP30" s="235"/>
      <c r="BQ30" s="232">
        <v>24</v>
      </c>
      <c r="BR30" s="233"/>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2">
      <c r="A31" s="236">
        <v>4</v>
      </c>
      <c r="B31" s="1017" t="s">
        <v>392</v>
      </c>
      <c r="C31" s="1018"/>
      <c r="D31" s="1018"/>
      <c r="E31" s="1018"/>
      <c r="F31" s="1018"/>
      <c r="G31" s="1018"/>
      <c r="H31" s="1018"/>
      <c r="I31" s="1018"/>
      <c r="J31" s="1018"/>
      <c r="K31" s="1018"/>
      <c r="L31" s="1018"/>
      <c r="M31" s="1018"/>
      <c r="N31" s="1018"/>
      <c r="O31" s="1018"/>
      <c r="P31" s="1019"/>
      <c r="Q31" s="1025">
        <v>7371</v>
      </c>
      <c r="R31" s="1026"/>
      <c r="S31" s="1026"/>
      <c r="T31" s="1026"/>
      <c r="U31" s="1026"/>
      <c r="V31" s="1026">
        <v>7193</v>
      </c>
      <c r="W31" s="1026"/>
      <c r="X31" s="1026"/>
      <c r="Y31" s="1026"/>
      <c r="Z31" s="1026"/>
      <c r="AA31" s="1026">
        <v>178</v>
      </c>
      <c r="AB31" s="1026"/>
      <c r="AC31" s="1026"/>
      <c r="AD31" s="1026"/>
      <c r="AE31" s="1027"/>
      <c r="AF31" s="1022">
        <v>178</v>
      </c>
      <c r="AG31" s="1023"/>
      <c r="AH31" s="1023"/>
      <c r="AI31" s="1023"/>
      <c r="AJ31" s="1024"/>
      <c r="AK31" s="967">
        <v>1093</v>
      </c>
      <c r="AL31" s="958"/>
      <c r="AM31" s="958"/>
      <c r="AN31" s="958"/>
      <c r="AO31" s="958"/>
      <c r="AP31" s="958" t="s">
        <v>548</v>
      </c>
      <c r="AQ31" s="958"/>
      <c r="AR31" s="958"/>
      <c r="AS31" s="958"/>
      <c r="AT31" s="958"/>
      <c r="AU31" s="958" t="s">
        <v>548</v>
      </c>
      <c r="AV31" s="958"/>
      <c r="AW31" s="958"/>
      <c r="AX31" s="958"/>
      <c r="AY31" s="958"/>
      <c r="AZ31" s="1028"/>
      <c r="BA31" s="1028"/>
      <c r="BB31" s="1028"/>
      <c r="BC31" s="1028"/>
      <c r="BD31" s="1028"/>
      <c r="BE31" s="959"/>
      <c r="BF31" s="959"/>
      <c r="BG31" s="959"/>
      <c r="BH31" s="959"/>
      <c r="BI31" s="960"/>
      <c r="BJ31" s="226"/>
      <c r="BK31" s="226"/>
      <c r="BL31" s="226"/>
      <c r="BM31" s="226"/>
      <c r="BN31" s="226"/>
      <c r="BO31" s="235"/>
      <c r="BP31" s="235"/>
      <c r="BQ31" s="232">
        <v>25</v>
      </c>
      <c r="BR31" s="233"/>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2">
      <c r="A32" s="236">
        <v>5</v>
      </c>
      <c r="B32" s="1017" t="s">
        <v>393</v>
      </c>
      <c r="C32" s="1018"/>
      <c r="D32" s="1018"/>
      <c r="E32" s="1018"/>
      <c r="F32" s="1018"/>
      <c r="G32" s="1018"/>
      <c r="H32" s="1018"/>
      <c r="I32" s="1018"/>
      <c r="J32" s="1018"/>
      <c r="K32" s="1018"/>
      <c r="L32" s="1018"/>
      <c r="M32" s="1018"/>
      <c r="N32" s="1018"/>
      <c r="O32" s="1018"/>
      <c r="P32" s="1019"/>
      <c r="Q32" s="1025">
        <v>1550</v>
      </c>
      <c r="R32" s="1026"/>
      <c r="S32" s="1026"/>
      <c r="T32" s="1026"/>
      <c r="U32" s="1026"/>
      <c r="V32" s="1026">
        <v>1345</v>
      </c>
      <c r="W32" s="1026"/>
      <c r="X32" s="1026"/>
      <c r="Y32" s="1026"/>
      <c r="Z32" s="1026"/>
      <c r="AA32" s="1026">
        <v>205</v>
      </c>
      <c r="AB32" s="1026"/>
      <c r="AC32" s="1026"/>
      <c r="AD32" s="1026"/>
      <c r="AE32" s="1027"/>
      <c r="AF32" s="1022">
        <v>1787</v>
      </c>
      <c r="AG32" s="1023"/>
      <c r="AH32" s="1023"/>
      <c r="AI32" s="1023"/>
      <c r="AJ32" s="1024"/>
      <c r="AK32" s="967">
        <v>249</v>
      </c>
      <c r="AL32" s="958"/>
      <c r="AM32" s="958"/>
      <c r="AN32" s="958"/>
      <c r="AO32" s="958"/>
      <c r="AP32" s="958">
        <v>5696</v>
      </c>
      <c r="AQ32" s="958"/>
      <c r="AR32" s="958"/>
      <c r="AS32" s="958"/>
      <c r="AT32" s="958"/>
      <c r="AU32" s="958">
        <v>473</v>
      </c>
      <c r="AV32" s="958"/>
      <c r="AW32" s="958"/>
      <c r="AX32" s="958"/>
      <c r="AY32" s="958"/>
      <c r="AZ32" s="1028"/>
      <c r="BA32" s="1028"/>
      <c r="BB32" s="1028"/>
      <c r="BC32" s="1028"/>
      <c r="BD32" s="1028"/>
      <c r="BE32" s="959" t="s">
        <v>394</v>
      </c>
      <c r="BF32" s="959"/>
      <c r="BG32" s="959"/>
      <c r="BH32" s="959"/>
      <c r="BI32" s="960"/>
      <c r="BJ32" s="226"/>
      <c r="BK32" s="226"/>
      <c r="BL32" s="226"/>
      <c r="BM32" s="226"/>
      <c r="BN32" s="226"/>
      <c r="BO32" s="235"/>
      <c r="BP32" s="235"/>
      <c r="BQ32" s="232">
        <v>26</v>
      </c>
      <c r="BR32" s="233"/>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2">
      <c r="A33" s="236">
        <v>6</v>
      </c>
      <c r="B33" s="1017" t="s">
        <v>395</v>
      </c>
      <c r="C33" s="1018"/>
      <c r="D33" s="1018"/>
      <c r="E33" s="1018"/>
      <c r="F33" s="1018"/>
      <c r="G33" s="1018"/>
      <c r="H33" s="1018"/>
      <c r="I33" s="1018"/>
      <c r="J33" s="1018"/>
      <c r="K33" s="1018"/>
      <c r="L33" s="1018"/>
      <c r="M33" s="1018"/>
      <c r="N33" s="1018"/>
      <c r="O33" s="1018"/>
      <c r="P33" s="1019"/>
      <c r="Q33" s="1025">
        <v>44</v>
      </c>
      <c r="R33" s="1026"/>
      <c r="S33" s="1026"/>
      <c r="T33" s="1026"/>
      <c r="U33" s="1026"/>
      <c r="V33" s="1026">
        <v>30</v>
      </c>
      <c r="W33" s="1026"/>
      <c r="X33" s="1026"/>
      <c r="Y33" s="1026"/>
      <c r="Z33" s="1026"/>
      <c r="AA33" s="1026">
        <v>14</v>
      </c>
      <c r="AB33" s="1026"/>
      <c r="AC33" s="1026"/>
      <c r="AD33" s="1026"/>
      <c r="AE33" s="1027"/>
      <c r="AF33" s="1022">
        <v>178</v>
      </c>
      <c r="AG33" s="1023"/>
      <c r="AH33" s="1023"/>
      <c r="AI33" s="1023"/>
      <c r="AJ33" s="1024"/>
      <c r="AK33" s="967" t="s">
        <v>548</v>
      </c>
      <c r="AL33" s="958"/>
      <c r="AM33" s="958"/>
      <c r="AN33" s="958"/>
      <c r="AO33" s="958"/>
      <c r="AP33" s="958">
        <v>232</v>
      </c>
      <c r="AQ33" s="958"/>
      <c r="AR33" s="958"/>
      <c r="AS33" s="958"/>
      <c r="AT33" s="958"/>
      <c r="AU33" s="958" t="s">
        <v>548</v>
      </c>
      <c r="AV33" s="958"/>
      <c r="AW33" s="958"/>
      <c r="AX33" s="958"/>
      <c r="AY33" s="958"/>
      <c r="AZ33" s="1028"/>
      <c r="BA33" s="1028"/>
      <c r="BB33" s="1028"/>
      <c r="BC33" s="1028"/>
      <c r="BD33" s="1028"/>
      <c r="BE33" s="959" t="s">
        <v>394</v>
      </c>
      <c r="BF33" s="959"/>
      <c r="BG33" s="959"/>
      <c r="BH33" s="959"/>
      <c r="BI33" s="960"/>
      <c r="BJ33" s="226"/>
      <c r="BK33" s="226"/>
      <c r="BL33" s="226"/>
      <c r="BM33" s="226"/>
      <c r="BN33" s="226"/>
      <c r="BO33" s="235"/>
      <c r="BP33" s="235"/>
      <c r="BQ33" s="232">
        <v>27</v>
      </c>
      <c r="BR33" s="233"/>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2">
      <c r="A34" s="236">
        <v>7</v>
      </c>
      <c r="B34" s="1017" t="s">
        <v>396</v>
      </c>
      <c r="C34" s="1018"/>
      <c r="D34" s="1018"/>
      <c r="E34" s="1018"/>
      <c r="F34" s="1018"/>
      <c r="G34" s="1018"/>
      <c r="H34" s="1018"/>
      <c r="I34" s="1018"/>
      <c r="J34" s="1018"/>
      <c r="K34" s="1018"/>
      <c r="L34" s="1018"/>
      <c r="M34" s="1018"/>
      <c r="N34" s="1018"/>
      <c r="O34" s="1018"/>
      <c r="P34" s="1019"/>
      <c r="Q34" s="1025">
        <v>733</v>
      </c>
      <c r="R34" s="1026"/>
      <c r="S34" s="1026"/>
      <c r="T34" s="1026"/>
      <c r="U34" s="1026"/>
      <c r="V34" s="1026">
        <v>743</v>
      </c>
      <c r="W34" s="1026"/>
      <c r="X34" s="1026"/>
      <c r="Y34" s="1026"/>
      <c r="Z34" s="1026"/>
      <c r="AA34" s="1026">
        <v>9</v>
      </c>
      <c r="AB34" s="1026"/>
      <c r="AC34" s="1026"/>
      <c r="AD34" s="1026"/>
      <c r="AE34" s="1027"/>
      <c r="AF34" s="1022">
        <v>209</v>
      </c>
      <c r="AG34" s="1023"/>
      <c r="AH34" s="1023"/>
      <c r="AI34" s="1023"/>
      <c r="AJ34" s="1024"/>
      <c r="AK34" s="967">
        <v>948</v>
      </c>
      <c r="AL34" s="958"/>
      <c r="AM34" s="958"/>
      <c r="AN34" s="958"/>
      <c r="AO34" s="958"/>
      <c r="AP34" s="958">
        <v>8799</v>
      </c>
      <c r="AQ34" s="958"/>
      <c r="AR34" s="958"/>
      <c r="AS34" s="958"/>
      <c r="AT34" s="958"/>
      <c r="AU34" s="958">
        <v>5570</v>
      </c>
      <c r="AV34" s="958"/>
      <c r="AW34" s="958"/>
      <c r="AX34" s="958"/>
      <c r="AY34" s="958"/>
      <c r="AZ34" s="1028"/>
      <c r="BA34" s="1028"/>
      <c r="BB34" s="1028"/>
      <c r="BC34" s="1028"/>
      <c r="BD34" s="1028"/>
      <c r="BE34" s="959" t="s">
        <v>394</v>
      </c>
      <c r="BF34" s="959"/>
      <c r="BG34" s="959"/>
      <c r="BH34" s="959"/>
      <c r="BI34" s="960"/>
      <c r="BJ34" s="226"/>
      <c r="BK34" s="226"/>
      <c r="BL34" s="226"/>
      <c r="BM34" s="226"/>
      <c r="BN34" s="226"/>
      <c r="BO34" s="235"/>
      <c r="BP34" s="235"/>
      <c r="BQ34" s="232">
        <v>28</v>
      </c>
      <c r="BR34" s="233"/>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2">
      <c r="A35" s="236">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6"/>
      <c r="BK35" s="226"/>
      <c r="BL35" s="226"/>
      <c r="BM35" s="226"/>
      <c r="BN35" s="226"/>
      <c r="BO35" s="235"/>
      <c r="BP35" s="235"/>
      <c r="BQ35" s="232">
        <v>29</v>
      </c>
      <c r="BR35" s="233"/>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2">
      <c r="A36" s="236">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5"/>
      <c r="BP36" s="235"/>
      <c r="BQ36" s="232">
        <v>30</v>
      </c>
      <c r="BR36" s="233"/>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2">
      <c r="A37" s="236">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5"/>
      <c r="BP37" s="235"/>
      <c r="BQ37" s="232">
        <v>31</v>
      </c>
      <c r="BR37" s="233"/>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2">
      <c r="A38" s="236">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5"/>
      <c r="BP38" s="235"/>
      <c r="BQ38" s="232">
        <v>32</v>
      </c>
      <c r="BR38" s="233"/>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2">
      <c r="A39" s="236">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5"/>
      <c r="BP39" s="235"/>
      <c r="BQ39" s="232">
        <v>33</v>
      </c>
      <c r="BR39" s="233"/>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2">
      <c r="A40" s="232">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5"/>
      <c r="BP40" s="235"/>
      <c r="BQ40" s="232">
        <v>34</v>
      </c>
      <c r="BR40" s="233"/>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2">
      <c r="A41" s="232">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5"/>
      <c r="BP41" s="235"/>
      <c r="BQ41" s="232">
        <v>35</v>
      </c>
      <c r="BR41" s="233"/>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2">
      <c r="A42" s="232">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5"/>
      <c r="BP42" s="235"/>
      <c r="BQ42" s="232">
        <v>36</v>
      </c>
      <c r="BR42" s="233"/>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2">
      <c r="A43" s="232">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5"/>
      <c r="BP43" s="235"/>
      <c r="BQ43" s="232">
        <v>37</v>
      </c>
      <c r="BR43" s="233"/>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2">
      <c r="A44" s="232">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5"/>
      <c r="BP44" s="235"/>
      <c r="BQ44" s="232">
        <v>38</v>
      </c>
      <c r="BR44" s="233"/>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2">
      <c r="A45" s="232">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5"/>
      <c r="BP45" s="235"/>
      <c r="BQ45" s="232">
        <v>39</v>
      </c>
      <c r="BR45" s="233"/>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2">
      <c r="A46" s="232">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5"/>
      <c r="BP46" s="235"/>
      <c r="BQ46" s="232">
        <v>40</v>
      </c>
      <c r="BR46" s="233"/>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2">
      <c r="A47" s="232">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5"/>
      <c r="BP47" s="235"/>
      <c r="BQ47" s="232">
        <v>41</v>
      </c>
      <c r="BR47" s="233"/>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2">
      <c r="A48" s="232">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5"/>
      <c r="BP48" s="235"/>
      <c r="BQ48" s="232">
        <v>42</v>
      </c>
      <c r="BR48" s="233"/>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2">
      <c r="A49" s="232">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5"/>
      <c r="BP49" s="235"/>
      <c r="BQ49" s="232">
        <v>43</v>
      </c>
      <c r="BR49" s="233"/>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2">
      <c r="A50" s="232">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5"/>
      <c r="BP50" s="235"/>
      <c r="BQ50" s="232">
        <v>44</v>
      </c>
      <c r="BR50" s="233"/>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2">
      <c r="A51" s="232">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5"/>
      <c r="BP51" s="235"/>
      <c r="BQ51" s="232">
        <v>45</v>
      </c>
      <c r="BR51" s="233"/>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2">
      <c r="A52" s="232">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5"/>
      <c r="BP52" s="235"/>
      <c r="BQ52" s="232">
        <v>46</v>
      </c>
      <c r="BR52" s="233"/>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2">
      <c r="A53" s="232">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5"/>
      <c r="BP53" s="235"/>
      <c r="BQ53" s="232">
        <v>47</v>
      </c>
      <c r="BR53" s="233"/>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2">
      <c r="A54" s="232">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5"/>
      <c r="BP54" s="235"/>
      <c r="BQ54" s="232">
        <v>48</v>
      </c>
      <c r="BR54" s="233"/>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2">
      <c r="A55" s="232">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5"/>
      <c r="BP55" s="235"/>
      <c r="BQ55" s="232">
        <v>49</v>
      </c>
      <c r="BR55" s="233"/>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2">
      <c r="A56" s="232">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5"/>
      <c r="BP56" s="235"/>
      <c r="BQ56" s="232">
        <v>50</v>
      </c>
      <c r="BR56" s="233"/>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2">
      <c r="A57" s="232">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5"/>
      <c r="BP57" s="235"/>
      <c r="BQ57" s="232">
        <v>51</v>
      </c>
      <c r="BR57" s="233"/>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2">
      <c r="A58" s="232">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5"/>
      <c r="BP58" s="235"/>
      <c r="BQ58" s="232">
        <v>52</v>
      </c>
      <c r="BR58" s="233"/>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2">
      <c r="A59" s="232">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5"/>
      <c r="BP59" s="235"/>
      <c r="BQ59" s="232">
        <v>53</v>
      </c>
      <c r="BR59" s="233"/>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2">
      <c r="A60" s="232">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5"/>
      <c r="BP60" s="235"/>
      <c r="BQ60" s="232">
        <v>54</v>
      </c>
      <c r="BR60" s="233"/>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5">
      <c r="A61" s="232">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5"/>
      <c r="BP61" s="235"/>
      <c r="BQ61" s="232">
        <v>55</v>
      </c>
      <c r="BR61" s="233"/>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2">
      <c r="A62" s="232">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397</v>
      </c>
      <c r="BK62" s="1015"/>
      <c r="BL62" s="1015"/>
      <c r="BM62" s="1015"/>
      <c r="BN62" s="1016"/>
      <c r="BO62" s="235"/>
      <c r="BP62" s="235"/>
      <c r="BQ62" s="232">
        <v>56</v>
      </c>
      <c r="BR62" s="233"/>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5">
      <c r="A63" s="234" t="s">
        <v>377</v>
      </c>
      <c r="B63" s="924" t="s">
        <v>398</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2422</v>
      </c>
      <c r="AG63" s="946"/>
      <c r="AH63" s="946"/>
      <c r="AI63" s="946"/>
      <c r="AJ63" s="1009"/>
      <c r="AK63" s="1010"/>
      <c r="AL63" s="950"/>
      <c r="AM63" s="950"/>
      <c r="AN63" s="950"/>
      <c r="AO63" s="950"/>
      <c r="AP63" s="946">
        <v>14758</v>
      </c>
      <c r="AQ63" s="946"/>
      <c r="AR63" s="946"/>
      <c r="AS63" s="946"/>
      <c r="AT63" s="946"/>
      <c r="AU63" s="946">
        <v>6056</v>
      </c>
      <c r="AV63" s="946"/>
      <c r="AW63" s="946"/>
      <c r="AX63" s="946"/>
      <c r="AY63" s="946"/>
      <c r="AZ63" s="1004"/>
      <c r="BA63" s="1004"/>
      <c r="BB63" s="1004"/>
      <c r="BC63" s="1004"/>
      <c r="BD63" s="1004"/>
      <c r="BE63" s="947"/>
      <c r="BF63" s="947"/>
      <c r="BG63" s="947"/>
      <c r="BH63" s="947"/>
      <c r="BI63" s="948"/>
      <c r="BJ63" s="1005" t="s">
        <v>122</v>
      </c>
      <c r="BK63" s="940"/>
      <c r="BL63" s="940"/>
      <c r="BM63" s="940"/>
      <c r="BN63" s="1006"/>
      <c r="BO63" s="235"/>
      <c r="BP63" s="235"/>
      <c r="BQ63" s="232">
        <v>57</v>
      </c>
      <c r="BR63" s="233"/>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5">
      <c r="A65" s="226" t="s">
        <v>399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2">
      <c r="A66" s="982" t="s">
        <v>400</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401</v>
      </c>
      <c r="AV66" s="989"/>
      <c r="AW66" s="989"/>
      <c r="AX66" s="989"/>
      <c r="AY66" s="990"/>
      <c r="AZ66" s="988" t="s">
        <v>364</v>
      </c>
      <c r="BA66" s="989"/>
      <c r="BB66" s="989"/>
      <c r="BC66" s="989"/>
      <c r="BD66" s="1002"/>
      <c r="BE66" s="235"/>
      <c r="BF66" s="235"/>
      <c r="BG66" s="235"/>
      <c r="BH66" s="235"/>
      <c r="BI66" s="235"/>
      <c r="BJ66" s="235"/>
      <c r="BK66" s="235"/>
      <c r="BL66" s="235"/>
      <c r="BM66" s="235"/>
      <c r="BN66" s="235"/>
      <c r="BO66" s="235"/>
      <c r="BP66" s="235"/>
      <c r="BQ66" s="232">
        <v>60</v>
      </c>
      <c r="BR66" s="237"/>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5"/>
      <c r="BF67" s="235"/>
      <c r="BG67" s="235"/>
      <c r="BH67" s="235"/>
      <c r="BI67" s="235"/>
      <c r="BJ67" s="235"/>
      <c r="BK67" s="235"/>
      <c r="BL67" s="235"/>
      <c r="BM67" s="235"/>
      <c r="BN67" s="235"/>
      <c r="BO67" s="235"/>
      <c r="BP67" s="235"/>
      <c r="BQ67" s="232">
        <v>61</v>
      </c>
      <c r="BR67" s="237"/>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2">
      <c r="A68" s="230">
        <v>1</v>
      </c>
      <c r="B68" s="972" t="s">
        <v>549</v>
      </c>
      <c r="C68" s="973"/>
      <c r="D68" s="973"/>
      <c r="E68" s="973"/>
      <c r="F68" s="973"/>
      <c r="G68" s="973"/>
      <c r="H68" s="973"/>
      <c r="I68" s="973"/>
      <c r="J68" s="973"/>
      <c r="K68" s="973"/>
      <c r="L68" s="973"/>
      <c r="M68" s="973"/>
      <c r="N68" s="973"/>
      <c r="O68" s="973"/>
      <c r="P68" s="974"/>
      <c r="Q68" s="975">
        <v>7897</v>
      </c>
      <c r="R68" s="969"/>
      <c r="S68" s="969"/>
      <c r="T68" s="969"/>
      <c r="U68" s="969"/>
      <c r="V68" s="969">
        <v>7835</v>
      </c>
      <c r="W68" s="969"/>
      <c r="X68" s="969"/>
      <c r="Y68" s="969"/>
      <c r="Z68" s="969"/>
      <c r="AA68" s="969">
        <v>62</v>
      </c>
      <c r="AB68" s="969"/>
      <c r="AC68" s="969"/>
      <c r="AD68" s="969"/>
      <c r="AE68" s="969"/>
      <c r="AF68" s="969">
        <v>4375</v>
      </c>
      <c r="AG68" s="969"/>
      <c r="AH68" s="969"/>
      <c r="AI68" s="969"/>
      <c r="AJ68" s="969"/>
      <c r="AK68" s="969" t="s">
        <v>548</v>
      </c>
      <c r="AL68" s="969"/>
      <c r="AM68" s="969"/>
      <c r="AN68" s="969"/>
      <c r="AO68" s="969"/>
      <c r="AP68" s="969">
        <v>3635</v>
      </c>
      <c r="AQ68" s="969"/>
      <c r="AR68" s="969"/>
      <c r="AS68" s="969"/>
      <c r="AT68" s="969"/>
      <c r="AU68" s="969">
        <v>1229</v>
      </c>
      <c r="AV68" s="969"/>
      <c r="AW68" s="969"/>
      <c r="AX68" s="969"/>
      <c r="AY68" s="969"/>
      <c r="AZ68" s="970"/>
      <c r="BA68" s="970"/>
      <c r="BB68" s="970"/>
      <c r="BC68" s="970"/>
      <c r="BD68" s="971"/>
      <c r="BE68" s="235"/>
      <c r="BF68" s="235"/>
      <c r="BG68" s="235"/>
      <c r="BH68" s="235"/>
      <c r="BI68" s="235"/>
      <c r="BJ68" s="235"/>
      <c r="BK68" s="235"/>
      <c r="BL68" s="235"/>
      <c r="BM68" s="235"/>
      <c r="BN68" s="235"/>
      <c r="BO68" s="235"/>
      <c r="BP68" s="235"/>
      <c r="BQ68" s="232">
        <v>62</v>
      </c>
      <c r="BR68" s="237"/>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2">
      <c r="A69" s="232">
        <v>2</v>
      </c>
      <c r="B69" s="961" t="s">
        <v>550</v>
      </c>
      <c r="C69" s="962"/>
      <c r="D69" s="962"/>
      <c r="E69" s="962"/>
      <c r="F69" s="962"/>
      <c r="G69" s="962"/>
      <c r="H69" s="962"/>
      <c r="I69" s="962"/>
      <c r="J69" s="962"/>
      <c r="K69" s="962"/>
      <c r="L69" s="962"/>
      <c r="M69" s="962"/>
      <c r="N69" s="962"/>
      <c r="O69" s="962"/>
      <c r="P69" s="963"/>
      <c r="Q69" s="964">
        <v>158054</v>
      </c>
      <c r="R69" s="958"/>
      <c r="S69" s="958"/>
      <c r="T69" s="958"/>
      <c r="U69" s="958"/>
      <c r="V69" s="958">
        <v>156982</v>
      </c>
      <c r="W69" s="958"/>
      <c r="X69" s="958"/>
      <c r="Y69" s="958"/>
      <c r="Z69" s="958"/>
      <c r="AA69" s="958">
        <v>1071</v>
      </c>
      <c r="AB69" s="958"/>
      <c r="AC69" s="958"/>
      <c r="AD69" s="958"/>
      <c r="AE69" s="958"/>
      <c r="AF69" s="958">
        <v>1071</v>
      </c>
      <c r="AG69" s="958"/>
      <c r="AH69" s="958"/>
      <c r="AI69" s="958"/>
      <c r="AJ69" s="958"/>
      <c r="AK69" s="958" t="s">
        <v>548</v>
      </c>
      <c r="AL69" s="958"/>
      <c r="AM69" s="958"/>
      <c r="AN69" s="958"/>
      <c r="AO69" s="958"/>
      <c r="AP69" s="958" t="s">
        <v>548</v>
      </c>
      <c r="AQ69" s="958"/>
      <c r="AR69" s="958"/>
      <c r="AS69" s="958"/>
      <c r="AT69" s="958"/>
      <c r="AU69" s="958" t="s">
        <v>548</v>
      </c>
      <c r="AV69" s="958"/>
      <c r="AW69" s="958"/>
      <c r="AX69" s="958"/>
      <c r="AY69" s="958"/>
      <c r="AZ69" s="959"/>
      <c r="BA69" s="959"/>
      <c r="BB69" s="959"/>
      <c r="BC69" s="959"/>
      <c r="BD69" s="960"/>
      <c r="BE69" s="235"/>
      <c r="BF69" s="235"/>
      <c r="BG69" s="235"/>
      <c r="BH69" s="235"/>
      <c r="BI69" s="235"/>
      <c r="BJ69" s="235"/>
      <c r="BK69" s="235"/>
      <c r="BL69" s="235"/>
      <c r="BM69" s="235"/>
      <c r="BN69" s="235"/>
      <c r="BO69" s="235"/>
      <c r="BP69" s="235"/>
      <c r="BQ69" s="232">
        <v>63</v>
      </c>
      <c r="BR69" s="237"/>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2">
      <c r="A70" s="232">
        <v>3</v>
      </c>
      <c r="B70" s="961" t="s">
        <v>551</v>
      </c>
      <c r="C70" s="962"/>
      <c r="D70" s="962"/>
      <c r="E70" s="962"/>
      <c r="F70" s="962"/>
      <c r="G70" s="962"/>
      <c r="H70" s="962"/>
      <c r="I70" s="962"/>
      <c r="J70" s="962"/>
      <c r="K70" s="962"/>
      <c r="L70" s="962"/>
      <c r="M70" s="962"/>
      <c r="N70" s="962"/>
      <c r="O70" s="962"/>
      <c r="P70" s="963"/>
      <c r="Q70" s="964">
        <v>3843</v>
      </c>
      <c r="R70" s="958"/>
      <c r="S70" s="958"/>
      <c r="T70" s="958"/>
      <c r="U70" s="958"/>
      <c r="V70" s="958">
        <v>3646</v>
      </c>
      <c r="W70" s="958"/>
      <c r="X70" s="958"/>
      <c r="Y70" s="958"/>
      <c r="Z70" s="958"/>
      <c r="AA70" s="958">
        <v>197</v>
      </c>
      <c r="AB70" s="958"/>
      <c r="AC70" s="958"/>
      <c r="AD70" s="958"/>
      <c r="AE70" s="958"/>
      <c r="AF70" s="958">
        <v>197</v>
      </c>
      <c r="AG70" s="958"/>
      <c r="AH70" s="958"/>
      <c r="AI70" s="958"/>
      <c r="AJ70" s="958"/>
      <c r="AK70" s="958">
        <v>6</v>
      </c>
      <c r="AL70" s="958"/>
      <c r="AM70" s="958"/>
      <c r="AN70" s="958"/>
      <c r="AO70" s="958"/>
      <c r="AP70" s="958" t="s">
        <v>548</v>
      </c>
      <c r="AQ70" s="958"/>
      <c r="AR70" s="958"/>
      <c r="AS70" s="958"/>
      <c r="AT70" s="958"/>
      <c r="AU70" s="958" t="s">
        <v>548</v>
      </c>
      <c r="AV70" s="958"/>
      <c r="AW70" s="958"/>
      <c r="AX70" s="958"/>
      <c r="AY70" s="958"/>
      <c r="AZ70" s="959"/>
      <c r="BA70" s="959"/>
      <c r="BB70" s="959"/>
      <c r="BC70" s="959"/>
      <c r="BD70" s="960"/>
      <c r="BE70" s="235"/>
      <c r="BF70" s="235"/>
      <c r="BG70" s="235"/>
      <c r="BH70" s="235"/>
      <c r="BI70" s="235"/>
      <c r="BJ70" s="235"/>
      <c r="BK70" s="235"/>
      <c r="BL70" s="235"/>
      <c r="BM70" s="235"/>
      <c r="BN70" s="235"/>
      <c r="BO70" s="235"/>
      <c r="BP70" s="235"/>
      <c r="BQ70" s="232">
        <v>64</v>
      </c>
      <c r="BR70" s="237"/>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2">
      <c r="A71" s="232">
        <v>4</v>
      </c>
      <c r="B71" s="961" t="s">
        <v>552</v>
      </c>
      <c r="C71" s="962"/>
      <c r="D71" s="962"/>
      <c r="E71" s="962"/>
      <c r="F71" s="962"/>
      <c r="G71" s="962"/>
      <c r="H71" s="962"/>
      <c r="I71" s="962"/>
      <c r="J71" s="962"/>
      <c r="K71" s="962"/>
      <c r="L71" s="962"/>
      <c r="M71" s="962"/>
      <c r="N71" s="962"/>
      <c r="O71" s="962"/>
      <c r="P71" s="963"/>
      <c r="Q71" s="964">
        <v>71</v>
      </c>
      <c r="R71" s="958"/>
      <c r="S71" s="958"/>
      <c r="T71" s="958"/>
      <c r="U71" s="958"/>
      <c r="V71" s="958">
        <v>65</v>
      </c>
      <c r="W71" s="958"/>
      <c r="X71" s="958"/>
      <c r="Y71" s="958"/>
      <c r="Z71" s="958"/>
      <c r="AA71" s="958">
        <v>6</v>
      </c>
      <c r="AB71" s="958"/>
      <c r="AC71" s="958"/>
      <c r="AD71" s="958"/>
      <c r="AE71" s="958"/>
      <c r="AF71" s="958">
        <v>6</v>
      </c>
      <c r="AG71" s="958"/>
      <c r="AH71" s="958"/>
      <c r="AI71" s="958"/>
      <c r="AJ71" s="958"/>
      <c r="AK71" s="958" t="s">
        <v>548</v>
      </c>
      <c r="AL71" s="958"/>
      <c r="AM71" s="958"/>
      <c r="AN71" s="958"/>
      <c r="AO71" s="958"/>
      <c r="AP71" s="958" t="s">
        <v>548</v>
      </c>
      <c r="AQ71" s="958"/>
      <c r="AR71" s="958"/>
      <c r="AS71" s="958"/>
      <c r="AT71" s="958"/>
      <c r="AU71" s="958" t="s">
        <v>548</v>
      </c>
      <c r="AV71" s="958"/>
      <c r="AW71" s="958"/>
      <c r="AX71" s="958"/>
      <c r="AY71" s="958"/>
      <c r="AZ71" s="959"/>
      <c r="BA71" s="959"/>
      <c r="BB71" s="959"/>
      <c r="BC71" s="959"/>
      <c r="BD71" s="960"/>
      <c r="BE71" s="235"/>
      <c r="BF71" s="235"/>
      <c r="BG71" s="235"/>
      <c r="BH71" s="235"/>
      <c r="BI71" s="235"/>
      <c r="BJ71" s="235"/>
      <c r="BK71" s="235"/>
      <c r="BL71" s="235"/>
      <c r="BM71" s="235"/>
      <c r="BN71" s="235"/>
      <c r="BO71" s="235"/>
      <c r="BP71" s="235"/>
      <c r="BQ71" s="232">
        <v>65</v>
      </c>
      <c r="BR71" s="237"/>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2">
      <c r="A72" s="232">
        <v>5</v>
      </c>
      <c r="B72" s="961" t="s">
        <v>553</v>
      </c>
      <c r="C72" s="962"/>
      <c r="D72" s="962"/>
      <c r="E72" s="962"/>
      <c r="F72" s="962"/>
      <c r="G72" s="962"/>
      <c r="H72" s="962"/>
      <c r="I72" s="962"/>
      <c r="J72" s="962"/>
      <c r="K72" s="962"/>
      <c r="L72" s="962"/>
      <c r="M72" s="962"/>
      <c r="N72" s="962"/>
      <c r="O72" s="962"/>
      <c r="P72" s="963"/>
      <c r="Q72" s="964">
        <v>10</v>
      </c>
      <c r="R72" s="958"/>
      <c r="S72" s="958"/>
      <c r="T72" s="958"/>
      <c r="U72" s="958"/>
      <c r="V72" s="958">
        <v>8</v>
      </c>
      <c r="W72" s="958"/>
      <c r="X72" s="958"/>
      <c r="Y72" s="958"/>
      <c r="Z72" s="958"/>
      <c r="AA72" s="958">
        <v>1</v>
      </c>
      <c r="AB72" s="958"/>
      <c r="AC72" s="958"/>
      <c r="AD72" s="958"/>
      <c r="AE72" s="958"/>
      <c r="AF72" s="958">
        <v>1</v>
      </c>
      <c r="AG72" s="958"/>
      <c r="AH72" s="958"/>
      <c r="AI72" s="958"/>
      <c r="AJ72" s="958"/>
      <c r="AK72" s="958" t="s">
        <v>548</v>
      </c>
      <c r="AL72" s="958"/>
      <c r="AM72" s="958"/>
      <c r="AN72" s="958"/>
      <c r="AO72" s="958"/>
      <c r="AP72" s="958" t="s">
        <v>548</v>
      </c>
      <c r="AQ72" s="958"/>
      <c r="AR72" s="958"/>
      <c r="AS72" s="958"/>
      <c r="AT72" s="958"/>
      <c r="AU72" s="958" t="s">
        <v>548</v>
      </c>
      <c r="AV72" s="958"/>
      <c r="AW72" s="958"/>
      <c r="AX72" s="958"/>
      <c r="AY72" s="958"/>
      <c r="AZ72" s="959"/>
      <c r="BA72" s="959"/>
      <c r="BB72" s="959"/>
      <c r="BC72" s="959"/>
      <c r="BD72" s="960"/>
      <c r="BE72" s="235"/>
      <c r="BF72" s="235"/>
      <c r="BG72" s="235"/>
      <c r="BH72" s="235"/>
      <c r="BI72" s="235"/>
      <c r="BJ72" s="235"/>
      <c r="BK72" s="235"/>
      <c r="BL72" s="235"/>
      <c r="BM72" s="235"/>
      <c r="BN72" s="235"/>
      <c r="BO72" s="235"/>
      <c r="BP72" s="235"/>
      <c r="BQ72" s="232">
        <v>66</v>
      </c>
      <c r="BR72" s="237"/>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2">
      <c r="A73" s="232">
        <v>6</v>
      </c>
      <c r="B73" s="961" t="s">
        <v>554</v>
      </c>
      <c r="C73" s="962"/>
      <c r="D73" s="962"/>
      <c r="E73" s="962"/>
      <c r="F73" s="962"/>
      <c r="G73" s="962"/>
      <c r="H73" s="962"/>
      <c r="I73" s="962"/>
      <c r="J73" s="962"/>
      <c r="K73" s="962"/>
      <c r="L73" s="962"/>
      <c r="M73" s="962"/>
      <c r="N73" s="962"/>
      <c r="O73" s="962"/>
      <c r="P73" s="963"/>
      <c r="Q73" s="964">
        <v>410</v>
      </c>
      <c r="R73" s="958"/>
      <c r="S73" s="958"/>
      <c r="T73" s="958"/>
      <c r="U73" s="958"/>
      <c r="V73" s="958">
        <v>374</v>
      </c>
      <c r="W73" s="958"/>
      <c r="X73" s="958"/>
      <c r="Y73" s="958"/>
      <c r="Z73" s="958"/>
      <c r="AA73" s="958">
        <v>36</v>
      </c>
      <c r="AB73" s="958"/>
      <c r="AC73" s="958"/>
      <c r="AD73" s="958"/>
      <c r="AE73" s="958"/>
      <c r="AF73" s="958">
        <v>36</v>
      </c>
      <c r="AG73" s="958"/>
      <c r="AH73" s="958"/>
      <c r="AI73" s="958"/>
      <c r="AJ73" s="958"/>
      <c r="AK73" s="958" t="s">
        <v>548</v>
      </c>
      <c r="AL73" s="958"/>
      <c r="AM73" s="958"/>
      <c r="AN73" s="958"/>
      <c r="AO73" s="958"/>
      <c r="AP73" s="958">
        <v>4</v>
      </c>
      <c r="AQ73" s="958"/>
      <c r="AR73" s="958"/>
      <c r="AS73" s="958"/>
      <c r="AT73" s="958"/>
      <c r="AU73" s="958">
        <v>2</v>
      </c>
      <c r="AV73" s="958"/>
      <c r="AW73" s="958"/>
      <c r="AX73" s="958"/>
      <c r="AY73" s="958"/>
      <c r="AZ73" s="959"/>
      <c r="BA73" s="959"/>
      <c r="BB73" s="959"/>
      <c r="BC73" s="959"/>
      <c r="BD73" s="960"/>
      <c r="BE73" s="235"/>
      <c r="BF73" s="235"/>
      <c r="BG73" s="235"/>
      <c r="BH73" s="235"/>
      <c r="BI73" s="235"/>
      <c r="BJ73" s="235"/>
      <c r="BK73" s="235"/>
      <c r="BL73" s="235"/>
      <c r="BM73" s="235"/>
      <c r="BN73" s="235"/>
      <c r="BO73" s="235"/>
      <c r="BP73" s="235"/>
      <c r="BQ73" s="232">
        <v>67</v>
      </c>
      <c r="BR73" s="237"/>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2">
      <c r="A74" s="232">
        <v>7</v>
      </c>
      <c r="B74" s="961" t="s">
        <v>555</v>
      </c>
      <c r="C74" s="962"/>
      <c r="D74" s="962"/>
      <c r="E74" s="962"/>
      <c r="F74" s="962"/>
      <c r="G74" s="962"/>
      <c r="H74" s="962"/>
      <c r="I74" s="962"/>
      <c r="J74" s="962"/>
      <c r="K74" s="962"/>
      <c r="L74" s="962"/>
      <c r="M74" s="962"/>
      <c r="N74" s="962"/>
      <c r="O74" s="962"/>
      <c r="P74" s="963"/>
      <c r="Q74" s="964">
        <v>1565</v>
      </c>
      <c r="R74" s="958"/>
      <c r="S74" s="958"/>
      <c r="T74" s="958"/>
      <c r="U74" s="958"/>
      <c r="V74" s="958">
        <v>1543</v>
      </c>
      <c r="W74" s="958"/>
      <c r="X74" s="958"/>
      <c r="Y74" s="958"/>
      <c r="Z74" s="958"/>
      <c r="AA74" s="958">
        <v>22</v>
      </c>
      <c r="AB74" s="958"/>
      <c r="AC74" s="958"/>
      <c r="AD74" s="958"/>
      <c r="AE74" s="958"/>
      <c r="AF74" s="958">
        <v>22</v>
      </c>
      <c r="AG74" s="958"/>
      <c r="AH74" s="958"/>
      <c r="AI74" s="958"/>
      <c r="AJ74" s="958"/>
      <c r="AK74" s="958" t="s">
        <v>548</v>
      </c>
      <c r="AL74" s="958"/>
      <c r="AM74" s="958"/>
      <c r="AN74" s="958"/>
      <c r="AO74" s="958"/>
      <c r="AP74" s="958">
        <v>219</v>
      </c>
      <c r="AQ74" s="958"/>
      <c r="AR74" s="958"/>
      <c r="AS74" s="958"/>
      <c r="AT74" s="958"/>
      <c r="AU74" s="958">
        <v>118</v>
      </c>
      <c r="AV74" s="958"/>
      <c r="AW74" s="958"/>
      <c r="AX74" s="958"/>
      <c r="AY74" s="958"/>
      <c r="AZ74" s="959"/>
      <c r="BA74" s="959"/>
      <c r="BB74" s="959"/>
      <c r="BC74" s="959"/>
      <c r="BD74" s="960"/>
      <c r="BE74" s="235"/>
      <c r="BF74" s="235"/>
      <c r="BG74" s="235"/>
      <c r="BH74" s="235"/>
      <c r="BI74" s="235"/>
      <c r="BJ74" s="235"/>
      <c r="BK74" s="235"/>
      <c r="BL74" s="235"/>
      <c r="BM74" s="235"/>
      <c r="BN74" s="235"/>
      <c r="BO74" s="235"/>
      <c r="BP74" s="235"/>
      <c r="BQ74" s="232">
        <v>68</v>
      </c>
      <c r="BR74" s="237"/>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2">
      <c r="A75" s="232">
        <v>8</v>
      </c>
      <c r="B75" s="961" t="s">
        <v>556</v>
      </c>
      <c r="C75" s="962"/>
      <c r="D75" s="962"/>
      <c r="E75" s="962"/>
      <c r="F75" s="962"/>
      <c r="G75" s="962"/>
      <c r="H75" s="962"/>
      <c r="I75" s="962"/>
      <c r="J75" s="962"/>
      <c r="K75" s="962"/>
      <c r="L75" s="962"/>
      <c r="M75" s="962"/>
      <c r="N75" s="962"/>
      <c r="O75" s="962"/>
      <c r="P75" s="963"/>
      <c r="Q75" s="965">
        <v>29</v>
      </c>
      <c r="R75" s="966"/>
      <c r="S75" s="966"/>
      <c r="T75" s="966"/>
      <c r="U75" s="967"/>
      <c r="V75" s="968">
        <v>28</v>
      </c>
      <c r="W75" s="966"/>
      <c r="X75" s="966"/>
      <c r="Y75" s="966"/>
      <c r="Z75" s="967"/>
      <c r="AA75" s="968">
        <v>1</v>
      </c>
      <c r="AB75" s="966"/>
      <c r="AC75" s="966"/>
      <c r="AD75" s="966"/>
      <c r="AE75" s="967"/>
      <c r="AF75" s="968">
        <v>1</v>
      </c>
      <c r="AG75" s="966"/>
      <c r="AH75" s="966"/>
      <c r="AI75" s="966"/>
      <c r="AJ75" s="967"/>
      <c r="AK75" s="968" t="s">
        <v>548</v>
      </c>
      <c r="AL75" s="966"/>
      <c r="AM75" s="966"/>
      <c r="AN75" s="966"/>
      <c r="AO75" s="967"/>
      <c r="AP75" s="968">
        <v>117</v>
      </c>
      <c r="AQ75" s="966"/>
      <c r="AR75" s="966"/>
      <c r="AS75" s="966"/>
      <c r="AT75" s="967"/>
      <c r="AU75" s="968">
        <v>73</v>
      </c>
      <c r="AV75" s="966"/>
      <c r="AW75" s="966"/>
      <c r="AX75" s="966"/>
      <c r="AY75" s="967"/>
      <c r="AZ75" s="959"/>
      <c r="BA75" s="959"/>
      <c r="BB75" s="959"/>
      <c r="BC75" s="959"/>
      <c r="BD75" s="960"/>
      <c r="BE75" s="235"/>
      <c r="BF75" s="235"/>
      <c r="BG75" s="235"/>
      <c r="BH75" s="235"/>
      <c r="BI75" s="235"/>
      <c r="BJ75" s="235"/>
      <c r="BK75" s="235"/>
      <c r="BL75" s="235"/>
      <c r="BM75" s="235"/>
      <c r="BN75" s="235"/>
      <c r="BO75" s="235"/>
      <c r="BP75" s="235"/>
      <c r="BQ75" s="232">
        <v>69</v>
      </c>
      <c r="BR75" s="237"/>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2">
      <c r="A76" s="232">
        <v>9</v>
      </c>
      <c r="B76" s="961" t="s">
        <v>557</v>
      </c>
      <c r="C76" s="962"/>
      <c r="D76" s="962"/>
      <c r="E76" s="962"/>
      <c r="F76" s="962"/>
      <c r="G76" s="962"/>
      <c r="H76" s="962"/>
      <c r="I76" s="962"/>
      <c r="J76" s="962"/>
      <c r="K76" s="962"/>
      <c r="L76" s="962"/>
      <c r="M76" s="962"/>
      <c r="N76" s="962"/>
      <c r="O76" s="962"/>
      <c r="P76" s="963"/>
      <c r="Q76" s="965">
        <v>191</v>
      </c>
      <c r="R76" s="966"/>
      <c r="S76" s="966"/>
      <c r="T76" s="966"/>
      <c r="U76" s="967"/>
      <c r="V76" s="968">
        <v>176</v>
      </c>
      <c r="W76" s="966"/>
      <c r="X76" s="966"/>
      <c r="Y76" s="966"/>
      <c r="Z76" s="967"/>
      <c r="AA76" s="968">
        <v>14</v>
      </c>
      <c r="AB76" s="966"/>
      <c r="AC76" s="966"/>
      <c r="AD76" s="966"/>
      <c r="AE76" s="967"/>
      <c r="AF76" s="968">
        <v>14</v>
      </c>
      <c r="AG76" s="966"/>
      <c r="AH76" s="966"/>
      <c r="AI76" s="966"/>
      <c r="AJ76" s="967"/>
      <c r="AK76" s="968">
        <v>5</v>
      </c>
      <c r="AL76" s="966"/>
      <c r="AM76" s="966"/>
      <c r="AN76" s="966"/>
      <c r="AO76" s="967"/>
      <c r="AP76" s="968" t="s">
        <v>548</v>
      </c>
      <c r="AQ76" s="966"/>
      <c r="AR76" s="966"/>
      <c r="AS76" s="966"/>
      <c r="AT76" s="967"/>
      <c r="AU76" s="968" t="s">
        <v>548</v>
      </c>
      <c r="AV76" s="966"/>
      <c r="AW76" s="966"/>
      <c r="AX76" s="966"/>
      <c r="AY76" s="967"/>
      <c r="AZ76" s="959"/>
      <c r="BA76" s="959"/>
      <c r="BB76" s="959"/>
      <c r="BC76" s="959"/>
      <c r="BD76" s="960"/>
      <c r="BE76" s="235"/>
      <c r="BF76" s="235"/>
      <c r="BG76" s="235"/>
      <c r="BH76" s="235"/>
      <c r="BI76" s="235"/>
      <c r="BJ76" s="235"/>
      <c r="BK76" s="235"/>
      <c r="BL76" s="235"/>
      <c r="BM76" s="235"/>
      <c r="BN76" s="235"/>
      <c r="BO76" s="235"/>
      <c r="BP76" s="235"/>
      <c r="BQ76" s="232">
        <v>70</v>
      </c>
      <c r="BR76" s="237"/>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2">
      <c r="A77" s="232">
        <v>10</v>
      </c>
      <c r="B77" s="961" t="s">
        <v>558</v>
      </c>
      <c r="C77" s="962"/>
      <c r="D77" s="962"/>
      <c r="E77" s="962"/>
      <c r="F77" s="962"/>
      <c r="G77" s="962"/>
      <c r="H77" s="962"/>
      <c r="I77" s="962"/>
      <c r="J77" s="962"/>
      <c r="K77" s="962"/>
      <c r="L77" s="962"/>
      <c r="M77" s="962"/>
      <c r="N77" s="962"/>
      <c r="O77" s="962"/>
      <c r="P77" s="963"/>
      <c r="Q77" s="965">
        <v>116</v>
      </c>
      <c r="R77" s="966"/>
      <c r="S77" s="966"/>
      <c r="T77" s="966"/>
      <c r="U77" s="967"/>
      <c r="V77" s="968">
        <v>116</v>
      </c>
      <c r="W77" s="966"/>
      <c r="X77" s="966"/>
      <c r="Y77" s="966"/>
      <c r="Z77" s="967"/>
      <c r="AA77" s="968">
        <v>0</v>
      </c>
      <c r="AB77" s="966"/>
      <c r="AC77" s="966"/>
      <c r="AD77" s="966"/>
      <c r="AE77" s="967"/>
      <c r="AF77" s="968">
        <v>0</v>
      </c>
      <c r="AG77" s="966"/>
      <c r="AH77" s="966"/>
      <c r="AI77" s="966"/>
      <c r="AJ77" s="967"/>
      <c r="AK77" s="968" t="s">
        <v>548</v>
      </c>
      <c r="AL77" s="966"/>
      <c r="AM77" s="966"/>
      <c r="AN77" s="966"/>
      <c r="AO77" s="967"/>
      <c r="AP77" s="968" t="s">
        <v>548</v>
      </c>
      <c r="AQ77" s="966"/>
      <c r="AR77" s="966"/>
      <c r="AS77" s="966"/>
      <c r="AT77" s="967"/>
      <c r="AU77" s="968" t="s">
        <v>548</v>
      </c>
      <c r="AV77" s="966"/>
      <c r="AW77" s="966"/>
      <c r="AX77" s="966"/>
      <c r="AY77" s="967"/>
      <c r="AZ77" s="959"/>
      <c r="BA77" s="959"/>
      <c r="BB77" s="959"/>
      <c r="BC77" s="959"/>
      <c r="BD77" s="960"/>
      <c r="BE77" s="235"/>
      <c r="BF77" s="235"/>
      <c r="BG77" s="235"/>
      <c r="BH77" s="235"/>
      <c r="BI77" s="235"/>
      <c r="BJ77" s="235"/>
      <c r="BK77" s="235"/>
      <c r="BL77" s="235"/>
      <c r="BM77" s="235"/>
      <c r="BN77" s="235"/>
      <c r="BO77" s="235"/>
      <c r="BP77" s="235"/>
      <c r="BQ77" s="232">
        <v>71</v>
      </c>
      <c r="BR77" s="237"/>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2">
      <c r="A78" s="232">
        <v>11</v>
      </c>
      <c r="B78" s="961" t="s">
        <v>559</v>
      </c>
      <c r="C78" s="962"/>
      <c r="D78" s="962"/>
      <c r="E78" s="962"/>
      <c r="F78" s="962"/>
      <c r="G78" s="962"/>
      <c r="H78" s="962"/>
      <c r="I78" s="962"/>
      <c r="J78" s="962"/>
      <c r="K78" s="962"/>
      <c r="L78" s="962"/>
      <c r="M78" s="962"/>
      <c r="N78" s="962"/>
      <c r="O78" s="962"/>
      <c r="P78" s="963"/>
      <c r="Q78" s="964">
        <v>110</v>
      </c>
      <c r="R78" s="958"/>
      <c r="S78" s="958"/>
      <c r="T78" s="958"/>
      <c r="U78" s="958"/>
      <c r="V78" s="958">
        <v>102</v>
      </c>
      <c r="W78" s="958"/>
      <c r="X78" s="958"/>
      <c r="Y78" s="958"/>
      <c r="Z78" s="958"/>
      <c r="AA78" s="958">
        <v>8</v>
      </c>
      <c r="AB78" s="958"/>
      <c r="AC78" s="958"/>
      <c r="AD78" s="958"/>
      <c r="AE78" s="958"/>
      <c r="AF78" s="958">
        <v>8</v>
      </c>
      <c r="AG78" s="958"/>
      <c r="AH78" s="958"/>
      <c r="AI78" s="958"/>
      <c r="AJ78" s="958"/>
      <c r="AK78" s="958" t="s">
        <v>548</v>
      </c>
      <c r="AL78" s="958"/>
      <c r="AM78" s="958"/>
      <c r="AN78" s="958"/>
      <c r="AO78" s="958"/>
      <c r="AP78" s="958" t="s">
        <v>548</v>
      </c>
      <c r="AQ78" s="958"/>
      <c r="AR78" s="958"/>
      <c r="AS78" s="958"/>
      <c r="AT78" s="958"/>
      <c r="AU78" s="958" t="s">
        <v>548</v>
      </c>
      <c r="AV78" s="958"/>
      <c r="AW78" s="958"/>
      <c r="AX78" s="958"/>
      <c r="AY78" s="958"/>
      <c r="AZ78" s="959"/>
      <c r="BA78" s="959"/>
      <c r="BB78" s="959"/>
      <c r="BC78" s="959"/>
      <c r="BD78" s="960"/>
      <c r="BE78" s="235"/>
      <c r="BF78" s="235"/>
      <c r="BG78" s="235"/>
      <c r="BH78" s="235"/>
      <c r="BI78" s="235"/>
      <c r="BJ78" s="224"/>
      <c r="BK78" s="224"/>
      <c r="BL78" s="224"/>
      <c r="BM78" s="224"/>
      <c r="BN78" s="224"/>
      <c r="BO78" s="235"/>
      <c r="BP78" s="235"/>
      <c r="BQ78" s="232">
        <v>72</v>
      </c>
      <c r="BR78" s="237"/>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2">
      <c r="A79" s="232">
        <v>12</v>
      </c>
      <c r="B79" s="961" t="s">
        <v>560</v>
      </c>
      <c r="C79" s="962"/>
      <c r="D79" s="962"/>
      <c r="E79" s="962"/>
      <c r="F79" s="962"/>
      <c r="G79" s="962"/>
      <c r="H79" s="962"/>
      <c r="I79" s="962"/>
      <c r="J79" s="962"/>
      <c r="K79" s="962"/>
      <c r="L79" s="962"/>
      <c r="M79" s="962"/>
      <c r="N79" s="962"/>
      <c r="O79" s="962"/>
      <c r="P79" s="963"/>
      <c r="Q79" s="964">
        <v>908</v>
      </c>
      <c r="R79" s="958"/>
      <c r="S79" s="958"/>
      <c r="T79" s="958"/>
      <c r="U79" s="958"/>
      <c r="V79" s="958">
        <v>891</v>
      </c>
      <c r="W79" s="958"/>
      <c r="X79" s="958"/>
      <c r="Y79" s="958"/>
      <c r="Z79" s="958"/>
      <c r="AA79" s="958">
        <v>17</v>
      </c>
      <c r="AB79" s="958"/>
      <c r="AC79" s="958"/>
      <c r="AD79" s="958"/>
      <c r="AE79" s="958"/>
      <c r="AF79" s="958">
        <v>17</v>
      </c>
      <c r="AG79" s="958"/>
      <c r="AH79" s="958"/>
      <c r="AI79" s="958"/>
      <c r="AJ79" s="958"/>
      <c r="AK79" s="958" t="s">
        <v>548</v>
      </c>
      <c r="AL79" s="958"/>
      <c r="AM79" s="958"/>
      <c r="AN79" s="958"/>
      <c r="AO79" s="958"/>
      <c r="AP79" s="958">
        <v>128</v>
      </c>
      <c r="AQ79" s="958"/>
      <c r="AR79" s="958"/>
      <c r="AS79" s="958"/>
      <c r="AT79" s="958"/>
      <c r="AU79" s="958">
        <v>62</v>
      </c>
      <c r="AV79" s="958"/>
      <c r="AW79" s="958"/>
      <c r="AX79" s="958"/>
      <c r="AY79" s="958"/>
      <c r="AZ79" s="959"/>
      <c r="BA79" s="959"/>
      <c r="BB79" s="959"/>
      <c r="BC79" s="959"/>
      <c r="BD79" s="960"/>
      <c r="BE79" s="235"/>
      <c r="BF79" s="235"/>
      <c r="BG79" s="235"/>
      <c r="BH79" s="235"/>
      <c r="BI79" s="235"/>
      <c r="BJ79" s="224"/>
      <c r="BK79" s="224"/>
      <c r="BL79" s="224"/>
      <c r="BM79" s="224"/>
      <c r="BN79" s="224"/>
      <c r="BO79" s="235"/>
      <c r="BP79" s="235"/>
      <c r="BQ79" s="232">
        <v>73</v>
      </c>
      <c r="BR79" s="237"/>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2">
      <c r="A80" s="232">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5"/>
      <c r="BF80" s="235"/>
      <c r="BG80" s="235"/>
      <c r="BH80" s="235"/>
      <c r="BI80" s="235"/>
      <c r="BJ80" s="235"/>
      <c r="BK80" s="235"/>
      <c r="BL80" s="235"/>
      <c r="BM80" s="235"/>
      <c r="BN80" s="235"/>
      <c r="BO80" s="235"/>
      <c r="BP80" s="235"/>
      <c r="BQ80" s="232">
        <v>74</v>
      </c>
      <c r="BR80" s="237"/>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2">
      <c r="A81" s="232">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5"/>
      <c r="BF81" s="235"/>
      <c r="BG81" s="235"/>
      <c r="BH81" s="235"/>
      <c r="BI81" s="235"/>
      <c r="BJ81" s="235"/>
      <c r="BK81" s="235"/>
      <c r="BL81" s="235"/>
      <c r="BM81" s="235"/>
      <c r="BN81" s="235"/>
      <c r="BO81" s="235"/>
      <c r="BP81" s="235"/>
      <c r="BQ81" s="232">
        <v>75</v>
      </c>
      <c r="BR81" s="237"/>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2">
      <c r="A82" s="232">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5"/>
      <c r="BF82" s="235"/>
      <c r="BG82" s="235"/>
      <c r="BH82" s="235"/>
      <c r="BI82" s="235"/>
      <c r="BJ82" s="235"/>
      <c r="BK82" s="235"/>
      <c r="BL82" s="235"/>
      <c r="BM82" s="235"/>
      <c r="BN82" s="235"/>
      <c r="BO82" s="235"/>
      <c r="BP82" s="235"/>
      <c r="BQ82" s="232">
        <v>76</v>
      </c>
      <c r="BR82" s="237"/>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2">
      <c r="A83" s="232">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5"/>
      <c r="BF83" s="235"/>
      <c r="BG83" s="235"/>
      <c r="BH83" s="235"/>
      <c r="BI83" s="235"/>
      <c r="BJ83" s="235"/>
      <c r="BK83" s="235"/>
      <c r="BL83" s="235"/>
      <c r="BM83" s="235"/>
      <c r="BN83" s="235"/>
      <c r="BO83" s="235"/>
      <c r="BP83" s="235"/>
      <c r="BQ83" s="232">
        <v>77</v>
      </c>
      <c r="BR83" s="237"/>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2">
      <c r="A84" s="232">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5"/>
      <c r="BF84" s="235"/>
      <c r="BG84" s="235"/>
      <c r="BH84" s="235"/>
      <c r="BI84" s="235"/>
      <c r="BJ84" s="235"/>
      <c r="BK84" s="235"/>
      <c r="BL84" s="235"/>
      <c r="BM84" s="235"/>
      <c r="BN84" s="235"/>
      <c r="BO84" s="235"/>
      <c r="BP84" s="235"/>
      <c r="BQ84" s="232">
        <v>78</v>
      </c>
      <c r="BR84" s="237"/>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2">
      <c r="A85" s="232">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5"/>
      <c r="BF85" s="235"/>
      <c r="BG85" s="235"/>
      <c r="BH85" s="235"/>
      <c r="BI85" s="235"/>
      <c r="BJ85" s="235"/>
      <c r="BK85" s="235"/>
      <c r="BL85" s="235"/>
      <c r="BM85" s="235"/>
      <c r="BN85" s="235"/>
      <c r="BO85" s="235"/>
      <c r="BP85" s="235"/>
      <c r="BQ85" s="232">
        <v>79</v>
      </c>
      <c r="BR85" s="237"/>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2">
      <c r="A86" s="232">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5"/>
      <c r="BF86" s="235"/>
      <c r="BG86" s="235"/>
      <c r="BH86" s="235"/>
      <c r="BI86" s="235"/>
      <c r="BJ86" s="235"/>
      <c r="BK86" s="235"/>
      <c r="BL86" s="235"/>
      <c r="BM86" s="235"/>
      <c r="BN86" s="235"/>
      <c r="BO86" s="235"/>
      <c r="BP86" s="235"/>
      <c r="BQ86" s="232">
        <v>80</v>
      </c>
      <c r="BR86" s="237"/>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2">
      <c r="A87" s="238">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5"/>
      <c r="BF87" s="235"/>
      <c r="BG87" s="235"/>
      <c r="BH87" s="235"/>
      <c r="BI87" s="235"/>
      <c r="BJ87" s="235"/>
      <c r="BK87" s="235"/>
      <c r="BL87" s="235"/>
      <c r="BM87" s="235"/>
      <c r="BN87" s="235"/>
      <c r="BO87" s="235"/>
      <c r="BP87" s="235"/>
      <c r="BQ87" s="232">
        <v>81</v>
      </c>
      <c r="BR87" s="237"/>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5">
      <c r="A88" s="234" t="s">
        <v>377</v>
      </c>
      <c r="B88" s="924" t="s">
        <v>402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5748</v>
      </c>
      <c r="AG88" s="946"/>
      <c r="AH88" s="946"/>
      <c r="AI88" s="946"/>
      <c r="AJ88" s="946"/>
      <c r="AK88" s="950"/>
      <c r="AL88" s="950"/>
      <c r="AM88" s="950"/>
      <c r="AN88" s="950"/>
      <c r="AO88" s="950"/>
      <c r="AP88" s="946">
        <v>4103</v>
      </c>
      <c r="AQ88" s="946"/>
      <c r="AR88" s="946"/>
      <c r="AS88" s="946"/>
      <c r="AT88" s="946"/>
      <c r="AU88" s="946">
        <v>1484</v>
      </c>
      <c r="AV88" s="946"/>
      <c r="AW88" s="946"/>
      <c r="AX88" s="946"/>
      <c r="AY88" s="946"/>
      <c r="AZ88" s="947"/>
      <c r="BA88" s="947"/>
      <c r="BB88" s="947"/>
      <c r="BC88" s="947"/>
      <c r="BD88" s="948"/>
      <c r="BE88" s="235"/>
      <c r="BF88" s="235"/>
      <c r="BG88" s="235"/>
      <c r="BH88" s="235"/>
      <c r="BI88" s="235"/>
      <c r="BJ88" s="235"/>
      <c r="BK88" s="235"/>
      <c r="BL88" s="235"/>
      <c r="BM88" s="235"/>
      <c r="BN88" s="235"/>
      <c r="BO88" s="235"/>
      <c r="BP88" s="235"/>
      <c r="BQ88" s="232">
        <v>82</v>
      </c>
      <c r="BR88" s="237"/>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24" t="s">
        <v>403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50</v>
      </c>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7" t="s">
        <v>404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8" t="s">
        <v>405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29" t="s">
        <v>408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2">
      <c r="A109" s="882" t="s">
        <v>410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411</v>
      </c>
      <c r="AB109" s="883"/>
      <c r="AC109" s="883"/>
      <c r="AD109" s="883"/>
      <c r="AE109" s="884"/>
      <c r="AF109" s="885" t="s">
        <v>412</v>
      </c>
      <c r="AG109" s="883"/>
      <c r="AH109" s="883"/>
      <c r="AI109" s="883"/>
      <c r="AJ109" s="884"/>
      <c r="AK109" s="885" t="s">
        <v>294</v>
      </c>
      <c r="AL109" s="883"/>
      <c r="AM109" s="883"/>
      <c r="AN109" s="883"/>
      <c r="AO109" s="884"/>
      <c r="AP109" s="885" t="s">
        <v>413</v>
      </c>
      <c r="AQ109" s="883"/>
      <c r="AR109" s="883"/>
      <c r="AS109" s="883"/>
      <c r="AT109" s="916"/>
      <c r="AU109" s="882" t="s">
        <v>410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411</v>
      </c>
      <c r="BR109" s="883"/>
      <c r="BS109" s="883"/>
      <c r="BT109" s="883"/>
      <c r="BU109" s="884"/>
      <c r="BV109" s="885" t="s">
        <v>412</v>
      </c>
      <c r="BW109" s="883"/>
      <c r="BX109" s="883"/>
      <c r="BY109" s="883"/>
      <c r="BZ109" s="884"/>
      <c r="CA109" s="885" t="s">
        <v>294</v>
      </c>
      <c r="CB109" s="883"/>
      <c r="CC109" s="883"/>
      <c r="CD109" s="883"/>
      <c r="CE109" s="884"/>
      <c r="CF109" s="923" t="s">
        <v>413</v>
      </c>
      <c r="CG109" s="923"/>
      <c r="CH109" s="923"/>
      <c r="CI109" s="923"/>
      <c r="CJ109" s="923"/>
      <c r="CK109" s="885" t="s">
        <v>414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411</v>
      </c>
      <c r="DH109" s="883"/>
      <c r="DI109" s="883"/>
      <c r="DJ109" s="883"/>
      <c r="DK109" s="884"/>
      <c r="DL109" s="885" t="s">
        <v>412</v>
      </c>
      <c r="DM109" s="883"/>
      <c r="DN109" s="883"/>
      <c r="DO109" s="883"/>
      <c r="DP109" s="884"/>
      <c r="DQ109" s="885" t="s">
        <v>294</v>
      </c>
      <c r="DR109" s="883"/>
      <c r="DS109" s="883"/>
      <c r="DT109" s="883"/>
      <c r="DU109" s="884"/>
      <c r="DV109" s="885" t="s">
        <v>413</v>
      </c>
      <c r="DW109" s="883"/>
      <c r="DX109" s="883"/>
      <c r="DY109" s="883"/>
      <c r="DZ109" s="916"/>
    </row>
    <row r="110" spans="1:131" s="224" customFormat="1" ht="26.25" customHeight="1" x14ac:dyDescent="0.2">
      <c r="A110" s="794" t="s">
        <v>415</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3344406</v>
      </c>
      <c r="AB110" s="876"/>
      <c r="AC110" s="876"/>
      <c r="AD110" s="876"/>
      <c r="AE110" s="877"/>
      <c r="AF110" s="878">
        <v>2907613</v>
      </c>
      <c r="AG110" s="876"/>
      <c r="AH110" s="876"/>
      <c r="AI110" s="876"/>
      <c r="AJ110" s="877"/>
      <c r="AK110" s="878">
        <v>2774001</v>
      </c>
      <c r="AL110" s="876"/>
      <c r="AM110" s="876"/>
      <c r="AN110" s="876"/>
      <c r="AO110" s="877"/>
      <c r="AP110" s="879">
        <v>18.3</v>
      </c>
      <c r="AQ110" s="880"/>
      <c r="AR110" s="880"/>
      <c r="AS110" s="880"/>
      <c r="AT110" s="881"/>
      <c r="AU110" s="917" t="s">
        <v>69</v>
      </c>
      <c r="AV110" s="918"/>
      <c r="AW110" s="918"/>
      <c r="AX110" s="918"/>
      <c r="AY110" s="918"/>
      <c r="AZ110" s="847" t="s">
        <v>416</v>
      </c>
      <c r="BA110" s="795"/>
      <c r="BB110" s="795"/>
      <c r="BC110" s="795"/>
      <c r="BD110" s="795"/>
      <c r="BE110" s="795"/>
      <c r="BF110" s="795"/>
      <c r="BG110" s="795"/>
      <c r="BH110" s="795"/>
      <c r="BI110" s="795"/>
      <c r="BJ110" s="795"/>
      <c r="BK110" s="795"/>
      <c r="BL110" s="795"/>
      <c r="BM110" s="795"/>
      <c r="BN110" s="795"/>
      <c r="BO110" s="795"/>
      <c r="BP110" s="796"/>
      <c r="BQ110" s="848">
        <v>24298772</v>
      </c>
      <c r="BR110" s="829"/>
      <c r="BS110" s="829"/>
      <c r="BT110" s="829"/>
      <c r="BU110" s="829"/>
      <c r="BV110" s="829">
        <v>23797102</v>
      </c>
      <c r="BW110" s="829"/>
      <c r="BX110" s="829"/>
      <c r="BY110" s="829"/>
      <c r="BZ110" s="829"/>
      <c r="CA110" s="829">
        <v>23245701</v>
      </c>
      <c r="CB110" s="829"/>
      <c r="CC110" s="829"/>
      <c r="CD110" s="829"/>
      <c r="CE110" s="829"/>
      <c r="CF110" s="853">
        <v>153.1</v>
      </c>
      <c r="CG110" s="854"/>
      <c r="CH110" s="854"/>
      <c r="CI110" s="854"/>
      <c r="CJ110" s="854"/>
      <c r="CK110" s="913" t="s">
        <v>417</v>
      </c>
      <c r="CL110" s="806"/>
      <c r="CM110" s="847" t="s">
        <v>418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24" customFormat="1" ht="26.25" customHeight="1" x14ac:dyDescent="0.2">
      <c r="A111" s="761" t="s">
        <v>419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420</v>
      </c>
      <c r="BA111" s="739"/>
      <c r="BB111" s="739"/>
      <c r="BC111" s="739"/>
      <c r="BD111" s="739"/>
      <c r="BE111" s="739"/>
      <c r="BF111" s="739"/>
      <c r="BG111" s="739"/>
      <c r="BH111" s="739"/>
      <c r="BI111" s="739"/>
      <c r="BJ111" s="739"/>
      <c r="BK111" s="739"/>
      <c r="BL111" s="739"/>
      <c r="BM111" s="739"/>
      <c r="BN111" s="739"/>
      <c r="BO111" s="739"/>
      <c r="BP111" s="740"/>
      <c r="BQ111" s="803">
        <v>263800</v>
      </c>
      <c r="BR111" s="804"/>
      <c r="BS111" s="804"/>
      <c r="BT111" s="804"/>
      <c r="BU111" s="804"/>
      <c r="BV111" s="804">
        <v>263800</v>
      </c>
      <c r="BW111" s="804"/>
      <c r="BX111" s="804"/>
      <c r="BY111" s="804"/>
      <c r="BZ111" s="804"/>
      <c r="CA111" s="804">
        <v>263800</v>
      </c>
      <c r="CB111" s="804"/>
      <c r="CC111" s="804"/>
      <c r="CD111" s="804"/>
      <c r="CE111" s="804"/>
      <c r="CF111" s="862">
        <v>1.7</v>
      </c>
      <c r="CG111" s="863"/>
      <c r="CH111" s="863"/>
      <c r="CI111" s="863"/>
      <c r="CJ111" s="863"/>
      <c r="CK111" s="914"/>
      <c r="CL111" s="808"/>
      <c r="CM111" s="802" t="s">
        <v>421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24" customFormat="1" ht="26.25" customHeight="1" x14ac:dyDescent="0.2">
      <c r="A112" s="899" t="s">
        <v>422</v>
      </c>
      <c r="B112" s="900"/>
      <c r="C112" s="739" t="s">
        <v>423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424</v>
      </c>
      <c r="BA112" s="739"/>
      <c r="BB112" s="739"/>
      <c r="BC112" s="739"/>
      <c r="BD112" s="739"/>
      <c r="BE112" s="739"/>
      <c r="BF112" s="739"/>
      <c r="BG112" s="739"/>
      <c r="BH112" s="739"/>
      <c r="BI112" s="739"/>
      <c r="BJ112" s="739"/>
      <c r="BK112" s="739"/>
      <c r="BL112" s="739"/>
      <c r="BM112" s="739"/>
      <c r="BN112" s="739"/>
      <c r="BO112" s="739"/>
      <c r="BP112" s="740"/>
      <c r="BQ112" s="803">
        <v>7106779</v>
      </c>
      <c r="BR112" s="804"/>
      <c r="BS112" s="804"/>
      <c r="BT112" s="804"/>
      <c r="BU112" s="804"/>
      <c r="BV112" s="804">
        <v>6071088</v>
      </c>
      <c r="BW112" s="804"/>
      <c r="BX112" s="804"/>
      <c r="BY112" s="804"/>
      <c r="BZ112" s="804"/>
      <c r="CA112" s="804">
        <v>6055391</v>
      </c>
      <c r="CB112" s="804"/>
      <c r="CC112" s="804"/>
      <c r="CD112" s="804"/>
      <c r="CE112" s="804"/>
      <c r="CF112" s="862">
        <v>39.9</v>
      </c>
      <c r="CG112" s="863"/>
      <c r="CH112" s="863"/>
      <c r="CI112" s="863"/>
      <c r="CJ112" s="863"/>
      <c r="CK112" s="914"/>
      <c r="CL112" s="808"/>
      <c r="CM112" s="802" t="s">
        <v>425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v>263800</v>
      </c>
      <c r="DH112" s="804"/>
      <c r="DI112" s="804"/>
      <c r="DJ112" s="804"/>
      <c r="DK112" s="804"/>
      <c r="DL112" s="804">
        <v>263800</v>
      </c>
      <c r="DM112" s="804"/>
      <c r="DN112" s="804"/>
      <c r="DO112" s="804"/>
      <c r="DP112" s="804"/>
      <c r="DQ112" s="804">
        <v>263800</v>
      </c>
      <c r="DR112" s="804"/>
      <c r="DS112" s="804"/>
      <c r="DT112" s="804"/>
      <c r="DU112" s="804"/>
      <c r="DV112" s="781">
        <v>1.7</v>
      </c>
      <c r="DW112" s="781"/>
      <c r="DX112" s="781"/>
      <c r="DY112" s="781"/>
      <c r="DZ112" s="782"/>
    </row>
    <row r="113" spans="1:130" s="224" customFormat="1" ht="26.25" customHeight="1" x14ac:dyDescent="0.2">
      <c r="A113" s="901"/>
      <c r="B113" s="902"/>
      <c r="C113" s="739" t="s">
        <v>426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466809</v>
      </c>
      <c r="AB113" s="906"/>
      <c r="AC113" s="906"/>
      <c r="AD113" s="906"/>
      <c r="AE113" s="907"/>
      <c r="AF113" s="908">
        <v>455894</v>
      </c>
      <c r="AG113" s="906"/>
      <c r="AH113" s="906"/>
      <c r="AI113" s="906"/>
      <c r="AJ113" s="907"/>
      <c r="AK113" s="908">
        <v>489440</v>
      </c>
      <c r="AL113" s="906"/>
      <c r="AM113" s="906"/>
      <c r="AN113" s="906"/>
      <c r="AO113" s="907"/>
      <c r="AP113" s="909">
        <v>3.2</v>
      </c>
      <c r="AQ113" s="910"/>
      <c r="AR113" s="910"/>
      <c r="AS113" s="910"/>
      <c r="AT113" s="911"/>
      <c r="AU113" s="919"/>
      <c r="AV113" s="920"/>
      <c r="AW113" s="920"/>
      <c r="AX113" s="920"/>
      <c r="AY113" s="920"/>
      <c r="AZ113" s="802" t="s">
        <v>427</v>
      </c>
      <c r="BA113" s="739"/>
      <c r="BB113" s="739"/>
      <c r="BC113" s="739"/>
      <c r="BD113" s="739"/>
      <c r="BE113" s="739"/>
      <c r="BF113" s="739"/>
      <c r="BG113" s="739"/>
      <c r="BH113" s="739"/>
      <c r="BI113" s="739"/>
      <c r="BJ113" s="739"/>
      <c r="BK113" s="739"/>
      <c r="BL113" s="739"/>
      <c r="BM113" s="739"/>
      <c r="BN113" s="739"/>
      <c r="BO113" s="739"/>
      <c r="BP113" s="740"/>
      <c r="BQ113" s="803">
        <v>1868848</v>
      </c>
      <c r="BR113" s="804"/>
      <c r="BS113" s="804"/>
      <c r="BT113" s="804"/>
      <c r="BU113" s="804"/>
      <c r="BV113" s="804">
        <v>1583420</v>
      </c>
      <c r="BW113" s="804"/>
      <c r="BX113" s="804"/>
      <c r="BY113" s="804"/>
      <c r="BZ113" s="804"/>
      <c r="CA113" s="804">
        <v>1484428</v>
      </c>
      <c r="CB113" s="804"/>
      <c r="CC113" s="804"/>
      <c r="CD113" s="804"/>
      <c r="CE113" s="804"/>
      <c r="CF113" s="862">
        <v>9.8000000000000007</v>
      </c>
      <c r="CG113" s="863"/>
      <c r="CH113" s="863"/>
      <c r="CI113" s="863"/>
      <c r="CJ113" s="863"/>
      <c r="CK113" s="914"/>
      <c r="CL113" s="808"/>
      <c r="CM113" s="802" t="s">
        <v>428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24" customFormat="1" ht="26.25" customHeight="1" x14ac:dyDescent="0.2">
      <c r="A114" s="901"/>
      <c r="B114" s="902"/>
      <c r="C114" s="739" t="s">
        <v>429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396459</v>
      </c>
      <c r="AB114" s="767"/>
      <c r="AC114" s="767"/>
      <c r="AD114" s="767"/>
      <c r="AE114" s="768"/>
      <c r="AF114" s="769">
        <v>370681</v>
      </c>
      <c r="AG114" s="767"/>
      <c r="AH114" s="767"/>
      <c r="AI114" s="767"/>
      <c r="AJ114" s="768"/>
      <c r="AK114" s="769">
        <v>373819</v>
      </c>
      <c r="AL114" s="767"/>
      <c r="AM114" s="767"/>
      <c r="AN114" s="767"/>
      <c r="AO114" s="768"/>
      <c r="AP114" s="811">
        <v>2.5</v>
      </c>
      <c r="AQ114" s="812"/>
      <c r="AR114" s="812"/>
      <c r="AS114" s="812"/>
      <c r="AT114" s="813"/>
      <c r="AU114" s="919"/>
      <c r="AV114" s="920"/>
      <c r="AW114" s="920"/>
      <c r="AX114" s="920"/>
      <c r="AY114" s="920"/>
      <c r="AZ114" s="802" t="s">
        <v>430</v>
      </c>
      <c r="BA114" s="739"/>
      <c r="BB114" s="739"/>
      <c r="BC114" s="739"/>
      <c r="BD114" s="739"/>
      <c r="BE114" s="739"/>
      <c r="BF114" s="739"/>
      <c r="BG114" s="739"/>
      <c r="BH114" s="739"/>
      <c r="BI114" s="739"/>
      <c r="BJ114" s="739"/>
      <c r="BK114" s="739"/>
      <c r="BL114" s="739"/>
      <c r="BM114" s="739"/>
      <c r="BN114" s="739"/>
      <c r="BO114" s="739"/>
      <c r="BP114" s="740"/>
      <c r="BQ114" s="803">
        <v>4204266</v>
      </c>
      <c r="BR114" s="804"/>
      <c r="BS114" s="804"/>
      <c r="BT114" s="804"/>
      <c r="BU114" s="804"/>
      <c r="BV114" s="804">
        <v>4176110</v>
      </c>
      <c r="BW114" s="804"/>
      <c r="BX114" s="804"/>
      <c r="BY114" s="804"/>
      <c r="BZ114" s="804"/>
      <c r="CA114" s="804">
        <v>4273427</v>
      </c>
      <c r="CB114" s="804"/>
      <c r="CC114" s="804"/>
      <c r="CD114" s="804"/>
      <c r="CE114" s="804"/>
      <c r="CF114" s="862">
        <v>28.1</v>
      </c>
      <c r="CG114" s="863"/>
      <c r="CH114" s="863"/>
      <c r="CI114" s="863"/>
      <c r="CJ114" s="863"/>
      <c r="CK114" s="914"/>
      <c r="CL114" s="808"/>
      <c r="CM114" s="802" t="s">
        <v>431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24" customFormat="1" ht="26.25" customHeight="1" x14ac:dyDescent="0.2">
      <c r="A115" s="901"/>
      <c r="B115" s="902"/>
      <c r="C115" s="739" t="s">
        <v>432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433</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24" customFormat="1" ht="26.25" customHeight="1" x14ac:dyDescent="0.2">
      <c r="A116" s="903"/>
      <c r="B116" s="904"/>
      <c r="C116" s="826" t="s">
        <v>435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436</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24"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438</v>
      </c>
      <c r="Z117" s="884"/>
      <c r="AA117" s="889">
        <v>4207674</v>
      </c>
      <c r="AB117" s="890"/>
      <c r="AC117" s="890"/>
      <c r="AD117" s="890"/>
      <c r="AE117" s="891"/>
      <c r="AF117" s="892">
        <v>3734188</v>
      </c>
      <c r="AG117" s="890"/>
      <c r="AH117" s="890"/>
      <c r="AI117" s="890"/>
      <c r="AJ117" s="891"/>
      <c r="AK117" s="892">
        <v>3637260</v>
      </c>
      <c r="AL117" s="890"/>
      <c r="AM117" s="890"/>
      <c r="AN117" s="890"/>
      <c r="AO117" s="891"/>
      <c r="AP117" s="893"/>
      <c r="AQ117" s="894"/>
      <c r="AR117" s="894"/>
      <c r="AS117" s="894"/>
      <c r="AT117" s="895"/>
      <c r="AU117" s="919"/>
      <c r="AV117" s="920"/>
      <c r="AW117" s="920"/>
      <c r="AX117" s="920"/>
      <c r="AY117" s="920"/>
      <c r="AZ117" s="850" t="s">
        <v>439</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24" customFormat="1" ht="26.25" customHeight="1" x14ac:dyDescent="0.2">
      <c r="A118" s="882" t="s">
        <v>414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411</v>
      </c>
      <c r="AB118" s="883"/>
      <c r="AC118" s="883"/>
      <c r="AD118" s="883"/>
      <c r="AE118" s="884"/>
      <c r="AF118" s="885" t="s">
        <v>412</v>
      </c>
      <c r="AG118" s="883"/>
      <c r="AH118" s="883"/>
      <c r="AI118" s="883"/>
      <c r="AJ118" s="884"/>
      <c r="AK118" s="885" t="s">
        <v>294</v>
      </c>
      <c r="AL118" s="883"/>
      <c r="AM118" s="883"/>
      <c r="AN118" s="883"/>
      <c r="AO118" s="884"/>
      <c r="AP118" s="886" t="s">
        <v>413</v>
      </c>
      <c r="AQ118" s="887"/>
      <c r="AR118" s="887"/>
      <c r="AS118" s="887"/>
      <c r="AT118" s="888"/>
      <c r="AU118" s="919"/>
      <c r="AV118" s="920"/>
      <c r="AW118" s="920"/>
      <c r="AX118" s="920"/>
      <c r="AY118" s="920"/>
      <c r="AZ118" s="825" t="s">
        <v>441</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24" customFormat="1" ht="26.25" customHeight="1" x14ac:dyDescent="0.2">
      <c r="A119" s="805" t="s">
        <v>417</v>
      </c>
      <c r="B119" s="806"/>
      <c r="C119" s="847" t="s">
        <v>418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45" t="s">
        <v>177</v>
      </c>
      <c r="BA119" s="245"/>
      <c r="BB119" s="245"/>
      <c r="BC119" s="245"/>
      <c r="BD119" s="245"/>
      <c r="BE119" s="245"/>
      <c r="BF119" s="245"/>
      <c r="BG119" s="245"/>
      <c r="BH119" s="245"/>
      <c r="BI119" s="245"/>
      <c r="BJ119" s="245"/>
      <c r="BK119" s="245"/>
      <c r="BL119" s="245"/>
      <c r="BM119" s="245"/>
      <c r="BN119" s="245"/>
      <c r="BO119" s="864" t="s">
        <v>443</v>
      </c>
      <c r="BP119" s="865"/>
      <c r="BQ119" s="866">
        <v>37742465</v>
      </c>
      <c r="BR119" s="832"/>
      <c r="BS119" s="832"/>
      <c r="BT119" s="832"/>
      <c r="BU119" s="832"/>
      <c r="BV119" s="832">
        <v>35891520</v>
      </c>
      <c r="BW119" s="832"/>
      <c r="BX119" s="832"/>
      <c r="BY119" s="832"/>
      <c r="BZ119" s="832"/>
      <c r="CA119" s="832">
        <v>35322747</v>
      </c>
      <c r="CB119" s="832"/>
      <c r="CC119" s="832"/>
      <c r="CD119" s="832"/>
      <c r="CE119" s="832"/>
      <c r="CF119" s="735"/>
      <c r="CG119" s="736"/>
      <c r="CH119" s="736"/>
      <c r="CI119" s="736"/>
      <c r="CJ119" s="821"/>
      <c r="CK119" s="915"/>
      <c r="CL119" s="810"/>
      <c r="CM119" s="825" t="s">
        <v>444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24" customFormat="1" ht="26.25" customHeight="1" x14ac:dyDescent="0.2">
      <c r="A120" s="807"/>
      <c r="B120" s="808"/>
      <c r="C120" s="802" t="s">
        <v>421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445</v>
      </c>
      <c r="AV120" s="868"/>
      <c r="AW120" s="868"/>
      <c r="AX120" s="868"/>
      <c r="AY120" s="869"/>
      <c r="AZ120" s="847" t="s">
        <v>446</v>
      </c>
      <c r="BA120" s="795"/>
      <c r="BB120" s="795"/>
      <c r="BC120" s="795"/>
      <c r="BD120" s="795"/>
      <c r="BE120" s="795"/>
      <c r="BF120" s="795"/>
      <c r="BG120" s="795"/>
      <c r="BH120" s="795"/>
      <c r="BI120" s="795"/>
      <c r="BJ120" s="795"/>
      <c r="BK120" s="795"/>
      <c r="BL120" s="795"/>
      <c r="BM120" s="795"/>
      <c r="BN120" s="795"/>
      <c r="BO120" s="795"/>
      <c r="BP120" s="796"/>
      <c r="BQ120" s="848">
        <v>11230336</v>
      </c>
      <c r="BR120" s="829"/>
      <c r="BS120" s="829"/>
      <c r="BT120" s="829"/>
      <c r="BU120" s="829"/>
      <c r="BV120" s="829">
        <v>12081449</v>
      </c>
      <c r="BW120" s="829"/>
      <c r="BX120" s="829"/>
      <c r="BY120" s="829"/>
      <c r="BZ120" s="829"/>
      <c r="CA120" s="829">
        <v>12295036</v>
      </c>
      <c r="CB120" s="829"/>
      <c r="CC120" s="829"/>
      <c r="CD120" s="829"/>
      <c r="CE120" s="829"/>
      <c r="CF120" s="853">
        <v>81</v>
      </c>
      <c r="CG120" s="854"/>
      <c r="CH120" s="854"/>
      <c r="CI120" s="854"/>
      <c r="CJ120" s="854"/>
      <c r="CK120" s="855" t="s">
        <v>447</v>
      </c>
      <c r="CL120" s="839"/>
      <c r="CM120" s="839"/>
      <c r="CN120" s="839"/>
      <c r="CO120" s="840"/>
      <c r="CP120" s="859" t="s">
        <v>396</v>
      </c>
      <c r="CQ120" s="860"/>
      <c r="CR120" s="860"/>
      <c r="CS120" s="860"/>
      <c r="CT120" s="860"/>
      <c r="CU120" s="860"/>
      <c r="CV120" s="860"/>
      <c r="CW120" s="860"/>
      <c r="CX120" s="860"/>
      <c r="CY120" s="860"/>
      <c r="CZ120" s="860"/>
      <c r="DA120" s="860"/>
      <c r="DB120" s="860"/>
      <c r="DC120" s="860"/>
      <c r="DD120" s="860"/>
      <c r="DE120" s="860"/>
      <c r="DF120" s="861"/>
      <c r="DG120" s="848">
        <v>6580972</v>
      </c>
      <c r="DH120" s="829"/>
      <c r="DI120" s="829"/>
      <c r="DJ120" s="829"/>
      <c r="DK120" s="829"/>
      <c r="DL120" s="829">
        <v>5490794</v>
      </c>
      <c r="DM120" s="829"/>
      <c r="DN120" s="829"/>
      <c r="DO120" s="829"/>
      <c r="DP120" s="829"/>
      <c r="DQ120" s="829">
        <v>5569723</v>
      </c>
      <c r="DR120" s="829"/>
      <c r="DS120" s="829"/>
      <c r="DT120" s="829"/>
      <c r="DU120" s="829"/>
      <c r="DV120" s="830">
        <v>36.700000000000003</v>
      </c>
      <c r="DW120" s="830"/>
      <c r="DX120" s="830"/>
      <c r="DY120" s="830"/>
      <c r="DZ120" s="831"/>
    </row>
    <row r="121" spans="1:130" s="224" customFormat="1" ht="26.25" customHeight="1" x14ac:dyDescent="0.2">
      <c r="A121" s="807"/>
      <c r="B121" s="808"/>
      <c r="C121" s="850" t="s">
        <v>448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449</v>
      </c>
      <c r="BA121" s="739"/>
      <c r="BB121" s="739"/>
      <c r="BC121" s="739"/>
      <c r="BD121" s="739"/>
      <c r="BE121" s="739"/>
      <c r="BF121" s="739"/>
      <c r="BG121" s="739"/>
      <c r="BH121" s="739"/>
      <c r="BI121" s="739"/>
      <c r="BJ121" s="739"/>
      <c r="BK121" s="739"/>
      <c r="BL121" s="739"/>
      <c r="BM121" s="739"/>
      <c r="BN121" s="739"/>
      <c r="BO121" s="739"/>
      <c r="BP121" s="740"/>
      <c r="BQ121" s="803">
        <v>3179540</v>
      </c>
      <c r="BR121" s="804"/>
      <c r="BS121" s="804"/>
      <c r="BT121" s="804"/>
      <c r="BU121" s="804"/>
      <c r="BV121" s="804">
        <v>3110986</v>
      </c>
      <c r="BW121" s="804"/>
      <c r="BX121" s="804"/>
      <c r="BY121" s="804"/>
      <c r="BZ121" s="804"/>
      <c r="CA121" s="804">
        <v>2959447</v>
      </c>
      <c r="CB121" s="804"/>
      <c r="CC121" s="804"/>
      <c r="CD121" s="804"/>
      <c r="CE121" s="804"/>
      <c r="CF121" s="862">
        <v>19.5</v>
      </c>
      <c r="CG121" s="863"/>
      <c r="CH121" s="863"/>
      <c r="CI121" s="863"/>
      <c r="CJ121" s="863"/>
      <c r="CK121" s="856"/>
      <c r="CL121" s="842"/>
      <c r="CM121" s="842"/>
      <c r="CN121" s="842"/>
      <c r="CO121" s="843"/>
      <c r="CP121" s="822" t="s">
        <v>393</v>
      </c>
      <c r="CQ121" s="823"/>
      <c r="CR121" s="823"/>
      <c r="CS121" s="823"/>
      <c r="CT121" s="823"/>
      <c r="CU121" s="823"/>
      <c r="CV121" s="823"/>
      <c r="CW121" s="823"/>
      <c r="CX121" s="823"/>
      <c r="CY121" s="823"/>
      <c r="CZ121" s="823"/>
      <c r="DA121" s="823"/>
      <c r="DB121" s="823"/>
      <c r="DC121" s="823"/>
      <c r="DD121" s="823"/>
      <c r="DE121" s="823"/>
      <c r="DF121" s="824"/>
      <c r="DG121" s="803">
        <v>525807</v>
      </c>
      <c r="DH121" s="804"/>
      <c r="DI121" s="804"/>
      <c r="DJ121" s="804"/>
      <c r="DK121" s="804"/>
      <c r="DL121" s="804">
        <v>576258</v>
      </c>
      <c r="DM121" s="804"/>
      <c r="DN121" s="804"/>
      <c r="DO121" s="804"/>
      <c r="DP121" s="804"/>
      <c r="DQ121" s="804">
        <v>472783</v>
      </c>
      <c r="DR121" s="804"/>
      <c r="DS121" s="804"/>
      <c r="DT121" s="804"/>
      <c r="DU121" s="804"/>
      <c r="DV121" s="781">
        <v>3.1</v>
      </c>
      <c r="DW121" s="781"/>
      <c r="DX121" s="781"/>
      <c r="DY121" s="781"/>
      <c r="DZ121" s="782"/>
    </row>
    <row r="122" spans="1:130" s="224" customFormat="1" ht="26.25" customHeight="1" x14ac:dyDescent="0.2">
      <c r="A122" s="807"/>
      <c r="B122" s="808"/>
      <c r="C122" s="802" t="s">
        <v>431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450</v>
      </c>
      <c r="BA122" s="826"/>
      <c r="BB122" s="826"/>
      <c r="BC122" s="826"/>
      <c r="BD122" s="826"/>
      <c r="BE122" s="826"/>
      <c r="BF122" s="826"/>
      <c r="BG122" s="826"/>
      <c r="BH122" s="826"/>
      <c r="BI122" s="826"/>
      <c r="BJ122" s="826"/>
      <c r="BK122" s="826"/>
      <c r="BL122" s="826"/>
      <c r="BM122" s="826"/>
      <c r="BN122" s="826"/>
      <c r="BO122" s="826"/>
      <c r="BP122" s="827"/>
      <c r="BQ122" s="866">
        <v>29579125</v>
      </c>
      <c r="BR122" s="832"/>
      <c r="BS122" s="832"/>
      <c r="BT122" s="832"/>
      <c r="BU122" s="832"/>
      <c r="BV122" s="832">
        <v>28406084</v>
      </c>
      <c r="BW122" s="832"/>
      <c r="BX122" s="832"/>
      <c r="BY122" s="832"/>
      <c r="BZ122" s="832"/>
      <c r="CA122" s="832">
        <v>27822430</v>
      </c>
      <c r="CB122" s="832"/>
      <c r="CC122" s="832"/>
      <c r="CD122" s="832"/>
      <c r="CE122" s="832"/>
      <c r="CF122" s="833">
        <v>183.3</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v>4036</v>
      </c>
      <c r="DM122" s="804"/>
      <c r="DN122" s="804"/>
      <c r="DO122" s="804"/>
      <c r="DP122" s="804"/>
      <c r="DQ122" s="804">
        <v>12885</v>
      </c>
      <c r="DR122" s="804"/>
      <c r="DS122" s="804"/>
      <c r="DT122" s="804"/>
      <c r="DU122" s="804"/>
      <c r="DV122" s="781">
        <v>0.1</v>
      </c>
      <c r="DW122" s="781"/>
      <c r="DX122" s="781"/>
      <c r="DY122" s="781"/>
      <c r="DZ122" s="782"/>
    </row>
    <row r="123" spans="1:130" s="224" customFormat="1" ht="26.25" customHeight="1" x14ac:dyDescent="0.2">
      <c r="A123" s="807"/>
      <c r="B123" s="808"/>
      <c r="C123" s="802" t="s">
        <v>437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45" t="s">
        <v>177</v>
      </c>
      <c r="BA123" s="245"/>
      <c r="BB123" s="245"/>
      <c r="BC123" s="245"/>
      <c r="BD123" s="245"/>
      <c r="BE123" s="245"/>
      <c r="BF123" s="245"/>
      <c r="BG123" s="245"/>
      <c r="BH123" s="245"/>
      <c r="BI123" s="245"/>
      <c r="BJ123" s="245"/>
      <c r="BK123" s="245"/>
      <c r="BL123" s="245"/>
      <c r="BM123" s="245"/>
      <c r="BN123" s="245"/>
      <c r="BO123" s="864" t="s">
        <v>451</v>
      </c>
      <c r="BP123" s="865"/>
      <c r="BQ123" s="819">
        <v>43989001</v>
      </c>
      <c r="BR123" s="820"/>
      <c r="BS123" s="820"/>
      <c r="BT123" s="820"/>
      <c r="BU123" s="820"/>
      <c r="BV123" s="820">
        <v>43598519</v>
      </c>
      <c r="BW123" s="820"/>
      <c r="BX123" s="820"/>
      <c r="BY123" s="820"/>
      <c r="BZ123" s="820"/>
      <c r="CA123" s="820">
        <v>43076913</v>
      </c>
      <c r="CB123" s="820"/>
      <c r="CC123" s="820"/>
      <c r="CD123" s="820"/>
      <c r="CE123" s="820"/>
      <c r="CF123" s="735"/>
      <c r="CG123" s="736"/>
      <c r="CH123" s="736"/>
      <c r="CI123" s="736"/>
      <c r="CJ123" s="821"/>
      <c r="CK123" s="856"/>
      <c r="CL123" s="842"/>
      <c r="CM123" s="842"/>
      <c r="CN123" s="842"/>
      <c r="CO123" s="843"/>
      <c r="CP123" s="822" t="s">
        <v>392</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24" customFormat="1" ht="26.25" customHeight="1" thickBot="1" x14ac:dyDescent="0.25">
      <c r="A124" s="807"/>
      <c r="B124" s="808"/>
      <c r="C124" s="802" t="s">
        <v>440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453</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24" customFormat="1" ht="26.25" customHeight="1" x14ac:dyDescent="0.2">
      <c r="A125" s="807"/>
      <c r="B125" s="808"/>
      <c r="C125" s="802" t="s">
        <v>442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454</v>
      </c>
      <c r="CL125" s="839"/>
      <c r="CM125" s="839"/>
      <c r="CN125" s="839"/>
      <c r="CO125" s="840"/>
      <c r="CP125" s="847" t="s">
        <v>455</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24" customFormat="1" ht="26.25" customHeight="1" thickBot="1" x14ac:dyDescent="0.25">
      <c r="A126" s="807"/>
      <c r="B126" s="808"/>
      <c r="C126" s="802" t="s">
        <v>444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456</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24" customFormat="1" ht="26.25" customHeight="1" x14ac:dyDescent="0.2">
      <c r="A127" s="809"/>
      <c r="B127" s="810"/>
      <c r="C127" s="825" t="s">
        <v>457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26"/>
      <c r="AV127" s="226"/>
      <c r="AW127" s="226"/>
      <c r="AX127" s="828" t="s">
        <v>458</v>
      </c>
      <c r="AY127" s="799"/>
      <c r="AZ127" s="799"/>
      <c r="BA127" s="799"/>
      <c r="BB127" s="799"/>
      <c r="BC127" s="799"/>
      <c r="BD127" s="799"/>
      <c r="BE127" s="800"/>
      <c r="BF127" s="798" t="s">
        <v>459</v>
      </c>
      <c r="BG127" s="799"/>
      <c r="BH127" s="799"/>
      <c r="BI127" s="799"/>
      <c r="BJ127" s="799"/>
      <c r="BK127" s="799"/>
      <c r="BL127" s="800"/>
      <c r="BM127" s="798" t="s">
        <v>460</v>
      </c>
      <c r="BN127" s="799"/>
      <c r="BO127" s="799"/>
      <c r="BP127" s="799"/>
      <c r="BQ127" s="799"/>
      <c r="BR127" s="799"/>
      <c r="BS127" s="800"/>
      <c r="BT127" s="798" t="s">
        <v>461</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462</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24" customFormat="1" ht="26.25" customHeight="1" thickBot="1" x14ac:dyDescent="0.25">
      <c r="A128" s="783" t="s">
        <v>463</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464</v>
      </c>
      <c r="X128" s="785"/>
      <c r="Y128" s="785"/>
      <c r="Z128" s="786"/>
      <c r="AA128" s="787">
        <v>209705</v>
      </c>
      <c r="AB128" s="788"/>
      <c r="AC128" s="788"/>
      <c r="AD128" s="788"/>
      <c r="AE128" s="789"/>
      <c r="AF128" s="790">
        <v>194134</v>
      </c>
      <c r="AG128" s="788"/>
      <c r="AH128" s="788"/>
      <c r="AI128" s="788"/>
      <c r="AJ128" s="789"/>
      <c r="AK128" s="790">
        <v>185630</v>
      </c>
      <c r="AL128" s="788"/>
      <c r="AM128" s="788"/>
      <c r="AN128" s="788"/>
      <c r="AO128" s="789"/>
      <c r="AP128" s="791"/>
      <c r="AQ128" s="792"/>
      <c r="AR128" s="792"/>
      <c r="AS128" s="792"/>
      <c r="AT128" s="793"/>
      <c r="AU128" s="226"/>
      <c r="AV128" s="226"/>
      <c r="AW128" s="226"/>
      <c r="AX128" s="794" t="s">
        <v>465</v>
      </c>
      <c r="AY128" s="795"/>
      <c r="AZ128" s="795"/>
      <c r="BA128" s="795"/>
      <c r="BB128" s="795"/>
      <c r="BC128" s="795"/>
      <c r="BD128" s="795"/>
      <c r="BE128" s="796"/>
      <c r="BF128" s="773" t="s">
        <v>122</v>
      </c>
      <c r="BG128" s="774"/>
      <c r="BH128" s="774"/>
      <c r="BI128" s="774"/>
      <c r="BJ128" s="774"/>
      <c r="BK128" s="774"/>
      <c r="BL128" s="797"/>
      <c r="BM128" s="773">
        <v>12.59</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466</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24"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467</v>
      </c>
      <c r="X129" s="764"/>
      <c r="Y129" s="764"/>
      <c r="Z129" s="765"/>
      <c r="AA129" s="766">
        <v>18651661</v>
      </c>
      <c r="AB129" s="767"/>
      <c r="AC129" s="767"/>
      <c r="AD129" s="767"/>
      <c r="AE129" s="768"/>
      <c r="AF129" s="769">
        <v>17892894</v>
      </c>
      <c r="AG129" s="767"/>
      <c r="AH129" s="767"/>
      <c r="AI129" s="767"/>
      <c r="AJ129" s="768"/>
      <c r="AK129" s="769">
        <v>17957183</v>
      </c>
      <c r="AL129" s="767"/>
      <c r="AM129" s="767"/>
      <c r="AN129" s="767"/>
      <c r="AO129" s="768"/>
      <c r="AP129" s="770"/>
      <c r="AQ129" s="771"/>
      <c r="AR129" s="771"/>
      <c r="AS129" s="771"/>
      <c r="AT129" s="772"/>
      <c r="AU129" s="227"/>
      <c r="AV129" s="227"/>
      <c r="AW129" s="227"/>
      <c r="AX129" s="738" t="s">
        <v>468</v>
      </c>
      <c r="AY129" s="739"/>
      <c r="AZ129" s="739"/>
      <c r="BA129" s="739"/>
      <c r="BB129" s="739"/>
      <c r="BC129" s="739"/>
      <c r="BD129" s="739"/>
      <c r="BE129" s="740"/>
      <c r="BF129" s="757" t="s">
        <v>122</v>
      </c>
      <c r="BG129" s="758"/>
      <c r="BH129" s="758"/>
      <c r="BI129" s="758"/>
      <c r="BJ129" s="758"/>
      <c r="BK129" s="758"/>
      <c r="BL129" s="759"/>
      <c r="BM129" s="757">
        <v>17.59</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61" t="s">
        <v>469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470</v>
      </c>
      <c r="X130" s="764"/>
      <c r="Y130" s="764"/>
      <c r="Z130" s="765"/>
      <c r="AA130" s="766">
        <v>3413268</v>
      </c>
      <c r="AB130" s="767"/>
      <c r="AC130" s="767"/>
      <c r="AD130" s="767"/>
      <c r="AE130" s="768"/>
      <c r="AF130" s="769">
        <v>2947303</v>
      </c>
      <c r="AG130" s="767"/>
      <c r="AH130" s="767"/>
      <c r="AI130" s="767"/>
      <c r="AJ130" s="768"/>
      <c r="AK130" s="769">
        <v>2775263</v>
      </c>
      <c r="AL130" s="767"/>
      <c r="AM130" s="767"/>
      <c r="AN130" s="767"/>
      <c r="AO130" s="768"/>
      <c r="AP130" s="770"/>
      <c r="AQ130" s="771"/>
      <c r="AR130" s="771"/>
      <c r="AS130" s="771"/>
      <c r="AT130" s="772"/>
      <c r="AU130" s="227"/>
      <c r="AV130" s="227"/>
      <c r="AW130" s="227"/>
      <c r="AX130" s="738" t="s">
        <v>471</v>
      </c>
      <c r="AY130" s="739"/>
      <c r="AZ130" s="739"/>
      <c r="BA130" s="739"/>
      <c r="BB130" s="739"/>
      <c r="BC130" s="739"/>
      <c r="BD130" s="739"/>
      <c r="BE130" s="740"/>
      <c r="BF130" s="741">
        <v>4</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472</v>
      </c>
      <c r="X131" s="748"/>
      <c r="Y131" s="748"/>
      <c r="Z131" s="749"/>
      <c r="AA131" s="750">
        <v>15238393</v>
      </c>
      <c r="AB131" s="751"/>
      <c r="AC131" s="751"/>
      <c r="AD131" s="751"/>
      <c r="AE131" s="752"/>
      <c r="AF131" s="753">
        <v>14945591</v>
      </c>
      <c r="AG131" s="751"/>
      <c r="AH131" s="751"/>
      <c r="AI131" s="751"/>
      <c r="AJ131" s="752"/>
      <c r="AK131" s="753">
        <v>15181920</v>
      </c>
      <c r="AL131" s="751"/>
      <c r="AM131" s="751"/>
      <c r="AN131" s="751"/>
      <c r="AO131" s="752"/>
      <c r="AP131" s="754"/>
      <c r="AQ131" s="755"/>
      <c r="AR131" s="755"/>
      <c r="AS131" s="755"/>
      <c r="AT131" s="756"/>
      <c r="AU131" s="227"/>
      <c r="AV131" s="227"/>
      <c r="AW131" s="227"/>
      <c r="AX131" s="716" t="s">
        <v>473</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25" t="s">
        <v>474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475</v>
      </c>
      <c r="W132" s="729"/>
      <c r="X132" s="729"/>
      <c r="Y132" s="729"/>
      <c r="Z132" s="730"/>
      <c r="AA132" s="731">
        <v>3.8370253349999999</v>
      </c>
      <c r="AB132" s="732"/>
      <c r="AC132" s="732"/>
      <c r="AD132" s="732"/>
      <c r="AE132" s="733"/>
      <c r="AF132" s="734">
        <v>3.9660592879999998</v>
      </c>
      <c r="AG132" s="732"/>
      <c r="AH132" s="732"/>
      <c r="AI132" s="732"/>
      <c r="AJ132" s="733"/>
      <c r="AK132" s="734">
        <v>4.4550820980000001</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476</v>
      </c>
      <c r="W133" s="708"/>
      <c r="X133" s="708"/>
      <c r="Y133" s="708"/>
      <c r="Z133" s="709"/>
      <c r="AA133" s="710">
        <v>5</v>
      </c>
      <c r="AB133" s="711"/>
      <c r="AC133" s="711"/>
      <c r="AD133" s="711"/>
      <c r="AE133" s="712"/>
      <c r="AF133" s="710">
        <v>4.2</v>
      </c>
      <c r="AG133" s="711"/>
      <c r="AH133" s="711"/>
      <c r="AI133" s="711"/>
      <c r="AJ133" s="712"/>
      <c r="AK133" s="710">
        <v>4</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aXhK5ZPt9hd+8JMGLmAGMDXJx+gG6PmUxRgej4gcju/mBpiRhfh39e/Tg8fqgPReClOGhIWCeqVYW8Divcswew==" saltValue="4VbkkKIr3OLBW2MpfZGlS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7" zoomScale="70" zoomScaleNormal="85" zoomScaleSheetLayoutView="70" workbookViewId="0">
      <selection activeCell="CS28" sqref="CS28"/>
    </sheetView>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KPYcRjEdYvaifk4R+C9oqXmHn7dRYOEk9jk3ZpAiu7wJPljPsmVg2/YdhgIBdZ6k1Zjhbzra9/xVNO4Y/LsXiA==" saltValue="BYmjXD275ihNyxEwpt0qvw==" spinCount="100000" sheet="1" objects="1" scenarios="1"/>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6"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N7fPShMhP9Sa/4uiJ6m9PvFELoKUtvt22LQyICx8su7L483G1XkegUyzfJWo9xFAj2VzadCGgvvSSgEzHnWzA==" saltValue="5cubsZzWD4cSKNx7rI5AM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3" zoomScaleSheetLayoutView="73"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479</v>
      </c>
      <c r="AL6" s="260"/>
      <c r="AM6" s="260"/>
      <c r="AN6" s="260"/>
    </row>
    <row r="7" spans="1:46" ht="13.5" customHeight="1" x14ac:dyDescent="0.2">
      <c r="A7" s="259"/>
      <c r="AK7" s="262"/>
      <c r="AL7" s="263"/>
      <c r="AM7" s="263"/>
      <c r="AN7" s="264"/>
      <c r="AO7" s="1105" t="s">
        <v>480</v>
      </c>
      <c r="AP7" s="265"/>
      <c r="AQ7" s="266" t="s">
        <v>481</v>
      </c>
      <c r="AR7" s="267"/>
    </row>
    <row r="8" spans="1:46" ht="13.2" x14ac:dyDescent="0.2">
      <c r="A8" s="259"/>
      <c r="AK8" s="268"/>
      <c r="AL8" s="269"/>
      <c r="AM8" s="269"/>
      <c r="AN8" s="270"/>
      <c r="AO8" s="1106"/>
      <c r="AP8" s="271" t="s">
        <v>482</v>
      </c>
      <c r="AQ8" s="272" t="s">
        <v>483</v>
      </c>
      <c r="AR8" s="273" t="s">
        <v>484</v>
      </c>
    </row>
    <row r="9" spans="1:46" ht="13.2" x14ac:dyDescent="0.2">
      <c r="A9" s="259"/>
      <c r="AK9" s="1117" t="s">
        <v>485</v>
      </c>
      <c r="AL9" s="1118"/>
      <c r="AM9" s="1118"/>
      <c r="AN9" s="1119"/>
      <c r="AO9" s="274">
        <v>4805404</v>
      </c>
      <c r="AP9" s="274">
        <v>80657</v>
      </c>
      <c r="AQ9" s="275">
        <v>88459</v>
      </c>
      <c r="AR9" s="276">
        <v>-8.8000000000000007</v>
      </c>
    </row>
    <row r="10" spans="1:46" ht="13.5" customHeight="1" x14ac:dyDescent="0.2">
      <c r="A10" s="259"/>
      <c r="AK10" s="1117" t="s">
        <v>486</v>
      </c>
      <c r="AL10" s="1118"/>
      <c r="AM10" s="1118"/>
      <c r="AN10" s="1119"/>
      <c r="AO10" s="277">
        <v>654285</v>
      </c>
      <c r="AP10" s="277">
        <v>10982</v>
      </c>
      <c r="AQ10" s="278">
        <v>6814</v>
      </c>
      <c r="AR10" s="279">
        <v>61.2</v>
      </c>
    </row>
    <row r="11" spans="1:46" ht="13.5" customHeight="1" x14ac:dyDescent="0.2">
      <c r="A11" s="259"/>
      <c r="AK11" s="1117" t="s">
        <v>487</v>
      </c>
      <c r="AL11" s="1118"/>
      <c r="AM11" s="1118"/>
      <c r="AN11" s="1119"/>
      <c r="AO11" s="277">
        <v>214338</v>
      </c>
      <c r="AP11" s="277">
        <v>3598</v>
      </c>
      <c r="AQ11" s="278">
        <v>1610</v>
      </c>
      <c r="AR11" s="279">
        <v>123.5</v>
      </c>
    </row>
    <row r="12" spans="1:46" ht="13.5" customHeight="1" x14ac:dyDescent="0.2">
      <c r="A12" s="259"/>
      <c r="AK12" s="1117" t="s">
        <v>488</v>
      </c>
      <c r="AL12" s="1118"/>
      <c r="AM12" s="1118"/>
      <c r="AN12" s="1119"/>
      <c r="AO12" s="277" t="s">
        <v>489</v>
      </c>
      <c r="AP12" s="277" t="s">
        <v>489</v>
      </c>
      <c r="AQ12" s="278">
        <v>24</v>
      </c>
      <c r="AR12" s="279" t="s">
        <v>489</v>
      </c>
    </row>
    <row r="13" spans="1:46" ht="13.5" customHeight="1" x14ac:dyDescent="0.2">
      <c r="A13" s="259"/>
      <c r="AK13" s="1117" t="s">
        <v>490</v>
      </c>
      <c r="AL13" s="1118"/>
      <c r="AM13" s="1118"/>
      <c r="AN13" s="1119"/>
      <c r="AO13" s="277">
        <v>333781</v>
      </c>
      <c r="AP13" s="277">
        <v>5602</v>
      </c>
      <c r="AQ13" s="278">
        <v>3854</v>
      </c>
      <c r="AR13" s="279">
        <v>45.4</v>
      </c>
    </row>
    <row r="14" spans="1:46" ht="13.5" customHeight="1" x14ac:dyDescent="0.2">
      <c r="A14" s="259"/>
      <c r="AK14" s="1117" t="s">
        <v>491</v>
      </c>
      <c r="AL14" s="1118"/>
      <c r="AM14" s="1118"/>
      <c r="AN14" s="1119"/>
      <c r="AO14" s="277">
        <v>93358</v>
      </c>
      <c r="AP14" s="277">
        <v>1567</v>
      </c>
      <c r="AQ14" s="278">
        <v>1979</v>
      </c>
      <c r="AR14" s="279">
        <v>-20.8</v>
      </c>
    </row>
    <row r="15" spans="1:46" ht="13.5" customHeight="1" x14ac:dyDescent="0.2">
      <c r="A15" s="259"/>
      <c r="AK15" s="1120" t="s">
        <v>492</v>
      </c>
      <c r="AL15" s="1121"/>
      <c r="AM15" s="1121"/>
      <c r="AN15" s="1122"/>
      <c r="AO15" s="277">
        <v>-223516</v>
      </c>
      <c r="AP15" s="277">
        <v>-3752</v>
      </c>
      <c r="AQ15" s="278">
        <v>-5062</v>
      </c>
      <c r="AR15" s="279">
        <v>-25.9</v>
      </c>
    </row>
    <row r="16" spans="1:46" ht="13.2" x14ac:dyDescent="0.2">
      <c r="A16" s="259"/>
      <c r="AK16" s="1120" t="s">
        <v>177</v>
      </c>
      <c r="AL16" s="1121"/>
      <c r="AM16" s="1121"/>
      <c r="AN16" s="1122"/>
      <c r="AO16" s="277">
        <v>5877650</v>
      </c>
      <c r="AP16" s="277">
        <v>98655</v>
      </c>
      <c r="AQ16" s="278">
        <v>97678</v>
      </c>
      <c r="AR16" s="279">
        <v>1</v>
      </c>
    </row>
    <row r="17" spans="1:46" ht="13.2" x14ac:dyDescent="0.2">
      <c r="A17" s="259"/>
    </row>
    <row r="18" spans="1:46" ht="13.2" x14ac:dyDescent="0.2">
      <c r="A18" s="259"/>
      <c r="AQ18" s="280"/>
      <c r="AR18" s="280"/>
    </row>
    <row r="19" spans="1:46" ht="13.2" x14ac:dyDescent="0.2">
      <c r="A19" s="259"/>
      <c r="AK19" s="255" t="s">
        <v>493</v>
      </c>
    </row>
    <row r="20" spans="1:46" ht="13.2" x14ac:dyDescent="0.2">
      <c r="A20" s="259"/>
      <c r="AK20" s="281"/>
      <c r="AL20" s="282"/>
      <c r="AM20" s="282"/>
      <c r="AN20" s="283"/>
      <c r="AO20" s="284" t="s">
        <v>494</v>
      </c>
      <c r="AP20" s="285" t="s">
        <v>495</v>
      </c>
      <c r="AQ20" s="286" t="s">
        <v>496</v>
      </c>
      <c r="AR20" s="287"/>
    </row>
    <row r="21" spans="1:46" s="260" customFormat="1" ht="13.2" x14ac:dyDescent="0.2">
      <c r="A21" s="288"/>
      <c r="AK21" s="1123" t="s">
        <v>497</v>
      </c>
      <c r="AL21" s="1124"/>
      <c r="AM21" s="1124"/>
      <c r="AN21" s="1125"/>
      <c r="AO21" s="289">
        <v>7.79</v>
      </c>
      <c r="AP21" s="290">
        <v>8.7899999999999991</v>
      </c>
      <c r="AQ21" s="291">
        <v>-1</v>
      </c>
      <c r="AS21" s="292"/>
      <c r="AT21" s="288"/>
    </row>
    <row r="22" spans="1:46" s="260" customFormat="1" ht="13.2" x14ac:dyDescent="0.2">
      <c r="A22" s="288"/>
      <c r="AK22" s="1123" t="s">
        <v>498</v>
      </c>
      <c r="AL22" s="1124"/>
      <c r="AM22" s="1124"/>
      <c r="AN22" s="1125"/>
      <c r="AO22" s="293">
        <v>97.5</v>
      </c>
      <c r="AP22" s="294">
        <v>97.7</v>
      </c>
      <c r="AQ22" s="295">
        <v>-0.2</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16" t="s">
        <v>499</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300"/>
      <c r="AS27" s="255"/>
      <c r="AT27" s="255"/>
    </row>
    <row r="28" spans="1:46" ht="16.2" x14ac:dyDescent="0.2">
      <c r="A28" s="256" t="s">
        <v>500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501</v>
      </c>
      <c r="AL29" s="260"/>
      <c r="AM29" s="260"/>
      <c r="AN29" s="260"/>
      <c r="AS29" s="302"/>
    </row>
    <row r="30" spans="1:46" ht="13.5" customHeight="1" x14ac:dyDescent="0.2">
      <c r="A30" s="259"/>
      <c r="AK30" s="262"/>
      <c r="AL30" s="263"/>
      <c r="AM30" s="263"/>
      <c r="AN30" s="264"/>
      <c r="AO30" s="1105" t="s">
        <v>480</v>
      </c>
      <c r="AP30" s="265"/>
      <c r="AQ30" s="266" t="s">
        <v>481</v>
      </c>
      <c r="AR30" s="267"/>
    </row>
    <row r="31" spans="1:46" ht="13.2" x14ac:dyDescent="0.2">
      <c r="A31" s="259"/>
      <c r="AK31" s="268"/>
      <c r="AL31" s="269"/>
      <c r="AM31" s="269"/>
      <c r="AN31" s="270"/>
      <c r="AO31" s="1106"/>
      <c r="AP31" s="271" t="s">
        <v>482</v>
      </c>
      <c r="AQ31" s="272" t="s">
        <v>483</v>
      </c>
      <c r="AR31" s="273" t="s">
        <v>484</v>
      </c>
    </row>
    <row r="32" spans="1:46" ht="27" customHeight="1" x14ac:dyDescent="0.2">
      <c r="A32" s="259"/>
      <c r="AK32" s="1107" t="s">
        <v>502</v>
      </c>
      <c r="AL32" s="1108"/>
      <c r="AM32" s="1108"/>
      <c r="AN32" s="1109"/>
      <c r="AO32" s="303">
        <v>2774001</v>
      </c>
      <c r="AP32" s="303">
        <v>46561</v>
      </c>
      <c r="AQ32" s="304">
        <v>63215</v>
      </c>
      <c r="AR32" s="305">
        <v>-26.3</v>
      </c>
    </row>
    <row r="33" spans="1:46" ht="13.5" customHeight="1" x14ac:dyDescent="0.2">
      <c r="A33" s="259"/>
      <c r="AK33" s="1107" t="s">
        <v>503</v>
      </c>
      <c r="AL33" s="1108"/>
      <c r="AM33" s="1108"/>
      <c r="AN33" s="1109"/>
      <c r="AO33" s="303" t="s">
        <v>489</v>
      </c>
      <c r="AP33" s="303" t="s">
        <v>489</v>
      </c>
      <c r="AQ33" s="304" t="s">
        <v>489</v>
      </c>
      <c r="AR33" s="305" t="s">
        <v>489</v>
      </c>
    </row>
    <row r="34" spans="1:46" ht="27" customHeight="1" x14ac:dyDescent="0.2">
      <c r="A34" s="259"/>
      <c r="AK34" s="1107" t="s">
        <v>504</v>
      </c>
      <c r="AL34" s="1108"/>
      <c r="AM34" s="1108"/>
      <c r="AN34" s="1109"/>
      <c r="AO34" s="303" t="s">
        <v>489</v>
      </c>
      <c r="AP34" s="303" t="s">
        <v>489</v>
      </c>
      <c r="AQ34" s="304">
        <v>3</v>
      </c>
      <c r="AR34" s="305" t="s">
        <v>489</v>
      </c>
    </row>
    <row r="35" spans="1:46" ht="27" customHeight="1" x14ac:dyDescent="0.2">
      <c r="A35" s="259"/>
      <c r="AK35" s="1107" t="s">
        <v>505</v>
      </c>
      <c r="AL35" s="1108"/>
      <c r="AM35" s="1108"/>
      <c r="AN35" s="1109"/>
      <c r="AO35" s="303">
        <v>489440</v>
      </c>
      <c r="AP35" s="303">
        <v>8215</v>
      </c>
      <c r="AQ35" s="304">
        <v>15084</v>
      </c>
      <c r="AR35" s="305">
        <v>-45.5</v>
      </c>
    </row>
    <row r="36" spans="1:46" ht="27" customHeight="1" x14ac:dyDescent="0.2">
      <c r="A36" s="259"/>
      <c r="AK36" s="1107" t="s">
        <v>506</v>
      </c>
      <c r="AL36" s="1108"/>
      <c r="AM36" s="1108"/>
      <c r="AN36" s="1109"/>
      <c r="AO36" s="303">
        <v>373819</v>
      </c>
      <c r="AP36" s="303">
        <v>6274</v>
      </c>
      <c r="AQ36" s="304">
        <v>1958</v>
      </c>
      <c r="AR36" s="305">
        <v>220.4</v>
      </c>
    </row>
    <row r="37" spans="1:46" ht="13.5" customHeight="1" x14ac:dyDescent="0.2">
      <c r="A37" s="259"/>
      <c r="AK37" s="1107" t="s">
        <v>507</v>
      </c>
      <c r="AL37" s="1108"/>
      <c r="AM37" s="1108"/>
      <c r="AN37" s="1109"/>
      <c r="AO37" s="303" t="s">
        <v>489</v>
      </c>
      <c r="AP37" s="303" t="s">
        <v>489</v>
      </c>
      <c r="AQ37" s="304">
        <v>529</v>
      </c>
      <c r="AR37" s="305" t="s">
        <v>489</v>
      </c>
    </row>
    <row r="38" spans="1:46" ht="27" customHeight="1" x14ac:dyDescent="0.2">
      <c r="A38" s="259"/>
      <c r="AK38" s="1110" t="s">
        <v>508</v>
      </c>
      <c r="AL38" s="1111"/>
      <c r="AM38" s="1111"/>
      <c r="AN38" s="1112"/>
      <c r="AO38" s="306" t="s">
        <v>489</v>
      </c>
      <c r="AP38" s="306" t="s">
        <v>489</v>
      </c>
      <c r="AQ38" s="307">
        <v>2</v>
      </c>
      <c r="AR38" s="295" t="s">
        <v>489</v>
      </c>
      <c r="AS38" s="302"/>
    </row>
    <row r="39" spans="1:46" ht="13.2" x14ac:dyDescent="0.2">
      <c r="A39" s="259"/>
      <c r="AK39" s="1110" t="s">
        <v>509</v>
      </c>
      <c r="AL39" s="1111"/>
      <c r="AM39" s="1111"/>
      <c r="AN39" s="1112"/>
      <c r="AO39" s="303">
        <v>-185630</v>
      </c>
      <c r="AP39" s="303">
        <v>-3116</v>
      </c>
      <c r="AQ39" s="304">
        <v>-3177</v>
      </c>
      <c r="AR39" s="305">
        <v>-1.9</v>
      </c>
      <c r="AS39" s="302"/>
    </row>
    <row r="40" spans="1:46" ht="27" customHeight="1" x14ac:dyDescent="0.2">
      <c r="A40" s="259"/>
      <c r="AK40" s="1107" t="s">
        <v>510</v>
      </c>
      <c r="AL40" s="1108"/>
      <c r="AM40" s="1108"/>
      <c r="AN40" s="1109"/>
      <c r="AO40" s="303">
        <v>-2775263</v>
      </c>
      <c r="AP40" s="303">
        <v>-46582</v>
      </c>
      <c r="AQ40" s="304">
        <v>-54547</v>
      </c>
      <c r="AR40" s="305">
        <v>-14.6</v>
      </c>
      <c r="AS40" s="302"/>
    </row>
    <row r="41" spans="1:46" ht="13.2" x14ac:dyDescent="0.2">
      <c r="A41" s="259"/>
      <c r="AK41" s="1113" t="s">
        <v>287</v>
      </c>
      <c r="AL41" s="1114"/>
      <c r="AM41" s="1114"/>
      <c r="AN41" s="1115"/>
      <c r="AO41" s="303">
        <v>676367</v>
      </c>
      <c r="AP41" s="303">
        <v>11353</v>
      </c>
      <c r="AQ41" s="304">
        <v>23067</v>
      </c>
      <c r="AR41" s="305">
        <v>-50.8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511</v>
      </c>
    </row>
    <row r="48" spans="1:46" ht="13.2" x14ac:dyDescent="0.2">
      <c r="A48" s="259"/>
      <c r="AK48" s="313" t="s">
        <v>512</v>
      </c>
      <c r="AL48" s="313"/>
      <c r="AM48" s="313"/>
      <c r="AN48" s="313"/>
      <c r="AO48" s="313"/>
      <c r="AP48" s="313"/>
      <c r="AQ48" s="314"/>
      <c r="AR48" s="313"/>
    </row>
    <row r="49" spans="1:44" ht="13.5" customHeight="1" x14ac:dyDescent="0.2">
      <c r="A49" s="259"/>
      <c r="AK49" s="315"/>
      <c r="AL49" s="316"/>
      <c r="AM49" s="1100" t="s">
        <v>480</v>
      </c>
      <c r="AN49" s="1102" t="s">
        <v>513</v>
      </c>
      <c r="AO49" s="1103"/>
      <c r="AP49" s="1103"/>
      <c r="AQ49" s="1103"/>
      <c r="AR49" s="1104"/>
    </row>
    <row r="50" spans="1:44" ht="13.2" x14ac:dyDescent="0.2">
      <c r="A50" s="259"/>
      <c r="AK50" s="317"/>
      <c r="AL50" s="318"/>
      <c r="AM50" s="1101"/>
      <c r="AN50" s="319" t="s">
        <v>514</v>
      </c>
      <c r="AO50" s="320" t="s">
        <v>515</v>
      </c>
      <c r="AP50" s="321" t="s">
        <v>516</v>
      </c>
      <c r="AQ50" s="322" t="s">
        <v>517</v>
      </c>
      <c r="AR50" s="323" t="s">
        <v>518</v>
      </c>
    </row>
    <row r="51" spans="1:44" ht="13.2" x14ac:dyDescent="0.2">
      <c r="A51" s="259"/>
      <c r="AK51" s="315" t="s">
        <v>519</v>
      </c>
      <c r="AL51" s="316"/>
      <c r="AM51" s="324">
        <v>3806323</v>
      </c>
      <c r="AN51" s="325">
        <v>61578</v>
      </c>
      <c r="AO51" s="326">
        <v>14.5</v>
      </c>
      <c r="AP51" s="327">
        <v>70166</v>
      </c>
      <c r="AQ51" s="328">
        <v>1.4</v>
      </c>
      <c r="AR51" s="329">
        <v>13.1</v>
      </c>
    </row>
    <row r="52" spans="1:44" ht="13.2" x14ac:dyDescent="0.2">
      <c r="A52" s="259"/>
      <c r="AK52" s="330"/>
      <c r="AL52" s="331" t="s">
        <v>520</v>
      </c>
      <c r="AM52" s="332">
        <v>1264616</v>
      </c>
      <c r="AN52" s="333">
        <v>20459</v>
      </c>
      <c r="AO52" s="334">
        <v>-34.1</v>
      </c>
      <c r="AP52" s="335">
        <v>36115</v>
      </c>
      <c r="AQ52" s="336">
        <v>-6.2</v>
      </c>
      <c r="AR52" s="337">
        <v>-27.9</v>
      </c>
    </row>
    <row r="53" spans="1:44" ht="13.2" x14ac:dyDescent="0.2">
      <c r="A53" s="259"/>
      <c r="AK53" s="315" t="s">
        <v>521</v>
      </c>
      <c r="AL53" s="316"/>
      <c r="AM53" s="324">
        <v>2467503</v>
      </c>
      <c r="AN53" s="325">
        <v>40389</v>
      </c>
      <c r="AO53" s="326">
        <v>-34.4</v>
      </c>
      <c r="AP53" s="327">
        <v>70329</v>
      </c>
      <c r="AQ53" s="328">
        <v>0.2</v>
      </c>
      <c r="AR53" s="329">
        <v>-34.6</v>
      </c>
    </row>
    <row r="54" spans="1:44" ht="13.2" x14ac:dyDescent="0.2">
      <c r="A54" s="259"/>
      <c r="AK54" s="330"/>
      <c r="AL54" s="331" t="s">
        <v>520</v>
      </c>
      <c r="AM54" s="332">
        <v>1409187</v>
      </c>
      <c r="AN54" s="333">
        <v>23066</v>
      </c>
      <c r="AO54" s="334">
        <v>12.7</v>
      </c>
      <c r="AP54" s="335">
        <v>39403</v>
      </c>
      <c r="AQ54" s="336">
        <v>9.1</v>
      </c>
      <c r="AR54" s="337">
        <v>3.6</v>
      </c>
    </row>
    <row r="55" spans="1:44" ht="13.2" x14ac:dyDescent="0.2">
      <c r="A55" s="259"/>
      <c r="AK55" s="315" t="s">
        <v>522</v>
      </c>
      <c r="AL55" s="316"/>
      <c r="AM55" s="324">
        <v>2796389</v>
      </c>
      <c r="AN55" s="325">
        <v>46176</v>
      </c>
      <c r="AO55" s="326">
        <v>14.3</v>
      </c>
      <c r="AP55" s="327">
        <v>71871</v>
      </c>
      <c r="AQ55" s="328">
        <v>2.2000000000000002</v>
      </c>
      <c r="AR55" s="329">
        <v>12.1</v>
      </c>
    </row>
    <row r="56" spans="1:44" ht="13.2" x14ac:dyDescent="0.2">
      <c r="A56" s="259"/>
      <c r="AK56" s="330"/>
      <c r="AL56" s="331" t="s">
        <v>520</v>
      </c>
      <c r="AM56" s="332">
        <v>1894023</v>
      </c>
      <c r="AN56" s="333">
        <v>31276</v>
      </c>
      <c r="AO56" s="334">
        <v>35.6</v>
      </c>
      <c r="AP56" s="335">
        <v>38232</v>
      </c>
      <c r="AQ56" s="336">
        <v>-3</v>
      </c>
      <c r="AR56" s="337">
        <v>38.6</v>
      </c>
    </row>
    <row r="57" spans="1:44" ht="13.2" x14ac:dyDescent="0.2">
      <c r="A57" s="259"/>
      <c r="AK57" s="315" t="s">
        <v>523</v>
      </c>
      <c r="AL57" s="316"/>
      <c r="AM57" s="324">
        <v>2932181</v>
      </c>
      <c r="AN57" s="325">
        <v>48885</v>
      </c>
      <c r="AO57" s="326">
        <v>5.9</v>
      </c>
      <c r="AP57" s="327">
        <v>71807</v>
      </c>
      <c r="AQ57" s="328">
        <v>-0.1</v>
      </c>
      <c r="AR57" s="329">
        <v>6</v>
      </c>
    </row>
    <row r="58" spans="1:44" ht="13.2" x14ac:dyDescent="0.2">
      <c r="A58" s="259"/>
      <c r="AK58" s="330"/>
      <c r="AL58" s="331" t="s">
        <v>520</v>
      </c>
      <c r="AM58" s="332">
        <v>1986430</v>
      </c>
      <c r="AN58" s="333">
        <v>33118</v>
      </c>
      <c r="AO58" s="334">
        <v>5.9</v>
      </c>
      <c r="AP58" s="335">
        <v>37333</v>
      </c>
      <c r="AQ58" s="336">
        <v>-2.4</v>
      </c>
      <c r="AR58" s="337">
        <v>8.3000000000000007</v>
      </c>
    </row>
    <row r="59" spans="1:44" ht="13.2" x14ac:dyDescent="0.2">
      <c r="A59" s="259"/>
      <c r="AK59" s="315" t="s">
        <v>524</v>
      </c>
      <c r="AL59" s="316"/>
      <c r="AM59" s="324">
        <v>3100465</v>
      </c>
      <c r="AN59" s="325">
        <v>52040</v>
      </c>
      <c r="AO59" s="326">
        <v>6.5</v>
      </c>
      <c r="AP59" s="327">
        <v>80821</v>
      </c>
      <c r="AQ59" s="328">
        <v>12.6</v>
      </c>
      <c r="AR59" s="329">
        <v>-6.1</v>
      </c>
    </row>
    <row r="60" spans="1:44" ht="13.2" x14ac:dyDescent="0.2">
      <c r="A60" s="259"/>
      <c r="AK60" s="330"/>
      <c r="AL60" s="331" t="s">
        <v>520</v>
      </c>
      <c r="AM60" s="332">
        <v>2099166</v>
      </c>
      <c r="AN60" s="333">
        <v>35234</v>
      </c>
      <c r="AO60" s="334">
        <v>6.4</v>
      </c>
      <c r="AP60" s="335">
        <v>49586</v>
      </c>
      <c r="AQ60" s="336">
        <v>32.799999999999997</v>
      </c>
      <c r="AR60" s="337">
        <v>-26.4</v>
      </c>
    </row>
    <row r="61" spans="1:44" ht="13.2" x14ac:dyDescent="0.2">
      <c r="A61" s="259"/>
      <c r="AK61" s="315" t="s">
        <v>525</v>
      </c>
      <c r="AL61" s="338"/>
      <c r="AM61" s="324">
        <v>3020572</v>
      </c>
      <c r="AN61" s="325">
        <v>49814</v>
      </c>
      <c r="AO61" s="326">
        <v>1.4</v>
      </c>
      <c r="AP61" s="327">
        <v>72999</v>
      </c>
      <c r="AQ61" s="339">
        <v>3.3</v>
      </c>
      <c r="AR61" s="329">
        <v>-1.9</v>
      </c>
    </row>
    <row r="62" spans="1:44" ht="13.2" x14ac:dyDescent="0.2">
      <c r="A62" s="259"/>
      <c r="AK62" s="330"/>
      <c r="AL62" s="331" t="s">
        <v>520</v>
      </c>
      <c r="AM62" s="332">
        <v>1730684</v>
      </c>
      <c r="AN62" s="333">
        <v>28631</v>
      </c>
      <c r="AO62" s="334">
        <v>5.3</v>
      </c>
      <c r="AP62" s="335">
        <v>40134</v>
      </c>
      <c r="AQ62" s="336">
        <v>6.1</v>
      </c>
      <c r="AR62" s="337">
        <v>-0.8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0ywfIW7OzG7tVN68GR78BPgQ/xugMK+ky7J9in5nPYKZP+JwaGrYQsb/PR3/un3h0yypamuTcIXvRbDGPTTSA==" saltValue="QXCP9EjgSSWD6kDiVDXx9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election activeCell="BK18" sqref="BK18"/>
    </sheetView>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477</v>
      </c>
    </row>
    <row r="121" spans="125:125" ht="13.5" hidden="1" customHeight="1" x14ac:dyDescent="0.2">
      <c r="DU121" s="253"/>
    </row>
  </sheetData>
  <sheetProtection algorithmName="SHA-512" hashValue="GRmOkL6FwRSAx1gSzV2XMYzLpIfRTRdrwzgbTDtYS4t+g2hRdA5hXgWhrSXqz7Pnd2MlhIjDI7cRXObZS8s7+g==" saltValue="y2DMESKDRuQeFfOanpdRv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election activeCell="N116" sqref="N116"/>
    </sheetView>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477</v>
      </c>
    </row>
  </sheetData>
  <sheetProtection algorithmName="SHA-512" hashValue="85i2ThzOrVj1/lvMuC6EP8YDfFlgADyvXUHvJg6BFy+Mr45mDosXUzdX+eD8WaZPY/2bE6LJ6q3SvZwvcGCcoQ==" saltValue="GxV7/HrZTn8zzIPeOk9fF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26" t="s">
        <v>3</v>
      </c>
      <c r="D47" s="1126"/>
      <c r="E47" s="1127"/>
      <c r="F47" s="11">
        <v>30.41</v>
      </c>
      <c r="G47" s="12">
        <v>31.06</v>
      </c>
      <c r="H47" s="12">
        <v>29.83</v>
      </c>
      <c r="I47" s="12">
        <v>34.22</v>
      </c>
      <c r="J47" s="13">
        <v>34.22</v>
      </c>
    </row>
    <row r="48" spans="2:10" ht="57.75" customHeight="1" x14ac:dyDescent="0.2">
      <c r="B48" s="14"/>
      <c r="C48" s="1128" t="s">
        <v>4</v>
      </c>
      <c r="D48" s="1128"/>
      <c r="E48" s="1129"/>
      <c r="F48" s="15">
        <v>6.44</v>
      </c>
      <c r="G48" s="16">
        <v>5.0199999999999996</v>
      </c>
      <c r="H48" s="16">
        <v>5.98</v>
      </c>
      <c r="I48" s="16">
        <v>5.84</v>
      </c>
      <c r="J48" s="17">
        <v>6.55</v>
      </c>
    </row>
    <row r="49" spans="2:10" ht="57.75" customHeight="1" thickBot="1" x14ac:dyDescent="0.25">
      <c r="B49" s="18"/>
      <c r="C49" s="1130" t="s">
        <v>5</v>
      </c>
      <c r="D49" s="1130"/>
      <c r="E49" s="1131"/>
      <c r="F49" s="19">
        <v>4.07</v>
      </c>
      <c r="G49" s="20" t="s">
        <v>532</v>
      </c>
      <c r="H49" s="20">
        <v>0.5</v>
      </c>
      <c r="I49" s="20">
        <v>2.72</v>
      </c>
      <c r="J49" s="21">
        <v>0.86</v>
      </c>
    </row>
    <row r="50" spans="2:10" ht="13.2" x14ac:dyDescent="0.2"/>
  </sheetData>
  <sheetProtection algorithmName="SHA-512" hashValue="bQwHnmfVfEyGcnBYNF7wMRhWYkfUQ7o+qJHftO+xoL53X/DwNqOkwZSug0dgSy//NBst9Z29AXsxA0jtdd+kKw==" saltValue="uejATHATmRkSqmzlFtIxX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今西　史宣</cp:lastModifiedBy>
  <cp:lastPrinted>2025-03-12T06:05:11Z</cp:lastPrinted>
  <dcterms:created xsi:type="dcterms:W3CDTF">2025-02-19T03:53:41Z</dcterms:created>
  <dcterms:modified xsi:type="dcterms:W3CDTF">2026-09-09T01:23:32Z</dcterms:modified>
  <cp:category/>
</cp:coreProperties>
</file>