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Jfs01\各課\07-福祉部\02-高齢介護課\02-介護保険班\05-10-05 給付\06 地域密着型サービス\15 処遇改善加算･特定処遇改善加算\2_実績報告書\R3度実績報告\揚戸さん確認お願いします。\★様式\"/>
    </mc:Choice>
  </mc:AlternateContent>
  <bookViews>
    <workbookView xWindow="26196" yWindow="-16320" windowWidth="29040" windowHeight="15840" activeTab="2"/>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s>
  <definedNames>
    <definedName name="_new1">[1]数式用!$A$4:$A$27</definedName>
    <definedName name="_xlnm.Print_Area" localSheetId="0">基本情報入力シート!$A$1:$Z$140</definedName>
    <definedName name="_xlnm.Print_Area" localSheetId="1">'別紙様式3-1'!$A$1:$AX$110</definedName>
    <definedName name="_xlnm.Print_Area" localSheetId="2">'別紙様式3-2'!$A$1:$AP$51</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7" i="20" l="1"/>
  <c r="Q7" i="20" l="1"/>
  <c r="D3" i="20" l="1"/>
  <c r="S10" i="20" l="1"/>
  <c r="D25" i="15" l="1"/>
  <c r="AF8" i="20" l="1"/>
  <c r="T10" i="20" l="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P19" i="20"/>
  <c r="O19" i="20"/>
  <c r="N19" i="20"/>
  <c r="M19" i="20"/>
  <c r="K19" i="20"/>
  <c r="J19" i="20"/>
  <c r="I19" i="20"/>
  <c r="H19" i="20"/>
  <c r="G19" i="20"/>
  <c r="F19" i="20"/>
  <c r="E19" i="20"/>
  <c r="D19" i="20"/>
  <c r="C19" i="20" l="1"/>
  <c r="AL45" i="15" l="1"/>
  <c r="AC41" i="15" l="1"/>
  <c r="R10" i="20" l="1"/>
  <c r="Q10" i="20" l="1"/>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E8" i="20"/>
  <c r="AF45" i="15" s="1"/>
  <c r="AD8" i="20"/>
  <c r="AC8" i="20"/>
  <c r="AB8" i="20"/>
  <c r="AA8" i="20"/>
  <c r="S42" i="15" s="1"/>
  <c r="Z8" i="20"/>
  <c r="Y8" i="20"/>
  <c r="S40" i="15" s="1"/>
  <c r="T8" i="20"/>
  <c r="S8" i="20"/>
  <c r="R8" i="20"/>
  <c r="Q8" i="20"/>
  <c r="S30" i="15" s="1"/>
  <c r="S28" i="15"/>
  <c r="S7" i="20"/>
  <c r="R7" i="20"/>
  <c r="S41" i="15" l="1"/>
  <c r="S25" i="15"/>
  <c r="AB29" i="15"/>
  <c r="S27" i="15"/>
  <c r="AB25" i="15"/>
  <c r="X8" i="20"/>
  <c r="AB28" i="15" s="1"/>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comments1.xml><?xml version="1.0" encoding="utf-8"?>
<comments xmlns="http://schemas.openxmlformats.org/spreadsheetml/2006/main">
  <authors>
    <author>厚生労働省ネットワークシステム</author>
    <author>東京都</author>
  </authors>
  <commentList>
    <comment ref="S14" authorId="0" shapeId="0">
      <text>
        <r>
          <rPr>
            <b/>
            <sz val="10"/>
            <color indexed="81"/>
            <rFont val="MS P ゴシック"/>
            <family val="3"/>
            <charset val="128"/>
          </rPr>
          <t>令和３年４月～令和４年３月算定分</t>
        </r>
        <r>
          <rPr>
            <sz val="10"/>
            <color indexed="81"/>
            <rFont val="MS P ゴシック"/>
            <family val="3"/>
            <charset val="128"/>
          </rPr>
          <t xml:space="preserve">の実績を記入
</t>
        </r>
        <r>
          <rPr>
            <sz val="10"/>
            <color indexed="10"/>
            <rFont val="MS P ゴシック"/>
            <family val="3"/>
            <charset val="128"/>
          </rPr>
          <t>※「介護職員処遇改善加算等総額のお知らせ」の</t>
        </r>
        <r>
          <rPr>
            <b/>
            <sz val="10"/>
            <color indexed="10"/>
            <rFont val="MS P ゴシック"/>
            <family val="3"/>
            <charset val="128"/>
          </rPr>
          <t>Ｒ３年５月審査分～Ｒ４年４月審査分</t>
        </r>
        <r>
          <rPr>
            <sz val="10"/>
            <color indexed="10"/>
            <rFont val="MS P ゴシック"/>
            <family val="3"/>
            <charset val="128"/>
          </rPr>
          <t>＋区分支給限度額を超えたサービスに係る加算額
※月遅れ請求、過誤調整等が行われた場合であっても、実際にこの期間内に支払われている分が対象
※</t>
        </r>
        <r>
          <rPr>
            <b/>
            <sz val="10"/>
            <color indexed="10"/>
            <rFont val="MS P ゴシック"/>
            <family val="3"/>
            <charset val="128"/>
          </rPr>
          <t>処遇改善のみ算定する場合は、グループ内訳の記載は不要です。</t>
        </r>
      </text>
    </comment>
    <comment ref="V14" authorId="0" shapeId="0">
      <text>
        <r>
          <rPr>
            <b/>
            <sz val="10"/>
            <color indexed="81"/>
            <rFont val="MS P ゴシック"/>
            <family val="3"/>
            <charset val="128"/>
          </rPr>
          <t>賃金改善実施期間</t>
        </r>
        <r>
          <rPr>
            <sz val="10"/>
            <color indexed="81"/>
            <rFont val="MS P ゴシック"/>
            <family val="3"/>
            <charset val="128"/>
          </rPr>
          <t>（</t>
        </r>
        <r>
          <rPr>
            <b/>
            <sz val="10"/>
            <color indexed="10"/>
            <rFont val="MS P ゴシック"/>
            <family val="3"/>
            <charset val="128"/>
          </rPr>
          <t>計画書2-1中(1)⑤の期間</t>
        </r>
        <r>
          <rPr>
            <sz val="10"/>
            <color indexed="81"/>
            <rFont val="MS P ゴシック"/>
            <family val="3"/>
            <charset val="128"/>
          </rPr>
          <t>）</t>
        </r>
        <r>
          <rPr>
            <b/>
            <sz val="10"/>
            <color indexed="81"/>
            <rFont val="MS P ゴシック"/>
            <family val="3"/>
            <charset val="128"/>
          </rPr>
          <t>の実績</t>
        </r>
        <r>
          <rPr>
            <sz val="10"/>
            <color indexed="81"/>
            <rFont val="MS P ゴシック"/>
            <family val="3"/>
            <charset val="128"/>
          </rPr>
          <t xml:space="preserve">を記載(当該賃金改善に伴う法定福利費等の事業主負担の増加分も含む。)
</t>
        </r>
        <r>
          <rPr>
            <b/>
            <sz val="10"/>
            <color indexed="10"/>
            <rFont val="MS P ゴシック"/>
            <family val="3"/>
            <charset val="128"/>
          </rPr>
          <t>※前年度の賃金改善実施期間と重複していないこと。</t>
        </r>
        <r>
          <rPr>
            <sz val="10"/>
            <color indexed="81"/>
            <rFont val="MS P ゴシック"/>
            <family val="3"/>
            <charset val="128"/>
          </rPr>
          <t xml:space="preserve">
空床利用型の短期生活（療養）介護について、本体施設との按分が難しい場合は、本体施設に一括計上（短期分は空欄）とすることも可能です。（地域密着型）通所介護と通所型サービス（独自）、訪問介護と訪問型サービス（独自）も同様です。</t>
        </r>
      </text>
    </comment>
    <comment ref="X14" authorId="0" shapeId="0">
      <text>
        <r>
          <rPr>
            <b/>
            <sz val="10"/>
            <color indexed="81"/>
            <rFont val="MS P ゴシック"/>
            <family val="3"/>
            <charset val="128"/>
          </rPr>
          <t>令和３年４月～令和４年３月算定分</t>
        </r>
        <r>
          <rPr>
            <sz val="10"/>
            <color indexed="81"/>
            <rFont val="MS P ゴシック"/>
            <family val="3"/>
            <charset val="128"/>
          </rPr>
          <t xml:space="preserve">の実績を記入
</t>
        </r>
        <r>
          <rPr>
            <sz val="10"/>
            <color indexed="10"/>
            <rFont val="MS P ゴシック"/>
            <family val="3"/>
            <charset val="128"/>
          </rPr>
          <t>※「介護職員処遇改善加算等総額のお知らせ」の</t>
        </r>
        <r>
          <rPr>
            <b/>
            <sz val="10"/>
            <color indexed="10"/>
            <rFont val="MS P ゴシック"/>
            <family val="3"/>
            <charset val="128"/>
          </rPr>
          <t>Ｒ３年５月審査分～Ｒ４年４月審査分</t>
        </r>
        <r>
          <rPr>
            <sz val="10"/>
            <color indexed="10"/>
            <rFont val="MS P ゴシック"/>
            <family val="3"/>
            <charset val="128"/>
          </rPr>
          <t>＋区分支給限度額を超えたサービスに係る加算額
※月遅れ請求、過誤調整等が行われた場合であっても、実際にこの期間内に支払われている分が対象</t>
        </r>
      </text>
    </comment>
    <comment ref="AB14" authorId="0" shapeId="0">
      <text>
        <r>
          <rPr>
            <b/>
            <sz val="10"/>
            <color indexed="81"/>
            <rFont val="MS P ゴシック"/>
            <family val="3"/>
            <charset val="128"/>
          </rPr>
          <t>賃金改善実施期間</t>
        </r>
        <r>
          <rPr>
            <sz val="10"/>
            <color indexed="81"/>
            <rFont val="MS P ゴシック"/>
            <family val="3"/>
            <charset val="128"/>
          </rPr>
          <t>（</t>
        </r>
        <r>
          <rPr>
            <b/>
            <sz val="10"/>
            <color indexed="10"/>
            <rFont val="MS P ゴシック"/>
            <family val="3"/>
            <charset val="128"/>
          </rPr>
          <t>計画書2-1中の(2)⑧の期間</t>
        </r>
        <r>
          <rPr>
            <sz val="10"/>
            <color indexed="81"/>
            <rFont val="MS P ゴシック"/>
            <family val="3"/>
            <charset val="128"/>
          </rPr>
          <t>）</t>
        </r>
        <r>
          <rPr>
            <b/>
            <sz val="10"/>
            <color indexed="81"/>
            <rFont val="MS P ゴシック"/>
            <family val="3"/>
            <charset val="128"/>
          </rPr>
          <t>の実績</t>
        </r>
        <r>
          <rPr>
            <sz val="10"/>
            <color indexed="81"/>
            <rFont val="MS P ゴシック"/>
            <family val="3"/>
            <charset val="128"/>
          </rPr>
          <t xml:space="preserve">を記載(当該賃金改善に伴う法定福利費等の事業主負担の増加分も含む。)
</t>
        </r>
        <r>
          <rPr>
            <b/>
            <sz val="10"/>
            <color indexed="10"/>
            <rFont val="MS P ゴシック"/>
            <family val="3"/>
            <charset val="128"/>
          </rPr>
          <t>※前年度の賃金改善実施期間と重複していないこと。</t>
        </r>
        <r>
          <rPr>
            <sz val="10"/>
            <color indexed="81"/>
            <rFont val="MS P ゴシック"/>
            <family val="3"/>
            <charset val="128"/>
          </rPr>
          <t xml:space="preserve">
空床利用型の短期生活（療養）介護について、本体施設との按分が難しい場合は、本体施設に一括計上（短期分は空欄）とすることも可能です。（地域密着型）通所介護と通所型サービス（独自）、訪問介護と訪問型サービス（独自）も同様です。</t>
        </r>
      </text>
    </comment>
    <comment ref="AE14" authorId="0" shapeId="0">
      <text>
        <r>
          <rPr>
            <b/>
            <sz val="10"/>
            <color indexed="81"/>
            <rFont val="MS P ゴシック"/>
            <family val="3"/>
            <charset val="128"/>
          </rPr>
          <t>賃金改善実施期間</t>
        </r>
        <r>
          <rPr>
            <sz val="10"/>
            <color indexed="81"/>
            <rFont val="MS P ゴシック"/>
            <family val="3"/>
            <charset val="128"/>
          </rPr>
          <t>（</t>
        </r>
        <r>
          <rPr>
            <b/>
            <sz val="10"/>
            <color indexed="10"/>
            <rFont val="MS P ゴシック"/>
            <family val="3"/>
            <charset val="128"/>
          </rPr>
          <t>計画書2-1中の(2)⑧の期間</t>
        </r>
        <r>
          <rPr>
            <sz val="10"/>
            <color indexed="81"/>
            <rFont val="MS P ゴシック"/>
            <family val="3"/>
            <charset val="128"/>
          </rPr>
          <t>）</t>
        </r>
        <r>
          <rPr>
            <b/>
            <sz val="10"/>
            <color indexed="81"/>
            <rFont val="MS P ゴシック"/>
            <family val="3"/>
            <charset val="128"/>
          </rPr>
          <t>の実績</t>
        </r>
        <r>
          <rPr>
            <sz val="10"/>
            <color indexed="81"/>
            <rFont val="MS P ゴシック"/>
            <family val="3"/>
            <charset val="128"/>
          </rPr>
          <t xml:space="preserve">を記載
</t>
        </r>
        <r>
          <rPr>
            <b/>
            <sz val="10"/>
            <color indexed="10"/>
            <rFont val="MS P ゴシック"/>
            <family val="3"/>
            <charset val="128"/>
          </rPr>
          <t>※前年度の賃金改善実施期間と重複していないこと。</t>
        </r>
        <r>
          <rPr>
            <sz val="10"/>
            <color indexed="81"/>
            <rFont val="MS P ゴシック"/>
            <family val="3"/>
            <charset val="128"/>
          </rPr>
          <t xml:space="preserve">
空床利用型の短期生活（療養）介護について、本体施設との按分が難しい場合は、本体施設に一括計上（短期分は空欄）とすることも可能です。（地域密着型）通所介護と通所型サービス（独自）、訪問介護と訪問型サービス（独自）も同様です。</t>
        </r>
      </text>
    </comment>
    <comment ref="AH14"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0" shapeId="0">
      <text>
        <r>
          <rPr>
            <sz val="10"/>
            <color indexed="81"/>
            <rFont val="MS P ゴシック"/>
            <family val="3"/>
            <charset val="128"/>
          </rPr>
          <t>その他の職種については、実人数を記載することも可能です。</t>
        </r>
      </text>
    </comment>
    <comment ref="R19" authorId="1" shapeId="0">
      <text>
        <r>
          <rPr>
            <b/>
            <sz val="10"/>
            <color indexed="81"/>
            <rFont val="ＭＳ Ｐゴシック"/>
            <family val="3"/>
            <charset val="128"/>
          </rPr>
          <t>ドロップダウンリストで選択できます。</t>
        </r>
      </text>
    </comment>
    <comment ref="W19"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<sst xmlns="http://schemas.openxmlformats.org/spreadsheetml/2006/main" count="405" uniqueCount="302">
  <si>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</si>
  <si>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</si>
  <si>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</si>
  <si>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</si>
  <si>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</si>
  <si>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</si>
  <si>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</si>
  <si>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</si>
  <si>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</si>
  <si>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</si>
  <si>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</si>
  <si>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</si>
  <si>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</si>
  <si>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</si>
  <si>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</si>
  <si>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</si>
  <si>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</si>
  <si>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</si>
  <si>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</si>
  <si>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</si>
  <si>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</si>
  <si>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</si>
  <si>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</si>
  <si>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</si>
  <si>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</si>
  <si>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</si>
  <si>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</si>
  <si>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</si>
  <si>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</si>
  <si>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</si>
  <si>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</si>
  <si>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</si>
  <si>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</si>
  <si>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</si>
  <si>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</si>
  <si>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</si>
  <si>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</si>
  <si>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</si>
  <si>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</si>
  <si>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</si>
  <si>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</si>
  <si>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</si>
  <si>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</si>
  <si>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</si>
  <si>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</si>
  <si>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</si>
  <si>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</si>
  <si>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</si>
  <si>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</si>
  <si>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</si>
  <si>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</si>
  <si>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</si>
  <si>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</si>
  <si>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</si>
  <si>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</si>
  <si>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</si>
  <si>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</si>
  <si>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</si>
  <si>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</si>
  <si>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</si>
  <si>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</si>
  <si>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</si>
  <si>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</si>
  <si>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</si>
  <si>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</si>
  <si>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</si>
  <si>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</si>
  <si>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</si>
  <si>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</si>
  <si>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</si>
  <si>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</si>
  <si>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</si>
  <si>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</si>
  <si>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</si>
  <si>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</si>
  <si>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</si>
  <si>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</si>
  <si>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</si>
  <si>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</si>
  <si>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</si>
  <si>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</si>
  <si>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</si>
  <si>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</si>
  <si>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</si>
  <si>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</si>
  <si>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</si>
  <si>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</si>
  <si>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</si>
  <si>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</si>
  <si>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</si>
  <si>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</si>
  <si>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</si>
  <si>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</si>
  <si>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</si>
  <si>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</si>
  <si>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</si>
  <si>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</si>
  <si>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</si>
  <si>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</si>
  <si>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</si>
  <si>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</si>
  <si>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</si>
  <si>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</si>
  <si>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</si>
  <si>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</si>
  <si>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</si>
  <si>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</si>
  <si>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</si>
  <si>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</si>
  <si>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</si>
  <si>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</si>
  <si>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</si>
  <si>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</si>
  <si>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</si>
  <si>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</si>
  <si>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</si>
  <si>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</si>
  <si>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</si>
  <si>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</si>
  <si>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</si>
  <si>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</si>
  <si>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</si>
  <si>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</si>
  <si>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</si>
  <si>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</si>
  <si>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</si>
  <si>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</si>
  <si>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</si>
  <si>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</si>
  <si>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</si>
  <si>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</si>
  <si>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</si>
  <si>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</si>
  <si>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</si>
  <si>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</si>
  <si>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</si>
  <si>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</si>
  <si>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</si>
  <si>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</si>
  <si>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</si>
  <si>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</si>
  <si>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</si>
  <si>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</si>
  <si>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</si>
  <si>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</si>
  <si>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</si>
  <si>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</si>
  <si>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</si>
  <si>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</si>
  <si>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</si>
  <si>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</si>
  <si>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</si>
  <si>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</si>
  <si>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</si>
  <si>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</si>
  <si>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</si>
  <si>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</si>
  <si>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</si>
  <si>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</si>
  <si>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</si>
  <si>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</si>
  <si>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</si>
  <si>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</si>
  <si>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</si>
  <si>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区分</t>
    <rPh sb="0" eb="2">
      <t>クブン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</si>
  <si>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</si>
  <si>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</si>
  <si>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</si>
  <si>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</si>
  <si>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</si>
  <si>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</si>
  <si>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</si>
  <si>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</si>
  <si>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</si>
  <si>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</si>
  <si>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</si>
  <si>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</si>
  <si>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</si>
  <si>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</si>
  <si>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</si>
  <si>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</si>
  <si>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</si>
  <si>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</si>
  <si>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</si>
  <si>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</si>
  <si>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</si>
  <si>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</si>
  <si>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</si>
  <si>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</si>
  <si>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</si>
  <si>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</si>
  <si>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</si>
  <si>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</si>
  <si>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</si>
  <si>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</si>
  <si>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</si>
  <si>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</si>
  <si>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</si>
  <si>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</si>
  <si>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</si>
  <si>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</si>
  <si>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</si>
  <si>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</si>
  <si>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</si>
  <si>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</si>
  <si>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</si>
  <si>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</si>
  <si>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</si>
  <si>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</si>
  <si>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</si>
  <si>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</si>
  <si>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</si>
  <si>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</si>
  <si>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</si>
  <si>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</si>
  <si>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</si>
  <si>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</si>
  <si>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</si>
  <si>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</si>
  <si>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</si>
  <si>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</si>
  <si>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</si>
  <si>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</si>
  <si>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</si>
  <si>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</si>
  <si>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</si>
  <si>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</si>
  <si>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</si>
  <si>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</si>
  <si>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</si>
  <si>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</si>
  <si>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</si>
  <si>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</si>
  <si>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</si>
  <si>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</si>
  <si>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</si>
  <si>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</si>
  <si>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</si>
  <si>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</si>
  <si>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</si>
  <si>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</si>
  <si>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</si>
  <si>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</si>
  <si>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</si>
  <si>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</si>
  <si>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</si>
  <si>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</si>
  <si>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</si>
  <si>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</si>
  <si>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</si>
  <si>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</si>
  <si>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</si>
  <si>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</si>
  <si>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</si>
  <si>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</si>
  <si>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</si>
  <si>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</si>
  <si>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</si>
  <si>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</si>
  <si>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</si>
  <si>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</si>
  <si>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</si>
  <si>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</si>
  <si>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</si>
  <si>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</si>
  <si>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</si>
  <si>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</si>
  <si>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</si>
  <si>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</si>
  <si>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</si>
  <si>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</si>
  <si>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</si>
  <si>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紀の川市</t>
    <rPh sb="0" eb="1">
      <t>キ</t>
    </rPh>
    <rPh sb="2" eb="4">
      <t>カワシ</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</si>
  <si>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</si>
  <si>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</si>
  <si>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</si>
  <si>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訪問型サービス（独自）</t>
    <rPh sb="8" eb="10">
      <t>ドクジ</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</si>
  <si>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</si>
  <si>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</si>
  <si>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通所型サービス（独自）</t>
    <rPh sb="8" eb="10">
      <t>ドクジ</t>
    </rPh>
    <phoneticPr fontId="2"/>
  </si>
  <si>
    <t>世田谷区</t>
    <rPh sb="0" eb="4">
      <t>セタガヤク</t>
    </rPh>
    <phoneticPr fontId="2"/>
  </si>
  <si>
    <t>介護保険事業所名称０３</t>
    <rPh sb="0" eb="2">
      <t>カイゴ</t>
    </rPh>
    <rPh sb="2" eb="4">
      <t>ホケン</t>
    </rPh>
    <rPh sb="4" eb="7">
      <t>ジギョウショ</t>
    </rPh>
    <rPh sb="7" eb="9">
      <t>メイショウ</t>
    </rPh>
    <phoneticPr fontId="2"/>
  </si>
  <si>
    <t>定期巡回･随時対応型訪問介護看護</t>
  </si>
  <si>
    <t>埼玉県</t>
    <rPh sb="0" eb="3">
      <t>サイタマケン</t>
    </rPh>
    <phoneticPr fontId="2"/>
  </si>
  <si>
    <t>さいたま市</t>
    <rPh sb="4" eb="5">
      <t>シ</t>
    </rPh>
    <phoneticPr fontId="2"/>
  </si>
  <si>
    <t>介護保険事業所名称０４</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</si>
  <si>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</si>
  <si>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</si>
  <si>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介護保険事業所名称０５</t>
    <rPh sb="0" eb="2">
      <t>カイゴ</t>
    </rPh>
    <rPh sb="2" eb="4">
      <t>ホケン</t>
    </rPh>
    <rPh sb="4" eb="7">
      <t>ジギョウショ</t>
    </rPh>
    <rPh sb="7" eb="9">
      <t>メイショウ</t>
    </rPh>
    <phoneticPr fontId="2"/>
  </si>
  <si>
    <t>（介護予防）小規模多機能型居宅介護</t>
  </si>
  <si>
    <t>千葉県</t>
    <rPh sb="0" eb="3">
      <t>チバケン</t>
    </rPh>
    <phoneticPr fontId="2"/>
  </si>
  <si>
    <t>千葉市</t>
    <rPh sb="0" eb="3">
      <t>チバシ</t>
    </rPh>
    <phoneticPr fontId="2"/>
  </si>
  <si>
    <t>介護保険事業所名称０６</t>
    <rPh sb="0" eb="2">
      <t>カイゴ</t>
    </rPh>
    <rPh sb="2" eb="4">
      <t>ホケン</t>
    </rPh>
    <rPh sb="4" eb="7">
      <t>ジギョウショ</t>
    </rPh>
    <rPh sb="7" eb="9">
      <t>メイショウ</t>
    </rPh>
    <phoneticPr fontId="2"/>
  </si>
  <si>
    <t xml:space="preserve"> （介護予防）短期入所療養介護（老健）</t>
  </si>
  <si>
    <t>加算Ⅱ</t>
  </si>
  <si>
    <t>特定Ⅰ</t>
  </si>
  <si>
    <t>１に含む</t>
    <rPh sb="2" eb="3">
      <t>フク</t>
    </rPh>
    <phoneticPr fontId="2"/>
  </si>
  <si>
    <t>加算Ⅰ</t>
  </si>
  <si>
    <t>３に含む</t>
    <rPh sb="2" eb="3">
      <t>フク</t>
    </rPh>
    <phoneticPr fontId="2"/>
  </si>
  <si>
    <t>２に含む</t>
    <rPh sb="2" eb="3">
      <t>フク</t>
    </rPh>
    <phoneticPr fontId="2"/>
  </si>
  <si>
    <t>８に含む</t>
    <rPh sb="2" eb="3">
      <t>フク</t>
    </rPh>
    <phoneticPr fontId="2"/>
  </si>
  <si>
    <t>本年度の賃金の総額(［円］</t>
    <rPh sb="0" eb="3">
      <t>ホンネンド</t>
    </rPh>
    <rPh sb="4" eb="6">
      <t>チンギン</t>
    </rPh>
    <rPh sb="7" eb="9">
      <t>ソウガク</t>
    </rPh>
    <rPh sb="11" eb="12">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</si>
</sst>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5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u/>
      <sz val="8"/>
      <color theme="1"/>
      <name val="ＭＳ Ｐ明朝"/>
      <family val="1"/>
      <charset val="128"/>
    </font>
    <font>
      <b/>
      <u/>
      <sz val="8"/>
      <color theme="1"/>
      <name val="ＭＳ Ｐ明朝"/>
      <family val="1"/>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
      <sz val="9"/>
      <color rgb="FF000000"/>
      <name val="Meiryo UI"/>
      <family val="3"/>
      <charset val="128"/>
    </font>
    <font>
      <b/>
      <sz val="10"/>
      <color indexed="81"/>
      <name val="ＭＳ Ｐゴシック"/>
      <family val="3"/>
      <charset val="128"/>
    </font>
    <font>
      <b/>
      <sz val="10"/>
      <color indexed="81"/>
      <name val="MS P ゴシック"/>
      <family val="3"/>
      <charset val="128"/>
    </font>
    <font>
      <sz val="10"/>
      <color indexed="81"/>
      <name val="MS P ゴシック"/>
      <family val="3"/>
      <charset val="128"/>
    </font>
    <font>
      <b/>
      <sz val="10"/>
      <color indexed="10"/>
      <name val="MS P ゴシック"/>
      <family val="3"/>
      <charset val="128"/>
    </font>
    <font>
      <b/>
      <u/>
      <sz val="10"/>
      <color indexed="81"/>
      <name val="MS P ゴシック"/>
      <family val="3"/>
      <charset val="128"/>
    </font>
    <font>
      <sz val="10"/>
      <color indexed="10"/>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6" fillId="0" borderId="0" applyNumberFormat="0" applyFill="0" applyBorder="0" applyAlignment="0" applyProtection="0">
      <alignment vertical="center"/>
    </xf>
  </cellStyleXfs>
  <cellXfs count="671">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4" fillId="0" borderId="0" xfId="0" applyFont="1">
      <alignment vertical="center"/>
    </xf>
    <xf numFmtId="0" fontId="5" fillId="0" borderId="0" xfId="0" applyFont="1">
      <alignment vertical="center"/>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7" fillId="0" borderId="0" xfId="0" applyFont="1" applyFill="1" applyBorder="1" applyAlignment="1">
      <alignment horizontal="center" vertical="center" wrapText="1"/>
    </xf>
    <xf numFmtId="0" fontId="8" fillId="0" borderId="0" xfId="0" applyFont="1">
      <alignment vertical="center"/>
    </xf>
    <xf numFmtId="0" fontId="8" fillId="0" borderId="0" xfId="0" applyFont="1" applyProtection="1">
      <alignment vertical="center"/>
      <protection locked="0"/>
    </xf>
    <xf numFmtId="0" fontId="12" fillId="0" borderId="0" xfId="0" applyFont="1">
      <alignment vertical="center"/>
    </xf>
    <xf numFmtId="0" fontId="8" fillId="0" borderId="0" xfId="0" applyFont="1" applyAlignment="1" applyProtection="1">
      <alignment vertical="center"/>
      <protection locked="0"/>
    </xf>
    <xf numFmtId="0" fontId="7" fillId="0" borderId="0" xfId="0" applyFont="1">
      <alignment vertical="center"/>
    </xf>
    <xf numFmtId="0" fontId="18" fillId="0" borderId="0" xfId="0" applyFont="1">
      <alignment vertical="center"/>
    </xf>
    <xf numFmtId="0" fontId="7" fillId="0" borderId="2" xfId="0" applyFont="1" applyBorder="1">
      <alignment vertical="center"/>
    </xf>
    <xf numFmtId="0" fontId="7" fillId="0" borderId="17" xfId="0" applyFont="1" applyBorder="1">
      <alignment vertical="center"/>
    </xf>
    <xf numFmtId="0" fontId="7" fillId="8" borderId="71" xfId="0" applyFont="1" applyFill="1" applyBorder="1" applyAlignment="1">
      <alignment vertical="center"/>
    </xf>
    <xf numFmtId="0" fontId="7" fillId="8" borderId="31" xfId="0" applyFont="1" applyFill="1" applyBorder="1" applyAlignment="1">
      <alignment vertical="center"/>
    </xf>
    <xf numFmtId="0" fontId="7" fillId="0" borderId="31" xfId="0" applyFont="1" applyBorder="1" applyAlignment="1">
      <alignment vertical="center"/>
    </xf>
    <xf numFmtId="0" fontId="7" fillId="8" borderId="15" xfId="0" applyFont="1" applyFill="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7" fillId="0" borderId="46" xfId="0" applyFont="1" applyBorder="1">
      <alignment vertical="center"/>
    </xf>
    <xf numFmtId="0" fontId="7" fillId="0" borderId="17" xfId="0" applyFont="1" applyBorder="1" applyAlignment="1">
      <alignment vertical="center" shrinkToFit="1"/>
    </xf>
    <xf numFmtId="0" fontId="7" fillId="0" borderId="0" xfId="0" applyFont="1" applyAlignment="1">
      <alignment horizontal="center" vertical="center" wrapText="1"/>
    </xf>
    <xf numFmtId="0" fontId="7" fillId="0" borderId="0" xfId="0" applyFont="1" applyAlignment="1">
      <alignment horizontal="right" vertical="top" wrapText="1"/>
    </xf>
    <xf numFmtId="0" fontId="7" fillId="0" borderId="0" xfId="0" applyFont="1" applyAlignment="1">
      <alignment horizontal="left" vertical="top" wrapText="1"/>
    </xf>
    <xf numFmtId="0" fontId="7" fillId="0" borderId="23" xfId="0" applyFont="1" applyBorder="1">
      <alignment vertical="center"/>
    </xf>
    <xf numFmtId="180" fontId="7" fillId="0" borderId="0" xfId="0" applyNumberFormat="1" applyFont="1" applyFill="1" applyBorder="1">
      <alignment vertical="center"/>
    </xf>
    <xf numFmtId="0" fontId="7" fillId="8" borderId="71" xfId="0" applyFont="1" applyFill="1" applyBorder="1" applyAlignment="1">
      <alignment horizontal="center" vertical="center"/>
    </xf>
    <xf numFmtId="0" fontId="7" fillId="8" borderId="31" xfId="0" applyFont="1" applyFill="1" applyBorder="1" applyAlignment="1">
      <alignment horizontal="center" vertical="center"/>
    </xf>
    <xf numFmtId="0" fontId="7" fillId="8" borderId="32" xfId="0" applyFont="1" applyFill="1" applyBorder="1" applyAlignment="1">
      <alignment horizontal="center" vertical="center"/>
    </xf>
    <xf numFmtId="0" fontId="7" fillId="8" borderId="1" xfId="0" applyFont="1" applyFill="1" applyBorder="1" applyAlignment="1">
      <alignment vertical="center" wrapText="1"/>
    </xf>
    <xf numFmtId="0" fontId="31" fillId="0" borderId="0" xfId="0" applyFont="1" applyProtection="1">
      <alignment vertical="center"/>
      <protection locked="0"/>
    </xf>
    <xf numFmtId="0" fontId="20" fillId="0" borderId="0" xfId="0" applyFont="1" applyProtection="1">
      <alignment vertical="center"/>
      <protection locked="0"/>
    </xf>
    <xf numFmtId="0" fontId="20" fillId="0" borderId="0" xfId="0" applyFont="1">
      <alignment vertical="center"/>
    </xf>
    <xf numFmtId="0" fontId="27" fillId="0" borderId="0" xfId="0" applyFont="1" applyFill="1" applyBorder="1" applyAlignment="1">
      <alignment horizontal="center" vertical="center"/>
    </xf>
    <xf numFmtId="0" fontId="27" fillId="0" borderId="0" xfId="0" applyFont="1" applyFill="1" applyBorder="1" applyAlignment="1">
      <alignment vertical="center"/>
    </xf>
    <xf numFmtId="0" fontId="20" fillId="0" borderId="0" xfId="0" applyFont="1" applyFill="1" applyProtection="1">
      <alignment vertical="center"/>
      <protection locked="0"/>
    </xf>
    <xf numFmtId="0" fontId="24" fillId="0" borderId="0" xfId="0" applyFont="1" applyBorder="1" applyAlignment="1" applyProtection="1">
      <alignment vertical="center"/>
      <protection locked="0"/>
    </xf>
    <xf numFmtId="0" fontId="24" fillId="0" borderId="1" xfId="0" applyFont="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21" fillId="7" borderId="6" xfId="0" applyFont="1" applyFill="1" applyBorder="1" applyProtection="1">
      <alignment vertical="center"/>
      <protection locked="0"/>
    </xf>
    <xf numFmtId="0" fontId="24" fillId="0" borderId="0" xfId="0" applyFont="1" applyBorder="1" applyProtection="1">
      <alignment vertical="center"/>
      <protection locked="0"/>
    </xf>
    <xf numFmtId="0" fontId="24" fillId="5" borderId="2" xfId="0" applyFont="1" applyFill="1" applyBorder="1" applyProtection="1">
      <alignment vertical="center"/>
      <protection locked="0"/>
    </xf>
    <xf numFmtId="176" fontId="24" fillId="0" borderId="0" xfId="0" applyNumberFormat="1" applyFont="1" applyBorder="1" applyAlignment="1" applyProtection="1">
      <alignment vertical="center" shrinkToFit="1"/>
    </xf>
    <xf numFmtId="0" fontId="20"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right" vertical="center"/>
      <protection locked="0"/>
    </xf>
    <xf numFmtId="0" fontId="20" fillId="2" borderId="1" xfId="0" applyFont="1" applyFill="1" applyBorder="1" applyAlignment="1" applyProtection="1">
      <alignment horizontal="center" vertical="center"/>
      <protection locked="0"/>
    </xf>
    <xf numFmtId="0" fontId="20" fillId="0" borderId="5" xfId="0" applyFont="1" applyBorder="1">
      <alignment vertical="center"/>
    </xf>
    <xf numFmtId="0" fontId="24" fillId="2" borderId="7" xfId="0" applyFont="1" applyFill="1" applyBorder="1" applyAlignment="1" applyProtection="1">
      <alignment vertical="center" wrapText="1"/>
      <protection locked="0"/>
    </xf>
    <xf numFmtId="0" fontId="24" fillId="7" borderId="2" xfId="0" applyFont="1" applyFill="1" applyBorder="1" applyProtection="1">
      <alignment vertical="center"/>
      <protection locked="0"/>
    </xf>
    <xf numFmtId="0" fontId="20" fillId="7" borderId="3" xfId="0" applyFont="1" applyFill="1" applyBorder="1">
      <alignment vertical="center"/>
    </xf>
    <xf numFmtId="0" fontId="20" fillId="7" borderId="3" xfId="0" applyFont="1" applyFill="1" applyBorder="1" applyProtection="1">
      <alignment vertical="center"/>
      <protection locked="0"/>
    </xf>
    <xf numFmtId="0" fontId="20" fillId="5" borderId="3" xfId="0" applyFont="1" applyFill="1" applyBorder="1">
      <alignment vertical="center"/>
    </xf>
    <xf numFmtId="0" fontId="20" fillId="5" borderId="4" xfId="0" applyFont="1" applyFill="1" applyBorder="1">
      <alignment vertical="center"/>
    </xf>
    <xf numFmtId="0" fontId="20" fillId="2" borderId="1" xfId="0" applyFont="1" applyFill="1" applyBorder="1" applyAlignment="1" applyProtection="1">
      <alignment vertical="center"/>
      <protection locked="0"/>
    </xf>
    <xf numFmtId="0" fontId="24" fillId="2" borderId="6" xfId="0" applyFont="1" applyFill="1" applyBorder="1" applyAlignment="1" applyProtection="1">
      <alignment horizontal="center" vertical="center" wrapText="1"/>
      <protection locked="0"/>
    </xf>
    <xf numFmtId="0" fontId="24" fillId="2" borderId="7" xfId="0" applyFont="1" applyFill="1" applyBorder="1" applyAlignment="1" applyProtection="1">
      <alignment horizontal="center" vertical="center" wrapText="1"/>
      <protection locked="0"/>
    </xf>
    <xf numFmtId="0" fontId="24" fillId="2" borderId="16" xfId="0" applyFont="1" applyFill="1" applyBorder="1" applyAlignment="1" applyProtection="1">
      <alignment vertical="center"/>
      <protection locked="0"/>
    </xf>
    <xf numFmtId="0" fontId="24" fillId="2" borderId="46" xfId="0" applyFont="1" applyFill="1" applyBorder="1" applyAlignment="1" applyProtection="1">
      <alignment vertical="center"/>
      <protection locked="0"/>
    </xf>
    <xf numFmtId="0" fontId="20" fillId="2" borderId="16" xfId="0" applyFont="1" applyFill="1" applyBorder="1" applyAlignment="1" applyProtection="1">
      <alignment vertical="center"/>
      <protection locked="0"/>
    </xf>
    <xf numFmtId="0" fontId="25" fillId="2" borderId="17" xfId="0" applyFont="1" applyFill="1" applyBorder="1" applyAlignment="1" applyProtection="1">
      <alignment horizontal="center" vertical="center" wrapText="1"/>
      <protection locked="0"/>
    </xf>
    <xf numFmtId="0" fontId="21" fillId="2" borderId="23" xfId="0" applyFont="1" applyFill="1" applyBorder="1" applyAlignment="1" applyProtection="1">
      <alignment horizontal="center" vertical="center"/>
      <protection locked="0"/>
    </xf>
    <xf numFmtId="0" fontId="21" fillId="2" borderId="19" xfId="0" applyFont="1" applyFill="1" applyBorder="1" applyAlignment="1" applyProtection="1">
      <alignment horizontal="center" vertical="center"/>
      <protection locked="0"/>
    </xf>
    <xf numFmtId="0" fontId="21" fillId="2" borderId="24" xfId="0" applyFont="1" applyFill="1" applyBorder="1" applyAlignment="1" applyProtection="1">
      <alignment horizontal="center" vertical="center"/>
      <protection locked="0"/>
    </xf>
    <xf numFmtId="0" fontId="20" fillId="2" borderId="17" xfId="0" applyFont="1" applyFill="1" applyBorder="1" applyAlignment="1" applyProtection="1">
      <alignment vertical="center"/>
      <protection locked="0"/>
    </xf>
    <xf numFmtId="0" fontId="24" fillId="2" borderId="17" xfId="0" applyFont="1" applyFill="1" applyBorder="1" applyAlignment="1" applyProtection="1">
      <alignment horizontal="center" vertical="center"/>
      <protection locked="0"/>
    </xf>
    <xf numFmtId="0" fontId="24" fillId="2" borderId="24" xfId="0" applyFont="1" applyFill="1" applyBorder="1" applyAlignment="1" applyProtection="1">
      <alignment horizontal="center" vertical="center"/>
      <protection locked="0"/>
    </xf>
    <xf numFmtId="0" fontId="24" fillId="2" borderId="17" xfId="0" applyFont="1" applyFill="1" applyBorder="1" applyAlignment="1" applyProtection="1">
      <alignment horizontal="center" vertical="center" wrapText="1"/>
      <protection locked="0"/>
    </xf>
    <xf numFmtId="0" fontId="24" fillId="7" borderId="16" xfId="0" applyFont="1" applyFill="1" applyBorder="1" applyAlignment="1" applyProtection="1">
      <alignment horizontal="center" vertical="center"/>
      <protection locked="0"/>
    </xf>
    <xf numFmtId="0" fontId="24" fillId="5" borderId="16" xfId="0" applyFont="1" applyFill="1" applyBorder="1" applyAlignment="1" applyProtection="1">
      <alignment horizontal="center" vertical="center"/>
      <protection locked="0"/>
    </xf>
    <xf numFmtId="0" fontId="24" fillId="7" borderId="1" xfId="0" applyFont="1" applyFill="1" applyBorder="1" applyAlignment="1" applyProtection="1">
      <alignment horizontal="center" vertical="center"/>
      <protection locked="0"/>
    </xf>
    <xf numFmtId="0" fontId="24" fillId="5" borderId="1" xfId="0" applyFont="1" applyFill="1" applyBorder="1" applyAlignment="1" applyProtection="1">
      <alignment horizontal="center" vertical="center"/>
      <protection locked="0"/>
    </xf>
    <xf numFmtId="0" fontId="25" fillId="2" borderId="23" xfId="0" applyFont="1" applyFill="1" applyBorder="1" applyAlignment="1" applyProtection="1">
      <alignment horizontal="center" vertical="center" wrapText="1"/>
      <protection locked="0"/>
    </xf>
    <xf numFmtId="0" fontId="25" fillId="2" borderId="24" xfId="0" applyFont="1" applyFill="1" applyBorder="1" applyAlignment="1" applyProtection="1">
      <alignment horizontal="center" vertical="center" wrapText="1"/>
      <protection locked="0"/>
    </xf>
    <xf numFmtId="0" fontId="25" fillId="2" borderId="46" xfId="0" applyFont="1" applyFill="1" applyBorder="1" applyAlignment="1" applyProtection="1">
      <alignment horizontal="center" vertical="center" wrapText="1"/>
      <protection locked="0"/>
    </xf>
    <xf numFmtId="0" fontId="24" fillId="2" borderId="3" xfId="0" applyFont="1" applyFill="1" applyBorder="1" applyAlignment="1" applyProtection="1">
      <alignment horizontal="center" vertical="center" wrapText="1"/>
      <protection locked="0"/>
    </xf>
    <xf numFmtId="0" fontId="24" fillId="2" borderId="4" xfId="0" applyFont="1" applyFill="1" applyBorder="1" applyAlignment="1" applyProtection="1">
      <alignment horizontal="center" vertical="center" wrapText="1"/>
      <protection locked="0"/>
    </xf>
    <xf numFmtId="0" fontId="24" fillId="2" borderId="7" xfId="0" applyFont="1" applyFill="1" applyBorder="1" applyAlignment="1" applyProtection="1">
      <alignment horizontal="center" vertical="center"/>
      <protection locked="0"/>
    </xf>
    <xf numFmtId="0" fontId="24" fillId="2" borderId="22" xfId="0" applyFont="1" applyFill="1" applyBorder="1" applyAlignment="1" applyProtection="1">
      <alignment horizontal="center" vertical="center"/>
      <protection locked="0"/>
    </xf>
    <xf numFmtId="0" fontId="24" fillId="2" borderId="23" xfId="0" applyFont="1" applyFill="1" applyBorder="1" applyAlignment="1" applyProtection="1">
      <alignment horizontal="center" vertical="center" wrapText="1"/>
      <protection locked="0"/>
    </xf>
    <xf numFmtId="0" fontId="24" fillId="2" borderId="24" xfId="0" applyFont="1" applyFill="1" applyBorder="1" applyAlignment="1" applyProtection="1">
      <alignment horizontal="center" vertical="center" wrapText="1"/>
      <protection locked="0"/>
    </xf>
    <xf numFmtId="0" fontId="21" fillId="0" borderId="0" xfId="0" applyFont="1" applyAlignment="1">
      <alignment vertical="center"/>
    </xf>
    <xf numFmtId="0" fontId="24" fillId="0" borderId="102" xfId="0" applyFont="1" applyBorder="1" applyProtection="1">
      <alignment vertical="center"/>
      <protection locked="0"/>
    </xf>
    <xf numFmtId="0" fontId="24" fillId="0" borderId="103" xfId="0" applyFont="1" applyBorder="1" applyProtection="1">
      <alignment vertical="center"/>
      <protection locked="0"/>
    </xf>
    <xf numFmtId="0" fontId="24" fillId="0" borderId="104" xfId="0" applyFont="1" applyBorder="1" applyProtection="1">
      <alignment vertical="center"/>
      <protection locked="0"/>
    </xf>
    <xf numFmtId="0" fontId="24" fillId="0" borderId="105" xfId="0" applyFont="1" applyFill="1" applyBorder="1" applyAlignment="1">
      <alignment vertical="center" shrinkToFit="1"/>
    </xf>
    <xf numFmtId="0" fontId="24" fillId="0" borderId="73" xfId="0" applyFont="1" applyFill="1" applyBorder="1" applyAlignment="1" applyProtection="1">
      <alignment horizontal="center" vertical="center" wrapText="1"/>
      <protection locked="0"/>
    </xf>
    <xf numFmtId="0" fontId="24" fillId="0" borderId="106" xfId="0" applyFont="1" applyBorder="1" applyProtection="1">
      <alignment vertical="center"/>
      <protection locked="0"/>
    </xf>
    <xf numFmtId="176" fontId="24" fillId="0" borderId="109" xfId="0" applyNumberFormat="1" applyFont="1" applyBorder="1" applyAlignment="1" applyProtection="1">
      <alignment vertical="center" shrinkToFit="1"/>
    </xf>
    <xf numFmtId="179" fontId="24" fillId="0" borderId="109" xfId="0" applyNumberFormat="1" applyFont="1" applyBorder="1" applyAlignment="1" applyProtection="1">
      <alignment vertical="center" shrinkToFit="1"/>
    </xf>
    <xf numFmtId="179" fontId="24" fillId="0" borderId="25" xfId="0" applyNumberFormat="1" applyFont="1" applyBorder="1" applyAlignment="1" applyProtection="1">
      <alignment vertical="center" shrinkToFit="1"/>
    </xf>
    <xf numFmtId="176" fontId="24" fillId="0" borderId="110" xfId="0" applyNumberFormat="1" applyFont="1" applyBorder="1" applyAlignment="1" applyProtection="1">
      <alignment vertical="center" shrinkToFit="1"/>
    </xf>
    <xf numFmtId="176" fontId="24" fillId="0" borderId="78" xfId="0" applyNumberFormat="1" applyFont="1" applyBorder="1" applyAlignment="1" applyProtection="1">
      <alignment vertical="center" shrinkToFit="1"/>
    </xf>
    <xf numFmtId="176" fontId="24" fillId="0" borderId="97" xfId="0" applyNumberFormat="1" applyFont="1" applyBorder="1" applyAlignment="1" applyProtection="1">
      <alignment vertical="center" shrinkToFit="1"/>
    </xf>
    <xf numFmtId="176" fontId="24" fillId="0" borderId="2" xfId="0" applyNumberFormat="1" applyFont="1" applyBorder="1" applyAlignment="1" applyProtection="1">
      <alignment vertical="center" shrinkToFit="1"/>
    </xf>
    <xf numFmtId="176" fontId="24" fillId="0" borderId="1" xfId="0" applyNumberFormat="1" applyFont="1" applyBorder="1" applyProtection="1">
      <alignment vertical="center"/>
      <protection locked="0"/>
    </xf>
    <xf numFmtId="176" fontId="24" fillId="0" borderId="3" xfId="0" applyNumberFormat="1" applyFont="1" applyBorder="1" applyProtection="1">
      <alignment vertical="center"/>
      <protection locked="0"/>
    </xf>
    <xf numFmtId="0" fontId="24" fillId="2" borderId="106" xfId="0" applyFont="1" applyFill="1" applyBorder="1" applyAlignment="1" applyProtection="1">
      <alignment vertical="center" wrapText="1"/>
      <protection locked="0"/>
    </xf>
    <xf numFmtId="0" fontId="24" fillId="7" borderId="113" xfId="0" applyFont="1" applyFill="1" applyBorder="1" applyProtection="1">
      <alignment vertical="center"/>
      <protection locked="0"/>
    </xf>
    <xf numFmtId="176" fontId="24" fillId="0" borderId="98" xfId="0" applyNumberFormat="1" applyFont="1" applyBorder="1" applyAlignment="1" applyProtection="1">
      <alignment vertical="center" shrinkToFit="1"/>
    </xf>
    <xf numFmtId="176" fontId="24" fillId="0" borderId="1" xfId="0" applyNumberFormat="1" applyFont="1" applyFill="1" applyBorder="1" applyAlignment="1" applyProtection="1">
      <alignment vertical="center" shrinkToFit="1"/>
    </xf>
    <xf numFmtId="176" fontId="24" fillId="0" borderId="97" xfId="0" applyNumberFormat="1" applyFont="1" applyFill="1" applyBorder="1" applyProtection="1">
      <alignment vertical="center"/>
      <protection locked="0"/>
    </xf>
    <xf numFmtId="0" fontId="24" fillId="0" borderId="87" xfId="0" applyFont="1" applyBorder="1" applyAlignment="1" applyProtection="1">
      <alignment horizontal="center" vertical="center"/>
      <protection locked="0"/>
    </xf>
    <xf numFmtId="0" fontId="24" fillId="0" borderId="87" xfId="0" applyFont="1" applyBorder="1" applyAlignment="1" applyProtection="1">
      <alignment horizontal="center" vertical="center" wrapText="1"/>
      <protection locked="0"/>
    </xf>
    <xf numFmtId="0" fontId="24" fillId="2" borderId="87" xfId="0" applyFont="1" applyFill="1" applyBorder="1" applyAlignment="1" applyProtection="1">
      <alignment vertical="center" wrapText="1"/>
      <protection locked="0"/>
    </xf>
    <xf numFmtId="176" fontId="24" fillId="0" borderId="87" xfId="0" applyNumberFormat="1" applyFont="1" applyBorder="1" applyAlignment="1" applyProtection="1">
      <alignment vertical="center" shrinkToFit="1"/>
    </xf>
    <xf numFmtId="0" fontId="21" fillId="0" borderId="0" xfId="0" applyFont="1" applyBorder="1" applyAlignment="1" applyProtection="1">
      <alignment vertical="center" wrapText="1"/>
      <protection locked="0"/>
    </xf>
    <xf numFmtId="0" fontId="24" fillId="5" borderId="107" xfId="0" applyFont="1" applyFill="1" applyBorder="1" applyProtection="1">
      <alignment vertical="center"/>
      <protection locked="0"/>
    </xf>
    <xf numFmtId="0" fontId="21" fillId="5" borderId="108" xfId="0" applyFont="1" applyFill="1" applyBorder="1" applyProtection="1">
      <alignment vertical="center"/>
      <protection locked="0"/>
    </xf>
    <xf numFmtId="0" fontId="8" fillId="0" borderId="0" xfId="0" applyNumberFormat="1" applyFont="1" applyProtection="1">
      <alignment vertical="center"/>
      <protection locked="0"/>
    </xf>
    <xf numFmtId="0" fontId="8" fillId="0" borderId="0" xfId="0" applyNumberFormat="1" applyFont="1">
      <alignment vertical="center"/>
    </xf>
    <xf numFmtId="0" fontId="43" fillId="0" borderId="0" xfId="0" applyFont="1" applyAlignment="1">
      <alignment vertical="center"/>
    </xf>
    <xf numFmtId="0" fontId="42" fillId="0" borderId="73" xfId="0" applyFont="1" applyBorder="1" applyAlignment="1">
      <alignment vertical="center"/>
    </xf>
    <xf numFmtId="0" fontId="42" fillId="0" borderId="78" xfId="0" applyFont="1" applyBorder="1" applyAlignment="1">
      <alignment vertical="center"/>
    </xf>
    <xf numFmtId="0" fontId="25" fillId="2" borderId="23" xfId="0" applyFont="1" applyFill="1" applyBorder="1" applyAlignment="1" applyProtection="1">
      <alignment horizontal="center" vertical="center" wrapText="1"/>
      <protection locked="0"/>
    </xf>
    <xf numFmtId="0" fontId="25" fillId="2" borderId="24" xfId="0" applyFont="1" applyFill="1" applyBorder="1" applyAlignment="1" applyProtection="1">
      <alignment horizontal="center" vertical="center" wrapText="1"/>
      <protection locked="0"/>
    </xf>
    <xf numFmtId="0" fontId="7" fillId="0" borderId="2" xfId="0" applyFont="1" applyBorder="1" applyAlignment="1">
      <alignment horizontal="center" vertical="center"/>
    </xf>
    <xf numFmtId="176" fontId="24" fillId="0" borderId="82" xfId="0" applyNumberFormat="1" applyFont="1" applyBorder="1" applyAlignment="1" applyProtection="1">
      <alignment vertical="center" shrinkToFit="1"/>
    </xf>
    <xf numFmtId="176" fontId="24" fillId="0" borderId="77" xfId="0" applyNumberFormat="1" applyFont="1" applyBorder="1" applyAlignment="1" applyProtection="1">
      <alignment vertical="center" shrinkToFit="1"/>
    </xf>
    <xf numFmtId="176" fontId="25" fillId="0" borderId="67" xfId="0" applyNumberFormat="1" applyFont="1" applyBorder="1" applyAlignment="1" applyProtection="1">
      <alignment horizontal="center" vertical="center" wrapText="1" shrinkToFit="1"/>
    </xf>
    <xf numFmtId="0" fontId="25" fillId="0" borderId="16" xfId="0" applyFont="1" applyBorder="1" applyAlignment="1" applyProtection="1">
      <alignment horizontal="center" vertical="center" wrapText="1"/>
      <protection locked="0"/>
    </xf>
    <xf numFmtId="0" fontId="25" fillId="0" borderId="73" xfId="0" applyFont="1" applyBorder="1" applyAlignment="1" applyProtection="1">
      <alignment horizontal="center" vertical="center" wrapText="1"/>
      <protection locked="0"/>
    </xf>
    <xf numFmtId="176" fontId="25" fillId="0" borderId="99" xfId="0" applyNumberFormat="1" applyFont="1" applyBorder="1" applyAlignment="1" applyProtection="1">
      <alignment horizontal="center" vertical="center" wrapText="1" shrinkToFit="1"/>
    </xf>
    <xf numFmtId="176" fontId="25" fillId="0" borderId="81" xfId="0" applyNumberFormat="1" applyFont="1" applyBorder="1" applyAlignment="1" applyProtection="1">
      <alignment horizontal="center" vertical="center" shrinkToFit="1"/>
    </xf>
    <xf numFmtId="0" fontId="7" fillId="0" borderId="16" xfId="0" applyFont="1" applyBorder="1" applyAlignment="1">
      <alignment horizontal="center" vertical="center"/>
    </xf>
    <xf numFmtId="0" fontId="7" fillId="8" borderId="1" xfId="0" applyFont="1" applyFill="1" applyBorder="1" applyAlignment="1">
      <alignment vertical="center"/>
    </xf>
    <xf numFmtId="176" fontId="7" fillId="0" borderId="0" xfId="0" applyNumberFormat="1" applyFont="1" applyFill="1" applyBorder="1">
      <alignment vertical="center"/>
    </xf>
    <xf numFmtId="0" fontId="7" fillId="8" borderId="73" xfId="0" applyFont="1" applyFill="1" applyBorder="1" applyAlignment="1">
      <alignment vertical="center" wrapText="1"/>
    </xf>
    <xf numFmtId="0" fontId="7" fillId="8" borderId="126" xfId="0" applyFont="1" applyFill="1" applyBorder="1" applyAlignment="1">
      <alignment horizontal="center" vertical="center"/>
    </xf>
    <xf numFmtId="0" fontId="7" fillId="8" borderId="127" xfId="0" applyFont="1" applyFill="1" applyBorder="1" applyAlignment="1">
      <alignment horizontal="center" vertical="center"/>
    </xf>
    <xf numFmtId="0" fontId="7" fillId="8" borderId="128" xfId="0" applyFont="1" applyFill="1" applyBorder="1" applyAlignment="1">
      <alignment horizontal="center" vertical="center"/>
    </xf>
    <xf numFmtId="0" fontId="7" fillId="8" borderId="77" xfId="0" applyFont="1" applyFill="1" applyBorder="1" applyAlignment="1">
      <alignment vertical="center"/>
    </xf>
    <xf numFmtId="0" fontId="7" fillId="8" borderId="77" xfId="0" applyFont="1" applyFill="1" applyBorder="1" applyAlignment="1">
      <alignment vertical="center" wrapText="1"/>
    </xf>
    <xf numFmtId="0" fontId="7" fillId="8" borderId="78" xfId="0" applyFont="1" applyFill="1" applyBorder="1" applyAlignment="1">
      <alignment vertical="center" wrapText="1"/>
    </xf>
    <xf numFmtId="176" fontId="25" fillId="0" borderId="68" xfId="0" applyNumberFormat="1" applyFont="1" applyBorder="1" applyAlignment="1" applyProtection="1">
      <alignment horizontal="center" vertical="center" wrapText="1" shrinkToFit="1"/>
    </xf>
    <xf numFmtId="176" fontId="12" fillId="0" borderId="0" xfId="0" applyNumberFormat="1" applyFont="1">
      <alignment vertical="center"/>
    </xf>
    <xf numFmtId="0" fontId="20" fillId="0" borderId="0" xfId="0" applyFont="1" applyFill="1" applyProtection="1">
      <alignment vertical="center"/>
    </xf>
    <xf numFmtId="0" fontId="8" fillId="0" borderId="0" xfId="0" applyFont="1" applyFill="1" applyProtection="1">
      <alignment vertical="center"/>
    </xf>
    <xf numFmtId="0" fontId="22" fillId="0" borderId="0" xfId="0" applyFont="1" applyFill="1" applyAlignment="1" applyProtection="1">
      <alignment vertical="center"/>
    </xf>
    <xf numFmtId="0" fontId="20" fillId="0" borderId="0" xfId="0" applyFont="1" applyFill="1" applyBorder="1" applyAlignment="1" applyProtection="1">
      <alignment vertical="center"/>
    </xf>
    <xf numFmtId="0" fontId="20" fillId="0" borderId="0" xfId="0" applyFont="1" applyFill="1" applyBorder="1" applyProtection="1">
      <alignment vertical="center"/>
    </xf>
    <xf numFmtId="0" fontId="9" fillId="0" borderId="0" xfId="0" applyFont="1" applyFill="1" applyProtection="1">
      <alignment vertical="center"/>
    </xf>
    <xf numFmtId="0" fontId="21" fillId="0" borderId="5" xfId="0" applyFont="1" applyFill="1" applyBorder="1" applyProtection="1">
      <alignment vertical="center"/>
    </xf>
    <xf numFmtId="0" fontId="21" fillId="0" borderId="2" xfId="0" applyFont="1" applyFill="1" applyBorder="1" applyProtection="1">
      <alignment vertical="center"/>
    </xf>
    <xf numFmtId="0" fontId="21" fillId="0" borderId="3" xfId="0" applyFont="1" applyFill="1" applyBorder="1" applyProtection="1">
      <alignment vertical="center"/>
    </xf>
    <xf numFmtId="0" fontId="21" fillId="0" borderId="4" xfId="0" applyFont="1" applyFill="1" applyBorder="1" applyProtection="1">
      <alignment vertical="center"/>
    </xf>
    <xf numFmtId="0" fontId="11" fillId="0" borderId="0" xfId="0" applyFont="1" applyFill="1" applyProtection="1">
      <alignment vertical="center"/>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vertical="center" shrinkToFit="1"/>
    </xf>
    <xf numFmtId="0" fontId="21" fillId="0" borderId="28" xfId="0" applyFont="1" applyFill="1" applyBorder="1" applyAlignment="1" applyProtection="1">
      <alignment horizontal="left" vertical="center" wrapText="1"/>
    </xf>
    <xf numFmtId="0" fontId="21" fillId="0" borderId="29" xfId="0" applyFont="1" applyFill="1" applyBorder="1" applyAlignment="1" applyProtection="1">
      <alignment horizontal="left" vertical="center" wrapText="1"/>
    </xf>
    <xf numFmtId="0" fontId="21" fillId="0" borderId="30" xfId="0" applyFont="1" applyFill="1" applyBorder="1" applyAlignment="1" applyProtection="1">
      <alignment horizontal="left" vertical="center" wrapText="1"/>
    </xf>
    <xf numFmtId="0" fontId="23" fillId="0" borderId="39" xfId="0" applyFont="1" applyFill="1" applyBorder="1" applyProtection="1">
      <alignment vertical="center"/>
    </xf>
    <xf numFmtId="0" fontId="21" fillId="0" borderId="0" xfId="0" applyFont="1" applyFill="1" applyBorder="1" applyAlignment="1" applyProtection="1">
      <alignment horizontal="left" vertical="center" wrapText="1"/>
    </xf>
    <xf numFmtId="0" fontId="21" fillId="0" borderId="36" xfId="0" applyFont="1" applyFill="1" applyBorder="1" applyAlignment="1" applyProtection="1">
      <alignment horizontal="left" vertical="center" wrapText="1"/>
    </xf>
    <xf numFmtId="0" fontId="13" fillId="0" borderId="0" xfId="0" applyFont="1" applyFill="1" applyProtection="1">
      <alignment vertical="center"/>
    </xf>
    <xf numFmtId="0" fontId="20" fillId="0" borderId="39" xfId="0" applyFont="1" applyFill="1" applyBorder="1" applyProtection="1">
      <alignment vertical="center"/>
    </xf>
    <xf numFmtId="0" fontId="24" fillId="0" borderId="0" xfId="0" applyFont="1" applyFill="1" applyBorder="1" applyProtection="1">
      <alignment vertical="center"/>
    </xf>
    <xf numFmtId="0" fontId="20" fillId="7" borderId="9" xfId="0" applyFont="1" applyFill="1" applyBorder="1" applyProtection="1">
      <alignment vertical="center"/>
    </xf>
    <xf numFmtId="0" fontId="23" fillId="7" borderId="10" xfId="0" applyFont="1" applyFill="1" applyBorder="1" applyProtection="1">
      <alignment vertical="center"/>
    </xf>
    <xf numFmtId="0" fontId="20" fillId="7" borderId="10" xfId="0" applyFont="1" applyFill="1" applyBorder="1" applyProtection="1">
      <alignment vertical="center"/>
    </xf>
    <xf numFmtId="0" fontId="24" fillId="7" borderId="10" xfId="0" applyFont="1" applyFill="1" applyBorder="1" applyAlignment="1" applyProtection="1">
      <alignment horizontal="center" vertical="center"/>
    </xf>
    <xf numFmtId="0" fontId="24" fillId="7" borderId="10" xfId="0" applyFont="1" applyFill="1" applyBorder="1" applyProtection="1">
      <alignment vertical="center"/>
    </xf>
    <xf numFmtId="0" fontId="24" fillId="7" borderId="54" xfId="0" applyFont="1" applyFill="1" applyBorder="1" applyProtection="1">
      <alignment vertical="center"/>
    </xf>
    <xf numFmtId="0" fontId="20" fillId="4" borderId="9" xfId="0" applyFont="1" applyFill="1" applyBorder="1" applyProtection="1">
      <alignment vertical="center"/>
    </xf>
    <xf numFmtId="0" fontId="23" fillId="4" borderId="10" xfId="0" applyFont="1" applyFill="1" applyBorder="1" applyProtection="1">
      <alignment vertical="center"/>
    </xf>
    <xf numFmtId="0" fontId="20" fillId="4" borderId="10" xfId="0" applyFont="1" applyFill="1" applyBorder="1" applyProtection="1">
      <alignment vertical="center"/>
    </xf>
    <xf numFmtId="0" fontId="24" fillId="4" borderId="10" xfId="0" applyFont="1" applyFill="1" applyBorder="1" applyProtection="1">
      <alignment vertical="center"/>
    </xf>
    <xf numFmtId="0" fontId="20" fillId="4" borderId="54" xfId="0" applyFont="1" applyFill="1" applyBorder="1" applyProtection="1">
      <alignment vertical="center"/>
    </xf>
    <xf numFmtId="0" fontId="20" fillId="0" borderId="36" xfId="0" applyFont="1" applyFill="1" applyBorder="1" applyProtection="1">
      <alignment vertical="center"/>
    </xf>
    <xf numFmtId="0" fontId="20" fillId="0" borderId="44" xfId="0" applyFont="1" applyFill="1" applyBorder="1" applyProtection="1">
      <alignment vertical="center"/>
    </xf>
    <xf numFmtId="0" fontId="20" fillId="0" borderId="25" xfId="0" applyFont="1" applyFill="1" applyBorder="1" applyProtection="1">
      <alignment vertical="center"/>
    </xf>
    <xf numFmtId="0" fontId="20" fillId="0" borderId="45" xfId="0" applyFont="1" applyFill="1" applyBorder="1" applyProtection="1">
      <alignment vertical="center"/>
    </xf>
    <xf numFmtId="0" fontId="21" fillId="0" borderId="0" xfId="0" applyFont="1" applyFill="1" applyBorder="1" applyAlignment="1" applyProtection="1">
      <alignment horizontal="left" vertical="center"/>
    </xf>
    <xf numFmtId="0" fontId="21" fillId="0" borderId="0" xfId="0" applyFont="1" applyFill="1" applyProtection="1">
      <alignment vertical="center"/>
    </xf>
    <xf numFmtId="0" fontId="25" fillId="0" borderId="0" xfId="0" applyFont="1" applyFill="1" applyBorder="1" applyAlignment="1" applyProtection="1">
      <alignment horizontal="left" vertical="center"/>
    </xf>
    <xf numFmtId="0" fontId="21" fillId="3" borderId="2" xfId="0" applyFont="1" applyFill="1" applyBorder="1" applyAlignment="1" applyProtection="1">
      <alignment horizontal="center" vertical="center"/>
    </xf>
    <xf numFmtId="0" fontId="21" fillId="3" borderId="3" xfId="0" applyFont="1" applyFill="1" applyBorder="1" applyAlignment="1" applyProtection="1">
      <alignment horizontal="center" vertical="center"/>
    </xf>
    <xf numFmtId="0" fontId="21" fillId="3" borderId="3" xfId="0" applyFont="1" applyFill="1" applyBorder="1" applyAlignment="1" applyProtection="1">
      <alignment vertical="center" shrinkToFit="1"/>
    </xf>
    <xf numFmtId="0" fontId="21" fillId="3" borderId="4" xfId="0" applyFont="1" applyFill="1" applyBorder="1" applyAlignment="1" applyProtection="1">
      <alignment vertical="center" shrinkToFit="1"/>
    </xf>
    <xf numFmtId="0" fontId="21" fillId="0" borderId="2" xfId="0" applyFont="1" applyFill="1" applyBorder="1" applyAlignment="1" applyProtection="1">
      <alignment horizontal="center" vertical="center"/>
    </xf>
    <xf numFmtId="0" fontId="21" fillId="0" borderId="15" xfId="0" applyFont="1" applyFill="1" applyBorder="1" applyAlignment="1" applyProtection="1">
      <alignment vertical="center"/>
    </xf>
    <xf numFmtId="0" fontId="21" fillId="0" borderId="3" xfId="0" applyFont="1" applyFill="1" applyBorder="1" applyAlignment="1" applyProtection="1">
      <alignment vertical="center"/>
    </xf>
    <xf numFmtId="0" fontId="21" fillId="0" borderId="3" xfId="0" applyFont="1" applyFill="1" applyBorder="1" applyAlignment="1" applyProtection="1">
      <alignment vertical="center" shrinkToFit="1"/>
    </xf>
    <xf numFmtId="0" fontId="13" fillId="0" borderId="0" xfId="0" applyFont="1" applyProtection="1">
      <alignment vertical="center"/>
    </xf>
    <xf numFmtId="0" fontId="15" fillId="9" borderId="33" xfId="0" applyFont="1" applyFill="1" applyBorder="1" applyAlignment="1" applyProtection="1">
      <alignment horizontal="center" vertical="center"/>
    </xf>
    <xf numFmtId="0" fontId="14" fillId="0" borderId="75" xfId="0" applyFont="1" applyFill="1" applyBorder="1" applyAlignment="1" applyProtection="1">
      <alignment horizontal="center" vertical="center"/>
    </xf>
    <xf numFmtId="0" fontId="15" fillId="10" borderId="27" xfId="0" applyFont="1" applyFill="1" applyBorder="1" applyProtection="1">
      <alignment vertical="center"/>
    </xf>
    <xf numFmtId="0" fontId="16" fillId="10" borderId="58" xfId="0" applyFont="1" applyFill="1" applyBorder="1" applyProtection="1">
      <alignment vertical="center"/>
    </xf>
    <xf numFmtId="0" fontId="21" fillId="0" borderId="5" xfId="0" applyFont="1" applyFill="1" applyBorder="1" applyAlignment="1" applyProtection="1">
      <alignment horizontal="center" vertical="center"/>
    </xf>
    <xf numFmtId="0" fontId="21" fillId="0" borderId="6" xfId="0" applyFont="1" applyFill="1" applyBorder="1" applyAlignment="1" applyProtection="1">
      <alignment vertical="center"/>
    </xf>
    <xf numFmtId="0" fontId="21" fillId="0" borderId="6" xfId="0" applyFont="1" applyFill="1" applyBorder="1" applyAlignment="1" applyProtection="1">
      <alignment horizontal="center" vertical="center"/>
    </xf>
    <xf numFmtId="0" fontId="21" fillId="0" borderId="6" xfId="0" applyFont="1" applyFill="1" applyBorder="1" applyAlignment="1" applyProtection="1">
      <alignment vertical="center" shrinkToFit="1"/>
    </xf>
    <xf numFmtId="0" fontId="26" fillId="0" borderId="6" xfId="0" applyFont="1" applyFill="1" applyBorder="1" applyAlignment="1" applyProtection="1">
      <alignment horizontal="right" vertical="center"/>
    </xf>
    <xf numFmtId="0" fontId="8" fillId="0" borderId="0" xfId="0" applyFont="1" applyProtection="1">
      <alignment vertical="center"/>
    </xf>
    <xf numFmtId="0" fontId="14" fillId="0" borderId="69" xfId="0" applyFont="1" applyFill="1" applyBorder="1" applyAlignment="1" applyProtection="1">
      <alignment horizontal="center" vertical="center"/>
    </xf>
    <xf numFmtId="0" fontId="21" fillId="0" borderId="21" xfId="0" applyFont="1" applyFill="1" applyBorder="1" applyAlignment="1" applyProtection="1">
      <alignment horizontal="center" vertical="center"/>
    </xf>
    <xf numFmtId="0" fontId="21" fillId="0" borderId="40" xfId="0" applyFont="1" applyFill="1" applyBorder="1" applyAlignment="1" applyProtection="1">
      <alignment vertical="center"/>
    </xf>
    <xf numFmtId="0" fontId="21" fillId="0" borderId="10" xfId="0" applyFont="1" applyFill="1" applyBorder="1" applyAlignment="1" applyProtection="1">
      <alignment horizontal="center" vertical="center"/>
    </xf>
    <xf numFmtId="0" fontId="21" fillId="0" borderId="10" xfId="0" applyFont="1" applyFill="1" applyBorder="1" applyAlignment="1" applyProtection="1">
      <alignment vertical="center" shrinkToFit="1"/>
    </xf>
    <xf numFmtId="0" fontId="21" fillId="0" borderId="49" xfId="0" applyFont="1" applyFill="1" applyBorder="1" applyAlignment="1" applyProtection="1">
      <alignment vertical="center"/>
    </xf>
    <xf numFmtId="0" fontId="21" fillId="0" borderId="18" xfId="0" applyFont="1" applyFill="1" applyBorder="1" applyAlignment="1" applyProtection="1">
      <alignment vertical="center"/>
    </xf>
    <xf numFmtId="0" fontId="21" fillId="0" borderId="116" xfId="0" applyFont="1" applyFill="1" applyBorder="1" applyAlignment="1" applyProtection="1">
      <alignment vertical="center"/>
    </xf>
    <xf numFmtId="0" fontId="21" fillId="0" borderId="20" xfId="0" applyFont="1" applyFill="1" applyBorder="1" applyAlignment="1" applyProtection="1">
      <alignment horizontal="center" vertical="center"/>
    </xf>
    <xf numFmtId="0" fontId="21" fillId="0" borderId="20" xfId="0" applyFont="1" applyFill="1" applyBorder="1" applyAlignment="1" applyProtection="1">
      <alignment vertical="center" shrinkToFit="1"/>
    </xf>
    <xf numFmtId="0" fontId="25" fillId="0" borderId="6" xfId="0" applyFont="1" applyFill="1" applyBorder="1" applyAlignment="1" applyProtection="1">
      <alignment vertical="center"/>
    </xf>
    <xf numFmtId="0" fontId="21" fillId="0" borderId="6" xfId="0" applyFont="1" applyFill="1" applyBorder="1" applyAlignment="1" applyProtection="1">
      <alignment horizontal="left" vertical="center"/>
    </xf>
    <xf numFmtId="176" fontId="27" fillId="0" borderId="0" xfId="0" applyNumberFormat="1" applyFont="1" applyFill="1" applyBorder="1" applyAlignment="1" applyProtection="1">
      <alignment horizontal="right" vertical="center"/>
    </xf>
    <xf numFmtId="0" fontId="27" fillId="0" borderId="0" xfId="0" applyFont="1" applyFill="1" applyBorder="1" applyAlignment="1" applyProtection="1">
      <alignment horizontal="right" vertical="center"/>
    </xf>
    <xf numFmtId="0" fontId="25" fillId="0" borderId="0" xfId="0" applyFont="1" applyFill="1" applyBorder="1" applyAlignment="1" applyProtection="1">
      <alignment horizontal="center" vertical="center"/>
    </xf>
    <xf numFmtId="0" fontId="21" fillId="0" borderId="0" xfId="0" applyFont="1" applyFill="1" applyBorder="1" applyAlignment="1" applyProtection="1">
      <alignment vertical="center"/>
    </xf>
    <xf numFmtId="0" fontId="21" fillId="0" borderId="5" xfId="0" applyFont="1" applyFill="1" applyBorder="1" applyAlignment="1" applyProtection="1">
      <alignment vertical="center"/>
    </xf>
    <xf numFmtId="176" fontId="24" fillId="2" borderId="7" xfId="0" applyNumberFormat="1" applyFont="1" applyFill="1" applyBorder="1" applyAlignment="1" applyProtection="1">
      <alignment vertical="center"/>
    </xf>
    <xf numFmtId="176" fontId="24" fillId="0" borderId="7" xfId="0" applyNumberFormat="1" applyFont="1" applyFill="1" applyBorder="1" applyAlignment="1" applyProtection="1">
      <alignment vertical="center"/>
    </xf>
    <xf numFmtId="0" fontId="24" fillId="0" borderId="6" xfId="0" applyFont="1" applyFill="1" applyBorder="1" applyAlignment="1" applyProtection="1">
      <alignment vertical="center"/>
    </xf>
    <xf numFmtId="0" fontId="39" fillId="0" borderId="69" xfId="0" applyFont="1" applyFill="1" applyBorder="1" applyAlignment="1" applyProtection="1">
      <alignment horizontal="center" vertical="center" wrapText="1"/>
    </xf>
    <xf numFmtId="0" fontId="21" fillId="0" borderId="12" xfId="0" applyFont="1" applyFill="1" applyBorder="1" applyAlignment="1" applyProtection="1">
      <alignment vertical="center"/>
    </xf>
    <xf numFmtId="176" fontId="24" fillId="2" borderId="11" xfId="0" applyNumberFormat="1" applyFont="1" applyFill="1" applyBorder="1" applyAlignment="1" applyProtection="1">
      <alignment vertical="center"/>
    </xf>
    <xf numFmtId="176" fontId="24" fillId="0" borderId="11" xfId="0" applyNumberFormat="1" applyFont="1" applyFill="1" applyBorder="1" applyAlignment="1" applyProtection="1">
      <alignment vertical="center"/>
    </xf>
    <xf numFmtId="0" fontId="24" fillId="0" borderId="10" xfId="0" applyFont="1" applyFill="1" applyBorder="1" applyAlignment="1" applyProtection="1">
      <alignment vertical="center"/>
    </xf>
    <xf numFmtId="0" fontId="21" fillId="0" borderId="52" xfId="0" applyFont="1" applyFill="1" applyBorder="1" applyAlignment="1" applyProtection="1">
      <alignment vertical="center"/>
    </xf>
    <xf numFmtId="0" fontId="21" fillId="0" borderId="14" xfId="0" applyFont="1" applyFill="1" applyBorder="1" applyAlignment="1" applyProtection="1">
      <alignment horizontal="center" vertical="center"/>
    </xf>
    <xf numFmtId="176" fontId="24" fillId="0" borderId="24" xfId="0" applyNumberFormat="1" applyFont="1" applyFill="1" applyBorder="1" applyAlignment="1" applyProtection="1">
      <alignment vertical="center"/>
    </xf>
    <xf numFmtId="0" fontId="24" fillId="0" borderId="19" xfId="0" applyFont="1" applyFill="1" applyBorder="1" applyAlignment="1" applyProtection="1">
      <alignment vertical="center"/>
    </xf>
    <xf numFmtId="0" fontId="24" fillId="0" borderId="69" xfId="0" applyFont="1" applyFill="1" applyBorder="1" applyAlignment="1" applyProtection="1">
      <alignment vertical="center"/>
    </xf>
    <xf numFmtId="0" fontId="24" fillId="0" borderId="0" xfId="0" applyFont="1" applyFill="1" applyBorder="1" applyAlignment="1" applyProtection="1">
      <alignment vertical="center"/>
    </xf>
    <xf numFmtId="0" fontId="15" fillId="10" borderId="58" xfId="0" applyFont="1" applyFill="1" applyBorder="1" applyProtection="1">
      <alignment vertical="center"/>
    </xf>
    <xf numFmtId="178" fontId="25" fillId="0" borderId="0" xfId="0" applyNumberFormat="1" applyFont="1" applyFill="1" applyBorder="1" applyAlignment="1" applyProtection="1">
      <alignment horizontal="center" vertical="center"/>
    </xf>
    <xf numFmtId="176" fontId="24" fillId="0" borderId="0" xfId="0" applyNumberFormat="1" applyFont="1" applyFill="1" applyBorder="1" applyAlignment="1" applyProtection="1">
      <alignment vertical="center"/>
    </xf>
    <xf numFmtId="0" fontId="24" fillId="0" borderId="0" xfId="0" applyFont="1" applyFill="1" applyBorder="1" applyAlignment="1" applyProtection="1">
      <alignment horizontal="center" vertical="center"/>
    </xf>
    <xf numFmtId="0" fontId="21" fillId="0" borderId="0" xfId="0" applyFont="1" applyFill="1" applyBorder="1" applyProtection="1">
      <alignment vertical="center"/>
    </xf>
    <xf numFmtId="0" fontId="9" fillId="0" borderId="0" xfId="0" applyFont="1" applyFill="1" applyBorder="1" applyProtection="1">
      <alignment vertical="center"/>
    </xf>
    <xf numFmtId="0" fontId="9" fillId="0" borderId="0" xfId="0" applyFont="1" applyFill="1" applyBorder="1" applyAlignment="1" applyProtection="1">
      <alignment vertical="center"/>
    </xf>
    <xf numFmtId="0" fontId="28" fillId="0" borderId="40" xfId="0" applyFont="1" applyFill="1" applyBorder="1" applyAlignment="1" applyProtection="1">
      <alignment horizontal="left" vertical="center"/>
    </xf>
    <xf numFmtId="0" fontId="21" fillId="0" borderId="41" xfId="0" applyFont="1" applyFill="1" applyBorder="1" applyAlignment="1" applyProtection="1">
      <alignment vertical="center" shrinkToFit="1"/>
    </xf>
    <xf numFmtId="0" fontId="21" fillId="0" borderId="18" xfId="0" applyFont="1" applyFill="1" applyBorder="1" applyAlignment="1" applyProtection="1">
      <alignment horizontal="center" vertical="center"/>
    </xf>
    <xf numFmtId="0" fontId="28" fillId="0" borderId="0" xfId="0" applyFont="1" applyFill="1" applyBorder="1" applyAlignment="1" applyProtection="1">
      <alignment vertical="center"/>
    </xf>
    <xf numFmtId="0" fontId="28" fillId="0" borderId="0" xfId="0" applyFont="1" applyFill="1" applyBorder="1" applyAlignment="1" applyProtection="1">
      <alignment horizontal="center" vertical="center"/>
    </xf>
    <xf numFmtId="0" fontId="28" fillId="0" borderId="0" xfId="0" applyFont="1" applyFill="1" applyBorder="1" applyAlignment="1" applyProtection="1">
      <alignment vertical="center" shrinkToFit="1"/>
    </xf>
    <xf numFmtId="0" fontId="28" fillId="0" borderId="42" xfId="0" applyFont="1" applyFill="1" applyBorder="1" applyAlignment="1" applyProtection="1">
      <alignment vertical="center" shrinkToFit="1"/>
    </xf>
    <xf numFmtId="0" fontId="21" fillId="0" borderId="0" xfId="0" applyFont="1" applyFill="1" applyBorder="1" applyAlignment="1" applyProtection="1">
      <alignment vertical="center" wrapText="1"/>
    </xf>
    <xf numFmtId="176" fontId="9" fillId="0" borderId="0" xfId="0" applyNumberFormat="1" applyFont="1" applyFill="1" applyProtection="1">
      <alignment vertical="center"/>
    </xf>
    <xf numFmtId="0" fontId="28" fillId="0" borderId="42" xfId="0" applyFont="1" applyFill="1" applyBorder="1" applyAlignment="1" applyProtection="1">
      <alignment vertical="center"/>
    </xf>
    <xf numFmtId="0" fontId="21" fillId="0" borderId="43"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3" xfId="0" applyFont="1" applyFill="1" applyBorder="1" applyAlignment="1" applyProtection="1">
      <alignment vertical="center"/>
    </xf>
    <xf numFmtId="0" fontId="21" fillId="0" borderId="8" xfId="0" applyFont="1" applyFill="1" applyBorder="1" applyAlignment="1" applyProtection="1">
      <alignment vertical="center"/>
    </xf>
    <xf numFmtId="0" fontId="21" fillId="0" borderId="18" xfId="0" applyFont="1" applyFill="1" applyBorder="1" applyAlignment="1" applyProtection="1">
      <alignment vertical="center" shrinkToFit="1"/>
    </xf>
    <xf numFmtId="49" fontId="25" fillId="0" borderId="0" xfId="0" applyNumberFormat="1" applyFont="1" applyFill="1" applyAlignment="1" applyProtection="1">
      <alignment horizontal="center" vertical="top"/>
    </xf>
    <xf numFmtId="0" fontId="25" fillId="0" borderId="0" xfId="0" applyFont="1" applyFill="1" applyAlignment="1" applyProtection="1">
      <alignment horizontal="left" vertical="top" wrapText="1"/>
    </xf>
    <xf numFmtId="49" fontId="21" fillId="0" borderId="0" xfId="0" applyNumberFormat="1" applyFont="1" applyFill="1" applyAlignment="1" applyProtection="1">
      <alignment vertical="top"/>
    </xf>
    <xf numFmtId="0" fontId="25" fillId="0" borderId="0" xfId="0" applyFont="1" applyFill="1" applyBorder="1" applyAlignment="1" applyProtection="1">
      <alignment horizontal="left" vertical="top" wrapText="1"/>
    </xf>
    <xf numFmtId="0" fontId="37" fillId="0" borderId="0" xfId="0" applyFont="1" applyFill="1" applyBorder="1" applyAlignment="1" applyProtection="1">
      <alignment horizontal="left" vertical="top" wrapText="1"/>
    </xf>
    <xf numFmtId="49" fontId="36" fillId="0" borderId="0" xfId="0" applyNumberFormat="1" applyFont="1" applyFill="1" applyProtection="1">
      <alignment vertical="center"/>
    </xf>
    <xf numFmtId="0" fontId="20" fillId="0" borderId="0" xfId="0" applyFont="1" applyFill="1" applyAlignment="1" applyProtection="1">
      <alignment vertical="center"/>
    </xf>
    <xf numFmtId="0" fontId="25" fillId="0" borderId="0" xfId="0" applyFont="1" applyFill="1" applyBorder="1" applyAlignment="1" applyProtection="1">
      <alignment horizontal="right" vertical="center"/>
    </xf>
    <xf numFmtId="0" fontId="24" fillId="6" borderId="0" xfId="0" applyFont="1" applyFill="1" applyBorder="1" applyAlignment="1" applyProtection="1">
      <alignment vertical="center" wrapText="1"/>
    </xf>
    <xf numFmtId="0" fontId="25" fillId="6" borderId="0" xfId="0" applyFont="1" applyFill="1" applyBorder="1" applyAlignment="1" applyProtection="1">
      <alignment vertical="center"/>
    </xf>
    <xf numFmtId="0" fontId="24" fillId="6" borderId="0" xfId="0" applyFont="1" applyFill="1" applyAlignment="1" applyProtection="1">
      <alignment vertical="center" wrapText="1"/>
    </xf>
    <xf numFmtId="0" fontId="9" fillId="0" borderId="0" xfId="0" applyFont="1" applyProtection="1">
      <alignment vertical="center"/>
    </xf>
    <xf numFmtId="0" fontId="9" fillId="0" borderId="0" xfId="0" applyFont="1" applyBorder="1" applyProtection="1">
      <alignment vertical="center"/>
    </xf>
    <xf numFmtId="49" fontId="24" fillId="0" borderId="3" xfId="0" applyNumberFormat="1" applyFont="1" applyFill="1" applyBorder="1" applyAlignment="1" applyProtection="1">
      <alignment horizontal="left" vertical="center" wrapText="1"/>
    </xf>
    <xf numFmtId="49" fontId="24" fillId="0" borderId="3" xfId="0" applyNumberFormat="1" applyFont="1" applyBorder="1" applyAlignment="1" applyProtection="1">
      <alignment horizontal="left" vertical="center" wrapText="1"/>
    </xf>
    <xf numFmtId="0" fontId="25" fillId="6" borderId="83" xfId="0" applyFont="1" applyFill="1" applyBorder="1" applyAlignment="1" applyProtection="1">
      <alignment horizontal="center" vertical="center" wrapText="1"/>
    </xf>
    <xf numFmtId="0" fontId="9" fillId="0" borderId="0" xfId="0" applyFont="1" applyFill="1" applyAlignment="1" applyProtection="1">
      <alignment vertical="top"/>
    </xf>
    <xf numFmtId="0" fontId="25" fillId="6" borderId="61" xfId="0" applyFont="1" applyFill="1" applyBorder="1" applyAlignment="1" applyProtection="1">
      <alignment horizontal="center" vertical="center" wrapText="1"/>
    </xf>
    <xf numFmtId="0" fontId="25" fillId="2" borderId="62" xfId="0" applyFont="1" applyFill="1" applyBorder="1" applyAlignment="1" applyProtection="1">
      <alignment vertical="center" wrapText="1"/>
    </xf>
    <xf numFmtId="0" fontId="25" fillId="6" borderId="90" xfId="0" applyFont="1" applyFill="1" applyBorder="1" applyAlignment="1" applyProtection="1">
      <alignment horizontal="center" vertical="center" wrapText="1"/>
    </xf>
    <xf numFmtId="0" fontId="25" fillId="2" borderId="91" xfId="0" applyFont="1" applyFill="1" applyBorder="1" applyAlignment="1" applyProtection="1">
      <alignment vertical="center" wrapText="1"/>
    </xf>
    <xf numFmtId="0" fontId="25" fillId="6" borderId="92" xfId="0" applyFont="1" applyFill="1" applyBorder="1" applyAlignment="1" applyProtection="1">
      <alignment horizontal="center" vertical="center" wrapText="1"/>
    </xf>
    <xf numFmtId="0" fontId="25" fillId="2" borderId="93" xfId="0" applyFont="1" applyFill="1" applyBorder="1" applyAlignment="1" applyProtection="1">
      <alignment vertical="center" wrapText="1"/>
    </xf>
    <xf numFmtId="0" fontId="25" fillId="6" borderId="94" xfId="0" applyFont="1" applyFill="1" applyBorder="1" applyAlignment="1" applyProtection="1">
      <alignment horizontal="center" vertical="center" wrapText="1"/>
    </xf>
    <xf numFmtId="0" fontId="25" fillId="2" borderId="95" xfId="0" applyFont="1" applyFill="1" applyBorder="1" applyAlignment="1" applyProtection="1">
      <alignment vertical="center" wrapText="1"/>
    </xf>
    <xf numFmtId="0" fontId="25" fillId="6" borderId="96" xfId="0" applyFont="1" applyFill="1" applyBorder="1" applyAlignment="1" applyProtection="1">
      <alignment horizontal="center" vertical="center" wrapText="1"/>
    </xf>
    <xf numFmtId="0" fontId="25" fillId="2" borderId="86" xfId="0" applyFont="1" applyFill="1" applyBorder="1" applyAlignment="1" applyProtection="1">
      <alignment vertical="center" wrapText="1"/>
    </xf>
    <xf numFmtId="0" fontId="25" fillId="2" borderId="36" xfId="0" applyFont="1" applyFill="1" applyBorder="1" applyAlignment="1" applyProtection="1">
      <alignment vertical="center" wrapText="1"/>
    </xf>
    <xf numFmtId="0" fontId="9" fillId="0" borderId="0" xfId="0" applyFont="1" applyBorder="1" applyAlignment="1" applyProtection="1">
      <alignment vertical="top"/>
    </xf>
    <xf numFmtId="0" fontId="25" fillId="6" borderId="63" xfId="0" applyFont="1" applyFill="1" applyBorder="1" applyAlignment="1" applyProtection="1">
      <alignment horizontal="center" vertical="center" wrapText="1"/>
    </xf>
    <xf numFmtId="0" fontId="25" fillId="2" borderId="45" xfId="0" applyFont="1" applyFill="1" applyBorder="1" applyAlignment="1" applyProtection="1">
      <alignment vertical="center" wrapText="1"/>
    </xf>
    <xf numFmtId="49" fontId="20" fillId="0" borderId="0" xfId="0" applyNumberFormat="1" applyFont="1" applyFill="1" applyProtection="1">
      <alignment vertical="center"/>
    </xf>
    <xf numFmtId="49" fontId="33" fillId="0" borderId="0" xfId="0" applyNumberFormat="1" applyFont="1" applyFill="1" applyAlignment="1" applyProtection="1">
      <alignment vertical="top"/>
    </xf>
    <xf numFmtId="0" fontId="34" fillId="0" borderId="0" xfId="0" applyFont="1" applyFill="1" applyAlignment="1" applyProtection="1">
      <alignment horizontal="left" vertical="top" wrapText="1"/>
    </xf>
    <xf numFmtId="0" fontId="34" fillId="0" borderId="0" xfId="0" applyFont="1" applyFill="1" applyBorder="1" applyAlignment="1" applyProtection="1">
      <alignment horizontal="left" vertical="top" wrapText="1"/>
    </xf>
    <xf numFmtId="0" fontId="35" fillId="0" borderId="0" xfId="0" applyFont="1" applyFill="1" applyBorder="1" applyAlignment="1" applyProtection="1">
      <alignment horizontal="left" vertical="top" wrapText="1"/>
    </xf>
    <xf numFmtId="0" fontId="15" fillId="0" borderId="0" xfId="0" applyFont="1" applyFill="1" applyBorder="1" applyAlignment="1" applyProtection="1">
      <alignment horizontal="center" vertical="center"/>
    </xf>
    <xf numFmtId="0" fontId="16" fillId="10" borderId="0" xfId="0" applyFont="1" applyFill="1" applyBorder="1" applyProtection="1">
      <alignment vertical="center"/>
    </xf>
    <xf numFmtId="0" fontId="25" fillId="0" borderId="0" xfId="0" applyFont="1" applyFill="1" applyBorder="1" applyAlignment="1" applyProtection="1">
      <alignment horizontal="center" vertical="center" wrapText="1"/>
    </xf>
    <xf numFmtId="49" fontId="20" fillId="0" borderId="28" xfId="0" applyNumberFormat="1" applyFont="1" applyFill="1" applyBorder="1" applyProtection="1">
      <alignment vertical="center"/>
    </xf>
    <xf numFmtId="0" fontId="20" fillId="0" borderId="29" xfId="0" applyFont="1" applyFill="1" applyBorder="1" applyProtection="1">
      <alignment vertical="center"/>
    </xf>
    <xf numFmtId="0" fontId="20" fillId="0" borderId="29" xfId="0" applyFont="1" applyFill="1" applyBorder="1" applyAlignment="1" applyProtection="1">
      <alignment vertical="center"/>
    </xf>
    <xf numFmtId="0" fontId="20" fillId="0" borderId="30" xfId="0" applyFont="1" applyFill="1" applyBorder="1" applyAlignment="1" applyProtection="1">
      <alignment vertical="center"/>
    </xf>
    <xf numFmtId="0" fontId="29" fillId="0" borderId="39" xfId="0" applyFont="1" applyFill="1" applyBorder="1" applyAlignment="1" applyProtection="1">
      <alignment vertical="center" wrapText="1"/>
    </xf>
    <xf numFmtId="0" fontId="29" fillId="0" borderId="36" xfId="0" applyFont="1" applyFill="1" applyBorder="1" applyAlignment="1" applyProtection="1">
      <alignment vertical="center" wrapText="1"/>
    </xf>
    <xf numFmtId="0" fontId="29" fillId="0" borderId="0" xfId="0" applyFont="1" applyFill="1" applyBorder="1" applyAlignment="1" applyProtection="1">
      <alignment vertical="center" wrapText="1"/>
    </xf>
    <xf numFmtId="0" fontId="29" fillId="0" borderId="39" xfId="0" applyFont="1" applyFill="1" applyBorder="1" applyProtection="1">
      <alignment vertical="center"/>
    </xf>
    <xf numFmtId="0" fontId="29" fillId="0" borderId="0" xfId="0" applyFont="1" applyFill="1" applyBorder="1" applyProtection="1">
      <alignment vertical="center"/>
    </xf>
    <xf numFmtId="0" fontId="30" fillId="0" borderId="0" xfId="0" applyFont="1" applyFill="1" applyBorder="1" applyProtection="1">
      <alignment vertical="center"/>
    </xf>
    <xf numFmtId="0" fontId="29" fillId="0" borderId="0" xfId="0" applyFont="1" applyFill="1" applyBorder="1" applyAlignment="1" applyProtection="1">
      <alignment vertical="center"/>
    </xf>
    <xf numFmtId="0" fontId="29" fillId="0" borderId="0" xfId="0" applyFont="1" applyFill="1" applyBorder="1" applyAlignment="1" applyProtection="1">
      <alignment horizontal="left" vertical="center"/>
    </xf>
    <xf numFmtId="0" fontId="30" fillId="0" borderId="36" xfId="0" applyFont="1" applyFill="1" applyBorder="1" applyProtection="1">
      <alignment vertical="center"/>
    </xf>
    <xf numFmtId="0" fontId="17" fillId="0" borderId="0" xfId="0" applyFont="1" applyFill="1" applyProtection="1">
      <alignment vertical="center"/>
    </xf>
    <xf numFmtId="0" fontId="30" fillId="0" borderId="0" xfId="0" applyFont="1" applyFill="1" applyBorder="1" applyAlignment="1" applyProtection="1">
      <alignment horizontal="center" vertical="center"/>
    </xf>
    <xf numFmtId="0" fontId="29" fillId="0" borderId="25" xfId="0" applyFont="1" applyFill="1" applyBorder="1" applyProtection="1">
      <alignment vertical="center"/>
    </xf>
    <xf numFmtId="0" fontId="8" fillId="2" borderId="0" xfId="0" applyFont="1" applyFill="1" applyProtection="1">
      <alignment vertical="center"/>
    </xf>
    <xf numFmtId="0" fontId="8" fillId="0" borderId="0" xfId="0" applyFont="1" applyFill="1" applyBorder="1" applyProtection="1">
      <alignment vertical="center"/>
    </xf>
    <xf numFmtId="0" fontId="10" fillId="2" borderId="0" xfId="0" applyFont="1" applyFill="1" applyProtection="1">
      <alignment vertical="center"/>
    </xf>
    <xf numFmtId="0" fontId="8" fillId="2" borderId="0" xfId="0" applyFont="1" applyFill="1" applyAlignment="1" applyProtection="1">
      <alignment horizontal="center" vertical="center"/>
    </xf>
    <xf numFmtId="0" fontId="24" fillId="0" borderId="16" xfId="0" applyNumberFormat="1" applyFont="1" applyFill="1" applyBorder="1" applyAlignment="1" applyProtection="1">
      <alignment horizontal="center" vertical="center"/>
    </xf>
    <xf numFmtId="0" fontId="24" fillId="0" borderId="117" xfId="0" applyFont="1" applyFill="1" applyBorder="1" applyAlignment="1" applyProtection="1">
      <alignment horizontal="center" vertical="center"/>
    </xf>
    <xf numFmtId="0" fontId="24" fillId="0" borderId="31" xfId="0" applyFont="1" applyFill="1" applyBorder="1" applyAlignment="1" applyProtection="1">
      <alignment horizontal="center" vertical="center"/>
    </xf>
    <xf numFmtId="0" fontId="24" fillId="2" borderId="118" xfId="0" applyNumberFormat="1" applyFont="1" applyFill="1" applyBorder="1" applyAlignment="1" applyProtection="1">
      <alignment vertical="center"/>
    </xf>
    <xf numFmtId="0" fontId="24" fillId="2" borderId="119" xfId="0" applyNumberFormat="1" applyFont="1" applyFill="1" applyBorder="1" applyAlignment="1" applyProtection="1">
      <alignment vertical="center"/>
    </xf>
    <xf numFmtId="0" fontId="24" fillId="2" borderId="1" xfId="0" applyFont="1" applyFill="1" applyBorder="1" applyAlignment="1" applyProtection="1">
      <alignment horizontal="center" vertical="center"/>
    </xf>
    <xf numFmtId="0" fontId="24" fillId="2" borderId="16" xfId="0" applyNumberFormat="1" applyFont="1" applyFill="1" applyBorder="1" applyAlignment="1" applyProtection="1">
      <alignment vertical="center"/>
    </xf>
    <xf numFmtId="0" fontId="24" fillId="2" borderId="1" xfId="0" applyNumberFormat="1" applyFont="1" applyFill="1" applyBorder="1" applyAlignment="1" applyProtection="1">
      <alignment vertical="center"/>
    </xf>
    <xf numFmtId="0" fontId="24" fillId="2" borderId="16" xfId="0" applyNumberFormat="1" applyFont="1" applyFill="1" applyBorder="1" applyAlignment="1" applyProtection="1">
      <alignment vertical="center" shrinkToFit="1"/>
    </xf>
    <xf numFmtId="0" fontId="24" fillId="2" borderId="16" xfId="0" applyNumberFormat="1" applyFont="1" applyFill="1" applyBorder="1" applyAlignment="1" applyProtection="1">
      <alignment vertical="center" wrapText="1" shrinkToFit="1"/>
    </xf>
    <xf numFmtId="177" fontId="21" fillId="0" borderId="1" xfId="0" applyNumberFormat="1" applyFont="1" applyFill="1" applyBorder="1" applyAlignment="1" applyProtection="1">
      <alignment horizontal="center" vertical="center"/>
    </xf>
    <xf numFmtId="0" fontId="24" fillId="2" borderId="31" xfId="0" applyNumberFormat="1" applyFont="1" applyFill="1" applyBorder="1" applyAlignment="1" applyProtection="1">
      <alignment vertical="center"/>
    </xf>
    <xf numFmtId="0" fontId="24" fillId="2" borderId="32" xfId="0" applyNumberFormat="1" applyFont="1" applyFill="1" applyBorder="1" applyAlignment="1" applyProtection="1">
      <alignment vertical="center"/>
    </xf>
    <xf numFmtId="0" fontId="24" fillId="2" borderId="1" xfId="0" applyNumberFormat="1" applyFont="1" applyFill="1" applyBorder="1" applyAlignment="1" applyProtection="1">
      <alignment vertical="center" shrinkToFit="1"/>
    </xf>
    <xf numFmtId="0" fontId="24" fillId="2" borderId="1" xfId="0" applyNumberFormat="1" applyFont="1" applyFill="1" applyBorder="1" applyAlignment="1" applyProtection="1">
      <alignment vertical="center" wrapText="1" shrinkToFit="1"/>
    </xf>
    <xf numFmtId="176" fontId="24" fillId="7" borderId="16" xfId="0" applyNumberFormat="1" applyFont="1" applyFill="1" applyBorder="1" applyAlignment="1" applyProtection="1">
      <alignment vertical="center" shrinkToFit="1"/>
      <protection locked="0"/>
    </xf>
    <xf numFmtId="176" fontId="24" fillId="7" borderId="7" xfId="0" applyNumberFormat="1" applyFont="1" applyFill="1" applyBorder="1" applyAlignment="1" applyProtection="1">
      <alignment vertical="center" shrinkToFit="1"/>
      <protection locked="0"/>
    </xf>
    <xf numFmtId="176" fontId="24" fillId="5" borderId="16" xfId="0" applyNumberFormat="1" applyFont="1" applyFill="1" applyBorder="1" applyAlignment="1" applyProtection="1">
      <alignment vertical="center" shrinkToFit="1"/>
      <protection locked="0"/>
    </xf>
    <xf numFmtId="176" fontId="24" fillId="5" borderId="7" xfId="0" applyNumberFormat="1" applyFont="1" applyFill="1" applyBorder="1" applyAlignment="1" applyProtection="1">
      <alignment vertical="center" shrinkToFit="1"/>
      <protection locked="0"/>
    </xf>
    <xf numFmtId="183" fontId="24" fillId="5" borderId="7" xfId="0" applyNumberFormat="1" applyFont="1" applyFill="1" applyBorder="1" applyAlignment="1" applyProtection="1">
      <alignment vertical="center" shrinkToFit="1"/>
      <protection locked="0"/>
    </xf>
    <xf numFmtId="179" fontId="24" fillId="5" borderId="7" xfId="0" applyNumberFormat="1" applyFont="1" applyFill="1" applyBorder="1" applyAlignment="1" applyProtection="1">
      <alignment vertical="center" shrinkToFit="1"/>
      <protection locked="0"/>
    </xf>
    <xf numFmtId="181" fontId="24" fillId="5" borderId="16" xfId="0" applyNumberFormat="1" applyFont="1" applyFill="1" applyBorder="1" applyAlignment="1" applyProtection="1">
      <alignment vertical="center" shrinkToFit="1"/>
      <protection locked="0"/>
    </xf>
    <xf numFmtId="176" fontId="24" fillId="6" borderId="7" xfId="0" applyNumberFormat="1" applyFont="1" applyFill="1" applyBorder="1" applyAlignment="1" applyProtection="1">
      <alignment vertical="center" shrinkToFit="1"/>
      <protection locked="0"/>
    </xf>
    <xf numFmtId="176" fontId="24" fillId="7" borderId="1" xfId="0" applyNumberFormat="1" applyFont="1" applyFill="1" applyBorder="1" applyAlignment="1" applyProtection="1">
      <alignment vertical="center" shrinkToFit="1"/>
      <protection locked="0"/>
    </xf>
    <xf numFmtId="176" fontId="24" fillId="5" borderId="1" xfId="0" applyNumberFormat="1" applyFont="1" applyFill="1" applyBorder="1" applyAlignment="1" applyProtection="1">
      <alignment vertical="center" shrinkToFit="1"/>
      <protection locked="0"/>
    </xf>
    <xf numFmtId="183" fontId="24" fillId="5" borderId="1" xfId="0" applyNumberFormat="1" applyFont="1" applyFill="1" applyBorder="1" applyAlignment="1" applyProtection="1">
      <alignment vertical="center" shrinkToFit="1"/>
      <protection locked="0"/>
    </xf>
    <xf numFmtId="179" fontId="24" fillId="5" borderId="1" xfId="0" applyNumberFormat="1" applyFont="1" applyFill="1" applyBorder="1" applyAlignment="1" applyProtection="1">
      <alignment vertical="center" shrinkToFit="1"/>
      <protection locked="0"/>
    </xf>
    <xf numFmtId="181" fontId="24" fillId="5" borderId="1" xfId="0" applyNumberFormat="1" applyFont="1" applyFill="1" applyBorder="1" applyAlignment="1" applyProtection="1">
      <alignment vertical="center" shrinkToFit="1"/>
      <protection locked="0"/>
    </xf>
    <xf numFmtId="176" fontId="24" fillId="6" borderId="1" xfId="0" applyNumberFormat="1" applyFont="1" applyFill="1" applyBorder="1" applyAlignment="1" applyProtection="1">
      <alignment vertical="center" shrinkToFit="1"/>
      <protection locked="0"/>
    </xf>
    <xf numFmtId="0" fontId="21" fillId="5" borderId="0" xfId="0" applyFont="1" applyFill="1" applyBorder="1" applyAlignment="1" applyProtection="1">
      <alignment horizontal="center" vertical="center"/>
      <protection locked="0"/>
    </xf>
    <xf numFmtId="0" fontId="7" fillId="8" borderId="1" xfId="0"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8" borderId="69" xfId="0" applyFont="1" applyFill="1" applyBorder="1" applyAlignment="1">
      <alignment horizontal="left" vertical="center"/>
    </xf>
    <xf numFmtId="0" fontId="7" fillId="8" borderId="1" xfId="0" applyFont="1" applyFill="1" applyBorder="1" applyAlignment="1">
      <alignment horizontal="left" vertical="center"/>
    </xf>
    <xf numFmtId="0" fontId="7" fillId="8" borderId="17" xfId="0" applyFont="1" applyFill="1" applyBorder="1" applyAlignment="1">
      <alignment horizontal="left" vertical="center"/>
    </xf>
    <xf numFmtId="0" fontId="7" fillId="8" borderId="23" xfId="0" applyFont="1" applyFill="1" applyBorder="1" applyAlignment="1">
      <alignment horizontal="left" vertical="center"/>
    </xf>
    <xf numFmtId="0" fontId="7" fillId="8" borderId="72" xfId="0" applyFont="1" applyFill="1" applyBorder="1" applyAlignment="1">
      <alignment horizontal="left" vertical="center"/>
    </xf>
    <xf numFmtId="0" fontId="7" fillId="8" borderId="2" xfId="0" applyFont="1" applyFill="1" applyBorder="1" applyAlignment="1">
      <alignment horizontal="left" vertical="center"/>
    </xf>
    <xf numFmtId="0" fontId="7" fillId="8" borderId="73" xfId="0" applyFont="1" applyFill="1" applyBorder="1" applyAlignment="1">
      <alignment horizontal="left" vertical="center"/>
    </xf>
    <xf numFmtId="0" fontId="7" fillId="8" borderId="65" xfId="0" applyFont="1" applyFill="1" applyBorder="1" applyAlignment="1">
      <alignment horizontal="left" vertical="center"/>
    </xf>
    <xf numFmtId="0" fontId="7" fillId="8" borderId="37" xfId="0" applyFont="1" applyFill="1" applyBorder="1" applyAlignment="1">
      <alignment horizontal="left" vertical="center"/>
    </xf>
    <xf numFmtId="0" fontId="7" fillId="8" borderId="38" xfId="0" applyFont="1" applyFill="1" applyBorder="1" applyAlignment="1">
      <alignment horizontal="left" vertical="center"/>
    </xf>
    <xf numFmtId="0" fontId="7" fillId="8" borderId="66" xfId="0" applyFont="1" applyFill="1" applyBorder="1" applyAlignment="1">
      <alignment horizontal="left" vertical="center"/>
    </xf>
    <xf numFmtId="0" fontId="7" fillId="8" borderId="67" xfId="0" applyFont="1" applyFill="1" applyBorder="1" applyAlignment="1">
      <alignment horizontal="left" vertical="center"/>
    </xf>
    <xf numFmtId="0" fontId="7" fillId="8" borderId="81" xfId="0" applyFont="1" applyFill="1" applyBorder="1" applyAlignment="1">
      <alignment horizontal="left" vertical="center"/>
    </xf>
    <xf numFmtId="0" fontId="7" fillId="8" borderId="68" xfId="0" applyFont="1" applyFill="1" applyBorder="1" applyAlignment="1">
      <alignment horizontal="left" vertical="center"/>
    </xf>
    <xf numFmtId="0" fontId="7" fillId="8" borderId="16" xfId="0" applyFont="1" applyFill="1" applyBorder="1" applyAlignment="1">
      <alignment horizontal="left" vertical="center"/>
    </xf>
    <xf numFmtId="0" fontId="7" fillId="8" borderId="5" xfId="0" applyFont="1" applyFill="1" applyBorder="1" applyAlignment="1">
      <alignment horizontal="left" vertical="center"/>
    </xf>
    <xf numFmtId="0" fontId="7" fillId="8" borderId="70" xfId="0" applyFont="1" applyFill="1" applyBorder="1" applyAlignment="1">
      <alignment horizontal="left" vertical="center"/>
    </xf>
    <xf numFmtId="0" fontId="7" fillId="8" borderId="75" xfId="0" applyFont="1" applyFill="1" applyBorder="1" applyAlignment="1">
      <alignment horizontal="left" vertical="center"/>
    </xf>
    <xf numFmtId="0" fontId="19" fillId="8" borderId="76" xfId="4" applyFont="1" applyFill="1" applyBorder="1" applyAlignment="1">
      <alignment horizontal="left" vertical="center"/>
    </xf>
    <xf numFmtId="0" fontId="7" fillId="8" borderId="77" xfId="0" applyFont="1" applyFill="1" applyBorder="1" applyAlignment="1">
      <alignment horizontal="left" vertical="center"/>
    </xf>
    <xf numFmtId="0" fontId="7" fillId="8" borderId="82" xfId="0" applyFont="1" applyFill="1" applyBorder="1" applyAlignment="1">
      <alignment horizontal="left" vertical="center"/>
    </xf>
    <xf numFmtId="0" fontId="7" fillId="8" borderId="78" xfId="0" applyFont="1" applyFill="1" applyBorder="1" applyAlignment="1">
      <alignment horizontal="left" vertical="center"/>
    </xf>
    <xf numFmtId="0" fontId="7" fillId="8" borderId="74" xfId="0" applyFont="1" applyFill="1" applyBorder="1" applyAlignment="1">
      <alignment horizontal="left" vertical="center"/>
    </xf>
    <xf numFmtId="0" fontId="7" fillId="0" borderId="16" xfId="0" applyFont="1" applyBorder="1" applyAlignment="1">
      <alignment horizontal="center" vertical="center" wrapText="1" shrinkToFit="1"/>
    </xf>
    <xf numFmtId="0" fontId="7" fillId="0" borderId="17" xfId="0" applyFont="1" applyBorder="1" applyAlignment="1">
      <alignment horizontal="center" vertical="center" wrapText="1" shrinkToFit="1"/>
    </xf>
    <xf numFmtId="0" fontId="7" fillId="0" borderId="1" xfId="0" applyFont="1" applyBorder="1" applyAlignment="1">
      <alignment vertical="center"/>
    </xf>
    <xf numFmtId="0" fontId="7" fillId="8" borderId="2" xfId="0" applyFont="1" applyFill="1" applyBorder="1" applyAlignment="1">
      <alignment vertical="center"/>
    </xf>
    <xf numFmtId="0" fontId="7" fillId="8" borderId="3" xfId="0" applyFont="1" applyFill="1" applyBorder="1" applyAlignment="1">
      <alignment vertical="center"/>
    </xf>
    <xf numFmtId="0" fontId="7" fillId="8" borderId="4" xfId="0" applyFont="1" applyFill="1" applyBorder="1" applyAlignment="1">
      <alignment vertical="center"/>
    </xf>
    <xf numFmtId="0" fontId="7" fillId="8" borderId="1" xfId="0" applyFont="1" applyFill="1" applyBorder="1" applyAlignment="1">
      <alignment vertical="center"/>
    </xf>
    <xf numFmtId="0" fontId="7" fillId="0" borderId="0" xfId="0" applyFont="1" applyAlignment="1">
      <alignment horizontal="left" vertical="top" wrapText="1"/>
    </xf>
    <xf numFmtId="0" fontId="7" fillId="0" borderId="16" xfId="0" applyFont="1" applyBorder="1" applyAlignment="1">
      <alignment horizontal="center" vertical="center" wrapText="1"/>
    </xf>
    <xf numFmtId="0" fontId="7" fillId="0" borderId="16"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0" fillId="0" borderId="0" xfId="0" applyAlignment="1">
      <alignment horizontal="left" vertical="top" wrapText="1"/>
    </xf>
    <xf numFmtId="0" fontId="7" fillId="8" borderId="77" xfId="0" applyFont="1" applyFill="1" applyBorder="1" applyAlignment="1">
      <alignment vertical="center"/>
    </xf>
    <xf numFmtId="0" fontId="7" fillId="0" borderId="1" xfId="0" applyFont="1" applyBorder="1" applyAlignment="1">
      <alignment horizontal="center" vertical="center"/>
    </xf>
    <xf numFmtId="0" fontId="9" fillId="0" borderId="5"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25" fillId="0" borderId="0" xfId="0" applyFont="1" applyFill="1" applyBorder="1" applyAlignment="1" applyProtection="1">
      <alignment horizontal="left" vertical="top" wrapText="1"/>
    </xf>
    <xf numFmtId="0" fontId="40" fillId="0" borderId="0" xfId="0" applyFont="1" applyFill="1" applyAlignment="1" applyProtection="1">
      <alignment horizontal="left" vertical="center" wrapText="1"/>
    </xf>
    <xf numFmtId="0" fontId="9" fillId="0" borderId="4" xfId="0" applyFont="1" applyFill="1" applyBorder="1" applyAlignment="1" applyProtection="1">
      <alignment horizontal="center" vertical="center"/>
    </xf>
    <xf numFmtId="182" fontId="9" fillId="0" borderId="82" xfId="0" applyNumberFormat="1" applyFont="1" applyFill="1" applyBorder="1" applyAlignment="1" applyProtection="1">
      <alignment horizontal="center" vertical="center"/>
    </xf>
    <xf numFmtId="182" fontId="9" fillId="0" borderId="7" xfId="0" applyNumberFormat="1" applyFont="1" applyFill="1" applyBorder="1" applyAlignment="1" applyProtection="1">
      <alignment horizontal="center" vertical="center"/>
    </xf>
    <xf numFmtId="0" fontId="21" fillId="0" borderId="50" xfId="0" applyFont="1" applyFill="1" applyBorder="1" applyAlignment="1" applyProtection="1">
      <alignment horizontal="center" vertical="center" wrapText="1"/>
    </xf>
    <xf numFmtId="0" fontId="21" fillId="0" borderId="51"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2" borderId="50" xfId="0" applyFont="1" applyFill="1" applyBorder="1" applyAlignment="1" applyProtection="1">
      <alignment vertical="center"/>
    </xf>
    <xf numFmtId="0" fontId="21" fillId="2" borderId="51" xfId="0" applyFont="1" applyFill="1" applyBorder="1" applyAlignment="1" applyProtection="1">
      <alignment vertical="center"/>
    </xf>
    <xf numFmtId="0" fontId="21" fillId="2" borderId="79" xfId="0" applyFont="1" applyFill="1" applyBorder="1" applyAlignment="1" applyProtection="1">
      <alignment vertical="center"/>
    </xf>
    <xf numFmtId="0" fontId="21" fillId="2" borderId="52"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80" xfId="0" applyFont="1" applyFill="1" applyBorder="1" applyAlignment="1" applyProtection="1">
      <alignment vertical="center" wrapText="1"/>
    </xf>
    <xf numFmtId="0" fontId="21" fillId="0" borderId="24" xfId="0" applyFont="1" applyFill="1" applyBorder="1" applyAlignment="1" applyProtection="1">
      <alignment horizontal="center" vertical="center"/>
    </xf>
    <xf numFmtId="0" fontId="21" fillId="0" borderId="17" xfId="0" applyFont="1" applyFill="1" applyBorder="1" applyAlignment="1" applyProtection="1">
      <alignment horizontal="center" vertical="center"/>
    </xf>
    <xf numFmtId="0" fontId="21" fillId="0" borderId="23" xfId="0" applyFont="1" applyFill="1" applyBorder="1" applyAlignment="1" applyProtection="1">
      <alignment horizontal="center" vertical="center"/>
    </xf>
    <xf numFmtId="0" fontId="21" fillId="0" borderId="9" xfId="0" applyFont="1" applyFill="1" applyBorder="1" applyAlignment="1" applyProtection="1">
      <alignment vertical="center" wrapText="1"/>
    </xf>
    <xf numFmtId="0" fontId="21" fillId="0" borderId="10" xfId="0" applyFont="1" applyFill="1" applyBorder="1" applyAlignment="1" applyProtection="1">
      <alignment vertical="center"/>
    </xf>
    <xf numFmtId="0" fontId="21" fillId="0" borderId="11" xfId="0" applyFont="1" applyFill="1" applyBorder="1" applyAlignment="1" applyProtection="1">
      <alignment vertical="center"/>
    </xf>
    <xf numFmtId="176" fontId="21" fillId="0" borderId="12" xfId="0" applyNumberFormat="1" applyFont="1" applyFill="1" applyBorder="1" applyAlignment="1" applyProtection="1">
      <alignment horizontal="right" vertical="center"/>
    </xf>
    <xf numFmtId="0" fontId="21" fillId="0" borderId="10" xfId="0" applyFont="1" applyFill="1" applyBorder="1" applyAlignment="1" applyProtection="1">
      <alignment horizontal="right" vertical="center"/>
    </xf>
    <xf numFmtId="0" fontId="21" fillId="0" borderId="10"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3" xfId="0" applyFont="1" applyFill="1" applyBorder="1" applyAlignment="1" applyProtection="1">
      <alignment horizontal="center" vertical="center"/>
    </xf>
    <xf numFmtId="176" fontId="21" fillId="0" borderId="3" xfId="0" applyNumberFormat="1" applyFont="1" applyFill="1" applyBorder="1" applyAlignment="1" applyProtection="1">
      <alignment horizontal="right" vertical="center"/>
    </xf>
    <xf numFmtId="0" fontId="21" fillId="0" borderId="3" xfId="0" applyFont="1" applyFill="1" applyBorder="1" applyAlignment="1" applyProtection="1">
      <alignment horizontal="right" vertical="center"/>
    </xf>
    <xf numFmtId="0" fontId="21" fillId="2" borderId="1" xfId="0" applyFont="1" applyFill="1" applyBorder="1" applyAlignment="1" applyProtection="1">
      <alignment vertical="center"/>
    </xf>
    <xf numFmtId="0" fontId="21" fillId="2" borderId="1" xfId="0" applyFont="1" applyFill="1" applyBorder="1" applyAlignment="1" applyProtection="1">
      <alignment horizontal="left" vertical="center"/>
    </xf>
    <xf numFmtId="0" fontId="24" fillId="3" borderId="2" xfId="0" applyFont="1" applyFill="1" applyBorder="1" applyAlignment="1" applyProtection="1">
      <alignment horizontal="center" vertical="center" shrinkToFit="1"/>
    </xf>
    <xf numFmtId="0" fontId="24" fillId="3" borderId="3" xfId="0" applyFont="1" applyFill="1" applyBorder="1" applyAlignment="1" applyProtection="1">
      <alignment horizontal="center" vertical="center" shrinkToFit="1"/>
    </xf>
    <xf numFmtId="0" fontId="24" fillId="3" borderId="4" xfId="0" applyFont="1" applyFill="1" applyBorder="1" applyAlignment="1" applyProtection="1">
      <alignment horizontal="center" vertical="center" shrinkToFit="1"/>
    </xf>
    <xf numFmtId="0" fontId="21" fillId="0"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xf>
    <xf numFmtId="176" fontId="21" fillId="0" borderId="55" xfId="0" applyNumberFormat="1" applyFont="1" applyFill="1" applyBorder="1" applyAlignment="1" applyProtection="1">
      <alignment horizontal="center" vertical="center"/>
    </xf>
    <xf numFmtId="176" fontId="21" fillId="0" borderId="56" xfId="0" applyNumberFormat="1" applyFont="1" applyFill="1" applyBorder="1" applyAlignment="1" applyProtection="1">
      <alignment horizontal="center" vertical="center"/>
    </xf>
    <xf numFmtId="176" fontId="21" fillId="0" borderId="57" xfId="0" applyNumberFormat="1" applyFont="1" applyFill="1" applyBorder="1" applyAlignment="1" applyProtection="1">
      <alignment horizontal="center" vertical="center"/>
    </xf>
    <xf numFmtId="176" fontId="21" fillId="0" borderId="59" xfId="0" applyNumberFormat="1" applyFont="1" applyFill="1" applyBorder="1" applyAlignment="1" applyProtection="1">
      <alignment horizontal="center" vertical="center"/>
    </xf>
    <xf numFmtId="176" fontId="21" fillId="0" borderId="60" xfId="0" applyNumberFormat="1" applyFont="1" applyFill="1" applyBorder="1" applyAlignment="1" applyProtection="1">
      <alignment horizontal="center" vertical="center"/>
    </xf>
    <xf numFmtId="0" fontId="21" fillId="0" borderId="4"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0" fontId="21" fillId="0" borderId="6" xfId="0" applyFont="1" applyFill="1" applyBorder="1" applyAlignment="1" applyProtection="1">
      <alignment horizontal="right" vertical="center"/>
    </xf>
    <xf numFmtId="0" fontId="22" fillId="0" borderId="0" xfId="0" applyFont="1" applyFill="1" applyAlignment="1" applyProtection="1">
      <alignment horizontal="center" vertical="center"/>
    </xf>
    <xf numFmtId="0" fontId="21" fillId="2" borderId="23" xfId="0" applyFont="1" applyFill="1" applyBorder="1" applyAlignment="1" applyProtection="1">
      <alignment vertical="center"/>
    </xf>
    <xf numFmtId="0" fontId="21" fillId="2" borderId="19" xfId="0" applyFont="1" applyFill="1" applyBorder="1" applyAlignment="1" applyProtection="1">
      <alignment vertical="center"/>
    </xf>
    <xf numFmtId="0" fontId="21" fillId="2" borderId="24" xfId="0" applyFont="1" applyFill="1" applyBorder="1" applyAlignment="1" applyProtection="1">
      <alignment vertical="center"/>
    </xf>
    <xf numFmtId="0" fontId="22" fillId="0" borderId="0" xfId="0" applyFont="1" applyFill="1" applyAlignment="1" applyProtection="1">
      <alignment horizontal="right" vertical="center" shrinkToFit="1"/>
    </xf>
    <xf numFmtId="0" fontId="21" fillId="0" borderId="5" xfId="0" applyFont="1" applyFill="1" applyBorder="1" applyAlignment="1" applyProtection="1">
      <alignment horizontal="center" vertical="center" wrapText="1"/>
    </xf>
    <xf numFmtId="0" fontId="21" fillId="0" borderId="6" xfId="0" applyFont="1" applyFill="1" applyBorder="1" applyAlignment="1" applyProtection="1">
      <alignment horizontal="center" vertical="center" wrapText="1"/>
    </xf>
    <xf numFmtId="0" fontId="21" fillId="0" borderId="21"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1" fillId="0" borderId="23" xfId="0" applyFont="1" applyFill="1" applyBorder="1" applyAlignment="1" applyProtection="1">
      <alignment horizontal="center" vertical="center" wrapText="1"/>
    </xf>
    <xf numFmtId="0" fontId="21" fillId="0" borderId="19" xfId="0" applyFont="1" applyFill="1" applyBorder="1" applyAlignment="1" applyProtection="1">
      <alignment horizontal="center" vertical="center" wrapText="1"/>
    </xf>
    <xf numFmtId="0" fontId="21" fillId="0" borderId="19" xfId="0" applyFont="1" applyFill="1" applyBorder="1" applyAlignment="1" applyProtection="1">
      <alignment horizontal="center" vertical="center"/>
    </xf>
    <xf numFmtId="0" fontId="21" fillId="2" borderId="6" xfId="0" applyNumberFormat="1" applyFont="1" applyFill="1" applyBorder="1" applyAlignment="1" applyProtection="1">
      <alignment vertical="center"/>
    </xf>
    <xf numFmtId="0" fontId="21" fillId="0" borderId="7" xfId="0" applyFont="1" applyFill="1" applyBorder="1" applyAlignment="1" applyProtection="1">
      <alignment horizontal="center" vertical="center"/>
    </xf>
    <xf numFmtId="176" fontId="21" fillId="0" borderId="47" xfId="0" applyNumberFormat="1" applyFont="1" applyFill="1" applyBorder="1" applyAlignment="1" applyProtection="1">
      <alignment horizontal="right" vertical="center"/>
    </xf>
    <xf numFmtId="0" fontId="21" fillId="0" borderId="20" xfId="0" applyFont="1" applyFill="1" applyBorder="1" applyAlignment="1" applyProtection="1">
      <alignment horizontal="right" vertical="center"/>
    </xf>
    <xf numFmtId="0" fontId="29" fillId="6" borderId="0" xfId="0" applyFont="1" applyFill="1" applyBorder="1" applyAlignment="1" applyProtection="1">
      <alignment horizontal="center" vertical="center"/>
      <protection locked="0"/>
    </xf>
    <xf numFmtId="0" fontId="20" fillId="6"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xf>
    <xf numFmtId="0" fontId="29" fillId="6" borderId="0" xfId="0" applyFont="1" applyFill="1" applyBorder="1" applyAlignment="1" applyProtection="1">
      <alignment vertical="center" shrinkToFit="1"/>
      <protection locked="0"/>
    </xf>
    <xf numFmtId="0" fontId="29" fillId="0" borderId="0" xfId="0" applyFont="1" applyFill="1" applyBorder="1" applyAlignment="1" applyProtection="1">
      <alignment horizontal="left" vertical="center" wrapText="1"/>
    </xf>
    <xf numFmtId="49" fontId="25" fillId="0" borderId="2" xfId="0" applyNumberFormat="1" applyFont="1" applyFill="1" applyBorder="1" applyAlignment="1" applyProtection="1">
      <alignment vertical="center" wrapText="1"/>
    </xf>
    <xf numFmtId="49" fontId="25" fillId="0" borderId="3" xfId="0" applyNumberFormat="1" applyFont="1" applyFill="1" applyBorder="1" applyAlignment="1" applyProtection="1">
      <alignment vertical="center" wrapText="1"/>
    </xf>
    <xf numFmtId="49" fontId="25" fillId="0" borderId="4" xfId="0" applyNumberFormat="1" applyFont="1" applyFill="1" applyBorder="1" applyAlignment="1" applyProtection="1">
      <alignment vertical="center" wrapText="1"/>
    </xf>
    <xf numFmtId="49" fontId="24" fillId="0" borderId="2" xfId="0" applyNumberFormat="1" applyFont="1" applyFill="1" applyBorder="1" applyAlignment="1" applyProtection="1">
      <alignment horizontal="center" vertical="center" wrapText="1"/>
    </xf>
    <xf numFmtId="49" fontId="24" fillId="0" borderId="3" xfId="0" applyNumberFormat="1" applyFont="1" applyFill="1" applyBorder="1" applyAlignment="1" applyProtection="1">
      <alignment horizontal="center" vertical="center" wrapText="1"/>
    </xf>
    <xf numFmtId="49" fontId="24" fillId="0" borderId="4" xfId="0" applyNumberFormat="1" applyFont="1" applyFill="1" applyBorder="1" applyAlignment="1" applyProtection="1">
      <alignment horizontal="center" vertical="center" wrapText="1"/>
    </xf>
    <xf numFmtId="49" fontId="24" fillId="0" borderId="5" xfId="0" applyNumberFormat="1" applyFont="1" applyFill="1" applyBorder="1" applyAlignment="1" applyProtection="1">
      <alignment horizontal="center" vertical="center" wrapText="1"/>
    </xf>
    <xf numFmtId="49" fontId="24" fillId="0" borderId="6" xfId="0" applyNumberFormat="1" applyFont="1" applyFill="1" applyBorder="1" applyAlignment="1" applyProtection="1">
      <alignment horizontal="center" vertical="center" wrapText="1"/>
    </xf>
    <xf numFmtId="49" fontId="24" fillId="0" borderId="7" xfId="0" applyNumberFormat="1" applyFont="1" applyFill="1" applyBorder="1" applyAlignment="1" applyProtection="1">
      <alignment horizontal="center" vertical="center" wrapText="1"/>
    </xf>
    <xf numFmtId="0" fontId="24" fillId="0" borderId="5" xfId="0" applyFont="1" applyFill="1" applyBorder="1" applyAlignment="1" applyProtection="1">
      <alignment horizontal="left" vertical="center" wrapText="1"/>
    </xf>
    <xf numFmtId="0" fontId="24" fillId="0" borderId="6" xfId="0" applyFont="1" applyFill="1" applyBorder="1" applyAlignment="1" applyProtection="1">
      <alignment horizontal="left" vertical="center" wrapText="1"/>
    </xf>
    <xf numFmtId="0" fontId="24" fillId="0" borderId="88" xfId="0" applyFont="1" applyFill="1" applyBorder="1" applyAlignment="1" applyProtection="1">
      <alignment horizontal="left" vertical="center" wrapText="1"/>
    </xf>
    <xf numFmtId="0" fontId="24" fillId="0" borderId="21" xfId="0" applyFont="1" applyFill="1" applyBorder="1" applyAlignment="1" applyProtection="1">
      <alignment horizontal="left" vertical="center" wrapText="1"/>
    </xf>
    <xf numFmtId="0" fontId="24" fillId="0" borderId="0" xfId="0" applyFont="1" applyFill="1" applyBorder="1" applyAlignment="1" applyProtection="1">
      <alignment horizontal="left" vertical="center" wrapText="1"/>
    </xf>
    <xf numFmtId="0" fontId="24" fillId="0" borderId="36" xfId="0" applyFont="1" applyFill="1" applyBorder="1" applyAlignment="1" applyProtection="1">
      <alignment horizontal="left" vertical="center" wrapText="1"/>
    </xf>
    <xf numFmtId="0" fontId="24" fillId="0" borderId="23" xfId="0" applyFont="1" applyFill="1" applyBorder="1" applyAlignment="1" applyProtection="1">
      <alignment horizontal="left" vertical="center" wrapText="1"/>
    </xf>
    <xf numFmtId="0" fontId="24" fillId="0" borderId="19" xfId="0" applyFont="1" applyFill="1" applyBorder="1" applyAlignment="1" applyProtection="1">
      <alignment horizontal="left" vertical="center" wrapText="1"/>
    </xf>
    <xf numFmtId="0" fontId="24" fillId="0" borderId="89" xfId="0" applyFont="1" applyFill="1" applyBorder="1" applyAlignment="1" applyProtection="1">
      <alignment horizontal="left" vertical="center" wrapText="1"/>
    </xf>
    <xf numFmtId="0" fontId="25" fillId="2" borderId="84" xfId="0" applyFont="1" applyFill="1" applyBorder="1" applyAlignment="1" applyProtection="1">
      <alignment horizontal="left" vertical="center" wrapText="1"/>
    </xf>
    <xf numFmtId="0" fontId="25" fillId="2" borderId="85" xfId="0" applyFont="1" applyFill="1" applyBorder="1" applyAlignment="1" applyProtection="1">
      <alignment horizontal="left" vertical="center" wrapText="1"/>
    </xf>
    <xf numFmtId="0" fontId="25" fillId="2" borderId="10" xfId="0" applyFont="1" applyFill="1" applyBorder="1" applyAlignment="1" applyProtection="1">
      <alignment vertical="center" wrapText="1"/>
    </xf>
    <xf numFmtId="0" fontId="25" fillId="2" borderId="20" xfId="0" applyFont="1" applyFill="1" applyBorder="1" applyAlignment="1" applyProtection="1">
      <alignment vertical="center" wrapText="1"/>
    </xf>
    <xf numFmtId="0" fontId="25" fillId="2" borderId="51" xfId="0" applyFont="1" applyFill="1" applyBorder="1" applyAlignment="1" applyProtection="1">
      <alignment vertical="center" wrapText="1"/>
    </xf>
    <xf numFmtId="0" fontId="25" fillId="2" borderId="13" xfId="0" applyFont="1" applyFill="1" applyBorder="1" applyAlignment="1" applyProtection="1">
      <alignment vertical="center" wrapText="1"/>
    </xf>
    <xf numFmtId="0" fontId="25" fillId="2" borderId="14" xfId="0" applyFont="1" applyFill="1" applyBorder="1" applyAlignment="1" applyProtection="1">
      <alignment horizontal="left" vertical="center" wrapText="1"/>
    </xf>
    <xf numFmtId="0" fontId="25" fillId="2" borderId="86" xfId="0" applyFont="1" applyFill="1" applyBorder="1" applyAlignment="1" applyProtection="1">
      <alignment horizontal="left" vertical="center" wrapText="1"/>
    </xf>
    <xf numFmtId="0" fontId="25" fillId="2" borderId="13" xfId="0" applyFont="1" applyFill="1" applyBorder="1" applyAlignment="1" applyProtection="1">
      <alignment horizontal="left" vertical="center" wrapText="1"/>
    </xf>
    <xf numFmtId="0" fontId="25" fillId="2" borderId="10" xfId="0" applyFont="1" applyFill="1" applyBorder="1" applyAlignment="1" applyProtection="1">
      <alignment horizontal="left" vertical="center" wrapText="1"/>
    </xf>
    <xf numFmtId="176" fontId="9" fillId="5" borderId="83" xfId="0" applyNumberFormat="1" applyFont="1" applyFill="1" applyBorder="1" applyAlignment="1" applyProtection="1">
      <alignment horizontal="center" vertical="center"/>
      <protection locked="0"/>
    </xf>
    <xf numFmtId="176" fontId="9" fillId="5" borderId="84" xfId="0" applyNumberFormat="1" applyFont="1" applyFill="1" applyBorder="1" applyAlignment="1" applyProtection="1">
      <alignment horizontal="center" vertical="center"/>
      <protection locked="0"/>
    </xf>
    <xf numFmtId="176" fontId="9" fillId="5" borderId="85" xfId="0" applyNumberFormat="1" applyFont="1" applyFill="1" applyBorder="1" applyAlignment="1" applyProtection="1">
      <alignment horizontal="center" vertical="center"/>
      <protection locked="0"/>
    </xf>
    <xf numFmtId="176" fontId="21" fillId="0" borderId="2" xfId="0" applyNumberFormat="1" applyFont="1" applyFill="1" applyBorder="1" applyAlignment="1" applyProtection="1">
      <alignment horizontal="right" vertical="center"/>
    </xf>
    <xf numFmtId="0" fontId="21" fillId="2" borderId="21" xfId="0" applyFont="1" applyFill="1" applyBorder="1" applyAlignment="1" applyProtection="1">
      <alignment vertical="center"/>
    </xf>
    <xf numFmtId="0" fontId="21" fillId="2" borderId="0" xfId="0" applyFont="1" applyFill="1" applyBorder="1" applyAlignment="1" applyProtection="1">
      <alignment vertical="center"/>
    </xf>
    <xf numFmtId="0" fontId="21" fillId="2" borderId="22" xfId="0" applyFont="1" applyFill="1" applyBorder="1" applyAlignment="1" applyProtection="1">
      <alignment vertical="center"/>
    </xf>
    <xf numFmtId="176" fontId="21" fillId="2" borderId="50" xfId="0" applyNumberFormat="1" applyFont="1" applyFill="1" applyBorder="1" applyAlignment="1" applyProtection="1">
      <alignment vertical="center"/>
    </xf>
    <xf numFmtId="176" fontId="21" fillId="2" borderId="51" xfId="0" applyNumberFormat="1" applyFont="1" applyFill="1" applyBorder="1" applyAlignment="1" applyProtection="1">
      <alignment vertical="center"/>
    </xf>
    <xf numFmtId="176" fontId="21" fillId="2" borderId="52" xfId="0" applyNumberFormat="1" applyFont="1" applyFill="1" applyBorder="1" applyAlignment="1" applyProtection="1">
      <alignment vertical="center"/>
    </xf>
    <xf numFmtId="176" fontId="21" fillId="2" borderId="14" xfId="0" applyNumberFormat="1" applyFont="1" applyFill="1" applyBorder="1" applyAlignment="1" applyProtection="1">
      <alignment vertical="center"/>
    </xf>
    <xf numFmtId="176" fontId="21" fillId="0" borderId="52" xfId="0" applyNumberFormat="1" applyFont="1" applyFill="1" applyBorder="1" applyAlignment="1" applyProtection="1">
      <alignment vertical="center"/>
    </xf>
    <xf numFmtId="176" fontId="21" fillId="0" borderId="14" xfId="0" applyNumberFormat="1" applyFont="1" applyFill="1" applyBorder="1" applyAlignment="1" applyProtection="1">
      <alignment vertical="center"/>
    </xf>
    <xf numFmtId="0" fontId="21" fillId="0" borderId="9" xfId="0" applyFont="1" applyFill="1" applyBorder="1" applyAlignment="1" applyProtection="1">
      <alignment horizontal="left" vertical="center"/>
    </xf>
    <xf numFmtId="0" fontId="21" fillId="0" borderId="10"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21" fillId="0" borderId="10" xfId="0" applyFont="1" applyFill="1" applyBorder="1" applyAlignment="1" applyProtection="1">
      <alignment horizontal="left" vertical="center" wrapText="1"/>
    </xf>
    <xf numFmtId="176" fontId="21" fillId="0" borderId="50" xfId="0" applyNumberFormat="1" applyFont="1" applyFill="1" applyBorder="1" applyAlignment="1" applyProtection="1">
      <alignment vertical="center"/>
    </xf>
    <xf numFmtId="176" fontId="21" fillId="0" borderId="51" xfId="0" applyNumberFormat="1" applyFont="1" applyFill="1" applyBorder="1" applyAlignment="1" applyProtection="1">
      <alignment vertical="center"/>
    </xf>
    <xf numFmtId="182" fontId="21" fillId="0" borderId="51" xfId="0" applyNumberFormat="1" applyFont="1" applyFill="1" applyBorder="1" applyAlignment="1" applyProtection="1">
      <alignment horizontal="center" vertical="center"/>
    </xf>
    <xf numFmtId="182" fontId="21" fillId="0" borderId="79" xfId="0" applyNumberFormat="1" applyFont="1" applyFill="1" applyBorder="1" applyAlignment="1" applyProtection="1">
      <alignment horizontal="center" vertical="center"/>
    </xf>
    <xf numFmtId="0" fontId="32" fillId="2" borderId="14" xfId="0" applyFont="1" applyFill="1" applyBorder="1" applyAlignment="1" applyProtection="1">
      <alignment horizontal="left" vertical="center" wrapText="1"/>
    </xf>
    <xf numFmtId="0" fontId="32" fillId="2" borderId="86" xfId="0" applyFont="1" applyFill="1" applyBorder="1" applyAlignment="1" applyProtection="1">
      <alignment horizontal="left" vertical="center" wrapText="1"/>
    </xf>
    <xf numFmtId="182" fontId="21" fillId="0" borderId="10" xfId="0" applyNumberFormat="1" applyFont="1" applyFill="1" applyBorder="1" applyAlignment="1" applyProtection="1">
      <alignment horizontal="center" vertical="center"/>
    </xf>
    <xf numFmtId="182" fontId="21" fillId="0" borderId="11" xfId="0" applyNumberFormat="1" applyFont="1" applyFill="1" applyBorder="1" applyAlignment="1" applyProtection="1">
      <alignment horizontal="center" vertical="center"/>
    </xf>
    <xf numFmtId="176" fontId="21" fillId="0" borderId="2" xfId="0" applyNumberFormat="1" applyFont="1" applyFill="1" applyBorder="1" applyAlignment="1" applyProtection="1">
      <alignment vertical="center"/>
    </xf>
    <xf numFmtId="176" fontId="21" fillId="0" borderId="3" xfId="0" applyNumberFormat="1" applyFont="1" applyFill="1" applyBorder="1" applyAlignment="1" applyProtection="1">
      <alignment vertical="center"/>
    </xf>
    <xf numFmtId="182" fontId="21" fillId="0" borderId="14" xfId="0" applyNumberFormat="1" applyFont="1" applyFill="1" applyBorder="1" applyAlignment="1" applyProtection="1">
      <alignment horizontal="center" vertical="center"/>
    </xf>
    <xf numFmtId="182" fontId="21" fillId="0" borderId="86" xfId="0" applyNumberFormat="1" applyFont="1" applyFill="1" applyBorder="1" applyAlignment="1" applyProtection="1">
      <alignment horizontal="center" vertical="center"/>
    </xf>
    <xf numFmtId="176" fontId="9" fillId="5" borderId="61" xfId="0" applyNumberFormat="1" applyFont="1" applyFill="1" applyBorder="1" applyAlignment="1" applyProtection="1">
      <alignment horizontal="center" vertical="center"/>
      <protection locked="0"/>
    </xf>
    <xf numFmtId="176" fontId="9" fillId="5" borderId="10" xfId="0" applyNumberFormat="1" applyFont="1" applyFill="1" applyBorder="1" applyAlignment="1" applyProtection="1">
      <alignment horizontal="center" vertical="center"/>
      <protection locked="0"/>
    </xf>
    <xf numFmtId="176" fontId="9" fillId="5" borderId="62" xfId="0" applyNumberFormat="1" applyFont="1" applyFill="1" applyBorder="1" applyAlignment="1" applyProtection="1">
      <alignment horizontal="center" vertical="center"/>
      <protection locked="0"/>
    </xf>
    <xf numFmtId="176" fontId="9" fillId="5" borderId="63" xfId="0" applyNumberFormat="1" applyFont="1" applyFill="1" applyBorder="1" applyAlignment="1" applyProtection="1">
      <alignment horizontal="center" vertical="center"/>
      <protection locked="0"/>
    </xf>
    <xf numFmtId="176" fontId="9" fillId="5" borderId="53" xfId="0" applyNumberFormat="1" applyFont="1" applyFill="1" applyBorder="1" applyAlignment="1" applyProtection="1">
      <alignment horizontal="center" vertical="center"/>
      <protection locked="0"/>
    </xf>
    <xf numFmtId="176" fontId="9" fillId="5" borderId="64" xfId="0" applyNumberFormat="1" applyFont="1" applyFill="1" applyBorder="1" applyAlignment="1" applyProtection="1">
      <alignment horizontal="center" vertical="center"/>
      <protection locked="0"/>
    </xf>
    <xf numFmtId="0" fontId="25" fillId="0" borderId="0" xfId="0" applyFont="1" applyFill="1" applyAlignment="1" applyProtection="1">
      <alignment horizontal="left" vertical="top" wrapText="1"/>
    </xf>
    <xf numFmtId="0" fontId="28" fillId="0" borderId="0" xfId="0" applyFont="1" applyFill="1" applyBorder="1" applyAlignment="1" applyProtection="1">
      <alignment horizontal="left" vertical="center" wrapText="1"/>
    </xf>
    <xf numFmtId="0" fontId="28" fillId="0" borderId="42" xfId="0" applyFont="1" applyFill="1" applyBorder="1" applyAlignment="1" applyProtection="1">
      <alignment horizontal="left" vertical="center" wrapText="1"/>
    </xf>
    <xf numFmtId="0" fontId="28" fillId="5" borderId="0" xfId="0" applyFont="1" applyFill="1" applyBorder="1" applyAlignment="1" applyProtection="1">
      <alignment vertical="center"/>
      <protection locked="0"/>
    </xf>
    <xf numFmtId="0" fontId="24" fillId="3" borderId="2" xfId="0" applyFont="1" applyFill="1" applyBorder="1" applyAlignment="1" applyProtection="1">
      <alignment horizontal="center" vertical="center"/>
    </xf>
    <xf numFmtId="0" fontId="24" fillId="3" borderId="3" xfId="0" applyFont="1" applyFill="1" applyBorder="1" applyAlignment="1" applyProtection="1">
      <alignment horizontal="center" vertical="center"/>
    </xf>
    <xf numFmtId="0" fontId="24" fillId="3" borderId="4" xfId="0" applyFont="1" applyFill="1" applyBorder="1" applyAlignment="1" applyProtection="1">
      <alignment horizontal="center" vertical="center"/>
    </xf>
    <xf numFmtId="176" fontId="21" fillId="2" borderId="12" xfId="0" applyNumberFormat="1" applyFont="1" applyFill="1" applyBorder="1" applyAlignment="1" applyProtection="1">
      <alignment vertical="center"/>
    </xf>
    <xf numFmtId="176" fontId="21" fillId="2" borderId="10" xfId="0" applyNumberFormat="1" applyFont="1" applyFill="1" applyBorder="1" applyAlignment="1" applyProtection="1">
      <alignment vertical="center"/>
    </xf>
    <xf numFmtId="176" fontId="21" fillId="5" borderId="26" xfId="0" applyNumberFormat="1" applyFont="1" applyFill="1" applyBorder="1" applyAlignment="1" applyProtection="1">
      <alignment vertical="center"/>
      <protection locked="0"/>
    </xf>
    <xf numFmtId="176" fontId="21" fillId="5" borderId="27" xfId="0" applyNumberFormat="1" applyFont="1" applyFill="1" applyBorder="1" applyAlignment="1" applyProtection="1">
      <alignment vertical="center"/>
      <protection locked="0"/>
    </xf>
    <xf numFmtId="176" fontId="21" fillId="5" borderId="58" xfId="0" applyNumberFormat="1" applyFont="1" applyFill="1" applyBorder="1" applyAlignment="1" applyProtection="1">
      <alignment vertical="center"/>
      <protection locked="0"/>
    </xf>
    <xf numFmtId="176" fontId="21" fillId="0" borderId="12" xfId="0" applyNumberFormat="1" applyFont="1" applyFill="1" applyBorder="1" applyAlignment="1" applyProtection="1">
      <alignment vertical="center"/>
    </xf>
    <xf numFmtId="176" fontId="21" fillId="0" borderId="10" xfId="0" applyNumberFormat="1" applyFont="1" applyFill="1" applyBorder="1" applyAlignment="1" applyProtection="1">
      <alignment vertical="center"/>
    </xf>
    <xf numFmtId="176" fontId="29" fillId="6" borderId="0" xfId="0" applyNumberFormat="1" applyFont="1" applyFill="1" applyBorder="1" applyAlignment="1" applyProtection="1">
      <alignment vertical="center" shrinkToFit="1"/>
      <protection locked="0"/>
    </xf>
    <xf numFmtId="0" fontId="21" fillId="0" borderId="20"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176" fontId="21" fillId="7" borderId="26" xfId="0" applyNumberFormat="1" applyFont="1" applyFill="1" applyBorder="1" applyAlignment="1" applyProtection="1">
      <alignment horizontal="right" vertical="center"/>
      <protection locked="0"/>
    </xf>
    <xf numFmtId="0" fontId="21" fillId="7" borderId="27" xfId="0" applyFont="1" applyFill="1" applyBorder="1" applyAlignment="1" applyProtection="1">
      <alignment horizontal="right" vertical="center"/>
      <protection locked="0"/>
    </xf>
    <xf numFmtId="0" fontId="21" fillId="7" borderId="58" xfId="0" applyFont="1" applyFill="1" applyBorder="1" applyAlignment="1" applyProtection="1">
      <alignment horizontal="right" vertical="center"/>
      <protection locked="0"/>
    </xf>
    <xf numFmtId="176" fontId="9" fillId="5" borderId="26" xfId="0" applyNumberFormat="1" applyFont="1" applyFill="1" applyBorder="1" applyAlignment="1" applyProtection="1">
      <alignment horizontal="right" vertical="center"/>
      <protection locked="0"/>
    </xf>
    <xf numFmtId="0" fontId="9" fillId="5" borderId="27" xfId="0" applyFont="1" applyFill="1" applyBorder="1" applyAlignment="1" applyProtection="1">
      <alignment horizontal="right" vertical="center"/>
      <protection locked="0"/>
    </xf>
    <xf numFmtId="0" fontId="9" fillId="5" borderId="58" xfId="0" applyFont="1" applyFill="1" applyBorder="1" applyAlignment="1" applyProtection="1">
      <alignment horizontal="right" vertical="center"/>
      <protection locked="0"/>
    </xf>
    <xf numFmtId="0" fontId="25" fillId="3" borderId="2" xfId="0" applyFont="1" applyFill="1" applyBorder="1" applyAlignment="1" applyProtection="1">
      <alignment horizontal="center" vertical="center" wrapText="1" shrinkToFit="1"/>
    </xf>
    <xf numFmtId="0" fontId="25" fillId="3" borderId="3" xfId="0" applyFont="1" applyFill="1" applyBorder="1" applyAlignment="1" applyProtection="1">
      <alignment horizontal="center" vertical="center" wrapText="1" shrinkToFit="1"/>
    </xf>
    <xf numFmtId="0" fontId="25" fillId="3" borderId="4" xfId="0" applyFont="1" applyFill="1" applyBorder="1" applyAlignment="1" applyProtection="1">
      <alignment horizontal="center" vertical="center" wrapText="1" shrinkToFit="1"/>
    </xf>
    <xf numFmtId="0" fontId="25" fillId="3" borderId="5" xfId="0" applyFont="1" applyFill="1" applyBorder="1" applyAlignment="1" applyProtection="1">
      <alignment horizontal="center" vertical="center" wrapText="1" shrinkToFit="1"/>
    </xf>
    <xf numFmtId="0" fontId="25" fillId="3" borderId="6" xfId="0" applyFont="1" applyFill="1" applyBorder="1" applyAlignment="1" applyProtection="1">
      <alignment horizontal="center" vertical="center" wrapText="1" shrinkToFit="1"/>
    </xf>
    <xf numFmtId="0" fontId="25" fillId="3" borderId="7" xfId="0" applyFont="1" applyFill="1" applyBorder="1" applyAlignment="1" applyProtection="1">
      <alignment horizontal="center" vertical="center" wrapText="1" shrinkToFit="1"/>
    </xf>
    <xf numFmtId="0" fontId="25" fillId="2" borderId="53" xfId="0" applyFont="1" applyFill="1" applyBorder="1" applyAlignment="1" applyProtection="1">
      <alignment horizontal="left" vertical="center" wrapText="1"/>
    </xf>
    <xf numFmtId="0" fontId="21" fillId="0" borderId="2" xfId="0" applyFont="1" applyFill="1"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32" fillId="2" borderId="10" xfId="0" applyFont="1" applyFill="1" applyBorder="1" applyAlignment="1" applyProtection="1">
      <alignment vertical="center" wrapText="1"/>
    </xf>
    <xf numFmtId="0" fontId="21" fillId="0" borderId="120" xfId="0" applyFont="1" applyFill="1" applyBorder="1" applyAlignment="1" applyProtection="1">
      <alignment horizontal="center" vertical="center" shrinkToFit="1"/>
    </xf>
    <xf numFmtId="0" fontId="21" fillId="0" borderId="121" xfId="0" applyFont="1" applyFill="1" applyBorder="1" applyAlignment="1" applyProtection="1">
      <alignment horizontal="center" vertical="center" shrinkToFit="1"/>
    </xf>
    <xf numFmtId="0" fontId="21" fillId="0" borderId="122" xfId="0" applyFont="1" applyFill="1" applyBorder="1" applyAlignment="1" applyProtection="1">
      <alignment horizontal="center" vertical="center" shrinkToFit="1"/>
    </xf>
    <xf numFmtId="0" fontId="21" fillId="0" borderId="123" xfId="0" applyFont="1" applyFill="1" applyBorder="1" applyAlignment="1" applyProtection="1">
      <alignment horizontal="center" vertical="center" shrinkToFit="1"/>
    </xf>
    <xf numFmtId="0" fontId="21" fillId="0" borderId="124" xfId="0" applyFont="1" applyFill="1" applyBorder="1" applyAlignment="1" applyProtection="1">
      <alignment horizontal="center" vertical="center" shrinkToFit="1"/>
    </xf>
    <xf numFmtId="0" fontId="21" fillId="0" borderId="125" xfId="0" applyFont="1" applyFill="1" applyBorder="1" applyAlignment="1" applyProtection="1">
      <alignment horizontal="center" vertical="center" shrinkToFit="1"/>
    </xf>
    <xf numFmtId="0" fontId="25" fillId="2" borderId="51" xfId="0" applyFont="1" applyFill="1" applyBorder="1" applyAlignment="1" applyProtection="1">
      <alignment horizontal="left" vertical="center" wrapText="1"/>
    </xf>
    <xf numFmtId="0" fontId="25" fillId="2" borderId="93" xfId="0" applyFont="1" applyFill="1" applyBorder="1" applyAlignment="1" applyProtection="1">
      <alignment horizontal="left" vertical="center" wrapText="1"/>
    </xf>
    <xf numFmtId="0" fontId="25" fillId="2" borderId="16" xfId="0" applyFont="1" applyFill="1" applyBorder="1" applyAlignment="1" applyProtection="1">
      <alignment horizontal="center" vertical="center" wrapText="1"/>
      <protection locked="0"/>
    </xf>
    <xf numFmtId="0" fontId="25" fillId="2" borderId="46" xfId="0" applyFont="1" applyFill="1" applyBorder="1" applyAlignment="1" applyProtection="1">
      <alignment horizontal="center" vertical="center" wrapText="1"/>
      <protection locked="0"/>
    </xf>
    <xf numFmtId="0" fontId="25" fillId="2" borderId="7" xfId="0" applyFont="1" applyFill="1" applyBorder="1" applyAlignment="1" applyProtection="1">
      <alignment horizontal="center" vertical="center" wrapText="1"/>
      <protection locked="0"/>
    </xf>
    <xf numFmtId="0" fontId="25" fillId="2" borderId="22"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wrapText="1"/>
      <protection locked="0"/>
    </xf>
    <xf numFmtId="0" fontId="25" fillId="2" borderId="21" xfId="0" applyFont="1" applyFill="1" applyBorder="1" applyAlignment="1" applyProtection="1">
      <alignment horizontal="center" vertical="center" wrapText="1"/>
      <protection locked="0"/>
    </xf>
    <xf numFmtId="0" fontId="14" fillId="6" borderId="5" xfId="0" applyFont="1" applyFill="1" applyBorder="1" applyAlignment="1">
      <alignment horizontal="center" vertical="center" wrapText="1"/>
    </xf>
    <xf numFmtId="0" fontId="14" fillId="6" borderId="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19"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27" fillId="0" borderId="1"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26" xfId="0" applyFont="1" applyFill="1" applyBorder="1" applyAlignment="1">
      <alignment vertical="center"/>
    </xf>
    <xf numFmtId="0" fontId="27" fillId="0" borderId="27" xfId="0" applyFont="1" applyFill="1" applyBorder="1" applyAlignment="1">
      <alignment vertical="center"/>
    </xf>
    <xf numFmtId="0" fontId="27" fillId="0" borderId="58" xfId="0" applyFont="1" applyFill="1" applyBorder="1" applyAlignment="1">
      <alignment vertical="center"/>
    </xf>
    <xf numFmtId="0" fontId="24" fillId="0" borderId="81" xfId="0" applyFont="1" applyBorder="1" applyAlignment="1" applyProtection="1">
      <alignment horizontal="center" vertical="center" wrapText="1"/>
      <protection locked="0"/>
    </xf>
    <xf numFmtId="0" fontId="24" fillId="0" borderId="16" xfId="0" applyFont="1" applyBorder="1" applyAlignment="1" applyProtection="1">
      <alignment horizontal="center" vertical="center" wrapText="1"/>
      <protection locked="0"/>
    </xf>
    <xf numFmtId="0" fontId="24" fillId="0" borderId="101" xfId="0" applyFont="1" applyBorder="1" applyAlignment="1" applyProtection="1">
      <alignment horizontal="center" vertical="center"/>
      <protection locked="0"/>
    </xf>
    <xf numFmtId="0" fontId="24" fillId="0" borderId="105" xfId="0" applyFont="1" applyBorder="1" applyAlignment="1" applyProtection="1">
      <alignment horizontal="center" vertical="center"/>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24" fillId="7" borderId="100" xfId="0" applyFont="1" applyFill="1" applyBorder="1" applyAlignment="1" applyProtection="1">
      <alignment horizontal="center" vertical="center" wrapText="1"/>
      <protection locked="0"/>
    </xf>
    <xf numFmtId="0" fontId="24" fillId="7" borderId="3" xfId="0" applyFont="1" applyFill="1" applyBorder="1" applyAlignment="1" applyProtection="1">
      <alignment horizontal="center" vertical="center" wrapText="1"/>
      <protection locked="0"/>
    </xf>
    <xf numFmtId="0" fontId="21" fillId="0" borderId="28" xfId="0" applyFont="1" applyBorder="1" applyAlignment="1" applyProtection="1">
      <alignment horizontal="center" vertical="center"/>
      <protection locked="0"/>
    </xf>
    <xf numFmtId="0" fontId="21" fillId="0" borderId="29" xfId="0" applyFont="1" applyBorder="1" applyAlignment="1" applyProtection="1">
      <alignment horizontal="center" vertical="center"/>
      <protection locked="0"/>
    </xf>
    <xf numFmtId="0" fontId="21" fillId="0" borderId="111" xfId="0" applyFont="1" applyBorder="1" applyAlignment="1" applyProtection="1">
      <alignment horizontal="center" vertical="center"/>
      <protection locked="0"/>
    </xf>
    <xf numFmtId="0" fontId="21" fillId="0" borderId="112" xfId="0" applyFont="1" applyBorder="1" applyAlignment="1" applyProtection="1">
      <alignment horizontal="center" vertical="center"/>
      <protection locked="0"/>
    </xf>
    <xf numFmtId="0" fontId="21" fillId="0" borderId="19" xfId="0" applyFont="1" applyBorder="1" applyAlignment="1" applyProtection="1">
      <alignment horizontal="center" vertical="center"/>
      <protection locked="0"/>
    </xf>
    <xf numFmtId="0" fontId="21" fillId="0" borderId="24" xfId="0" applyFont="1" applyBorder="1" applyAlignment="1" applyProtection="1">
      <alignment horizontal="center" vertical="center"/>
      <protection locked="0"/>
    </xf>
    <xf numFmtId="0" fontId="24" fillId="0" borderId="28" xfId="0" applyFont="1" applyBorder="1" applyAlignment="1" applyProtection="1">
      <alignment horizontal="center" vertical="center"/>
      <protection locked="0"/>
    </xf>
    <xf numFmtId="0" fontId="24" fillId="0" borderId="111" xfId="0" applyFont="1" applyBorder="1" applyAlignment="1" applyProtection="1">
      <alignment horizontal="center" vertical="center"/>
      <protection locked="0"/>
    </xf>
    <xf numFmtId="0" fontId="24" fillId="0" borderId="112" xfId="0" applyFont="1" applyBorder="1" applyAlignment="1" applyProtection="1">
      <alignment horizontal="center" vertical="center"/>
      <protection locked="0"/>
    </xf>
    <xf numFmtId="0" fontId="24" fillId="0" borderId="24" xfId="0" applyFont="1" applyBorder="1" applyAlignment="1" applyProtection="1">
      <alignment horizontal="center" vertical="center"/>
      <protection locked="0"/>
    </xf>
    <xf numFmtId="176" fontId="24" fillId="5" borderId="107" xfId="0" applyNumberFormat="1" applyFont="1" applyFill="1" applyBorder="1" applyAlignment="1" applyProtection="1">
      <alignment horizontal="center" vertical="center" shrinkToFit="1"/>
    </xf>
    <xf numFmtId="176" fontId="24" fillId="5" borderId="114" xfId="0" applyNumberFormat="1" applyFont="1" applyFill="1" applyBorder="1" applyAlignment="1" applyProtection="1">
      <alignment horizontal="center" vertical="center" shrinkToFit="1"/>
    </xf>
    <xf numFmtId="0" fontId="21" fillId="0" borderId="115" xfId="0" applyFont="1" applyFill="1" applyBorder="1" applyAlignment="1" applyProtection="1">
      <alignment horizontal="left" vertical="center" wrapText="1"/>
      <protection locked="0"/>
    </xf>
    <xf numFmtId="0" fontId="21" fillId="0" borderId="101" xfId="0" applyFont="1" applyFill="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4" fillId="2" borderId="23" xfId="0" applyFont="1" applyFill="1" applyBorder="1" applyAlignment="1" applyProtection="1">
      <alignment horizontal="center" vertical="center" wrapText="1"/>
      <protection locked="0"/>
    </xf>
    <xf numFmtId="0" fontId="24" fillId="2" borderId="24" xfId="0" applyFont="1" applyFill="1" applyBorder="1" applyAlignment="1" applyProtection="1">
      <alignment horizontal="center" vertical="center" wrapText="1"/>
      <protection locked="0"/>
    </xf>
    <xf numFmtId="0" fontId="24" fillId="2" borderId="2" xfId="0" applyFont="1" applyFill="1" applyBorder="1" applyAlignment="1" applyProtection="1">
      <alignment horizontal="center" vertical="center" wrapText="1"/>
      <protection locked="0"/>
    </xf>
    <xf numFmtId="0" fontId="24" fillId="2" borderId="3" xfId="0" applyFont="1" applyFill="1" applyBorder="1" applyAlignment="1" applyProtection="1">
      <alignment horizontal="center" vertical="center" wrapText="1"/>
      <protection locked="0"/>
    </xf>
    <xf numFmtId="0" fontId="24" fillId="2" borderId="4" xfId="0" applyFont="1" applyFill="1" applyBorder="1" applyAlignment="1" applyProtection="1">
      <alignment horizontal="center" vertical="center" wrapText="1"/>
      <protection locked="0"/>
    </xf>
    <xf numFmtId="0" fontId="24" fillId="2" borderId="5" xfId="0" applyFont="1" applyFill="1" applyBorder="1" applyAlignment="1" applyProtection="1">
      <alignment horizontal="center" vertical="center" wrapText="1"/>
      <protection locked="0"/>
    </xf>
    <xf numFmtId="0" fontId="24" fillId="2" borderId="21" xfId="0" applyFont="1" applyFill="1" applyBorder="1" applyAlignment="1" applyProtection="1">
      <alignment horizontal="center" vertical="center" wrapText="1"/>
      <protection locked="0"/>
    </xf>
    <xf numFmtId="0" fontId="24" fillId="6" borderId="44" xfId="0" applyFont="1" applyFill="1" applyBorder="1" applyAlignment="1" applyProtection="1">
      <alignment horizontal="left" vertical="center" wrapText="1"/>
      <protection locked="0"/>
    </xf>
    <xf numFmtId="0" fontId="24" fillId="6" borderId="25" xfId="0" applyFont="1" applyFill="1" applyBorder="1" applyAlignment="1" applyProtection="1">
      <alignment horizontal="left" vertical="center" wrapText="1"/>
      <protection locked="0"/>
    </xf>
    <xf numFmtId="0" fontId="24" fillId="2" borderId="5" xfId="0" applyFont="1" applyFill="1" applyBorder="1" applyAlignment="1" applyProtection="1">
      <alignment horizontal="center" vertical="center"/>
      <protection locked="0"/>
    </xf>
    <xf numFmtId="0" fontId="24" fillId="2" borderId="6" xfId="0" applyFont="1" applyFill="1" applyBorder="1" applyAlignment="1" applyProtection="1">
      <alignment horizontal="center" vertical="center"/>
      <protection locked="0"/>
    </xf>
    <xf numFmtId="0" fontId="24" fillId="2" borderId="7" xfId="0" applyFont="1" applyFill="1" applyBorder="1" applyAlignment="1" applyProtection="1">
      <alignment horizontal="center" vertical="center"/>
      <protection locked="0"/>
    </xf>
    <xf numFmtId="0" fontId="24" fillId="2" borderId="21" xfId="0" applyFont="1" applyFill="1" applyBorder="1" applyAlignment="1" applyProtection="1">
      <alignment horizontal="center" vertical="center"/>
      <protection locked="0"/>
    </xf>
    <xf numFmtId="0" fontId="24" fillId="2" borderId="0" xfId="0" applyFont="1" applyFill="1" applyBorder="1" applyAlignment="1" applyProtection="1">
      <alignment horizontal="center" vertical="center"/>
      <protection locked="0"/>
    </xf>
    <xf numFmtId="0" fontId="24"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24" fillId="2" borderId="23" xfId="0" applyFont="1" applyFill="1" applyBorder="1" applyAlignment="1" applyProtection="1">
      <alignment horizontal="center" vertical="top"/>
      <protection locked="0"/>
    </xf>
    <xf numFmtId="0" fontId="24" fillId="2" borderId="24" xfId="0" applyFont="1" applyFill="1" applyBorder="1" applyAlignment="1" applyProtection="1">
      <alignment horizontal="center" vertical="top"/>
      <protection locked="0"/>
    </xf>
    <xf numFmtId="0" fontId="24" fillId="0" borderId="81" xfId="0" applyFont="1" applyBorder="1" applyAlignment="1" applyProtection="1">
      <alignment horizontal="center" vertical="center"/>
      <protection locked="0"/>
    </xf>
    <xf numFmtId="0" fontId="24" fillId="0" borderId="99" xfId="0" applyFont="1" applyBorder="1" applyAlignment="1" applyProtection="1">
      <alignment horizontal="center" vertical="center"/>
      <protection locked="0"/>
    </xf>
    <xf numFmtId="0" fontId="33" fillId="0" borderId="29" xfId="0" applyFont="1" applyBorder="1" applyAlignment="1" applyProtection="1">
      <alignment horizontal="left" vertical="center" wrapText="1"/>
      <protection locked="0"/>
    </xf>
    <xf numFmtId="0" fontId="24" fillId="2" borderId="81" xfId="0" applyFont="1" applyFill="1" applyBorder="1" applyAlignment="1" applyProtection="1">
      <alignment horizontal="center" vertical="center" wrapText="1"/>
      <protection locked="0"/>
    </xf>
    <xf numFmtId="0" fontId="21" fillId="0" borderId="0" xfId="0" applyFont="1" applyAlignment="1">
      <alignment horizontal="left" vertical="center"/>
    </xf>
    <xf numFmtId="0" fontId="32" fillId="0" borderId="81" xfId="0"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0" fontId="24" fillId="0" borderId="67" xfId="0" applyFont="1" applyBorder="1" applyAlignment="1" applyProtection="1">
      <alignment horizontal="center" vertical="center"/>
      <protection locked="0"/>
    </xf>
    <xf numFmtId="0" fontId="7" fillId="8" borderId="129" xfId="0" applyFont="1" applyFill="1" applyBorder="1" applyAlignment="1">
      <alignment horizontal="center" vertical="center"/>
    </xf>
    <xf numFmtId="0" fontId="7" fillId="8" borderId="130" xfId="0" applyFont="1" applyFill="1" applyBorder="1" applyAlignment="1">
      <alignment horizontal="center" vertical="center"/>
    </xf>
    <xf numFmtId="0" fontId="7" fillId="8" borderId="131" xfId="0" applyFont="1" applyFill="1" applyBorder="1" applyAlignment="1">
      <alignment horizontal="center" vertical="center"/>
    </xf>
    <xf numFmtId="0" fontId="7" fillId="8" borderId="17" xfId="0" applyFont="1" applyFill="1" applyBorder="1" applyAlignment="1">
      <alignment vertical="center"/>
    </xf>
    <xf numFmtId="0" fontId="7" fillId="8" borderId="17" xfId="0" applyFont="1" applyFill="1" applyBorder="1" applyAlignment="1">
      <alignment vertical="center"/>
    </xf>
    <xf numFmtId="0" fontId="7" fillId="8" borderId="17" xfId="0" applyFont="1" applyFill="1" applyBorder="1" applyAlignment="1">
      <alignment vertical="center" wrapText="1"/>
    </xf>
    <xf numFmtId="0" fontId="12" fillId="7" borderId="16" xfId="0" applyFont="1" applyFill="1" applyBorder="1" applyAlignment="1" applyProtection="1">
      <alignment horizontal="center" vertical="center"/>
      <protection locked="0"/>
    </xf>
    <xf numFmtId="176" fontId="12" fillId="7" borderId="16" xfId="0" applyNumberFormat="1" applyFont="1" applyFill="1" applyBorder="1" applyAlignment="1" applyProtection="1">
      <alignment vertical="center" shrinkToFit="1"/>
      <protection locked="0"/>
    </xf>
    <xf numFmtId="176" fontId="12" fillId="7" borderId="7" xfId="0" applyNumberFormat="1" applyFont="1" applyFill="1" applyBorder="1" applyAlignment="1" applyProtection="1">
      <alignment vertical="center" shrinkToFit="1"/>
      <protection locked="0"/>
    </xf>
    <xf numFmtId="0" fontId="12" fillId="5" borderId="16" xfId="0" applyFont="1" applyFill="1" applyBorder="1" applyAlignment="1" applyProtection="1">
      <alignment horizontal="center" vertical="center"/>
      <protection locked="0"/>
    </xf>
    <xf numFmtId="176" fontId="12" fillId="5" borderId="16" xfId="0" applyNumberFormat="1" applyFont="1" applyFill="1" applyBorder="1" applyAlignment="1" applyProtection="1">
      <alignment vertical="center" shrinkToFit="1"/>
      <protection locked="0"/>
    </xf>
    <xf numFmtId="179" fontId="12" fillId="5" borderId="16" xfId="0" applyNumberFormat="1" applyFont="1" applyFill="1" applyBorder="1" applyAlignment="1" applyProtection="1">
      <alignment vertical="center" shrinkToFit="1"/>
      <protection locked="0"/>
    </xf>
    <xf numFmtId="181" fontId="12" fillId="5" borderId="7" xfId="0" applyNumberFormat="1" applyFont="1" applyFill="1" applyBorder="1" applyAlignment="1" applyProtection="1">
      <alignment vertical="center" shrinkToFit="1"/>
      <protection locked="0"/>
    </xf>
    <xf numFmtId="176" fontId="12" fillId="7" borderId="1" xfId="0" applyNumberFormat="1" applyFont="1" applyFill="1" applyBorder="1" applyAlignment="1" applyProtection="1">
      <alignment vertical="center" shrinkToFit="1"/>
      <protection locked="0"/>
    </xf>
    <xf numFmtId="176" fontId="12" fillId="5" borderId="1" xfId="0" applyNumberFormat="1" applyFont="1" applyFill="1" applyBorder="1" applyAlignment="1" applyProtection="1">
      <alignment vertical="center" shrinkToFit="1"/>
      <protection locked="0"/>
    </xf>
    <xf numFmtId="176" fontId="12" fillId="5" borderId="4" xfId="0" applyNumberFormat="1" applyFont="1" applyFill="1" applyBorder="1" applyAlignment="1" applyProtection="1">
      <alignment vertical="center" shrinkToFit="1"/>
      <protection locked="0"/>
    </xf>
    <xf numFmtId="179" fontId="12" fillId="5" borderId="4" xfId="0" applyNumberFormat="1" applyFont="1" applyFill="1" applyBorder="1" applyAlignment="1" applyProtection="1">
      <alignment vertical="center" shrinkToFit="1"/>
      <protection locked="0"/>
    </xf>
    <xf numFmtId="181" fontId="12" fillId="5" borderId="1" xfId="0" applyNumberFormat="1" applyFont="1" applyFill="1" applyBorder="1" applyAlignment="1" applyProtection="1">
      <alignment vertical="center" shrinkToFit="1"/>
      <protection locked="0"/>
    </xf>
    <xf numFmtId="176" fontId="12" fillId="5" borderId="7" xfId="0" applyNumberFormat="1" applyFont="1" applyFill="1" applyBorder="1" applyAlignment="1" applyProtection="1">
      <alignment vertical="center" shrinkToFit="1"/>
      <protection locked="0"/>
    </xf>
    <xf numFmtId="179" fontId="12" fillId="5" borderId="7" xfId="0" applyNumberFormat="1" applyFont="1" applyFill="1" applyBorder="1" applyAlignment="1" applyProtection="1">
      <alignment vertical="center" shrinkToFit="1"/>
      <protection locked="0"/>
    </xf>
    <xf numFmtId="181" fontId="12" fillId="5" borderId="16" xfId="0" applyNumberFormat="1" applyFont="1" applyFill="1" applyBorder="1" applyAlignment="1" applyProtection="1">
      <alignment vertical="center" shrinkToFit="1"/>
      <protection locked="0"/>
    </xf>
    <xf numFmtId="176" fontId="9" fillId="5" borderId="83" xfId="0" applyNumberFormat="1" applyFont="1" applyFill="1" applyBorder="1" applyAlignment="1" applyProtection="1">
      <alignment vertical="center"/>
      <protection locked="0"/>
    </xf>
    <xf numFmtId="176" fontId="9" fillId="5" borderId="84" xfId="0" applyNumberFormat="1" applyFont="1" applyFill="1" applyBorder="1" applyAlignment="1" applyProtection="1">
      <alignment vertical="center"/>
      <protection locked="0"/>
    </xf>
    <xf numFmtId="176" fontId="9" fillId="5" borderId="85" xfId="0" applyNumberFormat="1" applyFont="1" applyFill="1" applyBorder="1" applyAlignment="1" applyProtection="1">
      <alignment vertical="center"/>
      <protection locked="0"/>
    </xf>
    <xf numFmtId="176" fontId="9" fillId="5" borderId="61" xfId="0" applyNumberFormat="1" applyFont="1" applyFill="1" applyBorder="1" applyAlignment="1" applyProtection="1">
      <alignment vertical="center"/>
      <protection locked="0"/>
    </xf>
    <xf numFmtId="176" fontId="9" fillId="5" borderId="10" xfId="0" applyNumberFormat="1" applyFont="1" applyFill="1" applyBorder="1" applyAlignment="1" applyProtection="1">
      <alignment vertical="center"/>
      <protection locked="0"/>
    </xf>
    <xf numFmtId="176" fontId="9" fillId="5" borderId="62" xfId="0" applyNumberFormat="1" applyFont="1" applyFill="1" applyBorder="1" applyAlignment="1" applyProtection="1">
      <alignment vertical="center"/>
      <protection locked="0"/>
    </xf>
    <xf numFmtId="176" fontId="9" fillId="5" borderId="63" xfId="0" applyNumberFormat="1" applyFont="1" applyFill="1" applyBorder="1" applyAlignment="1" applyProtection="1">
      <alignment vertical="center"/>
      <protection locked="0"/>
    </xf>
    <xf numFmtId="176" fontId="9" fillId="5" borderId="53" xfId="0" applyNumberFormat="1" applyFont="1" applyFill="1" applyBorder="1" applyAlignment="1" applyProtection="1">
      <alignment vertical="center"/>
      <protection locked="0"/>
    </xf>
    <xf numFmtId="176" fontId="9" fillId="5" borderId="64" xfId="0" applyNumberFormat="1" applyFont="1" applyFill="1" applyBorder="1" applyAlignment="1" applyProtection="1">
      <alignment vertical="center"/>
      <protection locked="0"/>
    </xf>
    <xf numFmtId="0" fontId="14" fillId="2" borderId="5" xfId="0" applyFont="1" applyFill="1" applyBorder="1" applyAlignment="1" applyProtection="1">
      <alignment horizontal="center" vertical="center" wrapText="1"/>
      <protection locked="0"/>
    </xf>
    <xf numFmtId="0" fontId="14" fillId="2" borderId="6" xfId="0" applyFont="1" applyFill="1" applyBorder="1" applyAlignment="1" applyProtection="1">
      <alignment horizontal="center" vertical="center" wrapText="1"/>
      <protection locked="0"/>
    </xf>
    <xf numFmtId="0" fontId="14" fillId="2" borderId="7" xfId="0" applyFont="1" applyFill="1" applyBorder="1" applyAlignment="1" applyProtection="1">
      <alignment horizontal="center" vertical="center" wrapText="1"/>
      <protection locked="0"/>
    </xf>
    <xf numFmtId="0" fontId="14" fillId="2" borderId="23" xfId="0" applyFont="1" applyFill="1" applyBorder="1" applyAlignment="1" applyProtection="1">
      <alignment horizontal="center" vertical="center" wrapText="1"/>
      <protection locked="0"/>
    </xf>
    <xf numFmtId="0" fontId="14" fillId="2" borderId="19" xfId="0" applyFont="1" applyFill="1" applyBorder="1" applyAlignment="1" applyProtection="1">
      <alignment horizontal="center" vertical="center" wrapText="1"/>
      <protection locked="0"/>
    </xf>
    <xf numFmtId="0" fontId="14" fillId="2" borderId="24" xfId="0" applyFont="1" applyFill="1" applyBorder="1" applyAlignment="1" applyProtection="1">
      <alignment horizontal="center" vertical="center" wrapText="1"/>
      <protection locked="0"/>
    </xf>
    <xf numFmtId="0" fontId="14" fillId="2" borderId="22" xfId="0" applyFont="1" applyFill="1" applyBorder="1" applyAlignment="1" applyProtection="1">
      <alignment horizontal="center" vertical="center" wrapText="1"/>
      <protection locked="0"/>
    </xf>
    <xf numFmtId="0" fontId="14" fillId="2" borderId="16" xfId="0" applyFont="1" applyFill="1" applyBorder="1" applyAlignment="1" applyProtection="1">
      <alignment horizontal="center" vertical="center" wrapText="1"/>
      <protection locked="0"/>
    </xf>
    <xf numFmtId="0" fontId="14" fillId="2" borderId="46" xfId="0" applyFont="1" applyFill="1" applyBorder="1" applyAlignment="1" applyProtection="1">
      <alignment horizontal="center" vertical="center" wrapText="1"/>
      <protection locked="0"/>
    </xf>
    <xf numFmtId="0" fontId="12" fillId="2" borderId="5" xfId="0" applyFont="1" applyFill="1" applyBorder="1" applyAlignment="1" applyProtection="1">
      <alignment horizontal="center" vertical="center" wrapText="1"/>
      <protection locked="0"/>
    </xf>
    <xf numFmtId="0" fontId="12" fillId="2" borderId="46" xfId="0" applyFont="1" applyFill="1" applyBorder="1" applyAlignment="1" applyProtection="1">
      <alignment horizontal="center" vertical="center" wrapText="1"/>
      <protection locked="0"/>
    </xf>
    <xf numFmtId="0" fontId="12" fillId="2" borderId="16" xfId="0" applyFont="1" applyFill="1" applyBorder="1" applyAlignment="1" applyProtection="1">
      <alignment horizontal="center" vertical="center" wrapText="1"/>
      <protection locked="0"/>
    </xf>
    <xf numFmtId="0" fontId="12" fillId="2" borderId="21"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FFFF99"/>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fmlaLink="$L$40" lockText="1" noThreeD="1"/>
</file>

<file path=xl/ctrlProps/ctrlProp39.xml><?xml version="1.0" encoding="utf-8"?>
<formControlPr xmlns="http://schemas.microsoft.com/office/spreadsheetml/2009/9/main" objectType="CheckBox" checked="Checked" fmlaLink="$L$41" lockText="1" noThreeD="1"/>
</file>

<file path=xl/ctrlProps/ctrlProp4.xml><?xml version="1.0" encoding="utf-8"?>
<formControlPr xmlns="http://schemas.microsoft.com/office/spreadsheetml/2009/9/main" objectType="CheckBox" fmlaLink="C51" lockText="1" noThreeD="1"/>
</file>

<file path=xl/ctrlProps/ctrlProp40.xml><?xml version="1.0" encoding="utf-8"?>
<formControlPr xmlns="http://schemas.microsoft.com/office/spreadsheetml/2009/9/main" objectType="CheckBox" checked="Checked" fmlaLink="$L$42"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fmlaLink="$L$40" lockText="1" noThreeD="1"/>
</file>

<file path=xl/ctrlProps/ctrlProp8.xml><?xml version="1.0" encoding="utf-8"?>
<formControlPr xmlns="http://schemas.microsoft.com/office/spreadsheetml/2009/9/main" objectType="CheckBox" checked="Checked" fmlaLink="$L$41" lockText="1" noThreeD="1"/>
</file>

<file path=xl/ctrlProps/ctrlProp9.xml><?xml version="1.0" encoding="utf-8"?>
<formControlPr xmlns="http://schemas.microsoft.com/office/spreadsheetml/2009/9/main" objectType="CheckBox" checked="Checked" fmlaLink="$L$42" lockText="1" noThreeD="1"/>
</file>

<file path=xl/drawings/drawing1.xml><?xml version="1.0" encoding="utf-8"?>
<xdr:wsDr xmlns:xdr="http://schemas.openxmlformats.org/drawingml/2006/spreadsheetDrawing" xmlns:a="http://schemas.openxmlformats.org/drawingml/2006/main">
  <xdr:twoCellAnchor>
    <xdr:from>
      <xdr:col>22</xdr:col>
      <xdr:colOff>836294</xdr:colOff>
      <xdr:row>1</xdr:row>
      <xdr:rowOff>207646</xdr:rowOff>
    </xdr:from>
    <xdr:to>
      <xdr:col>25</xdr:col>
      <xdr:colOff>1196340</xdr:colOff>
      <xdr:row>6</xdr:row>
      <xdr:rowOff>230506</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5575934" y="459106"/>
          <a:ext cx="4589146" cy="128016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139064</xdr:colOff>
      <xdr:row>4</xdr:row>
      <xdr:rowOff>249555</xdr:rowOff>
    </xdr:from>
    <xdr:to>
      <xdr:col>23</xdr:col>
      <xdr:colOff>470077</xdr:colOff>
      <xdr:row>5</xdr:row>
      <xdr:rowOff>140970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5854064" y="1255395"/>
          <a:ext cx="331013"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77240" y="10706100"/>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46</xdr:row>
          <xdr:rowOff>160020</xdr:rowOff>
        </xdr:from>
        <xdr:to>
          <xdr:col>3</xdr:col>
          <xdr:colOff>30480</xdr:colOff>
          <xdr:row>48</xdr:row>
          <xdr:rowOff>22860</xdr:rowOff>
        </xdr:to>
        <xdr:sp macro="" textlink="">
          <xdr:nvSpPr>
            <xdr:cNvPr id="16487" name="Check Box 103" hidden="1">
              <a:extLst>
                <a:ext uri="{63B3BB69-23CF-44E3-9099-C40C66FF867C}">
                  <a14:compatExt spid="_x0000_s16487"/>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1127</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47</xdr:row>
          <xdr:rowOff>182880</xdr:rowOff>
        </xdr:from>
        <xdr:to>
          <xdr:col>3</xdr:col>
          <xdr:colOff>30480</xdr:colOff>
          <xdr:row>49</xdr:row>
          <xdr:rowOff>38100</xdr:rowOff>
        </xdr:to>
        <xdr:sp macro="" textlink="">
          <xdr:nvSpPr>
            <xdr:cNvPr id="16488" name="Check Box 104" hidden="1">
              <a:extLst>
                <a:ext uri="{63B3BB69-23CF-44E3-9099-C40C66FF867C}">
                  <a14:compatExt spid="_x0000_s16488"/>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1128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49</xdr:row>
          <xdr:rowOff>60960</xdr:rowOff>
        </xdr:from>
        <xdr:to>
          <xdr:col>3</xdr:col>
          <xdr:colOff>30480</xdr:colOff>
          <xdr:row>49</xdr:row>
          <xdr:rowOff>297180</xdr:rowOff>
        </xdr:to>
        <xdr:sp macro="" textlink="">
          <xdr:nvSpPr>
            <xdr:cNvPr id="16489" name="Check Box 105" hidden="1">
              <a:extLst>
                <a:ext uri="{63B3BB69-23CF-44E3-9099-C40C66FF867C}">
                  <a14:compatExt spid="_x0000_s16489"/>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1129</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49</xdr:row>
          <xdr:rowOff>312420</xdr:rowOff>
        </xdr:from>
        <xdr:to>
          <xdr:col>3</xdr:col>
          <xdr:colOff>30480</xdr:colOff>
          <xdr:row>51</xdr:row>
          <xdr:rowOff>22860</xdr:rowOff>
        </xdr:to>
        <xdr:sp macro="" textlink="">
          <xdr:nvSpPr>
            <xdr:cNvPr id="16491" name="Check Box 107" hidden="1">
              <a:extLst>
                <a:ext uri="{63B3BB69-23CF-44E3-9099-C40C66FF867C}">
                  <a14:compatExt spid="_x0000_s16491"/>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1131</a:t>
              </a:r>
            </a:p>
          </xdr:txBody>
        </xdr:sp>
        <xdr:clientData fLocksWithSheet="0"/>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182880</xdr:colOff>
          <xdr:row>18</xdr:row>
          <xdr:rowOff>7620</xdr:rowOff>
        </xdr:from>
        <xdr:to>
          <xdr:col>20</xdr:col>
          <xdr:colOff>22860</xdr:colOff>
          <xdr:row>19</xdr:row>
          <xdr:rowOff>7620</xdr:rowOff>
        </xdr:to>
        <xdr:sp macro="" textlink="">
          <xdr:nvSpPr>
            <xdr:cNvPr id="16493" name="Check Box 109" hidden="1">
              <a:extLst>
                <a:ext uri="{63B3BB69-23CF-44E3-9099-C40C66FF867C}">
                  <a14:compatExt spid="_x0000_s16493"/>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18</xdr:row>
          <xdr:rowOff>7620</xdr:rowOff>
        </xdr:from>
        <xdr:to>
          <xdr:col>3</xdr:col>
          <xdr:colOff>38100</xdr:colOff>
          <xdr:row>19</xdr:row>
          <xdr:rowOff>7620</xdr:rowOff>
        </xdr:to>
        <xdr:sp macro="" textlink="">
          <xdr:nvSpPr>
            <xdr:cNvPr id="16494" name="Check Box 110" hidden="1">
              <a:extLst>
                <a:ext uri="{63B3BB69-23CF-44E3-9099-C40C66FF867C}">
                  <a14:compatExt spid="_x0000_s16494"/>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1134</a:t>
              </a:r>
            </a:p>
          </xdr:txBody>
        </xdr:sp>
        <xdr:clientData/>
      </xdr:twoCellAnchor>
    </mc:Choice>
    <mc:Fallback/>
  </mc:AlternateContent>
  <xdr:twoCellAnchor>
    <xdr:from>
      <xdr:col>39</xdr:col>
      <xdr:colOff>353785</xdr:colOff>
      <xdr:row>2</xdr:row>
      <xdr:rowOff>54427</xdr:rowOff>
    </xdr:from>
    <xdr:to>
      <xdr:col>47</xdr:col>
      <xdr:colOff>362856</xdr:colOff>
      <xdr:row>12</xdr:row>
      <xdr:rowOff>50800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87985" y="389707"/>
          <a:ext cx="4962071" cy="1512753"/>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22860</xdr:rowOff>
        </xdr:from>
        <xdr:to>
          <xdr:col>13</xdr:col>
          <xdr:colOff>0</xdr:colOff>
          <xdr:row>39</xdr:row>
          <xdr:rowOff>182880</xdr:rowOff>
        </xdr:to>
        <xdr:sp macro="" textlink="">
          <xdr:nvSpPr>
            <xdr:cNvPr id="16496" name="Check Box 112" hidden="1">
              <a:extLst>
                <a:ext uri="{63B3BB69-23CF-44E3-9099-C40C66FF867C}">
                  <a14:compatExt spid="_x0000_s16496"/>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1136</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7620</xdr:rowOff>
        </xdr:from>
        <xdr:to>
          <xdr:col>12</xdr:col>
          <xdr:colOff>0</xdr:colOff>
          <xdr:row>40</xdr:row>
          <xdr:rowOff>182880</xdr:rowOff>
        </xdr:to>
        <xdr:sp macro="" textlink="">
          <xdr:nvSpPr>
            <xdr:cNvPr id="16497" name="Check Box 113" hidden="1">
              <a:extLst>
                <a:ext uri="{63B3BB69-23CF-44E3-9099-C40C66FF867C}">
                  <a14:compatExt spid="_x0000_s16497"/>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1137</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7620</xdr:rowOff>
        </xdr:from>
        <xdr:to>
          <xdr:col>12</xdr:col>
          <xdr:colOff>0</xdr:colOff>
          <xdr:row>41</xdr:row>
          <xdr:rowOff>182880</xdr:rowOff>
        </xdr:to>
        <xdr:sp macro="" textlink="">
          <xdr:nvSpPr>
            <xdr:cNvPr id="16498" name="Check Box 114" hidden="1">
              <a:extLst>
                <a:ext uri="{63B3BB69-23CF-44E3-9099-C40C66FF867C}">
                  <a14:compatExt spid="_x0000_s16498"/>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1138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777240" y="15344775"/>
              <a:ext cx="171450" cy="18821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45720</xdr:colOff>
          <xdr:row>58</xdr:row>
          <xdr:rowOff>68580</xdr:rowOff>
        </xdr:to>
        <xdr:sp macro="" textlink="">
          <xdr:nvSpPr>
            <xdr:cNvPr id="16524" name="Check Box 140" hidden="1">
              <a:extLst>
                <a:ext uri="{63B3BB69-23CF-44E3-9099-C40C66FF867C}">
                  <a14:compatExt spid="_x0000_s16524"/>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182880</xdr:colOff>
          <xdr:row>62</xdr:row>
          <xdr:rowOff>0</xdr:rowOff>
        </xdr:to>
        <xdr:sp macro="" textlink="">
          <xdr:nvSpPr>
            <xdr:cNvPr id="16525" name="Check Box 141" hidden="1">
              <a:extLst>
                <a:ext uri="{63B3BB69-23CF-44E3-9099-C40C66FF867C}">
                  <a14:compatExt spid="_x0000_s16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1165</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182880</xdr:colOff>
          <xdr:row>63</xdr:row>
          <xdr:rowOff>7620</xdr:rowOff>
        </xdr:to>
        <xdr:sp macro="" textlink="">
          <xdr:nvSpPr>
            <xdr:cNvPr id="16526" name="Check Box 142" hidden="1">
              <a:extLst>
                <a:ext uri="{63B3BB69-23CF-44E3-9099-C40C66FF867C}">
                  <a14:compatExt spid="_x0000_s16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1166</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182880</xdr:colOff>
          <xdr:row>64</xdr:row>
          <xdr:rowOff>7620</xdr:rowOff>
        </xdr:to>
        <xdr:sp macro="" textlink="">
          <xdr:nvSpPr>
            <xdr:cNvPr id="16527" name="Check Box 143" hidden="1">
              <a:extLst>
                <a:ext uri="{63B3BB69-23CF-44E3-9099-C40C66FF867C}">
                  <a14:compatExt spid="_x0000_s16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1167</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182880</xdr:colOff>
          <xdr:row>65</xdr:row>
          <xdr:rowOff>7620</xdr:rowOff>
        </xdr:to>
        <xdr:sp macro="" textlink="">
          <xdr:nvSpPr>
            <xdr:cNvPr id="16528" name="Check Box 144" hidden="1">
              <a:extLst>
                <a:ext uri="{63B3BB69-23CF-44E3-9099-C40C66FF867C}">
                  <a14:compatExt spid="_x0000_s16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1168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182880</xdr:colOff>
          <xdr:row>65</xdr:row>
          <xdr:rowOff>182880</xdr:rowOff>
        </xdr:to>
        <xdr:sp macro="" textlink="">
          <xdr:nvSpPr>
            <xdr:cNvPr id="16529" name="Check Box 145" hidden="1">
              <a:extLst>
                <a:ext uri="{63B3BB69-23CF-44E3-9099-C40C66FF867C}">
                  <a14:compatExt spid="_x0000_s16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1169</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182880</xdr:colOff>
          <xdr:row>67</xdr:row>
          <xdr:rowOff>7620</xdr:rowOff>
        </xdr:to>
        <xdr:sp macro="" textlink="">
          <xdr:nvSpPr>
            <xdr:cNvPr id="16530" name="Check Box 146" hidden="1">
              <a:extLst>
                <a:ext uri="{63B3BB69-23CF-44E3-9099-C40C66FF867C}">
                  <a14:compatExt spid="_x0000_s16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1170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182880</xdr:colOff>
          <xdr:row>68</xdr:row>
          <xdr:rowOff>7620</xdr:rowOff>
        </xdr:to>
        <xdr:sp macro="" textlink="">
          <xdr:nvSpPr>
            <xdr:cNvPr id="16531" name="Check Box 147" hidden="1">
              <a:extLst>
                <a:ext uri="{63B3BB69-23CF-44E3-9099-C40C66FF867C}">
                  <a14:compatExt spid="_x0000_s16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1171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182880</xdr:colOff>
          <xdr:row>68</xdr:row>
          <xdr:rowOff>182880</xdr:rowOff>
        </xdr:to>
        <xdr:sp macro="" textlink="">
          <xdr:nvSpPr>
            <xdr:cNvPr id="16532" name="Check Box 148" hidden="1">
              <a:extLst>
                <a:ext uri="{63B3BB69-23CF-44E3-9099-C40C66FF867C}">
                  <a14:compatExt spid="_x0000_s16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1172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182880</xdr:colOff>
          <xdr:row>70</xdr:row>
          <xdr:rowOff>7620</xdr:rowOff>
        </xdr:to>
        <xdr:sp macro="" textlink="">
          <xdr:nvSpPr>
            <xdr:cNvPr id="16533" name="Check Box 149" hidden="1">
              <a:extLst>
                <a:ext uri="{63B3BB69-23CF-44E3-9099-C40C66FF867C}">
                  <a14:compatExt spid="_x0000_s16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1173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182880</xdr:colOff>
          <xdr:row>70</xdr:row>
          <xdr:rowOff>182880</xdr:rowOff>
        </xdr:to>
        <xdr:sp macro="" textlink="">
          <xdr:nvSpPr>
            <xdr:cNvPr id="16534" name="Check Box 150" hidden="1">
              <a:extLst>
                <a:ext uri="{63B3BB69-23CF-44E3-9099-C40C66FF867C}">
                  <a14:compatExt spid="_x0000_s16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1174</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182880</xdr:colOff>
          <xdr:row>72</xdr:row>
          <xdr:rowOff>7620</xdr:rowOff>
        </xdr:to>
        <xdr:sp macro="" textlink="">
          <xdr:nvSpPr>
            <xdr:cNvPr id="16535" name="Check Box 151" hidden="1">
              <a:extLst>
                <a:ext uri="{63B3BB69-23CF-44E3-9099-C40C66FF867C}">
                  <a14:compatExt spid="_x0000_s16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1175</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182880</xdr:colOff>
          <xdr:row>73</xdr:row>
          <xdr:rowOff>7620</xdr:rowOff>
        </xdr:to>
        <xdr:sp macro="" textlink="">
          <xdr:nvSpPr>
            <xdr:cNvPr id="16536" name="Check Box 152" hidden="1">
              <a:extLst>
                <a:ext uri="{63B3BB69-23CF-44E3-9099-C40C66FF867C}">
                  <a14:compatExt spid="_x0000_s16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1176</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182880</xdr:colOff>
          <xdr:row>73</xdr:row>
          <xdr:rowOff>182880</xdr:rowOff>
        </xdr:to>
        <xdr:sp macro="" textlink="">
          <xdr:nvSpPr>
            <xdr:cNvPr id="16537" name="Check Box 153" hidden="1">
              <a:extLst>
                <a:ext uri="{63B3BB69-23CF-44E3-9099-C40C66FF867C}">
                  <a14:compatExt spid="_x0000_s16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1177</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182880</xdr:colOff>
          <xdr:row>74</xdr:row>
          <xdr:rowOff>182880</xdr:rowOff>
        </xdr:to>
        <xdr:sp macro="" textlink="">
          <xdr:nvSpPr>
            <xdr:cNvPr id="16538" name="Check Box 154" hidden="1">
              <a:extLst>
                <a:ext uri="{63B3BB69-23CF-44E3-9099-C40C66FF867C}">
                  <a14:compatExt spid="_x0000_s16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1178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7620</xdr:rowOff>
        </xdr:to>
        <xdr:sp macro="" textlink="">
          <xdr:nvSpPr>
            <xdr:cNvPr id="16539" name="Check Box 155" hidden="1">
              <a:extLst>
                <a:ext uri="{63B3BB69-23CF-44E3-9099-C40C66FF867C}">
                  <a14:compatExt spid="_x0000_s16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1179</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76</xdr:row>
          <xdr:rowOff>182880</xdr:rowOff>
        </xdr:to>
        <xdr:sp macro="" textlink="">
          <xdr:nvSpPr>
            <xdr:cNvPr id="16540" name="Check Box 156" hidden="1">
              <a:extLst>
                <a:ext uri="{63B3BB69-23CF-44E3-9099-C40C66FF867C}">
                  <a14:compatExt spid="_x0000_s16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7620</xdr:rowOff>
        </xdr:to>
        <xdr:sp macro="" textlink="">
          <xdr:nvSpPr>
            <xdr:cNvPr id="16541" name="Check Box 157" hidden="1">
              <a:extLst>
                <a:ext uri="{63B3BB69-23CF-44E3-9099-C40C66FF867C}">
                  <a14:compatExt spid="_x0000_s16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78</xdr:row>
          <xdr:rowOff>182880</xdr:rowOff>
        </xdr:to>
        <xdr:sp macro="" textlink="">
          <xdr:nvSpPr>
            <xdr:cNvPr id="16542" name="Check Box 158" hidden="1">
              <a:extLst>
                <a:ext uri="{63B3BB69-23CF-44E3-9099-C40C66FF867C}">
                  <a14:compatExt spid="_x0000_s16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80</xdr:row>
          <xdr:rowOff>7620</xdr:rowOff>
        </xdr:to>
        <xdr:sp macro="" textlink="">
          <xdr:nvSpPr>
            <xdr:cNvPr id="16543" name="Check Box 159" hidden="1">
              <a:extLst>
                <a:ext uri="{63B3BB69-23CF-44E3-9099-C40C66FF867C}">
                  <a14:compatExt spid="_x0000_s16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macro="" textlink="">
          <xdr:nvSpPr>
            <xdr:cNvPr id="16544" name="Check Box 160" hidden="1">
              <a:extLst>
                <a:ext uri="{63B3BB69-23CF-44E3-9099-C40C66FF867C}">
                  <a14:compatExt spid="_x0000_s16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1184</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7620</xdr:rowOff>
        </xdr:to>
        <xdr:sp macro="" textlink="">
          <xdr:nvSpPr>
            <xdr:cNvPr id="16545" name="Check Box 161" hidden="1">
              <a:extLst>
                <a:ext uri="{63B3BB69-23CF-44E3-9099-C40C66FF867C}">
                  <a14:compatExt spid="_x0000_s16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1185</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83</xdr:row>
          <xdr:rowOff>7620</xdr:rowOff>
        </xdr:to>
        <xdr:sp macro="" textlink="">
          <xdr:nvSpPr>
            <xdr:cNvPr id="16546" name="Check Box 162" hidden="1">
              <a:extLst>
                <a:ext uri="{63B3BB69-23CF-44E3-9099-C40C66FF867C}">
                  <a14:compatExt spid="_x0000_s16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1186</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macro="" textlink="">
          <xdr:nvSpPr>
            <xdr:cNvPr id="16547" name="Check Box 163" hidden="1">
              <a:extLst>
                <a:ext uri="{63B3BB69-23CF-44E3-9099-C40C66FF867C}">
                  <a14:compatExt spid="_x0000_s16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1187</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85</xdr:row>
          <xdr:rowOff>7620</xdr:rowOff>
        </xdr:to>
        <xdr:sp macro="" textlink="">
          <xdr:nvSpPr>
            <xdr:cNvPr id="16548" name="Check Box 164" hidden="1">
              <a:extLst>
                <a:ext uri="{63B3BB69-23CF-44E3-9099-C40C66FF867C}">
                  <a14:compatExt spid="_x0000_s16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45720</xdr:colOff>
          <xdr:row>58</xdr:row>
          <xdr:rowOff>68580</xdr:rowOff>
        </xdr:to>
        <xdr:sp macro="" textlink="">
          <xdr:nvSpPr>
            <xdr:cNvPr id="16549" name="Check Box 165" hidden="1">
              <a:extLst>
                <a:ext uri="{63B3BB69-23CF-44E3-9099-C40C66FF867C}">
                  <a14:compatExt spid="_x0000_s16549"/>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1189</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18</xdr:row>
          <xdr:rowOff>0</xdr:rowOff>
        </xdr:from>
        <xdr:to>
          <xdr:col>3</xdr:col>
          <xdr:colOff>7620</xdr:colOff>
          <xdr:row>19</xdr:row>
          <xdr:rowOff>0</xdr:rowOff>
        </xdr:to>
        <xdr:sp macro="" textlink="">
          <xdr:nvSpPr>
            <xdr:cNvPr id="16550" name="Check Box 1190" hidden="1">
              <a:extLst>
                <a:ext uri="{63B3BB69-23CF-44E3-9099-C40C66FF867C}">
                  <a14:compatExt spid="_x0000_s16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xdr:colOff>
          <xdr:row>18</xdr:row>
          <xdr:rowOff>7620</xdr:rowOff>
        </xdr:from>
        <xdr:to>
          <xdr:col>20</xdr:col>
          <xdr:colOff>38100</xdr:colOff>
          <xdr:row>19</xdr:row>
          <xdr:rowOff>7620</xdr:rowOff>
        </xdr:to>
        <xdr:sp macro="" textlink="">
          <xdr:nvSpPr>
            <xdr:cNvPr id="16551" name="Check Box 1191" hidden="1">
              <a:extLst>
                <a:ext uri="{63B3BB69-23CF-44E3-9099-C40C66FF867C}">
                  <a14:compatExt spid="_x0000_s16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39</xdr:row>
          <xdr:rowOff>15240</xdr:rowOff>
        </xdr:from>
        <xdr:to>
          <xdr:col>11</xdr:col>
          <xdr:colOff>152400</xdr:colOff>
          <xdr:row>39</xdr:row>
          <xdr:rowOff>190500</xdr:rowOff>
        </xdr:to>
        <xdr:sp macro="" textlink="">
          <xdr:nvSpPr>
            <xdr:cNvPr id="16553" name="Check Box 1193" hidden="1">
              <a:extLst>
                <a:ext uri="{63B3BB69-23CF-44E3-9099-C40C66FF867C}">
                  <a14:compatExt spid="_x0000_s1655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40</xdr:row>
          <xdr:rowOff>22860</xdr:rowOff>
        </xdr:from>
        <xdr:to>
          <xdr:col>11</xdr:col>
          <xdr:colOff>152400</xdr:colOff>
          <xdr:row>41</xdr:row>
          <xdr:rowOff>0</xdr:rowOff>
        </xdr:to>
        <xdr:sp macro="" textlink="">
          <xdr:nvSpPr>
            <xdr:cNvPr id="16554" name="Check Box 1194" hidden="1">
              <a:extLst>
                <a:ext uri="{63B3BB69-23CF-44E3-9099-C40C66FF867C}">
                  <a14:compatExt spid="_x0000_s1655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41</xdr:row>
          <xdr:rowOff>22860</xdr:rowOff>
        </xdr:from>
        <xdr:to>
          <xdr:col>11</xdr:col>
          <xdr:colOff>152400</xdr:colOff>
          <xdr:row>42</xdr:row>
          <xdr:rowOff>0</xdr:rowOff>
        </xdr:to>
        <xdr:sp macro="" textlink="">
          <xdr:nvSpPr>
            <xdr:cNvPr id="16561" name="Check Box 1201" hidden="1">
              <a:extLst>
                <a:ext uri="{63B3BB69-23CF-44E3-9099-C40C66FF867C}">
                  <a14:compatExt spid="_x0000_s16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47</xdr:row>
          <xdr:rowOff>15240</xdr:rowOff>
        </xdr:from>
        <xdr:to>
          <xdr:col>2</xdr:col>
          <xdr:colOff>182880</xdr:colOff>
          <xdr:row>48</xdr:row>
          <xdr:rowOff>0</xdr:rowOff>
        </xdr:to>
        <xdr:sp macro="" textlink="">
          <xdr:nvSpPr>
            <xdr:cNvPr id="16562" name="Check Box 1202" hidden="1">
              <a:extLst>
                <a:ext uri="{63B3BB69-23CF-44E3-9099-C40C66FF867C}">
                  <a14:compatExt spid="_x0000_s16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48</xdr:row>
          <xdr:rowOff>15240</xdr:rowOff>
        </xdr:from>
        <xdr:to>
          <xdr:col>2</xdr:col>
          <xdr:colOff>182880</xdr:colOff>
          <xdr:row>49</xdr:row>
          <xdr:rowOff>0</xdr:rowOff>
        </xdr:to>
        <xdr:sp macro="" textlink="">
          <xdr:nvSpPr>
            <xdr:cNvPr id="16563" name="Check Box 1203" hidden="1">
              <a:extLst>
                <a:ext uri="{63B3BB69-23CF-44E3-9099-C40C66FF867C}">
                  <a14:compatExt spid="_x0000_s16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49</xdr:row>
          <xdr:rowOff>83820</xdr:rowOff>
        </xdr:from>
        <xdr:to>
          <xdr:col>2</xdr:col>
          <xdr:colOff>182880</xdr:colOff>
          <xdr:row>49</xdr:row>
          <xdr:rowOff>259080</xdr:rowOff>
        </xdr:to>
        <xdr:sp macro="" textlink="">
          <xdr:nvSpPr>
            <xdr:cNvPr id="16564" name="Check Box 1204" hidden="1">
              <a:extLst>
                <a:ext uri="{63B3BB69-23CF-44E3-9099-C40C66FF867C}">
                  <a14:compatExt spid="_x0000_s16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50</xdr:row>
          <xdr:rowOff>15240</xdr:rowOff>
        </xdr:from>
        <xdr:to>
          <xdr:col>2</xdr:col>
          <xdr:colOff>182880</xdr:colOff>
          <xdr:row>51</xdr:row>
          <xdr:rowOff>0</xdr:rowOff>
        </xdr:to>
        <xdr:sp macro="" textlink="">
          <xdr:nvSpPr>
            <xdr:cNvPr id="16565" name="Check Box 1205" hidden="1">
              <a:extLst>
                <a:ext uri="{63B3BB69-23CF-44E3-9099-C40C66FF867C}">
                  <a14:compatExt spid="_x0000_s16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56</xdr:row>
          <xdr:rowOff>160020</xdr:rowOff>
        </xdr:from>
        <xdr:to>
          <xdr:col>33</xdr:col>
          <xdr:colOff>38100</xdr:colOff>
          <xdr:row>58</xdr:row>
          <xdr:rowOff>38100</xdr:rowOff>
        </xdr:to>
        <xdr:sp macro="" textlink="">
          <xdr:nvSpPr>
            <xdr:cNvPr id="16568" name="Check Box 1208" hidden="1">
              <a:extLst>
                <a:ext uri="{63B3BB69-23CF-44E3-9099-C40C66FF867C}">
                  <a14:compatExt spid="_x0000_s16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60</xdr:row>
          <xdr:rowOff>129540</xdr:rowOff>
        </xdr:from>
        <xdr:to>
          <xdr:col>5</xdr:col>
          <xdr:colOff>38100</xdr:colOff>
          <xdr:row>62</xdr:row>
          <xdr:rowOff>60960</xdr:rowOff>
        </xdr:to>
        <xdr:sp macro="" textlink="">
          <xdr:nvSpPr>
            <xdr:cNvPr id="16569" name="Check Box 1209" hidden="1">
              <a:extLst>
                <a:ext uri="{63B3BB69-23CF-44E3-9099-C40C66FF867C}">
                  <a14:compatExt spid="_x0000_s16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61</xdr:row>
          <xdr:rowOff>99060</xdr:rowOff>
        </xdr:from>
        <xdr:to>
          <xdr:col>5</xdr:col>
          <xdr:colOff>38100</xdr:colOff>
          <xdr:row>63</xdr:row>
          <xdr:rowOff>53340</xdr:rowOff>
        </xdr:to>
        <xdr:sp macro="" textlink="">
          <xdr:nvSpPr>
            <xdr:cNvPr id="16570" name="Check Box 1210" hidden="1">
              <a:extLst>
                <a:ext uri="{63B3BB69-23CF-44E3-9099-C40C66FF867C}">
                  <a14:compatExt spid="_x0000_s16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62</xdr:row>
          <xdr:rowOff>106680</xdr:rowOff>
        </xdr:from>
        <xdr:to>
          <xdr:col>5</xdr:col>
          <xdr:colOff>38100</xdr:colOff>
          <xdr:row>64</xdr:row>
          <xdr:rowOff>68580</xdr:rowOff>
        </xdr:to>
        <xdr:sp macro="" textlink="">
          <xdr:nvSpPr>
            <xdr:cNvPr id="16571" name="Check Box 1211" hidden="1">
              <a:extLst>
                <a:ext uri="{63B3BB69-23CF-44E3-9099-C40C66FF867C}">
                  <a14:compatExt spid="_x0000_s16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63</xdr:row>
          <xdr:rowOff>99060</xdr:rowOff>
        </xdr:from>
        <xdr:to>
          <xdr:col>5</xdr:col>
          <xdr:colOff>38100</xdr:colOff>
          <xdr:row>65</xdr:row>
          <xdr:rowOff>60960</xdr:rowOff>
        </xdr:to>
        <xdr:sp macro="" textlink="">
          <xdr:nvSpPr>
            <xdr:cNvPr id="16572" name="Check Box 1212" hidden="1">
              <a:extLst>
                <a:ext uri="{63B3BB69-23CF-44E3-9099-C40C66FF867C}">
                  <a14:compatExt spid="_x0000_s16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65</xdr:row>
          <xdr:rowOff>7620</xdr:rowOff>
        </xdr:from>
        <xdr:to>
          <xdr:col>5</xdr:col>
          <xdr:colOff>38100</xdr:colOff>
          <xdr:row>65</xdr:row>
          <xdr:rowOff>304800</xdr:rowOff>
        </xdr:to>
        <xdr:sp macro="" textlink="">
          <xdr:nvSpPr>
            <xdr:cNvPr id="16573" name="Check Box 1213" hidden="1">
              <a:extLst>
                <a:ext uri="{63B3BB69-23CF-44E3-9099-C40C66FF867C}">
                  <a14:compatExt spid="_x0000_s16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65</xdr:row>
          <xdr:rowOff>243840</xdr:rowOff>
        </xdr:from>
        <xdr:to>
          <xdr:col>5</xdr:col>
          <xdr:colOff>38100</xdr:colOff>
          <xdr:row>67</xdr:row>
          <xdr:rowOff>60960</xdr:rowOff>
        </xdr:to>
        <xdr:sp macro="" textlink="">
          <xdr:nvSpPr>
            <xdr:cNvPr id="16575" name="Check Box 1215" hidden="1">
              <a:extLst>
                <a:ext uri="{63B3BB69-23CF-44E3-9099-C40C66FF867C}">
                  <a14:compatExt spid="_x0000_s16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66</xdr:row>
          <xdr:rowOff>106680</xdr:rowOff>
        </xdr:from>
        <xdr:to>
          <xdr:col>5</xdr:col>
          <xdr:colOff>38100</xdr:colOff>
          <xdr:row>68</xdr:row>
          <xdr:rowOff>68580</xdr:rowOff>
        </xdr:to>
        <xdr:sp macro="" textlink="">
          <xdr:nvSpPr>
            <xdr:cNvPr id="16576" name="Check Box 1216" hidden="1">
              <a:extLst>
                <a:ext uri="{63B3BB69-23CF-44E3-9099-C40C66FF867C}">
                  <a14:compatExt spid="_x0000_s16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67</xdr:row>
          <xdr:rowOff>114300</xdr:rowOff>
        </xdr:from>
        <xdr:to>
          <xdr:col>5</xdr:col>
          <xdr:colOff>38100</xdr:colOff>
          <xdr:row>69</xdr:row>
          <xdr:rowOff>45720</xdr:rowOff>
        </xdr:to>
        <xdr:sp macro="" textlink="">
          <xdr:nvSpPr>
            <xdr:cNvPr id="16577" name="Check Box 1217" hidden="1">
              <a:extLst>
                <a:ext uri="{63B3BB69-23CF-44E3-9099-C40C66FF867C}">
                  <a14:compatExt spid="_x0000_s16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68</xdr:row>
          <xdr:rowOff>137160</xdr:rowOff>
        </xdr:from>
        <xdr:to>
          <xdr:col>5</xdr:col>
          <xdr:colOff>38100</xdr:colOff>
          <xdr:row>70</xdr:row>
          <xdr:rowOff>76200</xdr:rowOff>
        </xdr:to>
        <xdr:sp macro="" textlink="">
          <xdr:nvSpPr>
            <xdr:cNvPr id="16578" name="Check Box 1218" hidden="1">
              <a:extLst>
                <a:ext uri="{63B3BB69-23CF-44E3-9099-C40C66FF867C}">
                  <a14:compatExt spid="_x0000_s16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70</xdr:row>
          <xdr:rowOff>0</xdr:rowOff>
        </xdr:from>
        <xdr:to>
          <xdr:col>5</xdr:col>
          <xdr:colOff>38100</xdr:colOff>
          <xdr:row>71</xdr:row>
          <xdr:rowOff>15240</xdr:rowOff>
        </xdr:to>
        <xdr:sp macro="" textlink="">
          <xdr:nvSpPr>
            <xdr:cNvPr id="16579" name="Check Box 1219" hidden="1">
              <a:extLst>
                <a:ext uri="{63B3BB69-23CF-44E3-9099-C40C66FF867C}">
                  <a14:compatExt spid="_x0000_s16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70</xdr:row>
          <xdr:rowOff>220980</xdr:rowOff>
        </xdr:from>
        <xdr:to>
          <xdr:col>5</xdr:col>
          <xdr:colOff>38100</xdr:colOff>
          <xdr:row>72</xdr:row>
          <xdr:rowOff>68580</xdr:rowOff>
        </xdr:to>
        <xdr:sp macro="" textlink="">
          <xdr:nvSpPr>
            <xdr:cNvPr id="16580" name="Check Box 1220" hidden="1">
              <a:extLst>
                <a:ext uri="{63B3BB69-23CF-44E3-9099-C40C66FF867C}">
                  <a14:compatExt spid="_x0000_s16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71</xdr:row>
          <xdr:rowOff>106680</xdr:rowOff>
        </xdr:from>
        <xdr:to>
          <xdr:col>5</xdr:col>
          <xdr:colOff>38100</xdr:colOff>
          <xdr:row>73</xdr:row>
          <xdr:rowOff>68580</xdr:rowOff>
        </xdr:to>
        <xdr:sp macro="" textlink="">
          <xdr:nvSpPr>
            <xdr:cNvPr id="16581" name="Check Box 1221" hidden="1">
              <a:extLst>
                <a:ext uri="{63B3BB69-23CF-44E3-9099-C40C66FF867C}">
                  <a14:compatExt spid="_x0000_s16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72</xdr:row>
          <xdr:rowOff>160020</xdr:rowOff>
        </xdr:from>
        <xdr:to>
          <xdr:col>5</xdr:col>
          <xdr:colOff>38100</xdr:colOff>
          <xdr:row>74</xdr:row>
          <xdr:rowOff>22860</xdr:rowOff>
        </xdr:to>
        <xdr:sp macro="" textlink="">
          <xdr:nvSpPr>
            <xdr:cNvPr id="16582" name="Check Box 1222" hidden="1">
              <a:extLst>
                <a:ext uri="{63B3BB69-23CF-44E3-9099-C40C66FF867C}">
                  <a14:compatExt spid="_x0000_s16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73</xdr:row>
          <xdr:rowOff>213360</xdr:rowOff>
        </xdr:from>
        <xdr:to>
          <xdr:col>5</xdr:col>
          <xdr:colOff>45720</xdr:colOff>
          <xdr:row>75</xdr:row>
          <xdr:rowOff>53340</xdr:rowOff>
        </xdr:to>
        <xdr:sp macro="" textlink="">
          <xdr:nvSpPr>
            <xdr:cNvPr id="16583" name="Check Box 1223" hidden="1">
              <a:extLst>
                <a:ext uri="{63B3BB69-23CF-44E3-9099-C40C66FF867C}">
                  <a14:compatExt spid="_x0000_s16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74</xdr:row>
          <xdr:rowOff>137160</xdr:rowOff>
        </xdr:from>
        <xdr:to>
          <xdr:col>5</xdr:col>
          <xdr:colOff>45720</xdr:colOff>
          <xdr:row>76</xdr:row>
          <xdr:rowOff>68580</xdr:rowOff>
        </xdr:to>
        <xdr:sp macro="" textlink="">
          <xdr:nvSpPr>
            <xdr:cNvPr id="16584" name="Check Box 1224" hidden="1">
              <a:extLst>
                <a:ext uri="{63B3BB69-23CF-44E3-9099-C40C66FF867C}">
                  <a14:compatExt spid="_x0000_s16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75</xdr:row>
          <xdr:rowOff>121920</xdr:rowOff>
        </xdr:from>
        <xdr:to>
          <xdr:col>5</xdr:col>
          <xdr:colOff>45720</xdr:colOff>
          <xdr:row>77</xdr:row>
          <xdr:rowOff>53340</xdr:rowOff>
        </xdr:to>
        <xdr:sp macro="" textlink="">
          <xdr:nvSpPr>
            <xdr:cNvPr id="16585" name="Check Box 1225" hidden="1">
              <a:extLst>
                <a:ext uri="{63B3BB69-23CF-44E3-9099-C40C66FF867C}">
                  <a14:compatExt spid="_x0000_s16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76</xdr:row>
          <xdr:rowOff>144780</xdr:rowOff>
        </xdr:from>
        <xdr:to>
          <xdr:col>5</xdr:col>
          <xdr:colOff>45720</xdr:colOff>
          <xdr:row>78</xdr:row>
          <xdr:rowOff>76200</xdr:rowOff>
        </xdr:to>
        <xdr:sp macro="" textlink="">
          <xdr:nvSpPr>
            <xdr:cNvPr id="16586" name="Check Box 1226" hidden="1">
              <a:extLst>
                <a:ext uri="{63B3BB69-23CF-44E3-9099-C40C66FF867C}">
                  <a14:compatExt spid="_x0000_s16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77</xdr:row>
          <xdr:rowOff>152400</xdr:rowOff>
        </xdr:from>
        <xdr:to>
          <xdr:col>5</xdr:col>
          <xdr:colOff>45720</xdr:colOff>
          <xdr:row>79</xdr:row>
          <xdr:rowOff>15240</xdr:rowOff>
        </xdr:to>
        <xdr:sp macro="" textlink="">
          <xdr:nvSpPr>
            <xdr:cNvPr id="16587" name="Check Box 1227" hidden="1">
              <a:extLst>
                <a:ext uri="{63B3BB69-23CF-44E3-9099-C40C66FF867C}">
                  <a14:compatExt spid="_x0000_s16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78</xdr:row>
          <xdr:rowOff>205740</xdr:rowOff>
        </xdr:from>
        <xdr:to>
          <xdr:col>5</xdr:col>
          <xdr:colOff>45720</xdr:colOff>
          <xdr:row>80</xdr:row>
          <xdr:rowOff>60960</xdr:rowOff>
        </xdr:to>
        <xdr:sp macro="" textlink="">
          <xdr:nvSpPr>
            <xdr:cNvPr id="16588" name="Check Box 1228" hidden="1">
              <a:extLst>
                <a:ext uri="{63B3BB69-23CF-44E3-9099-C40C66FF867C}">
                  <a14:compatExt spid="_x0000_s16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79</xdr:row>
          <xdr:rowOff>114300</xdr:rowOff>
        </xdr:from>
        <xdr:to>
          <xdr:col>5</xdr:col>
          <xdr:colOff>45720</xdr:colOff>
          <xdr:row>81</xdr:row>
          <xdr:rowOff>76200</xdr:rowOff>
        </xdr:to>
        <xdr:sp macro="" textlink="">
          <xdr:nvSpPr>
            <xdr:cNvPr id="16589" name="Check Box 1229" hidden="1">
              <a:extLst>
                <a:ext uri="{63B3BB69-23CF-44E3-9099-C40C66FF867C}">
                  <a14:compatExt spid="_x0000_s16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80</xdr:row>
          <xdr:rowOff>106680</xdr:rowOff>
        </xdr:from>
        <xdr:to>
          <xdr:col>5</xdr:col>
          <xdr:colOff>45720</xdr:colOff>
          <xdr:row>82</xdr:row>
          <xdr:rowOff>68580</xdr:rowOff>
        </xdr:to>
        <xdr:sp macro="" textlink="">
          <xdr:nvSpPr>
            <xdr:cNvPr id="16590" name="Check Box 1230" hidden="1">
              <a:extLst>
                <a:ext uri="{63B3BB69-23CF-44E3-9099-C40C66FF867C}">
                  <a14:compatExt spid="_x0000_s16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81</xdr:row>
          <xdr:rowOff>106680</xdr:rowOff>
        </xdr:from>
        <xdr:to>
          <xdr:col>5</xdr:col>
          <xdr:colOff>45720</xdr:colOff>
          <xdr:row>83</xdr:row>
          <xdr:rowOff>68580</xdr:rowOff>
        </xdr:to>
        <xdr:sp macro="" textlink="">
          <xdr:nvSpPr>
            <xdr:cNvPr id="16591" name="Check Box 1231" hidden="1">
              <a:extLst>
                <a:ext uri="{63B3BB69-23CF-44E3-9099-C40C66FF867C}">
                  <a14:compatExt spid="_x0000_s16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82</xdr:row>
          <xdr:rowOff>106680</xdr:rowOff>
        </xdr:from>
        <xdr:to>
          <xdr:col>5</xdr:col>
          <xdr:colOff>45720</xdr:colOff>
          <xdr:row>84</xdr:row>
          <xdr:rowOff>68580</xdr:rowOff>
        </xdr:to>
        <xdr:sp macro="" textlink="">
          <xdr:nvSpPr>
            <xdr:cNvPr id="16592" name="Check Box 1232" hidden="1">
              <a:extLst>
                <a:ext uri="{63B3BB69-23CF-44E3-9099-C40C66FF867C}">
                  <a14:compatExt spid="_x0000_s16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83</xdr:row>
          <xdr:rowOff>91440</xdr:rowOff>
        </xdr:from>
        <xdr:to>
          <xdr:col>5</xdr:col>
          <xdr:colOff>38100</xdr:colOff>
          <xdr:row>85</xdr:row>
          <xdr:rowOff>60960</xdr:rowOff>
        </xdr:to>
        <xdr:sp macro="" textlink="">
          <xdr:nvSpPr>
            <xdr:cNvPr id="16593" name="Check Box 1233" hidden="1">
              <a:extLst>
                <a:ext uri="{63B3BB69-23CF-44E3-9099-C40C66FF867C}">
                  <a14:compatExt spid="_x0000_s16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6;&#21644;3&#24180;&#24230;&#23455;&#32318;&#22577;&#21578;&#26360;&#65288;&#35352;&#20837;&#2036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数式用"/>
    </sheetNames>
    <sheetDataSet>
      <sheetData sheetId="0"/>
      <sheetData sheetId="1"/>
      <sheetData sheetId="2"/>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1"/>
  <sheetViews>
    <sheetView showGridLines="0" view="pageBreakPreview" topLeftCell="A55" zoomScaleNormal="100" zoomScaleSheetLayoutView="100" workbookViewId="0">
      <selection activeCell="Z10" sqref="Z10:Z11"/>
    </sheetView>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6" t="s">
        <v>185</v>
      </c>
      <c r="AC1" t="s">
        <v>54</v>
      </c>
    </row>
    <row r="2" spans="1:29" ht="20.100000000000001" customHeight="1">
      <c r="A2" s="7" t="s">
        <v>55</v>
      </c>
    </row>
    <row r="4" spans="1:29" ht="20.100000000000001" customHeight="1">
      <c r="A4" s="18" t="s">
        <v>56</v>
      </c>
      <c r="B4" s="18"/>
      <c r="C4" s="18"/>
      <c r="D4" s="18"/>
      <c r="E4" s="18"/>
      <c r="F4" s="18"/>
      <c r="G4" s="18"/>
      <c r="H4" s="18"/>
      <c r="I4" s="18"/>
      <c r="J4" s="18"/>
      <c r="K4" s="18"/>
      <c r="L4" s="18"/>
      <c r="M4" s="18"/>
      <c r="N4" s="18"/>
      <c r="O4" s="18"/>
      <c r="P4" s="18"/>
      <c r="Q4" s="18"/>
      <c r="R4" s="18"/>
      <c r="S4" s="18"/>
      <c r="T4" s="18"/>
      <c r="U4" s="18"/>
      <c r="V4" s="18"/>
      <c r="W4" s="18"/>
      <c r="X4" s="18"/>
      <c r="Y4" s="18"/>
      <c r="Z4" s="18"/>
      <c r="AA4" s="18"/>
    </row>
    <row r="5" spans="1:29" ht="20.100000000000001" customHeight="1">
      <c r="A5" s="18" t="s">
        <v>74</v>
      </c>
      <c r="B5" s="18"/>
      <c r="C5" s="18"/>
      <c r="D5" s="18"/>
      <c r="E5" s="18"/>
      <c r="F5" s="18"/>
      <c r="G5" s="18"/>
      <c r="H5" s="18"/>
      <c r="I5" s="18"/>
      <c r="J5" s="18"/>
      <c r="K5" s="18"/>
      <c r="L5" s="18"/>
      <c r="M5" s="18"/>
      <c r="N5" s="18"/>
      <c r="O5" s="18"/>
      <c r="P5" s="18"/>
      <c r="Q5" s="18"/>
      <c r="R5" s="18"/>
      <c r="S5" s="18"/>
      <c r="T5" s="18"/>
      <c r="U5" s="18"/>
      <c r="V5" s="18"/>
      <c r="W5" s="18"/>
      <c r="X5" s="18"/>
      <c r="Y5" s="18"/>
      <c r="Z5" s="18"/>
      <c r="AA5" s="18"/>
    </row>
    <row r="6" spans="1:29" ht="20.100000000000001" customHeight="1">
      <c r="A6" s="18" t="s">
        <v>75</v>
      </c>
      <c r="B6" s="18"/>
      <c r="C6" s="18"/>
      <c r="D6" s="18"/>
      <c r="E6" s="18"/>
      <c r="F6" s="18"/>
      <c r="G6" s="18"/>
      <c r="H6" s="18"/>
      <c r="I6" s="18"/>
      <c r="J6" s="18"/>
      <c r="K6" s="18"/>
      <c r="L6" s="18"/>
      <c r="M6" s="18"/>
      <c r="N6" s="18"/>
      <c r="O6" s="18"/>
      <c r="P6" s="18"/>
      <c r="Q6" s="18"/>
      <c r="R6" s="18"/>
      <c r="S6" s="18"/>
      <c r="T6" s="18"/>
      <c r="U6" s="18"/>
      <c r="V6" s="18"/>
      <c r="W6" s="18"/>
      <c r="X6" s="18"/>
      <c r="Y6" s="18"/>
      <c r="Z6" s="18"/>
      <c r="AA6" s="18"/>
    </row>
    <row r="7" spans="1:29" ht="20.100000000000001" customHeight="1">
      <c r="A7" s="18" t="s">
        <v>186</v>
      </c>
      <c r="B7" s="18"/>
      <c r="C7" s="18"/>
      <c r="D7" s="18"/>
      <c r="E7" s="18"/>
      <c r="F7" s="18"/>
      <c r="G7" s="18"/>
      <c r="H7" s="18"/>
      <c r="I7" s="18"/>
      <c r="J7" s="18"/>
      <c r="K7" s="18"/>
      <c r="L7" s="18"/>
      <c r="M7" s="18"/>
      <c r="N7" s="18"/>
      <c r="O7" s="18"/>
      <c r="P7" s="18"/>
      <c r="Q7" s="18"/>
      <c r="R7" s="18"/>
      <c r="S7" s="18"/>
      <c r="T7" s="18"/>
      <c r="U7" s="18"/>
      <c r="V7" s="18"/>
      <c r="W7" s="18"/>
      <c r="X7" s="18"/>
      <c r="Y7" s="18"/>
      <c r="Z7" s="18"/>
      <c r="AA7" s="18"/>
    </row>
    <row r="8" spans="1:29" ht="20.100000000000001" customHeight="1">
      <c r="A8" s="18"/>
      <c r="B8" s="18"/>
      <c r="C8" s="18"/>
      <c r="D8" s="18"/>
      <c r="E8" s="18"/>
      <c r="F8" s="18"/>
      <c r="G8" s="18"/>
      <c r="H8" s="18"/>
      <c r="I8" s="18"/>
      <c r="J8" s="18"/>
      <c r="K8" s="18"/>
      <c r="L8" s="18"/>
      <c r="M8" s="18"/>
      <c r="N8" s="18"/>
      <c r="O8" s="18"/>
      <c r="P8" s="18"/>
      <c r="Q8" s="18"/>
      <c r="R8" s="18"/>
      <c r="S8" s="18"/>
      <c r="T8" s="18"/>
      <c r="U8" s="18"/>
      <c r="V8" s="18"/>
      <c r="W8" s="18"/>
      <c r="X8" s="18"/>
      <c r="Y8" s="18"/>
      <c r="Z8" s="18"/>
      <c r="AA8" s="18"/>
    </row>
    <row r="9" spans="1:29" ht="20.100000000000001" customHeight="1">
      <c r="A9" s="19" t="s">
        <v>76</v>
      </c>
      <c r="B9" s="18"/>
      <c r="C9" s="18"/>
      <c r="D9" s="18"/>
      <c r="E9" s="18"/>
      <c r="F9" s="18"/>
      <c r="G9" s="18"/>
      <c r="H9" s="18"/>
      <c r="I9" s="18"/>
      <c r="J9" s="18"/>
      <c r="K9" s="18"/>
      <c r="L9" s="18"/>
      <c r="M9" s="18"/>
      <c r="N9" s="18"/>
      <c r="O9" s="18"/>
      <c r="P9" s="18"/>
      <c r="Q9" s="18"/>
      <c r="R9" s="18"/>
      <c r="S9" s="18"/>
      <c r="T9" s="18"/>
      <c r="U9" s="18"/>
      <c r="V9" s="18"/>
      <c r="W9" s="18"/>
      <c r="X9" s="18"/>
      <c r="Y9" s="18"/>
      <c r="Z9" s="18"/>
      <c r="AA9" s="18"/>
    </row>
    <row r="10" spans="1:29" ht="20.100000000000001" customHeight="1" thickBot="1">
      <c r="A10" s="18"/>
      <c r="B10" s="18" t="s">
        <v>187</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row>
    <row r="11" spans="1:29" ht="20.100000000000001" customHeight="1" thickBot="1">
      <c r="A11" s="18"/>
      <c r="B11" s="124" t="s">
        <v>43</v>
      </c>
      <c r="C11" s="355" t="s">
        <v>272</v>
      </c>
      <c r="D11" s="356"/>
      <c r="E11" s="356"/>
      <c r="F11" s="356"/>
      <c r="G11" s="356"/>
      <c r="H11" s="356"/>
      <c r="I11" s="356"/>
      <c r="J11" s="356"/>
      <c r="K11" s="356"/>
      <c r="L11" s="357"/>
      <c r="M11" s="18"/>
      <c r="N11" s="18"/>
      <c r="O11" s="18"/>
      <c r="P11" s="18"/>
      <c r="Q11" s="18"/>
      <c r="R11" s="18"/>
      <c r="S11" s="18"/>
      <c r="T11" s="18"/>
      <c r="U11" s="18"/>
      <c r="V11" s="18"/>
      <c r="W11" s="18"/>
      <c r="X11" s="18"/>
      <c r="Y11" s="18"/>
      <c r="Z11" s="18"/>
      <c r="AA11" s="18"/>
    </row>
    <row r="12" spans="1:29" ht="20.100000000000001" customHeight="1">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row>
    <row r="13" spans="1:29" ht="20.100000000000001" customHeight="1">
      <c r="A13" s="19" t="s">
        <v>77</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row>
    <row r="14" spans="1:29" ht="20.100000000000001" customHeight="1" thickBot="1">
      <c r="A14" s="18"/>
      <c r="B14" s="18" t="s">
        <v>57</v>
      </c>
      <c r="C14" s="18"/>
      <c r="D14" s="18"/>
      <c r="E14" s="18"/>
      <c r="F14" s="18"/>
      <c r="G14" s="18"/>
      <c r="H14" s="18"/>
      <c r="I14" s="18"/>
      <c r="J14" s="18"/>
      <c r="K14" s="18"/>
      <c r="L14" s="18"/>
      <c r="M14" s="18"/>
      <c r="N14" s="18"/>
      <c r="O14" s="18"/>
      <c r="P14" s="18"/>
      <c r="Q14" s="18"/>
      <c r="R14" s="18"/>
      <c r="S14" s="18"/>
      <c r="T14" s="18"/>
      <c r="U14" s="18"/>
      <c r="V14" s="18"/>
      <c r="W14" s="18"/>
      <c r="X14" s="18"/>
      <c r="Y14" s="18"/>
      <c r="Z14" s="18"/>
      <c r="AA14" s="18"/>
    </row>
    <row r="15" spans="1:29" ht="20.100000000000001" customHeight="1">
      <c r="A15" s="18"/>
      <c r="B15" s="132" t="s">
        <v>52</v>
      </c>
      <c r="C15" s="346" t="s">
        <v>0</v>
      </c>
      <c r="D15" s="346"/>
      <c r="E15" s="346"/>
      <c r="F15" s="346"/>
      <c r="G15" s="346"/>
      <c r="H15" s="346"/>
      <c r="I15" s="346"/>
      <c r="J15" s="346"/>
      <c r="K15" s="346"/>
      <c r="L15" s="347"/>
      <c r="M15" s="358" t="s">
        <v>261</v>
      </c>
      <c r="N15" s="359"/>
      <c r="O15" s="359"/>
      <c r="P15" s="359"/>
      <c r="Q15" s="359"/>
      <c r="R15" s="359"/>
      <c r="S15" s="359"/>
      <c r="T15" s="359"/>
      <c r="U15" s="359"/>
      <c r="V15" s="359"/>
      <c r="W15" s="360"/>
      <c r="X15" s="361"/>
      <c r="Y15" s="18"/>
      <c r="Z15" s="18"/>
      <c r="AA15" s="18"/>
    </row>
    <row r="16" spans="1:29" ht="20.100000000000001" customHeight="1" thickBot="1">
      <c r="A16" s="18"/>
      <c r="B16" s="21"/>
      <c r="C16" s="346" t="s">
        <v>58</v>
      </c>
      <c r="D16" s="346"/>
      <c r="E16" s="346"/>
      <c r="F16" s="346"/>
      <c r="G16" s="346"/>
      <c r="H16" s="346"/>
      <c r="I16" s="346"/>
      <c r="J16" s="346"/>
      <c r="K16" s="346"/>
      <c r="L16" s="347"/>
      <c r="M16" s="348" t="s">
        <v>261</v>
      </c>
      <c r="N16" s="349"/>
      <c r="O16" s="349"/>
      <c r="P16" s="349"/>
      <c r="Q16" s="349"/>
      <c r="R16" s="349"/>
      <c r="S16" s="349"/>
      <c r="T16" s="349"/>
      <c r="U16" s="362"/>
      <c r="V16" s="362"/>
      <c r="W16" s="363"/>
      <c r="X16" s="364"/>
      <c r="Y16" s="18"/>
      <c r="Z16" s="18"/>
      <c r="AA16" s="18"/>
      <c r="AC16" t="s">
        <v>59</v>
      </c>
    </row>
    <row r="17" spans="1:29" ht="20.100000000000001" customHeight="1" thickBot="1">
      <c r="A17" s="18"/>
      <c r="B17" s="132" t="s">
        <v>60</v>
      </c>
      <c r="C17" s="346" t="s">
        <v>61</v>
      </c>
      <c r="D17" s="346"/>
      <c r="E17" s="346"/>
      <c r="F17" s="346"/>
      <c r="G17" s="346"/>
      <c r="H17" s="346"/>
      <c r="I17" s="346"/>
      <c r="J17" s="346"/>
      <c r="K17" s="346"/>
      <c r="L17" s="347"/>
      <c r="M17" s="22">
        <v>1</v>
      </c>
      <c r="N17" s="23">
        <v>0</v>
      </c>
      <c r="O17" s="23">
        <v>0</v>
      </c>
      <c r="P17" s="24" t="s">
        <v>262</v>
      </c>
      <c r="Q17" s="23">
        <v>1</v>
      </c>
      <c r="R17" s="23">
        <v>2</v>
      </c>
      <c r="S17" s="23">
        <v>3</v>
      </c>
      <c r="T17" s="25">
        <v>4</v>
      </c>
      <c r="U17" s="26"/>
      <c r="V17" s="27"/>
      <c r="W17" s="27"/>
      <c r="X17" s="27"/>
      <c r="Y17" s="18"/>
      <c r="Z17" s="18"/>
      <c r="AA17" s="18"/>
      <c r="AC17" t="str">
        <f>CONCATENATE(M17,N17,O17,P17,Q17,R17,S17,T17)</f>
        <v>100－1234</v>
      </c>
    </row>
    <row r="18" spans="1:29" ht="20.100000000000001" customHeight="1">
      <c r="A18" s="18"/>
      <c r="B18" s="28"/>
      <c r="C18" s="346" t="s">
        <v>62</v>
      </c>
      <c r="D18" s="346"/>
      <c r="E18" s="346"/>
      <c r="F18" s="346"/>
      <c r="G18" s="346"/>
      <c r="H18" s="346"/>
      <c r="I18" s="346"/>
      <c r="J18" s="346"/>
      <c r="K18" s="346"/>
      <c r="L18" s="347"/>
      <c r="M18" s="348" t="s">
        <v>263</v>
      </c>
      <c r="N18" s="349"/>
      <c r="O18" s="349"/>
      <c r="P18" s="349"/>
      <c r="Q18" s="349"/>
      <c r="R18" s="349"/>
      <c r="S18" s="349"/>
      <c r="T18" s="349"/>
      <c r="U18" s="350"/>
      <c r="V18" s="350"/>
      <c r="W18" s="351"/>
      <c r="X18" s="352"/>
      <c r="Y18" s="18"/>
      <c r="Z18" s="18"/>
      <c r="AA18" s="18"/>
    </row>
    <row r="19" spans="1:29" ht="20.100000000000001" customHeight="1">
      <c r="A19" s="18"/>
      <c r="B19" s="21"/>
      <c r="C19" s="346" t="s">
        <v>63</v>
      </c>
      <c r="D19" s="346"/>
      <c r="E19" s="346"/>
      <c r="F19" s="346"/>
      <c r="G19" s="346"/>
      <c r="H19" s="346"/>
      <c r="I19" s="346"/>
      <c r="J19" s="346"/>
      <c r="K19" s="346"/>
      <c r="L19" s="347"/>
      <c r="M19" s="348" t="s">
        <v>264</v>
      </c>
      <c r="N19" s="349"/>
      <c r="O19" s="349"/>
      <c r="P19" s="349"/>
      <c r="Q19" s="349"/>
      <c r="R19" s="349"/>
      <c r="S19" s="349"/>
      <c r="T19" s="349"/>
      <c r="U19" s="349"/>
      <c r="V19" s="349"/>
      <c r="W19" s="353"/>
      <c r="X19" s="354"/>
      <c r="Y19" s="18"/>
      <c r="Z19" s="18"/>
      <c r="AA19" s="18"/>
    </row>
    <row r="20" spans="1:29" ht="20.100000000000001" customHeight="1">
      <c r="A20" s="18"/>
      <c r="B20" s="132" t="s">
        <v>64</v>
      </c>
      <c r="C20" s="346" t="s">
        <v>65</v>
      </c>
      <c r="D20" s="346"/>
      <c r="E20" s="346"/>
      <c r="F20" s="346"/>
      <c r="G20" s="346"/>
      <c r="H20" s="346"/>
      <c r="I20" s="346"/>
      <c r="J20" s="346"/>
      <c r="K20" s="346"/>
      <c r="L20" s="347"/>
      <c r="M20" s="348" t="s">
        <v>265</v>
      </c>
      <c r="N20" s="349"/>
      <c r="O20" s="349"/>
      <c r="P20" s="349"/>
      <c r="Q20" s="349"/>
      <c r="R20" s="349"/>
      <c r="S20" s="349"/>
      <c r="T20" s="349"/>
      <c r="U20" s="349"/>
      <c r="V20" s="349"/>
      <c r="W20" s="353"/>
      <c r="X20" s="354"/>
      <c r="Y20" s="18"/>
      <c r="Z20" s="18"/>
      <c r="AA20" s="18"/>
    </row>
    <row r="21" spans="1:29" ht="20.100000000000001" customHeight="1">
      <c r="A21" s="18"/>
      <c r="B21" s="21"/>
      <c r="C21" s="346" t="s">
        <v>66</v>
      </c>
      <c r="D21" s="346"/>
      <c r="E21" s="346"/>
      <c r="F21" s="346"/>
      <c r="G21" s="346"/>
      <c r="H21" s="346"/>
      <c r="I21" s="346"/>
      <c r="J21" s="346"/>
      <c r="K21" s="346"/>
      <c r="L21" s="347"/>
      <c r="M21" s="370" t="s">
        <v>266</v>
      </c>
      <c r="N21" s="362"/>
      <c r="O21" s="362"/>
      <c r="P21" s="362"/>
      <c r="Q21" s="362"/>
      <c r="R21" s="362"/>
      <c r="S21" s="362"/>
      <c r="T21" s="362"/>
      <c r="U21" s="362"/>
      <c r="V21" s="362"/>
      <c r="W21" s="363"/>
      <c r="X21" s="364"/>
      <c r="Y21" s="18"/>
      <c r="Z21" s="18"/>
      <c r="AA21" s="18"/>
    </row>
    <row r="22" spans="1:29" ht="20.100000000000001" customHeight="1">
      <c r="A22" s="18"/>
      <c r="B22" s="371" t="s">
        <v>67</v>
      </c>
      <c r="C22" s="346" t="s">
        <v>68</v>
      </c>
      <c r="D22" s="346"/>
      <c r="E22" s="346"/>
      <c r="F22" s="346"/>
      <c r="G22" s="346"/>
      <c r="H22" s="346"/>
      <c r="I22" s="346"/>
      <c r="J22" s="346"/>
      <c r="K22" s="346"/>
      <c r="L22" s="347"/>
      <c r="M22" s="348" t="s">
        <v>267</v>
      </c>
      <c r="N22" s="349"/>
      <c r="O22" s="349"/>
      <c r="P22" s="349"/>
      <c r="Q22" s="349"/>
      <c r="R22" s="349"/>
      <c r="S22" s="349"/>
      <c r="T22" s="349"/>
      <c r="U22" s="349"/>
      <c r="V22" s="349"/>
      <c r="W22" s="353"/>
      <c r="X22" s="354"/>
      <c r="Y22" s="18"/>
      <c r="Z22" s="18"/>
      <c r="AA22" s="18"/>
    </row>
    <row r="23" spans="1:29" ht="20.100000000000001" customHeight="1">
      <c r="A23" s="18"/>
      <c r="B23" s="372"/>
      <c r="C23" s="373" t="s">
        <v>66</v>
      </c>
      <c r="D23" s="373"/>
      <c r="E23" s="373"/>
      <c r="F23" s="373"/>
      <c r="G23" s="373"/>
      <c r="H23" s="373"/>
      <c r="I23" s="373"/>
      <c r="J23" s="373"/>
      <c r="K23" s="373"/>
      <c r="L23" s="373"/>
      <c r="M23" s="348" t="s">
        <v>268</v>
      </c>
      <c r="N23" s="349"/>
      <c r="O23" s="349"/>
      <c r="P23" s="349"/>
      <c r="Q23" s="349"/>
      <c r="R23" s="349"/>
      <c r="S23" s="349"/>
      <c r="T23" s="349"/>
      <c r="U23" s="349"/>
      <c r="V23" s="349"/>
      <c r="W23" s="353"/>
      <c r="X23" s="354"/>
      <c r="Y23" s="18"/>
      <c r="Z23" s="18"/>
      <c r="AA23" s="18"/>
    </row>
    <row r="24" spans="1:29" ht="20.100000000000001" customHeight="1">
      <c r="A24" s="18"/>
      <c r="B24" s="132" t="s">
        <v>50</v>
      </c>
      <c r="C24" s="346" t="s">
        <v>23</v>
      </c>
      <c r="D24" s="346"/>
      <c r="E24" s="346"/>
      <c r="F24" s="346"/>
      <c r="G24" s="346"/>
      <c r="H24" s="346"/>
      <c r="I24" s="346"/>
      <c r="J24" s="346"/>
      <c r="K24" s="346"/>
      <c r="L24" s="347"/>
      <c r="M24" s="365" t="s">
        <v>269</v>
      </c>
      <c r="N24" s="350"/>
      <c r="O24" s="350"/>
      <c r="P24" s="350"/>
      <c r="Q24" s="350"/>
      <c r="R24" s="350"/>
      <c r="S24" s="350"/>
      <c r="T24" s="350"/>
      <c r="U24" s="350"/>
      <c r="V24" s="350"/>
      <c r="W24" s="351"/>
      <c r="X24" s="352"/>
      <c r="Y24" s="18"/>
      <c r="Z24" s="18"/>
      <c r="AA24" s="18"/>
    </row>
    <row r="25" spans="1:29" ht="20.100000000000001" customHeight="1">
      <c r="A25" s="18"/>
      <c r="B25" s="28"/>
      <c r="C25" s="346" t="s">
        <v>24</v>
      </c>
      <c r="D25" s="346"/>
      <c r="E25" s="346"/>
      <c r="F25" s="346"/>
      <c r="G25" s="346"/>
      <c r="H25" s="346"/>
      <c r="I25" s="346"/>
      <c r="J25" s="346"/>
      <c r="K25" s="346"/>
      <c r="L25" s="347"/>
      <c r="M25" s="348" t="s">
        <v>270</v>
      </c>
      <c r="N25" s="349"/>
      <c r="O25" s="349"/>
      <c r="P25" s="349"/>
      <c r="Q25" s="349"/>
      <c r="R25" s="349"/>
      <c r="S25" s="349"/>
      <c r="T25" s="349"/>
      <c r="U25" s="349"/>
      <c r="V25" s="349"/>
      <c r="W25" s="353"/>
      <c r="X25" s="354"/>
      <c r="Y25" s="18"/>
      <c r="Z25" s="18"/>
      <c r="AA25" s="18"/>
    </row>
    <row r="26" spans="1:29" ht="20.100000000000001" customHeight="1" thickBot="1">
      <c r="A26" s="18"/>
      <c r="B26" s="29"/>
      <c r="C26" s="346" t="s">
        <v>69</v>
      </c>
      <c r="D26" s="346"/>
      <c r="E26" s="346"/>
      <c r="F26" s="346"/>
      <c r="G26" s="346"/>
      <c r="H26" s="346"/>
      <c r="I26" s="346"/>
      <c r="J26" s="346"/>
      <c r="K26" s="346"/>
      <c r="L26" s="347"/>
      <c r="M26" s="366" t="s">
        <v>271</v>
      </c>
      <c r="N26" s="367"/>
      <c r="O26" s="367"/>
      <c r="P26" s="367"/>
      <c r="Q26" s="367"/>
      <c r="R26" s="367"/>
      <c r="S26" s="367"/>
      <c r="T26" s="367"/>
      <c r="U26" s="367"/>
      <c r="V26" s="367"/>
      <c r="W26" s="368"/>
      <c r="X26" s="369"/>
      <c r="Y26" s="18"/>
      <c r="Z26" s="18"/>
      <c r="AA26" s="18"/>
    </row>
    <row r="27" spans="1:29" ht="20.100000000000001" customHeight="1">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row>
    <row r="28" spans="1:29" ht="20.100000000000001" customHeight="1">
      <c r="A28" s="19" t="s">
        <v>173</v>
      </c>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row>
    <row r="29" spans="1:29" ht="20.100000000000001" customHeight="1">
      <c r="A29" s="18"/>
      <c r="B29" s="18" t="s">
        <v>165</v>
      </c>
      <c r="C29" s="18"/>
      <c r="D29" s="18"/>
      <c r="E29" s="18"/>
      <c r="F29" s="18"/>
      <c r="G29" s="18"/>
      <c r="H29" s="18"/>
      <c r="I29" s="18"/>
      <c r="J29" s="18"/>
      <c r="K29" s="18"/>
      <c r="L29" s="18"/>
      <c r="M29" s="18"/>
      <c r="N29" s="18"/>
      <c r="O29" s="18"/>
      <c r="P29" s="18"/>
      <c r="Q29" s="18"/>
      <c r="R29" s="18"/>
      <c r="S29" s="18"/>
      <c r="T29" s="18"/>
      <c r="U29" s="18"/>
      <c r="V29" s="18"/>
      <c r="W29" s="18"/>
      <c r="X29" s="30"/>
      <c r="Y29" s="18"/>
      <c r="Z29" s="18"/>
      <c r="AA29" s="18"/>
    </row>
    <row r="30" spans="1:29" ht="13.2">
      <c r="A30" s="18"/>
      <c r="B30" s="31"/>
      <c r="C30" s="378"/>
      <c r="D30" s="378"/>
      <c r="E30" s="378"/>
      <c r="F30" s="378"/>
      <c r="G30" s="378"/>
      <c r="H30" s="378"/>
      <c r="I30" s="378"/>
      <c r="J30" s="378"/>
      <c r="K30" s="378"/>
      <c r="L30" s="378"/>
      <c r="M30" s="378"/>
      <c r="N30" s="378"/>
      <c r="O30" s="378"/>
      <c r="P30" s="378"/>
      <c r="Q30" s="378"/>
      <c r="R30" s="378"/>
      <c r="S30" s="378"/>
      <c r="T30" s="378"/>
      <c r="U30" s="378"/>
      <c r="V30" s="378"/>
      <c r="W30" s="378"/>
      <c r="X30" s="378"/>
      <c r="Y30" s="378"/>
      <c r="Z30" s="378"/>
      <c r="AA30" s="378"/>
    </row>
    <row r="31" spans="1:29" ht="28.5" customHeight="1">
      <c r="A31" s="18"/>
      <c r="B31" s="386" t="s">
        <v>70</v>
      </c>
      <c r="C31" s="386" t="s">
        <v>71</v>
      </c>
      <c r="D31" s="386"/>
      <c r="E31" s="386"/>
      <c r="F31" s="386"/>
      <c r="G31" s="386"/>
      <c r="H31" s="386"/>
      <c r="I31" s="386"/>
      <c r="J31" s="386"/>
      <c r="K31" s="386"/>
      <c r="L31" s="386"/>
      <c r="M31" s="386" t="s">
        <v>72</v>
      </c>
      <c r="N31" s="386"/>
      <c r="O31" s="386"/>
      <c r="P31" s="386"/>
      <c r="Q31" s="386"/>
      <c r="R31" s="381" t="s">
        <v>95</v>
      </c>
      <c r="S31" s="382"/>
      <c r="T31" s="382"/>
      <c r="U31" s="382"/>
      <c r="V31" s="382"/>
      <c r="W31" s="383"/>
      <c r="X31" s="386" t="s">
        <v>73</v>
      </c>
      <c r="Y31" s="386" t="s">
        <v>8</v>
      </c>
      <c r="Z31" s="32"/>
      <c r="AA31" s="32"/>
    </row>
    <row r="32" spans="1:29" ht="28.5" customHeight="1">
      <c r="A32" s="18"/>
      <c r="B32" s="386"/>
      <c r="C32" s="380"/>
      <c r="D32" s="380"/>
      <c r="E32" s="380"/>
      <c r="F32" s="380"/>
      <c r="G32" s="380"/>
      <c r="H32" s="380"/>
      <c r="I32" s="380"/>
      <c r="J32" s="380"/>
      <c r="K32" s="380"/>
      <c r="L32" s="380"/>
      <c r="M32" s="380"/>
      <c r="N32" s="380"/>
      <c r="O32" s="380"/>
      <c r="P32" s="380"/>
      <c r="Q32" s="380"/>
      <c r="R32" s="379" t="s">
        <v>96</v>
      </c>
      <c r="S32" s="380"/>
      <c r="T32" s="380"/>
      <c r="U32" s="380"/>
      <c r="V32" s="380"/>
      <c r="W32" s="132" t="s">
        <v>97</v>
      </c>
      <c r="X32" s="380"/>
      <c r="Y32" s="380"/>
      <c r="Z32" s="13"/>
      <c r="AA32" s="13"/>
    </row>
    <row r="33" spans="1:27" ht="38.25" customHeight="1">
      <c r="A33" s="18"/>
      <c r="B33" s="33">
        <v>1</v>
      </c>
      <c r="C33" s="628">
        <v>1</v>
      </c>
      <c r="D33" s="629">
        <v>3</v>
      </c>
      <c r="E33" s="629">
        <v>3</v>
      </c>
      <c r="F33" s="629">
        <v>4</v>
      </c>
      <c r="G33" s="629">
        <v>5</v>
      </c>
      <c r="H33" s="629">
        <v>6</v>
      </c>
      <c r="I33" s="629">
        <v>7</v>
      </c>
      <c r="J33" s="629">
        <v>8</v>
      </c>
      <c r="K33" s="629">
        <v>9</v>
      </c>
      <c r="L33" s="630">
        <v>0</v>
      </c>
      <c r="M33" s="631" t="s">
        <v>273</v>
      </c>
      <c r="N33" s="631"/>
      <c r="O33" s="631"/>
      <c r="P33" s="631"/>
      <c r="Q33" s="631"/>
      <c r="R33" s="631" t="s">
        <v>273</v>
      </c>
      <c r="S33" s="631"/>
      <c r="T33" s="631"/>
      <c r="U33" s="631"/>
      <c r="V33" s="631"/>
      <c r="W33" s="632" t="s">
        <v>274</v>
      </c>
      <c r="X33" s="633" t="s">
        <v>275</v>
      </c>
      <c r="Y33" s="633" t="s">
        <v>11</v>
      </c>
      <c r="Z33" s="134"/>
      <c r="AA33" s="34"/>
    </row>
    <row r="34" spans="1:27" ht="38.25" customHeight="1">
      <c r="A34" s="18"/>
      <c r="B34" s="20">
        <f>B33+1</f>
        <v>2</v>
      </c>
      <c r="C34" s="628">
        <v>1</v>
      </c>
      <c r="D34" s="629">
        <v>3</v>
      </c>
      <c r="E34" s="629">
        <v>3</v>
      </c>
      <c r="F34" s="629">
        <v>4</v>
      </c>
      <c r="G34" s="629">
        <v>5</v>
      </c>
      <c r="H34" s="629">
        <v>6</v>
      </c>
      <c r="I34" s="629">
        <v>7</v>
      </c>
      <c r="J34" s="629">
        <v>8</v>
      </c>
      <c r="K34" s="629">
        <v>9</v>
      </c>
      <c r="L34" s="630">
        <v>0</v>
      </c>
      <c r="M34" s="631" t="s">
        <v>273</v>
      </c>
      <c r="N34" s="631"/>
      <c r="O34" s="631"/>
      <c r="P34" s="631"/>
      <c r="Q34" s="631"/>
      <c r="R34" s="631" t="s">
        <v>273</v>
      </c>
      <c r="S34" s="631"/>
      <c r="T34" s="631"/>
      <c r="U34" s="631"/>
      <c r="V34" s="631"/>
      <c r="W34" s="632" t="s">
        <v>274</v>
      </c>
      <c r="X34" s="633" t="s">
        <v>275</v>
      </c>
      <c r="Y34" s="633" t="s">
        <v>276</v>
      </c>
      <c r="Z34" s="134"/>
      <c r="AA34" s="34"/>
    </row>
    <row r="35" spans="1:27" ht="38.25" customHeight="1">
      <c r="A35" s="18"/>
      <c r="B35" s="20">
        <f t="shared" ref="B35:B98" si="0">B34+1</f>
        <v>3</v>
      </c>
      <c r="C35" s="35">
        <v>1</v>
      </c>
      <c r="D35" s="36">
        <v>3</v>
      </c>
      <c r="E35" s="36">
        <v>3</v>
      </c>
      <c r="F35" s="36">
        <v>4</v>
      </c>
      <c r="G35" s="36">
        <v>5</v>
      </c>
      <c r="H35" s="36">
        <v>6</v>
      </c>
      <c r="I35" s="36">
        <v>7</v>
      </c>
      <c r="J35" s="36">
        <v>8</v>
      </c>
      <c r="K35" s="36">
        <v>9</v>
      </c>
      <c r="L35" s="37">
        <v>0</v>
      </c>
      <c r="M35" s="377" t="s">
        <v>273</v>
      </c>
      <c r="N35" s="377"/>
      <c r="O35" s="377"/>
      <c r="P35" s="377"/>
      <c r="Q35" s="377"/>
      <c r="R35" s="377" t="s">
        <v>273</v>
      </c>
      <c r="S35" s="377"/>
      <c r="T35" s="377"/>
      <c r="U35" s="377"/>
      <c r="V35" s="377"/>
      <c r="W35" s="345" t="s">
        <v>277</v>
      </c>
      <c r="X35" s="38" t="s">
        <v>278</v>
      </c>
      <c r="Y35" s="633" t="s">
        <v>13</v>
      </c>
      <c r="Z35" s="134"/>
      <c r="AA35" s="34"/>
    </row>
    <row r="36" spans="1:27" ht="38.25" customHeight="1">
      <c r="A36" s="18"/>
      <c r="B36" s="20">
        <f t="shared" si="0"/>
        <v>4</v>
      </c>
      <c r="C36" s="35">
        <v>1</v>
      </c>
      <c r="D36" s="36">
        <v>3</v>
      </c>
      <c r="E36" s="36">
        <v>3</v>
      </c>
      <c r="F36" s="36">
        <v>4</v>
      </c>
      <c r="G36" s="36">
        <v>5</v>
      </c>
      <c r="H36" s="36">
        <v>6</v>
      </c>
      <c r="I36" s="36">
        <v>7</v>
      </c>
      <c r="J36" s="36">
        <v>8</v>
      </c>
      <c r="K36" s="36">
        <v>9</v>
      </c>
      <c r="L36" s="37">
        <v>0</v>
      </c>
      <c r="M36" s="377" t="s">
        <v>273</v>
      </c>
      <c r="N36" s="377"/>
      <c r="O36" s="377"/>
      <c r="P36" s="377"/>
      <c r="Q36" s="377"/>
      <c r="R36" s="377" t="s">
        <v>273</v>
      </c>
      <c r="S36" s="377"/>
      <c r="T36" s="377"/>
      <c r="U36" s="377"/>
      <c r="V36" s="377"/>
      <c r="W36" s="345" t="s">
        <v>277</v>
      </c>
      <c r="X36" s="38" t="s">
        <v>278</v>
      </c>
      <c r="Y36" s="38" t="s">
        <v>279</v>
      </c>
      <c r="Z36" s="134"/>
      <c r="AA36" s="34"/>
    </row>
    <row r="37" spans="1:27" ht="38.25" customHeight="1">
      <c r="A37" s="18"/>
      <c r="B37" s="20">
        <f t="shared" si="0"/>
        <v>5</v>
      </c>
      <c r="C37" s="35">
        <v>1</v>
      </c>
      <c r="D37" s="36">
        <v>3</v>
      </c>
      <c r="E37" s="36">
        <v>3</v>
      </c>
      <c r="F37" s="36">
        <v>4</v>
      </c>
      <c r="G37" s="36">
        <v>5</v>
      </c>
      <c r="H37" s="36">
        <v>6</v>
      </c>
      <c r="I37" s="36">
        <v>7</v>
      </c>
      <c r="J37" s="36">
        <v>8</v>
      </c>
      <c r="K37" s="36">
        <v>9</v>
      </c>
      <c r="L37" s="37">
        <v>0</v>
      </c>
      <c r="M37" s="377" t="s">
        <v>280</v>
      </c>
      <c r="N37" s="377"/>
      <c r="O37" s="377"/>
      <c r="P37" s="377"/>
      <c r="Q37" s="377"/>
      <c r="R37" s="377" t="s">
        <v>273</v>
      </c>
      <c r="S37" s="377"/>
      <c r="T37" s="377"/>
      <c r="U37" s="377"/>
      <c r="V37" s="377"/>
      <c r="W37" s="345" t="s">
        <v>280</v>
      </c>
      <c r="X37" s="38" t="s">
        <v>281</v>
      </c>
      <c r="Y37" s="38" t="s">
        <v>282</v>
      </c>
      <c r="Z37" s="134"/>
      <c r="AA37" s="34"/>
    </row>
    <row r="38" spans="1:27" ht="38.25" customHeight="1">
      <c r="A38" s="18"/>
      <c r="B38" s="20">
        <f t="shared" si="0"/>
        <v>6</v>
      </c>
      <c r="C38" s="35">
        <v>1</v>
      </c>
      <c r="D38" s="36">
        <v>1</v>
      </c>
      <c r="E38" s="36">
        <v>3</v>
      </c>
      <c r="F38" s="36">
        <v>4</v>
      </c>
      <c r="G38" s="36">
        <v>5</v>
      </c>
      <c r="H38" s="36">
        <v>6</v>
      </c>
      <c r="I38" s="36">
        <v>7</v>
      </c>
      <c r="J38" s="36">
        <v>8</v>
      </c>
      <c r="K38" s="36">
        <v>9</v>
      </c>
      <c r="L38" s="37">
        <v>0</v>
      </c>
      <c r="M38" s="377" t="s">
        <v>283</v>
      </c>
      <c r="N38" s="377"/>
      <c r="O38" s="377"/>
      <c r="P38" s="377"/>
      <c r="Q38" s="377"/>
      <c r="R38" s="377" t="s">
        <v>283</v>
      </c>
      <c r="S38" s="377"/>
      <c r="T38" s="377"/>
      <c r="U38" s="377"/>
      <c r="V38" s="377"/>
      <c r="W38" s="345" t="s">
        <v>284</v>
      </c>
      <c r="X38" s="38" t="s">
        <v>285</v>
      </c>
      <c r="Y38" s="38" t="s">
        <v>17</v>
      </c>
      <c r="Z38" s="134"/>
      <c r="AA38" s="34"/>
    </row>
    <row r="39" spans="1:27" ht="38.25" customHeight="1">
      <c r="A39" s="18"/>
      <c r="B39" s="20">
        <f t="shared" si="0"/>
        <v>7</v>
      </c>
      <c r="C39" s="35">
        <v>1</v>
      </c>
      <c r="D39" s="36">
        <v>4</v>
      </c>
      <c r="E39" s="36">
        <v>3</v>
      </c>
      <c r="F39" s="36">
        <v>4</v>
      </c>
      <c r="G39" s="36">
        <v>5</v>
      </c>
      <c r="H39" s="36">
        <v>6</v>
      </c>
      <c r="I39" s="36">
        <v>7</v>
      </c>
      <c r="J39" s="36">
        <v>8</v>
      </c>
      <c r="K39" s="36">
        <v>9</v>
      </c>
      <c r="L39" s="37">
        <v>0</v>
      </c>
      <c r="M39" s="377" t="s">
        <v>286</v>
      </c>
      <c r="N39" s="377"/>
      <c r="O39" s="377"/>
      <c r="P39" s="377"/>
      <c r="Q39" s="377"/>
      <c r="R39" s="377" t="s">
        <v>287</v>
      </c>
      <c r="S39" s="377"/>
      <c r="T39" s="377"/>
      <c r="U39" s="377"/>
      <c r="V39" s="377"/>
      <c r="W39" s="345" t="s">
        <v>286</v>
      </c>
      <c r="X39" s="38" t="s">
        <v>288</v>
      </c>
      <c r="Y39" s="38" t="s">
        <v>289</v>
      </c>
      <c r="Z39" s="134"/>
      <c r="AA39" s="34"/>
    </row>
    <row r="40" spans="1:27" ht="38.25" customHeight="1">
      <c r="A40" s="18"/>
      <c r="B40" s="20">
        <f t="shared" si="0"/>
        <v>8</v>
      </c>
      <c r="C40" s="35">
        <v>1</v>
      </c>
      <c r="D40" s="36">
        <v>2</v>
      </c>
      <c r="E40" s="36">
        <v>3</v>
      </c>
      <c r="F40" s="36">
        <v>4</v>
      </c>
      <c r="G40" s="36">
        <v>5</v>
      </c>
      <c r="H40" s="36">
        <v>6</v>
      </c>
      <c r="I40" s="36">
        <v>7</v>
      </c>
      <c r="J40" s="36">
        <v>8</v>
      </c>
      <c r="K40" s="36">
        <v>9</v>
      </c>
      <c r="L40" s="37">
        <v>6</v>
      </c>
      <c r="M40" s="377" t="s">
        <v>290</v>
      </c>
      <c r="N40" s="377"/>
      <c r="O40" s="377"/>
      <c r="P40" s="377"/>
      <c r="Q40" s="377"/>
      <c r="R40" s="374" t="s">
        <v>290</v>
      </c>
      <c r="S40" s="375"/>
      <c r="T40" s="375"/>
      <c r="U40" s="375"/>
      <c r="V40" s="376"/>
      <c r="W40" s="345" t="s">
        <v>291</v>
      </c>
      <c r="X40" s="38" t="s">
        <v>292</v>
      </c>
      <c r="Y40" s="38" t="s">
        <v>19</v>
      </c>
      <c r="Z40" s="134"/>
      <c r="AA40" s="34"/>
    </row>
    <row r="41" spans="1:27" ht="38.25" customHeight="1">
      <c r="A41" s="18"/>
      <c r="B41" s="20">
        <f t="shared" si="0"/>
        <v>9</v>
      </c>
      <c r="C41" s="35">
        <v>1</v>
      </c>
      <c r="D41" s="36">
        <v>2</v>
      </c>
      <c r="E41" s="36">
        <v>3</v>
      </c>
      <c r="F41" s="36">
        <v>4</v>
      </c>
      <c r="G41" s="36">
        <v>5</v>
      </c>
      <c r="H41" s="36">
        <v>6</v>
      </c>
      <c r="I41" s="36">
        <v>7</v>
      </c>
      <c r="J41" s="36">
        <v>8</v>
      </c>
      <c r="K41" s="36">
        <v>9</v>
      </c>
      <c r="L41" s="37">
        <v>6</v>
      </c>
      <c r="M41" s="377" t="s">
        <v>290</v>
      </c>
      <c r="N41" s="377"/>
      <c r="O41" s="377"/>
      <c r="P41" s="377"/>
      <c r="Q41" s="377"/>
      <c r="R41" s="374" t="s">
        <v>290</v>
      </c>
      <c r="S41" s="375"/>
      <c r="T41" s="375"/>
      <c r="U41" s="375"/>
      <c r="V41" s="376"/>
      <c r="W41" s="345" t="s">
        <v>291</v>
      </c>
      <c r="X41" s="38" t="s">
        <v>292</v>
      </c>
      <c r="Y41" s="38" t="s">
        <v>293</v>
      </c>
      <c r="Z41" s="134"/>
      <c r="AA41" s="34"/>
    </row>
    <row r="42" spans="1:27" ht="38.25" customHeight="1">
      <c r="A42" s="18"/>
      <c r="B42" s="20">
        <f t="shared" si="0"/>
        <v>10</v>
      </c>
      <c r="C42" s="35"/>
      <c r="D42" s="36"/>
      <c r="E42" s="36"/>
      <c r="F42" s="36"/>
      <c r="G42" s="36"/>
      <c r="H42" s="36"/>
      <c r="I42" s="36"/>
      <c r="J42" s="36"/>
      <c r="K42" s="36"/>
      <c r="L42" s="37"/>
      <c r="M42" s="377"/>
      <c r="N42" s="377"/>
      <c r="O42" s="377"/>
      <c r="P42" s="377"/>
      <c r="Q42" s="377"/>
      <c r="R42" s="377"/>
      <c r="S42" s="377"/>
      <c r="T42" s="377"/>
      <c r="U42" s="377"/>
      <c r="V42" s="377"/>
      <c r="W42" s="345"/>
      <c r="X42" s="38"/>
      <c r="Y42" s="38"/>
      <c r="Z42" s="134"/>
      <c r="AA42" s="34"/>
    </row>
    <row r="43" spans="1:27" ht="38.25" customHeight="1">
      <c r="A43" s="18"/>
      <c r="B43" s="20">
        <f t="shared" si="0"/>
        <v>11</v>
      </c>
      <c r="C43" s="35"/>
      <c r="D43" s="36"/>
      <c r="E43" s="36"/>
      <c r="F43" s="36"/>
      <c r="G43" s="36"/>
      <c r="H43" s="36"/>
      <c r="I43" s="36"/>
      <c r="J43" s="36"/>
      <c r="K43" s="36"/>
      <c r="L43" s="37"/>
      <c r="M43" s="377"/>
      <c r="N43" s="377"/>
      <c r="O43" s="377"/>
      <c r="P43" s="377"/>
      <c r="Q43" s="377"/>
      <c r="R43" s="377"/>
      <c r="S43" s="377"/>
      <c r="T43" s="377"/>
      <c r="U43" s="377"/>
      <c r="V43" s="377"/>
      <c r="W43" s="345"/>
      <c r="X43" s="38"/>
      <c r="Y43" s="38"/>
      <c r="Z43" s="134"/>
      <c r="AA43" s="34"/>
    </row>
    <row r="44" spans="1:27" ht="38.25" customHeight="1">
      <c r="A44" s="18"/>
      <c r="B44" s="20">
        <f t="shared" si="0"/>
        <v>12</v>
      </c>
      <c r="C44" s="35"/>
      <c r="D44" s="36"/>
      <c r="E44" s="36"/>
      <c r="F44" s="36"/>
      <c r="G44" s="36"/>
      <c r="H44" s="36"/>
      <c r="I44" s="36"/>
      <c r="J44" s="36"/>
      <c r="K44" s="36"/>
      <c r="L44" s="37"/>
      <c r="M44" s="377"/>
      <c r="N44" s="377"/>
      <c r="O44" s="377"/>
      <c r="P44" s="377"/>
      <c r="Q44" s="377"/>
      <c r="R44" s="377"/>
      <c r="S44" s="377"/>
      <c r="T44" s="377"/>
      <c r="U44" s="377"/>
      <c r="V44" s="377"/>
      <c r="W44" s="345"/>
      <c r="X44" s="38"/>
      <c r="Y44" s="38"/>
      <c r="Z44" s="134"/>
      <c r="AA44" s="34"/>
    </row>
    <row r="45" spans="1:27" ht="38.25" customHeight="1">
      <c r="A45" s="18"/>
      <c r="B45" s="20">
        <f t="shared" si="0"/>
        <v>13</v>
      </c>
      <c r="C45" s="35"/>
      <c r="D45" s="36"/>
      <c r="E45" s="36"/>
      <c r="F45" s="36"/>
      <c r="G45" s="36"/>
      <c r="H45" s="36"/>
      <c r="I45" s="36"/>
      <c r="J45" s="36"/>
      <c r="K45" s="36"/>
      <c r="L45" s="37"/>
      <c r="M45" s="377"/>
      <c r="N45" s="377"/>
      <c r="O45" s="377"/>
      <c r="P45" s="377"/>
      <c r="Q45" s="377"/>
      <c r="R45" s="377"/>
      <c r="S45" s="377"/>
      <c r="T45" s="377"/>
      <c r="U45" s="377"/>
      <c r="V45" s="377"/>
      <c r="W45" s="345"/>
      <c r="X45" s="38"/>
      <c r="Y45" s="38"/>
      <c r="Z45" s="134"/>
      <c r="AA45" s="34"/>
    </row>
    <row r="46" spans="1:27" ht="38.25" customHeight="1">
      <c r="A46" s="18"/>
      <c r="B46" s="20">
        <f t="shared" si="0"/>
        <v>14</v>
      </c>
      <c r="C46" s="35"/>
      <c r="D46" s="36"/>
      <c r="E46" s="36"/>
      <c r="F46" s="36"/>
      <c r="G46" s="36"/>
      <c r="H46" s="36"/>
      <c r="I46" s="36"/>
      <c r="J46" s="36"/>
      <c r="K46" s="36"/>
      <c r="L46" s="37"/>
      <c r="M46" s="377"/>
      <c r="N46" s="377"/>
      <c r="O46" s="377"/>
      <c r="P46" s="377"/>
      <c r="Q46" s="377"/>
      <c r="R46" s="377"/>
      <c r="S46" s="377"/>
      <c r="T46" s="377"/>
      <c r="U46" s="377"/>
      <c r="V46" s="377"/>
      <c r="W46" s="345"/>
      <c r="X46" s="38"/>
      <c r="Y46" s="38"/>
      <c r="Z46" s="134"/>
      <c r="AA46" s="34"/>
    </row>
    <row r="47" spans="1:27" ht="38.25" customHeight="1">
      <c r="A47" s="18"/>
      <c r="B47" s="20">
        <f t="shared" si="0"/>
        <v>15</v>
      </c>
      <c r="C47" s="35"/>
      <c r="D47" s="36"/>
      <c r="E47" s="36"/>
      <c r="F47" s="36"/>
      <c r="G47" s="36"/>
      <c r="H47" s="36"/>
      <c r="I47" s="36"/>
      <c r="J47" s="36"/>
      <c r="K47" s="36"/>
      <c r="L47" s="37"/>
      <c r="M47" s="377"/>
      <c r="N47" s="377"/>
      <c r="O47" s="377"/>
      <c r="P47" s="377"/>
      <c r="Q47" s="377"/>
      <c r="R47" s="377"/>
      <c r="S47" s="377"/>
      <c r="T47" s="377"/>
      <c r="U47" s="377"/>
      <c r="V47" s="377"/>
      <c r="W47" s="133"/>
      <c r="X47" s="38"/>
      <c r="Y47" s="135"/>
      <c r="Z47" s="134"/>
      <c r="AA47" s="34"/>
    </row>
    <row r="48" spans="1:27" ht="38.25" customHeight="1">
      <c r="A48" s="18"/>
      <c r="B48" s="20">
        <f t="shared" si="0"/>
        <v>16</v>
      </c>
      <c r="C48" s="35"/>
      <c r="D48" s="36"/>
      <c r="E48" s="36"/>
      <c r="F48" s="36"/>
      <c r="G48" s="36"/>
      <c r="H48" s="36"/>
      <c r="I48" s="36"/>
      <c r="J48" s="36"/>
      <c r="K48" s="36"/>
      <c r="L48" s="37"/>
      <c r="M48" s="377"/>
      <c r="N48" s="377"/>
      <c r="O48" s="377"/>
      <c r="P48" s="377"/>
      <c r="Q48" s="377"/>
      <c r="R48" s="377"/>
      <c r="S48" s="377"/>
      <c r="T48" s="377"/>
      <c r="U48" s="377"/>
      <c r="V48" s="377"/>
      <c r="W48" s="133"/>
      <c r="X48" s="38"/>
      <c r="Y48" s="135"/>
      <c r="Z48" s="134"/>
      <c r="AA48" s="34"/>
    </row>
    <row r="49" spans="1:27" ht="38.25" customHeight="1">
      <c r="A49" s="18"/>
      <c r="B49" s="20">
        <f t="shared" si="0"/>
        <v>17</v>
      </c>
      <c r="C49" s="35"/>
      <c r="D49" s="36"/>
      <c r="E49" s="36"/>
      <c r="F49" s="36"/>
      <c r="G49" s="36"/>
      <c r="H49" s="36"/>
      <c r="I49" s="36"/>
      <c r="J49" s="36"/>
      <c r="K49" s="36"/>
      <c r="L49" s="37"/>
      <c r="M49" s="377"/>
      <c r="N49" s="377"/>
      <c r="O49" s="377"/>
      <c r="P49" s="377"/>
      <c r="Q49" s="377"/>
      <c r="R49" s="377"/>
      <c r="S49" s="377"/>
      <c r="T49" s="377"/>
      <c r="U49" s="377"/>
      <c r="V49" s="377"/>
      <c r="W49" s="133"/>
      <c r="X49" s="38"/>
      <c r="Y49" s="135"/>
      <c r="Z49" s="134"/>
      <c r="AA49" s="34"/>
    </row>
    <row r="50" spans="1:27" ht="38.25" customHeight="1">
      <c r="A50" s="18"/>
      <c r="B50" s="20">
        <f t="shared" si="0"/>
        <v>18</v>
      </c>
      <c r="C50" s="35"/>
      <c r="D50" s="36"/>
      <c r="E50" s="36"/>
      <c r="F50" s="36"/>
      <c r="G50" s="36"/>
      <c r="H50" s="36"/>
      <c r="I50" s="36"/>
      <c r="J50" s="36"/>
      <c r="K50" s="36"/>
      <c r="L50" s="37"/>
      <c r="M50" s="377"/>
      <c r="N50" s="377"/>
      <c r="O50" s="377"/>
      <c r="P50" s="377"/>
      <c r="Q50" s="377"/>
      <c r="R50" s="377"/>
      <c r="S50" s="377"/>
      <c r="T50" s="377"/>
      <c r="U50" s="377"/>
      <c r="V50" s="377"/>
      <c r="W50" s="133"/>
      <c r="X50" s="38"/>
      <c r="Y50" s="135"/>
      <c r="Z50" s="134"/>
      <c r="AA50" s="34"/>
    </row>
    <row r="51" spans="1:27" ht="38.25" customHeight="1">
      <c r="A51" s="18"/>
      <c r="B51" s="20">
        <f t="shared" si="0"/>
        <v>19</v>
      </c>
      <c r="C51" s="35"/>
      <c r="D51" s="36"/>
      <c r="E51" s="36"/>
      <c r="F51" s="36"/>
      <c r="G51" s="36"/>
      <c r="H51" s="36"/>
      <c r="I51" s="36"/>
      <c r="J51" s="36"/>
      <c r="K51" s="36"/>
      <c r="L51" s="37"/>
      <c r="M51" s="377"/>
      <c r="N51" s="377"/>
      <c r="O51" s="377"/>
      <c r="P51" s="377"/>
      <c r="Q51" s="377"/>
      <c r="R51" s="377"/>
      <c r="S51" s="377"/>
      <c r="T51" s="377"/>
      <c r="U51" s="377"/>
      <c r="V51" s="377"/>
      <c r="W51" s="133"/>
      <c r="X51" s="38"/>
      <c r="Y51" s="135"/>
      <c r="Z51" s="134"/>
      <c r="AA51" s="34"/>
    </row>
    <row r="52" spans="1:27" ht="38.25" customHeight="1">
      <c r="A52" s="18"/>
      <c r="B52" s="20">
        <f t="shared" si="0"/>
        <v>20</v>
      </c>
      <c r="C52" s="35"/>
      <c r="D52" s="36"/>
      <c r="E52" s="36"/>
      <c r="F52" s="36"/>
      <c r="G52" s="36"/>
      <c r="H52" s="36"/>
      <c r="I52" s="36"/>
      <c r="J52" s="36"/>
      <c r="K52" s="36"/>
      <c r="L52" s="37"/>
      <c r="M52" s="377"/>
      <c r="N52" s="377"/>
      <c r="O52" s="377"/>
      <c r="P52" s="377"/>
      <c r="Q52" s="377"/>
      <c r="R52" s="377"/>
      <c r="S52" s="377"/>
      <c r="T52" s="377"/>
      <c r="U52" s="377"/>
      <c r="V52" s="377"/>
      <c r="W52" s="133"/>
      <c r="X52" s="38"/>
      <c r="Y52" s="135"/>
      <c r="Z52" s="134"/>
      <c r="AA52" s="34"/>
    </row>
    <row r="53" spans="1:27" ht="38.25" customHeight="1">
      <c r="A53" s="18"/>
      <c r="B53" s="20">
        <f t="shared" si="0"/>
        <v>21</v>
      </c>
      <c r="C53" s="35"/>
      <c r="D53" s="36"/>
      <c r="E53" s="36"/>
      <c r="F53" s="36"/>
      <c r="G53" s="36"/>
      <c r="H53" s="36"/>
      <c r="I53" s="36"/>
      <c r="J53" s="36"/>
      <c r="K53" s="36"/>
      <c r="L53" s="37"/>
      <c r="M53" s="377"/>
      <c r="N53" s="377"/>
      <c r="O53" s="377"/>
      <c r="P53" s="377"/>
      <c r="Q53" s="377"/>
      <c r="R53" s="377"/>
      <c r="S53" s="377"/>
      <c r="T53" s="377"/>
      <c r="U53" s="377"/>
      <c r="V53" s="377"/>
      <c r="W53" s="133"/>
      <c r="X53" s="38"/>
      <c r="Y53" s="135"/>
      <c r="Z53" s="134"/>
      <c r="AA53" s="34"/>
    </row>
    <row r="54" spans="1:27" ht="38.25" customHeight="1">
      <c r="A54" s="18"/>
      <c r="B54" s="20">
        <f t="shared" si="0"/>
        <v>22</v>
      </c>
      <c r="C54" s="35"/>
      <c r="D54" s="36"/>
      <c r="E54" s="36"/>
      <c r="F54" s="36"/>
      <c r="G54" s="36"/>
      <c r="H54" s="36"/>
      <c r="I54" s="36"/>
      <c r="J54" s="36"/>
      <c r="K54" s="36"/>
      <c r="L54" s="37"/>
      <c r="M54" s="377"/>
      <c r="N54" s="377"/>
      <c r="O54" s="377"/>
      <c r="P54" s="377"/>
      <c r="Q54" s="377"/>
      <c r="R54" s="377"/>
      <c r="S54" s="377"/>
      <c r="T54" s="377"/>
      <c r="U54" s="377"/>
      <c r="V54" s="377"/>
      <c r="W54" s="133"/>
      <c r="X54" s="38"/>
      <c r="Y54" s="135"/>
      <c r="Z54" s="134"/>
      <c r="AA54" s="34"/>
    </row>
    <row r="55" spans="1:27" ht="38.25" customHeight="1">
      <c r="A55" s="18"/>
      <c r="B55" s="20">
        <f t="shared" si="0"/>
        <v>23</v>
      </c>
      <c r="C55" s="35"/>
      <c r="D55" s="36"/>
      <c r="E55" s="36"/>
      <c r="F55" s="36"/>
      <c r="G55" s="36"/>
      <c r="H55" s="36"/>
      <c r="I55" s="36"/>
      <c r="J55" s="36"/>
      <c r="K55" s="36"/>
      <c r="L55" s="37"/>
      <c r="M55" s="377"/>
      <c r="N55" s="377"/>
      <c r="O55" s="377"/>
      <c r="P55" s="377"/>
      <c r="Q55" s="377"/>
      <c r="R55" s="377"/>
      <c r="S55" s="377"/>
      <c r="T55" s="377"/>
      <c r="U55" s="377"/>
      <c r="V55" s="377"/>
      <c r="W55" s="133"/>
      <c r="X55" s="38"/>
      <c r="Y55" s="135"/>
      <c r="Z55" s="134"/>
      <c r="AA55" s="34"/>
    </row>
    <row r="56" spans="1:27" ht="38.25" customHeight="1">
      <c r="A56" s="18"/>
      <c r="B56" s="20">
        <f t="shared" si="0"/>
        <v>24</v>
      </c>
      <c r="C56" s="35"/>
      <c r="D56" s="36"/>
      <c r="E56" s="36"/>
      <c r="F56" s="36"/>
      <c r="G56" s="36"/>
      <c r="H56" s="36"/>
      <c r="I56" s="36"/>
      <c r="J56" s="36"/>
      <c r="K56" s="36"/>
      <c r="L56" s="37"/>
      <c r="M56" s="377"/>
      <c r="N56" s="377"/>
      <c r="O56" s="377"/>
      <c r="P56" s="377"/>
      <c r="Q56" s="377"/>
      <c r="R56" s="377"/>
      <c r="S56" s="377"/>
      <c r="T56" s="377"/>
      <c r="U56" s="377"/>
      <c r="V56" s="377"/>
      <c r="W56" s="133"/>
      <c r="X56" s="38"/>
      <c r="Y56" s="135"/>
      <c r="Z56" s="134"/>
      <c r="AA56" s="34"/>
    </row>
    <row r="57" spans="1:27" ht="38.25" customHeight="1">
      <c r="A57" s="18"/>
      <c r="B57" s="20">
        <f t="shared" si="0"/>
        <v>25</v>
      </c>
      <c r="C57" s="35"/>
      <c r="D57" s="36"/>
      <c r="E57" s="36"/>
      <c r="F57" s="36"/>
      <c r="G57" s="36"/>
      <c r="H57" s="36"/>
      <c r="I57" s="36"/>
      <c r="J57" s="36"/>
      <c r="K57" s="36"/>
      <c r="L57" s="37"/>
      <c r="M57" s="377"/>
      <c r="N57" s="377"/>
      <c r="O57" s="377"/>
      <c r="P57" s="377"/>
      <c r="Q57" s="377"/>
      <c r="R57" s="377"/>
      <c r="S57" s="377"/>
      <c r="T57" s="377"/>
      <c r="U57" s="377"/>
      <c r="V57" s="377"/>
      <c r="W57" s="133"/>
      <c r="X57" s="38"/>
      <c r="Y57" s="135"/>
      <c r="Z57" s="134"/>
      <c r="AA57" s="34"/>
    </row>
    <row r="58" spans="1:27" ht="38.25" customHeight="1">
      <c r="A58" s="18"/>
      <c r="B58" s="20">
        <f t="shared" si="0"/>
        <v>26</v>
      </c>
      <c r="C58" s="35"/>
      <c r="D58" s="36"/>
      <c r="E58" s="36"/>
      <c r="F58" s="36"/>
      <c r="G58" s="36"/>
      <c r="H58" s="36"/>
      <c r="I58" s="36"/>
      <c r="J58" s="36"/>
      <c r="K58" s="36"/>
      <c r="L58" s="37"/>
      <c r="M58" s="377"/>
      <c r="N58" s="377"/>
      <c r="O58" s="377"/>
      <c r="P58" s="377"/>
      <c r="Q58" s="377"/>
      <c r="R58" s="377"/>
      <c r="S58" s="377"/>
      <c r="T58" s="377"/>
      <c r="U58" s="377"/>
      <c r="V58" s="377"/>
      <c r="W58" s="133"/>
      <c r="X58" s="38"/>
      <c r="Y58" s="135"/>
      <c r="Z58" s="134"/>
      <c r="AA58" s="34"/>
    </row>
    <row r="59" spans="1:27" ht="38.25" customHeight="1">
      <c r="A59" s="18"/>
      <c r="B59" s="20">
        <f t="shared" si="0"/>
        <v>27</v>
      </c>
      <c r="C59" s="35"/>
      <c r="D59" s="36"/>
      <c r="E59" s="36"/>
      <c r="F59" s="36"/>
      <c r="G59" s="36"/>
      <c r="H59" s="36"/>
      <c r="I59" s="36"/>
      <c r="J59" s="36"/>
      <c r="K59" s="36"/>
      <c r="L59" s="37"/>
      <c r="M59" s="377"/>
      <c r="N59" s="377"/>
      <c r="O59" s="377"/>
      <c r="P59" s="377"/>
      <c r="Q59" s="377"/>
      <c r="R59" s="377"/>
      <c r="S59" s="377"/>
      <c r="T59" s="377"/>
      <c r="U59" s="377"/>
      <c r="V59" s="377"/>
      <c r="W59" s="133"/>
      <c r="X59" s="38"/>
      <c r="Y59" s="135"/>
      <c r="Z59" s="134"/>
      <c r="AA59" s="34"/>
    </row>
    <row r="60" spans="1:27" ht="38.25" customHeight="1">
      <c r="A60" s="18"/>
      <c r="B60" s="20">
        <f t="shared" si="0"/>
        <v>28</v>
      </c>
      <c r="C60" s="35"/>
      <c r="D60" s="36"/>
      <c r="E60" s="36"/>
      <c r="F60" s="36"/>
      <c r="G60" s="36"/>
      <c r="H60" s="36"/>
      <c r="I60" s="36"/>
      <c r="J60" s="36"/>
      <c r="K60" s="36"/>
      <c r="L60" s="37"/>
      <c r="M60" s="377"/>
      <c r="N60" s="377"/>
      <c r="O60" s="377"/>
      <c r="P60" s="377"/>
      <c r="Q60" s="377"/>
      <c r="R60" s="377"/>
      <c r="S60" s="377"/>
      <c r="T60" s="377"/>
      <c r="U60" s="377"/>
      <c r="V60" s="377"/>
      <c r="W60" s="133"/>
      <c r="X60" s="38"/>
      <c r="Y60" s="135"/>
      <c r="Z60" s="134"/>
      <c r="AA60" s="34"/>
    </row>
    <row r="61" spans="1:27" ht="38.25" customHeight="1">
      <c r="A61" s="18"/>
      <c r="B61" s="20">
        <f t="shared" si="0"/>
        <v>29</v>
      </c>
      <c r="C61" s="35"/>
      <c r="D61" s="36"/>
      <c r="E61" s="36"/>
      <c r="F61" s="36"/>
      <c r="G61" s="36"/>
      <c r="H61" s="36"/>
      <c r="I61" s="36"/>
      <c r="J61" s="36"/>
      <c r="K61" s="36"/>
      <c r="L61" s="37"/>
      <c r="M61" s="377"/>
      <c r="N61" s="377"/>
      <c r="O61" s="377"/>
      <c r="P61" s="377"/>
      <c r="Q61" s="377"/>
      <c r="R61" s="377"/>
      <c r="S61" s="377"/>
      <c r="T61" s="377"/>
      <c r="U61" s="377"/>
      <c r="V61" s="377"/>
      <c r="W61" s="133"/>
      <c r="X61" s="38"/>
      <c r="Y61" s="135"/>
      <c r="Z61" s="134"/>
      <c r="AA61" s="34"/>
    </row>
    <row r="62" spans="1:27" ht="38.25" customHeight="1">
      <c r="A62" s="18"/>
      <c r="B62" s="20">
        <f t="shared" si="0"/>
        <v>30</v>
      </c>
      <c r="C62" s="35"/>
      <c r="D62" s="36"/>
      <c r="E62" s="36"/>
      <c r="F62" s="36"/>
      <c r="G62" s="36"/>
      <c r="H62" s="36"/>
      <c r="I62" s="36"/>
      <c r="J62" s="36"/>
      <c r="K62" s="36"/>
      <c r="L62" s="37"/>
      <c r="M62" s="377"/>
      <c r="N62" s="377"/>
      <c r="O62" s="377"/>
      <c r="P62" s="377"/>
      <c r="Q62" s="377"/>
      <c r="R62" s="377"/>
      <c r="S62" s="377"/>
      <c r="T62" s="377"/>
      <c r="U62" s="377"/>
      <c r="V62" s="377"/>
      <c r="W62" s="133"/>
      <c r="X62" s="38"/>
      <c r="Y62" s="135"/>
      <c r="Z62" s="134"/>
      <c r="AA62" s="34"/>
    </row>
    <row r="63" spans="1:27" ht="38.25" customHeight="1">
      <c r="A63" s="18"/>
      <c r="B63" s="20">
        <f t="shared" si="0"/>
        <v>31</v>
      </c>
      <c r="C63" s="35"/>
      <c r="D63" s="36"/>
      <c r="E63" s="36"/>
      <c r="F63" s="36"/>
      <c r="G63" s="36"/>
      <c r="H63" s="36"/>
      <c r="I63" s="36"/>
      <c r="J63" s="36"/>
      <c r="K63" s="36"/>
      <c r="L63" s="37"/>
      <c r="M63" s="377"/>
      <c r="N63" s="377"/>
      <c r="O63" s="377"/>
      <c r="P63" s="377"/>
      <c r="Q63" s="377"/>
      <c r="R63" s="377"/>
      <c r="S63" s="377"/>
      <c r="T63" s="377"/>
      <c r="U63" s="377"/>
      <c r="V63" s="377"/>
      <c r="W63" s="133"/>
      <c r="X63" s="38"/>
      <c r="Y63" s="135"/>
      <c r="Z63" s="134"/>
      <c r="AA63" s="34"/>
    </row>
    <row r="64" spans="1:27" ht="38.25" customHeight="1">
      <c r="A64" s="18"/>
      <c r="B64" s="20">
        <f t="shared" si="0"/>
        <v>32</v>
      </c>
      <c r="C64" s="35"/>
      <c r="D64" s="36"/>
      <c r="E64" s="36"/>
      <c r="F64" s="36"/>
      <c r="G64" s="36"/>
      <c r="H64" s="36"/>
      <c r="I64" s="36"/>
      <c r="J64" s="36"/>
      <c r="K64" s="36"/>
      <c r="L64" s="37"/>
      <c r="M64" s="377"/>
      <c r="N64" s="377"/>
      <c r="O64" s="377"/>
      <c r="P64" s="377"/>
      <c r="Q64" s="377"/>
      <c r="R64" s="377"/>
      <c r="S64" s="377"/>
      <c r="T64" s="377"/>
      <c r="U64" s="377"/>
      <c r="V64" s="377"/>
      <c r="W64" s="133"/>
      <c r="X64" s="38"/>
      <c r="Y64" s="135"/>
      <c r="Z64" s="134"/>
      <c r="AA64" s="34"/>
    </row>
    <row r="65" spans="1:27" ht="38.25" customHeight="1">
      <c r="A65" s="18"/>
      <c r="B65" s="20">
        <f t="shared" si="0"/>
        <v>33</v>
      </c>
      <c r="C65" s="35"/>
      <c r="D65" s="36"/>
      <c r="E65" s="36"/>
      <c r="F65" s="36"/>
      <c r="G65" s="36"/>
      <c r="H65" s="36"/>
      <c r="I65" s="36"/>
      <c r="J65" s="36"/>
      <c r="K65" s="36"/>
      <c r="L65" s="37"/>
      <c r="M65" s="377"/>
      <c r="N65" s="377"/>
      <c r="O65" s="377"/>
      <c r="P65" s="377"/>
      <c r="Q65" s="377"/>
      <c r="R65" s="377"/>
      <c r="S65" s="377"/>
      <c r="T65" s="377"/>
      <c r="U65" s="377"/>
      <c r="V65" s="377"/>
      <c r="W65" s="133"/>
      <c r="X65" s="38"/>
      <c r="Y65" s="135"/>
      <c r="Z65" s="134"/>
      <c r="AA65" s="34"/>
    </row>
    <row r="66" spans="1:27" ht="38.25" customHeight="1">
      <c r="A66" s="18"/>
      <c r="B66" s="20">
        <f t="shared" si="0"/>
        <v>34</v>
      </c>
      <c r="C66" s="35"/>
      <c r="D66" s="36"/>
      <c r="E66" s="36"/>
      <c r="F66" s="36"/>
      <c r="G66" s="36"/>
      <c r="H66" s="36"/>
      <c r="I66" s="36"/>
      <c r="J66" s="36"/>
      <c r="K66" s="36"/>
      <c r="L66" s="37"/>
      <c r="M66" s="377"/>
      <c r="N66" s="377"/>
      <c r="O66" s="377"/>
      <c r="P66" s="377"/>
      <c r="Q66" s="377"/>
      <c r="R66" s="377"/>
      <c r="S66" s="377"/>
      <c r="T66" s="377"/>
      <c r="U66" s="377"/>
      <c r="V66" s="377"/>
      <c r="W66" s="133"/>
      <c r="X66" s="38"/>
      <c r="Y66" s="135"/>
      <c r="Z66" s="134"/>
      <c r="AA66" s="34"/>
    </row>
    <row r="67" spans="1:27" ht="38.25" customHeight="1">
      <c r="A67" s="18"/>
      <c r="B67" s="20">
        <f t="shared" si="0"/>
        <v>35</v>
      </c>
      <c r="C67" s="35"/>
      <c r="D67" s="36"/>
      <c r="E67" s="36"/>
      <c r="F67" s="36"/>
      <c r="G67" s="36"/>
      <c r="H67" s="36"/>
      <c r="I67" s="36"/>
      <c r="J67" s="36"/>
      <c r="K67" s="36"/>
      <c r="L67" s="37"/>
      <c r="M67" s="377"/>
      <c r="N67" s="377"/>
      <c r="O67" s="377"/>
      <c r="P67" s="377"/>
      <c r="Q67" s="377"/>
      <c r="R67" s="377"/>
      <c r="S67" s="377"/>
      <c r="T67" s="377"/>
      <c r="U67" s="377"/>
      <c r="V67" s="377"/>
      <c r="W67" s="133"/>
      <c r="X67" s="38"/>
      <c r="Y67" s="135"/>
      <c r="Z67" s="134"/>
      <c r="AA67" s="34"/>
    </row>
    <row r="68" spans="1:27" ht="38.25" customHeight="1">
      <c r="A68" s="18"/>
      <c r="B68" s="20">
        <f t="shared" si="0"/>
        <v>36</v>
      </c>
      <c r="C68" s="35"/>
      <c r="D68" s="36"/>
      <c r="E68" s="36"/>
      <c r="F68" s="36"/>
      <c r="G68" s="36"/>
      <c r="H68" s="36"/>
      <c r="I68" s="36"/>
      <c r="J68" s="36"/>
      <c r="K68" s="36"/>
      <c r="L68" s="37"/>
      <c r="M68" s="377"/>
      <c r="N68" s="377"/>
      <c r="O68" s="377"/>
      <c r="P68" s="377"/>
      <c r="Q68" s="377"/>
      <c r="R68" s="377"/>
      <c r="S68" s="377"/>
      <c r="T68" s="377"/>
      <c r="U68" s="377"/>
      <c r="V68" s="377"/>
      <c r="W68" s="133"/>
      <c r="X68" s="38"/>
      <c r="Y68" s="135"/>
      <c r="Z68" s="134"/>
      <c r="AA68" s="34"/>
    </row>
    <row r="69" spans="1:27" ht="38.25" customHeight="1">
      <c r="A69" s="18"/>
      <c r="B69" s="20">
        <f t="shared" si="0"/>
        <v>37</v>
      </c>
      <c r="C69" s="35"/>
      <c r="D69" s="36"/>
      <c r="E69" s="36"/>
      <c r="F69" s="36"/>
      <c r="G69" s="36"/>
      <c r="H69" s="36"/>
      <c r="I69" s="36"/>
      <c r="J69" s="36"/>
      <c r="K69" s="36"/>
      <c r="L69" s="37"/>
      <c r="M69" s="377"/>
      <c r="N69" s="377"/>
      <c r="O69" s="377"/>
      <c r="P69" s="377"/>
      <c r="Q69" s="377"/>
      <c r="R69" s="377"/>
      <c r="S69" s="377"/>
      <c r="T69" s="377"/>
      <c r="U69" s="377"/>
      <c r="V69" s="377"/>
      <c r="W69" s="133"/>
      <c r="X69" s="38"/>
      <c r="Y69" s="135"/>
      <c r="Z69" s="134"/>
      <c r="AA69" s="34"/>
    </row>
    <row r="70" spans="1:27" ht="38.25" customHeight="1">
      <c r="A70" s="18"/>
      <c r="B70" s="20">
        <f t="shared" si="0"/>
        <v>38</v>
      </c>
      <c r="C70" s="35"/>
      <c r="D70" s="36"/>
      <c r="E70" s="36"/>
      <c r="F70" s="36"/>
      <c r="G70" s="36"/>
      <c r="H70" s="36"/>
      <c r="I70" s="36"/>
      <c r="J70" s="36"/>
      <c r="K70" s="36"/>
      <c r="L70" s="37"/>
      <c r="M70" s="377"/>
      <c r="N70" s="377"/>
      <c r="O70" s="377"/>
      <c r="P70" s="377"/>
      <c r="Q70" s="377"/>
      <c r="R70" s="377"/>
      <c r="S70" s="377"/>
      <c r="T70" s="377"/>
      <c r="U70" s="377"/>
      <c r="V70" s="377"/>
      <c r="W70" s="133"/>
      <c r="X70" s="38"/>
      <c r="Y70" s="135"/>
      <c r="Z70" s="134"/>
      <c r="AA70" s="34"/>
    </row>
    <row r="71" spans="1:27" ht="38.25" customHeight="1">
      <c r="A71" s="18"/>
      <c r="B71" s="20">
        <f t="shared" si="0"/>
        <v>39</v>
      </c>
      <c r="C71" s="35"/>
      <c r="D71" s="36"/>
      <c r="E71" s="36"/>
      <c r="F71" s="36"/>
      <c r="G71" s="36"/>
      <c r="H71" s="36"/>
      <c r="I71" s="36"/>
      <c r="J71" s="36"/>
      <c r="K71" s="36"/>
      <c r="L71" s="37"/>
      <c r="M71" s="377"/>
      <c r="N71" s="377"/>
      <c r="O71" s="377"/>
      <c r="P71" s="377"/>
      <c r="Q71" s="377"/>
      <c r="R71" s="377"/>
      <c r="S71" s="377"/>
      <c r="T71" s="377"/>
      <c r="U71" s="377"/>
      <c r="V71" s="377"/>
      <c r="W71" s="133"/>
      <c r="X71" s="38"/>
      <c r="Y71" s="135"/>
      <c r="Z71" s="134"/>
      <c r="AA71" s="34"/>
    </row>
    <row r="72" spans="1:27" ht="38.25" customHeight="1">
      <c r="A72" s="18"/>
      <c r="B72" s="20">
        <f t="shared" si="0"/>
        <v>40</v>
      </c>
      <c r="C72" s="35"/>
      <c r="D72" s="36"/>
      <c r="E72" s="36"/>
      <c r="F72" s="36"/>
      <c r="G72" s="36"/>
      <c r="H72" s="36"/>
      <c r="I72" s="36"/>
      <c r="J72" s="36"/>
      <c r="K72" s="36"/>
      <c r="L72" s="37"/>
      <c r="M72" s="377"/>
      <c r="N72" s="377"/>
      <c r="O72" s="377"/>
      <c r="P72" s="377"/>
      <c r="Q72" s="377"/>
      <c r="R72" s="377"/>
      <c r="S72" s="377"/>
      <c r="T72" s="377"/>
      <c r="U72" s="377"/>
      <c r="V72" s="377"/>
      <c r="W72" s="133"/>
      <c r="X72" s="38"/>
      <c r="Y72" s="135"/>
      <c r="Z72" s="134"/>
      <c r="AA72" s="34"/>
    </row>
    <row r="73" spans="1:27" ht="38.25" customHeight="1">
      <c r="A73" s="18"/>
      <c r="B73" s="20">
        <f t="shared" si="0"/>
        <v>41</v>
      </c>
      <c r="C73" s="35"/>
      <c r="D73" s="36"/>
      <c r="E73" s="36"/>
      <c r="F73" s="36"/>
      <c r="G73" s="36"/>
      <c r="H73" s="36"/>
      <c r="I73" s="36"/>
      <c r="J73" s="36"/>
      <c r="K73" s="36"/>
      <c r="L73" s="37"/>
      <c r="M73" s="377"/>
      <c r="N73" s="377"/>
      <c r="O73" s="377"/>
      <c r="P73" s="377"/>
      <c r="Q73" s="377"/>
      <c r="R73" s="377"/>
      <c r="S73" s="377"/>
      <c r="T73" s="377"/>
      <c r="U73" s="377"/>
      <c r="V73" s="377"/>
      <c r="W73" s="133"/>
      <c r="X73" s="38"/>
      <c r="Y73" s="135"/>
      <c r="Z73" s="134"/>
      <c r="AA73" s="34"/>
    </row>
    <row r="74" spans="1:27" ht="38.25" customHeight="1">
      <c r="A74" s="18"/>
      <c r="B74" s="20">
        <f t="shared" si="0"/>
        <v>42</v>
      </c>
      <c r="C74" s="35"/>
      <c r="D74" s="36"/>
      <c r="E74" s="36"/>
      <c r="F74" s="36"/>
      <c r="G74" s="36"/>
      <c r="H74" s="36"/>
      <c r="I74" s="36"/>
      <c r="J74" s="36"/>
      <c r="K74" s="36"/>
      <c r="L74" s="37"/>
      <c r="M74" s="377"/>
      <c r="N74" s="377"/>
      <c r="O74" s="377"/>
      <c r="P74" s="377"/>
      <c r="Q74" s="377"/>
      <c r="R74" s="377"/>
      <c r="S74" s="377"/>
      <c r="T74" s="377"/>
      <c r="U74" s="377"/>
      <c r="V74" s="377"/>
      <c r="W74" s="133"/>
      <c r="X74" s="38"/>
      <c r="Y74" s="135"/>
      <c r="Z74" s="134"/>
      <c r="AA74" s="34"/>
    </row>
    <row r="75" spans="1:27" ht="38.25" customHeight="1">
      <c r="A75" s="18"/>
      <c r="B75" s="20">
        <f t="shared" si="0"/>
        <v>43</v>
      </c>
      <c r="C75" s="35"/>
      <c r="D75" s="36"/>
      <c r="E75" s="36"/>
      <c r="F75" s="36"/>
      <c r="G75" s="36"/>
      <c r="H75" s="36"/>
      <c r="I75" s="36"/>
      <c r="J75" s="36"/>
      <c r="K75" s="36"/>
      <c r="L75" s="37"/>
      <c r="M75" s="377"/>
      <c r="N75" s="377"/>
      <c r="O75" s="377"/>
      <c r="P75" s="377"/>
      <c r="Q75" s="377"/>
      <c r="R75" s="377"/>
      <c r="S75" s="377"/>
      <c r="T75" s="377"/>
      <c r="U75" s="377"/>
      <c r="V75" s="377"/>
      <c r="W75" s="133"/>
      <c r="X75" s="38"/>
      <c r="Y75" s="135"/>
      <c r="Z75" s="134"/>
      <c r="AA75" s="34"/>
    </row>
    <row r="76" spans="1:27" ht="38.25" customHeight="1">
      <c r="A76" s="18"/>
      <c r="B76" s="20">
        <f t="shared" si="0"/>
        <v>44</v>
      </c>
      <c r="C76" s="35"/>
      <c r="D76" s="36"/>
      <c r="E76" s="36"/>
      <c r="F76" s="36"/>
      <c r="G76" s="36"/>
      <c r="H76" s="36"/>
      <c r="I76" s="36"/>
      <c r="J76" s="36"/>
      <c r="K76" s="36"/>
      <c r="L76" s="37"/>
      <c r="M76" s="377"/>
      <c r="N76" s="377"/>
      <c r="O76" s="377"/>
      <c r="P76" s="377"/>
      <c r="Q76" s="377"/>
      <c r="R76" s="377"/>
      <c r="S76" s="377"/>
      <c r="T76" s="377"/>
      <c r="U76" s="377"/>
      <c r="V76" s="377"/>
      <c r="W76" s="133"/>
      <c r="X76" s="38"/>
      <c r="Y76" s="135"/>
      <c r="Z76" s="134"/>
      <c r="AA76" s="34"/>
    </row>
    <row r="77" spans="1:27" ht="38.25" customHeight="1">
      <c r="A77" s="18"/>
      <c r="B77" s="20">
        <f t="shared" si="0"/>
        <v>45</v>
      </c>
      <c r="C77" s="35"/>
      <c r="D77" s="36"/>
      <c r="E77" s="36"/>
      <c r="F77" s="36"/>
      <c r="G77" s="36"/>
      <c r="H77" s="36"/>
      <c r="I77" s="36"/>
      <c r="J77" s="36"/>
      <c r="K77" s="36"/>
      <c r="L77" s="37"/>
      <c r="M77" s="377"/>
      <c r="N77" s="377"/>
      <c r="O77" s="377"/>
      <c r="P77" s="377"/>
      <c r="Q77" s="377"/>
      <c r="R77" s="377"/>
      <c r="S77" s="377"/>
      <c r="T77" s="377"/>
      <c r="U77" s="377"/>
      <c r="V77" s="377"/>
      <c r="W77" s="133"/>
      <c r="X77" s="38"/>
      <c r="Y77" s="135"/>
      <c r="Z77" s="134"/>
      <c r="AA77" s="34"/>
    </row>
    <row r="78" spans="1:27" ht="38.25" customHeight="1">
      <c r="A78" s="18"/>
      <c r="B78" s="20">
        <f t="shared" si="0"/>
        <v>46</v>
      </c>
      <c r="C78" s="35"/>
      <c r="D78" s="36"/>
      <c r="E78" s="36"/>
      <c r="F78" s="36"/>
      <c r="G78" s="36"/>
      <c r="H78" s="36"/>
      <c r="I78" s="36"/>
      <c r="J78" s="36"/>
      <c r="K78" s="36"/>
      <c r="L78" s="37"/>
      <c r="M78" s="377"/>
      <c r="N78" s="377"/>
      <c r="O78" s="377"/>
      <c r="P78" s="377"/>
      <c r="Q78" s="377"/>
      <c r="R78" s="377"/>
      <c r="S78" s="377"/>
      <c r="T78" s="377"/>
      <c r="U78" s="377"/>
      <c r="V78" s="377"/>
      <c r="W78" s="133"/>
      <c r="X78" s="38"/>
      <c r="Y78" s="135"/>
      <c r="Z78" s="134"/>
      <c r="AA78" s="34"/>
    </row>
    <row r="79" spans="1:27" ht="38.25" customHeight="1">
      <c r="A79" s="18"/>
      <c r="B79" s="20">
        <f t="shared" si="0"/>
        <v>47</v>
      </c>
      <c r="C79" s="35"/>
      <c r="D79" s="36"/>
      <c r="E79" s="36"/>
      <c r="F79" s="36"/>
      <c r="G79" s="36"/>
      <c r="H79" s="36"/>
      <c r="I79" s="36"/>
      <c r="J79" s="36"/>
      <c r="K79" s="36"/>
      <c r="L79" s="37"/>
      <c r="M79" s="377"/>
      <c r="N79" s="377"/>
      <c r="O79" s="377"/>
      <c r="P79" s="377"/>
      <c r="Q79" s="377"/>
      <c r="R79" s="377"/>
      <c r="S79" s="377"/>
      <c r="T79" s="377"/>
      <c r="U79" s="377"/>
      <c r="V79" s="377"/>
      <c r="W79" s="133"/>
      <c r="X79" s="38"/>
      <c r="Y79" s="135"/>
      <c r="Z79" s="134"/>
      <c r="AA79" s="34"/>
    </row>
    <row r="80" spans="1:27" ht="38.25" customHeight="1">
      <c r="A80" s="18"/>
      <c r="B80" s="20">
        <f t="shared" si="0"/>
        <v>48</v>
      </c>
      <c r="C80" s="35"/>
      <c r="D80" s="36"/>
      <c r="E80" s="36"/>
      <c r="F80" s="36"/>
      <c r="G80" s="36"/>
      <c r="H80" s="36"/>
      <c r="I80" s="36"/>
      <c r="J80" s="36"/>
      <c r="K80" s="36"/>
      <c r="L80" s="37"/>
      <c r="M80" s="377"/>
      <c r="N80" s="377"/>
      <c r="O80" s="377"/>
      <c r="P80" s="377"/>
      <c r="Q80" s="377"/>
      <c r="R80" s="377"/>
      <c r="S80" s="377"/>
      <c r="T80" s="377"/>
      <c r="U80" s="377"/>
      <c r="V80" s="377"/>
      <c r="W80" s="133"/>
      <c r="X80" s="38"/>
      <c r="Y80" s="135"/>
      <c r="Z80" s="134"/>
      <c r="AA80" s="34"/>
    </row>
    <row r="81" spans="1:27" ht="38.25" customHeight="1">
      <c r="A81" s="18"/>
      <c r="B81" s="20">
        <f t="shared" si="0"/>
        <v>49</v>
      </c>
      <c r="C81" s="35"/>
      <c r="D81" s="36"/>
      <c r="E81" s="36"/>
      <c r="F81" s="36"/>
      <c r="G81" s="36"/>
      <c r="H81" s="36"/>
      <c r="I81" s="36"/>
      <c r="J81" s="36"/>
      <c r="K81" s="36"/>
      <c r="L81" s="37"/>
      <c r="M81" s="377"/>
      <c r="N81" s="377"/>
      <c r="O81" s="377"/>
      <c r="P81" s="377"/>
      <c r="Q81" s="377"/>
      <c r="R81" s="377"/>
      <c r="S81" s="377"/>
      <c r="T81" s="377"/>
      <c r="U81" s="377"/>
      <c r="V81" s="377"/>
      <c r="W81" s="133"/>
      <c r="X81" s="38"/>
      <c r="Y81" s="135"/>
      <c r="Z81" s="134"/>
      <c r="AA81" s="34"/>
    </row>
    <row r="82" spans="1:27" ht="38.25" customHeight="1">
      <c r="A82" s="18"/>
      <c r="B82" s="20">
        <f t="shared" si="0"/>
        <v>50</v>
      </c>
      <c r="C82" s="35"/>
      <c r="D82" s="36"/>
      <c r="E82" s="36"/>
      <c r="F82" s="36"/>
      <c r="G82" s="36"/>
      <c r="H82" s="36"/>
      <c r="I82" s="36"/>
      <c r="J82" s="36"/>
      <c r="K82" s="36"/>
      <c r="L82" s="37"/>
      <c r="M82" s="377"/>
      <c r="N82" s="377"/>
      <c r="O82" s="377"/>
      <c r="P82" s="377"/>
      <c r="Q82" s="377"/>
      <c r="R82" s="377"/>
      <c r="S82" s="377"/>
      <c r="T82" s="377"/>
      <c r="U82" s="377"/>
      <c r="V82" s="377"/>
      <c r="W82" s="133"/>
      <c r="X82" s="38"/>
      <c r="Y82" s="135"/>
      <c r="Z82" s="134"/>
      <c r="AA82" s="34"/>
    </row>
    <row r="83" spans="1:27" ht="38.25" customHeight="1">
      <c r="A83" s="18"/>
      <c r="B83" s="20">
        <f t="shared" si="0"/>
        <v>51</v>
      </c>
      <c r="C83" s="35"/>
      <c r="D83" s="36"/>
      <c r="E83" s="36"/>
      <c r="F83" s="36"/>
      <c r="G83" s="36"/>
      <c r="H83" s="36"/>
      <c r="I83" s="36"/>
      <c r="J83" s="36"/>
      <c r="K83" s="36"/>
      <c r="L83" s="37"/>
      <c r="M83" s="377"/>
      <c r="N83" s="377"/>
      <c r="O83" s="377"/>
      <c r="P83" s="377"/>
      <c r="Q83" s="377"/>
      <c r="R83" s="377"/>
      <c r="S83" s="377"/>
      <c r="T83" s="377"/>
      <c r="U83" s="377"/>
      <c r="V83" s="377"/>
      <c r="W83" s="133"/>
      <c r="X83" s="38"/>
      <c r="Y83" s="135"/>
      <c r="Z83" s="134"/>
      <c r="AA83" s="34"/>
    </row>
    <row r="84" spans="1:27" ht="38.25" customHeight="1">
      <c r="A84" s="18"/>
      <c r="B84" s="20">
        <f t="shared" si="0"/>
        <v>52</v>
      </c>
      <c r="C84" s="35"/>
      <c r="D84" s="36"/>
      <c r="E84" s="36"/>
      <c r="F84" s="36"/>
      <c r="G84" s="36"/>
      <c r="H84" s="36"/>
      <c r="I84" s="36"/>
      <c r="J84" s="36"/>
      <c r="K84" s="36"/>
      <c r="L84" s="37"/>
      <c r="M84" s="377"/>
      <c r="N84" s="377"/>
      <c r="O84" s="377"/>
      <c r="P84" s="377"/>
      <c r="Q84" s="377"/>
      <c r="R84" s="377"/>
      <c r="S84" s="377"/>
      <c r="T84" s="377"/>
      <c r="U84" s="377"/>
      <c r="V84" s="377"/>
      <c r="W84" s="133"/>
      <c r="X84" s="38"/>
      <c r="Y84" s="135"/>
      <c r="Z84" s="134"/>
      <c r="AA84" s="34"/>
    </row>
    <row r="85" spans="1:27" ht="38.25" customHeight="1">
      <c r="A85" s="18"/>
      <c r="B85" s="20">
        <f t="shared" si="0"/>
        <v>53</v>
      </c>
      <c r="C85" s="35"/>
      <c r="D85" s="36"/>
      <c r="E85" s="36"/>
      <c r="F85" s="36"/>
      <c r="G85" s="36"/>
      <c r="H85" s="36"/>
      <c r="I85" s="36"/>
      <c r="J85" s="36"/>
      <c r="K85" s="36"/>
      <c r="L85" s="37"/>
      <c r="M85" s="377"/>
      <c r="N85" s="377"/>
      <c r="O85" s="377"/>
      <c r="P85" s="377"/>
      <c r="Q85" s="377"/>
      <c r="R85" s="377"/>
      <c r="S85" s="377"/>
      <c r="T85" s="377"/>
      <c r="U85" s="377"/>
      <c r="V85" s="377"/>
      <c r="W85" s="133"/>
      <c r="X85" s="38"/>
      <c r="Y85" s="135"/>
      <c r="Z85" s="134"/>
      <c r="AA85" s="34"/>
    </row>
    <row r="86" spans="1:27" ht="38.25" customHeight="1">
      <c r="A86" s="18"/>
      <c r="B86" s="20">
        <f t="shared" si="0"/>
        <v>54</v>
      </c>
      <c r="C86" s="35"/>
      <c r="D86" s="36"/>
      <c r="E86" s="36"/>
      <c r="F86" s="36"/>
      <c r="G86" s="36"/>
      <c r="H86" s="36"/>
      <c r="I86" s="36"/>
      <c r="J86" s="36"/>
      <c r="K86" s="36"/>
      <c r="L86" s="37"/>
      <c r="M86" s="377"/>
      <c r="N86" s="377"/>
      <c r="O86" s="377"/>
      <c r="P86" s="377"/>
      <c r="Q86" s="377"/>
      <c r="R86" s="377"/>
      <c r="S86" s="377"/>
      <c r="T86" s="377"/>
      <c r="U86" s="377"/>
      <c r="V86" s="377"/>
      <c r="W86" s="133"/>
      <c r="X86" s="38"/>
      <c r="Y86" s="135"/>
      <c r="Z86" s="134"/>
      <c r="AA86" s="34"/>
    </row>
    <row r="87" spans="1:27" ht="38.25" customHeight="1">
      <c r="A87" s="18"/>
      <c r="B87" s="20">
        <f t="shared" si="0"/>
        <v>55</v>
      </c>
      <c r="C87" s="35"/>
      <c r="D87" s="36"/>
      <c r="E87" s="36"/>
      <c r="F87" s="36"/>
      <c r="G87" s="36"/>
      <c r="H87" s="36"/>
      <c r="I87" s="36"/>
      <c r="J87" s="36"/>
      <c r="K87" s="36"/>
      <c r="L87" s="37"/>
      <c r="M87" s="377"/>
      <c r="N87" s="377"/>
      <c r="O87" s="377"/>
      <c r="P87" s="377"/>
      <c r="Q87" s="377"/>
      <c r="R87" s="377"/>
      <c r="S87" s="377"/>
      <c r="T87" s="377"/>
      <c r="U87" s="377"/>
      <c r="V87" s="377"/>
      <c r="W87" s="133"/>
      <c r="X87" s="38"/>
      <c r="Y87" s="135"/>
      <c r="Z87" s="134"/>
      <c r="AA87" s="34"/>
    </row>
    <row r="88" spans="1:27" ht="38.25" customHeight="1">
      <c r="A88" s="18"/>
      <c r="B88" s="20">
        <f t="shared" si="0"/>
        <v>56</v>
      </c>
      <c r="C88" s="35"/>
      <c r="D88" s="36"/>
      <c r="E88" s="36"/>
      <c r="F88" s="36"/>
      <c r="G88" s="36"/>
      <c r="H88" s="36"/>
      <c r="I88" s="36"/>
      <c r="J88" s="36"/>
      <c r="K88" s="36"/>
      <c r="L88" s="37"/>
      <c r="M88" s="377"/>
      <c r="N88" s="377"/>
      <c r="O88" s="377"/>
      <c r="P88" s="377"/>
      <c r="Q88" s="377"/>
      <c r="R88" s="377"/>
      <c r="S88" s="377"/>
      <c r="T88" s="377"/>
      <c r="U88" s="377"/>
      <c r="V88" s="377"/>
      <c r="W88" s="133"/>
      <c r="X88" s="38"/>
      <c r="Y88" s="135"/>
      <c r="Z88" s="134"/>
      <c r="AA88" s="34"/>
    </row>
    <row r="89" spans="1:27" ht="38.25" customHeight="1">
      <c r="A89" s="18"/>
      <c r="B89" s="20">
        <f t="shared" si="0"/>
        <v>57</v>
      </c>
      <c r="C89" s="35"/>
      <c r="D89" s="36"/>
      <c r="E89" s="36"/>
      <c r="F89" s="36"/>
      <c r="G89" s="36"/>
      <c r="H89" s="36"/>
      <c r="I89" s="36"/>
      <c r="J89" s="36"/>
      <c r="K89" s="36"/>
      <c r="L89" s="37"/>
      <c r="M89" s="377"/>
      <c r="N89" s="377"/>
      <c r="O89" s="377"/>
      <c r="P89" s="377"/>
      <c r="Q89" s="377"/>
      <c r="R89" s="377"/>
      <c r="S89" s="377"/>
      <c r="T89" s="377"/>
      <c r="U89" s="377"/>
      <c r="V89" s="377"/>
      <c r="W89" s="133"/>
      <c r="X89" s="38"/>
      <c r="Y89" s="135"/>
      <c r="Z89" s="134"/>
      <c r="AA89" s="34"/>
    </row>
    <row r="90" spans="1:27" ht="38.25" customHeight="1">
      <c r="A90" s="18"/>
      <c r="B90" s="20">
        <f t="shared" si="0"/>
        <v>58</v>
      </c>
      <c r="C90" s="35"/>
      <c r="D90" s="36"/>
      <c r="E90" s="36"/>
      <c r="F90" s="36"/>
      <c r="G90" s="36"/>
      <c r="H90" s="36"/>
      <c r="I90" s="36"/>
      <c r="J90" s="36"/>
      <c r="K90" s="36"/>
      <c r="L90" s="37"/>
      <c r="M90" s="377"/>
      <c r="N90" s="377"/>
      <c r="O90" s="377"/>
      <c r="P90" s="377"/>
      <c r="Q90" s="377"/>
      <c r="R90" s="377"/>
      <c r="S90" s="377"/>
      <c r="T90" s="377"/>
      <c r="U90" s="377"/>
      <c r="V90" s="377"/>
      <c r="W90" s="133"/>
      <c r="X90" s="38"/>
      <c r="Y90" s="135"/>
      <c r="Z90" s="134"/>
      <c r="AA90" s="34"/>
    </row>
    <row r="91" spans="1:27" ht="38.25" customHeight="1">
      <c r="A91" s="18"/>
      <c r="B91" s="20">
        <f t="shared" si="0"/>
        <v>59</v>
      </c>
      <c r="C91" s="35"/>
      <c r="D91" s="36"/>
      <c r="E91" s="36"/>
      <c r="F91" s="36"/>
      <c r="G91" s="36"/>
      <c r="H91" s="36"/>
      <c r="I91" s="36"/>
      <c r="J91" s="36"/>
      <c r="K91" s="36"/>
      <c r="L91" s="37"/>
      <c r="M91" s="377"/>
      <c r="N91" s="377"/>
      <c r="O91" s="377"/>
      <c r="P91" s="377"/>
      <c r="Q91" s="377"/>
      <c r="R91" s="377"/>
      <c r="S91" s="377"/>
      <c r="T91" s="377"/>
      <c r="U91" s="377"/>
      <c r="V91" s="377"/>
      <c r="W91" s="133"/>
      <c r="X91" s="38"/>
      <c r="Y91" s="135"/>
      <c r="Z91" s="134"/>
      <c r="AA91" s="34"/>
    </row>
    <row r="92" spans="1:27" ht="38.25" customHeight="1">
      <c r="A92" s="18"/>
      <c r="B92" s="20">
        <f t="shared" si="0"/>
        <v>60</v>
      </c>
      <c r="C92" s="35"/>
      <c r="D92" s="36"/>
      <c r="E92" s="36"/>
      <c r="F92" s="36"/>
      <c r="G92" s="36"/>
      <c r="H92" s="36"/>
      <c r="I92" s="36"/>
      <c r="J92" s="36"/>
      <c r="K92" s="36"/>
      <c r="L92" s="37"/>
      <c r="M92" s="377"/>
      <c r="N92" s="377"/>
      <c r="O92" s="377"/>
      <c r="P92" s="377"/>
      <c r="Q92" s="377"/>
      <c r="R92" s="377"/>
      <c r="S92" s="377"/>
      <c r="T92" s="377"/>
      <c r="U92" s="377"/>
      <c r="V92" s="377"/>
      <c r="W92" s="133"/>
      <c r="X92" s="38"/>
      <c r="Y92" s="135"/>
      <c r="Z92" s="134"/>
      <c r="AA92" s="34"/>
    </row>
    <row r="93" spans="1:27" ht="38.25" customHeight="1">
      <c r="A93" s="18"/>
      <c r="B93" s="20">
        <f t="shared" si="0"/>
        <v>61</v>
      </c>
      <c r="C93" s="35"/>
      <c r="D93" s="36"/>
      <c r="E93" s="36"/>
      <c r="F93" s="36"/>
      <c r="G93" s="36"/>
      <c r="H93" s="36"/>
      <c r="I93" s="36"/>
      <c r="J93" s="36"/>
      <c r="K93" s="36"/>
      <c r="L93" s="37"/>
      <c r="M93" s="377"/>
      <c r="N93" s="377"/>
      <c r="O93" s="377"/>
      <c r="P93" s="377"/>
      <c r="Q93" s="377"/>
      <c r="R93" s="377"/>
      <c r="S93" s="377"/>
      <c r="T93" s="377"/>
      <c r="U93" s="377"/>
      <c r="V93" s="377"/>
      <c r="W93" s="133"/>
      <c r="X93" s="38"/>
      <c r="Y93" s="135"/>
      <c r="Z93" s="134"/>
      <c r="AA93" s="34"/>
    </row>
    <row r="94" spans="1:27" ht="38.25" customHeight="1">
      <c r="A94" s="18"/>
      <c r="B94" s="20">
        <f t="shared" si="0"/>
        <v>62</v>
      </c>
      <c r="C94" s="35"/>
      <c r="D94" s="36"/>
      <c r="E94" s="36"/>
      <c r="F94" s="36"/>
      <c r="G94" s="36"/>
      <c r="H94" s="36"/>
      <c r="I94" s="36"/>
      <c r="J94" s="36"/>
      <c r="K94" s="36"/>
      <c r="L94" s="37"/>
      <c r="M94" s="377"/>
      <c r="N94" s="377"/>
      <c r="O94" s="377"/>
      <c r="P94" s="377"/>
      <c r="Q94" s="377"/>
      <c r="R94" s="377"/>
      <c r="S94" s="377"/>
      <c r="T94" s="377"/>
      <c r="U94" s="377"/>
      <c r="V94" s="377"/>
      <c r="W94" s="133"/>
      <c r="X94" s="38"/>
      <c r="Y94" s="135"/>
      <c r="Z94" s="134"/>
      <c r="AA94" s="34"/>
    </row>
    <row r="95" spans="1:27" ht="38.25" customHeight="1">
      <c r="A95" s="18"/>
      <c r="B95" s="20">
        <f t="shared" si="0"/>
        <v>63</v>
      </c>
      <c r="C95" s="35"/>
      <c r="D95" s="36"/>
      <c r="E95" s="36"/>
      <c r="F95" s="36"/>
      <c r="G95" s="36"/>
      <c r="H95" s="36"/>
      <c r="I95" s="36"/>
      <c r="J95" s="36"/>
      <c r="K95" s="36"/>
      <c r="L95" s="37"/>
      <c r="M95" s="377"/>
      <c r="N95" s="377"/>
      <c r="O95" s="377"/>
      <c r="P95" s="377"/>
      <c r="Q95" s="377"/>
      <c r="R95" s="377"/>
      <c r="S95" s="377"/>
      <c r="T95" s="377"/>
      <c r="U95" s="377"/>
      <c r="V95" s="377"/>
      <c r="W95" s="133"/>
      <c r="X95" s="38"/>
      <c r="Y95" s="135"/>
      <c r="Z95" s="134"/>
      <c r="AA95" s="34"/>
    </row>
    <row r="96" spans="1:27" ht="38.25" customHeight="1">
      <c r="A96" s="18"/>
      <c r="B96" s="20">
        <f t="shared" si="0"/>
        <v>64</v>
      </c>
      <c r="C96" s="35"/>
      <c r="D96" s="36"/>
      <c r="E96" s="36"/>
      <c r="F96" s="36"/>
      <c r="G96" s="36"/>
      <c r="H96" s="36"/>
      <c r="I96" s="36"/>
      <c r="J96" s="36"/>
      <c r="K96" s="36"/>
      <c r="L96" s="37"/>
      <c r="M96" s="377"/>
      <c r="N96" s="377"/>
      <c r="O96" s="377"/>
      <c r="P96" s="377"/>
      <c r="Q96" s="377"/>
      <c r="R96" s="377"/>
      <c r="S96" s="377"/>
      <c r="T96" s="377"/>
      <c r="U96" s="377"/>
      <c r="V96" s="377"/>
      <c r="W96" s="133"/>
      <c r="X96" s="38"/>
      <c r="Y96" s="135"/>
      <c r="Z96" s="134"/>
      <c r="AA96" s="34"/>
    </row>
    <row r="97" spans="1:27" ht="38.25" customHeight="1">
      <c r="A97" s="18"/>
      <c r="B97" s="20">
        <f t="shared" si="0"/>
        <v>65</v>
      </c>
      <c r="C97" s="35"/>
      <c r="D97" s="36"/>
      <c r="E97" s="36"/>
      <c r="F97" s="36"/>
      <c r="G97" s="36"/>
      <c r="H97" s="36"/>
      <c r="I97" s="36"/>
      <c r="J97" s="36"/>
      <c r="K97" s="36"/>
      <c r="L97" s="37"/>
      <c r="M97" s="377"/>
      <c r="N97" s="377"/>
      <c r="O97" s="377"/>
      <c r="P97" s="377"/>
      <c r="Q97" s="377"/>
      <c r="R97" s="377"/>
      <c r="S97" s="377"/>
      <c r="T97" s="377"/>
      <c r="U97" s="377"/>
      <c r="V97" s="377"/>
      <c r="W97" s="133"/>
      <c r="X97" s="38"/>
      <c r="Y97" s="135"/>
      <c r="Z97" s="134"/>
      <c r="AA97" s="34"/>
    </row>
    <row r="98" spans="1:27" ht="38.25" customHeight="1">
      <c r="A98" s="18"/>
      <c r="B98" s="20">
        <f t="shared" si="0"/>
        <v>66</v>
      </c>
      <c r="C98" s="35"/>
      <c r="D98" s="36"/>
      <c r="E98" s="36"/>
      <c r="F98" s="36"/>
      <c r="G98" s="36"/>
      <c r="H98" s="36"/>
      <c r="I98" s="36"/>
      <c r="J98" s="36"/>
      <c r="K98" s="36"/>
      <c r="L98" s="37"/>
      <c r="M98" s="377"/>
      <c r="N98" s="377"/>
      <c r="O98" s="377"/>
      <c r="P98" s="377"/>
      <c r="Q98" s="377"/>
      <c r="R98" s="377"/>
      <c r="S98" s="377"/>
      <c r="T98" s="377"/>
      <c r="U98" s="377"/>
      <c r="V98" s="377"/>
      <c r="W98" s="133"/>
      <c r="X98" s="38"/>
      <c r="Y98" s="135"/>
      <c r="Z98" s="134"/>
      <c r="AA98" s="34"/>
    </row>
    <row r="99" spans="1:27" ht="38.25" customHeight="1">
      <c r="A99" s="18"/>
      <c r="B99" s="20">
        <f t="shared" ref="B99:B132" si="1">B98+1</f>
        <v>67</v>
      </c>
      <c r="C99" s="35"/>
      <c r="D99" s="36"/>
      <c r="E99" s="36"/>
      <c r="F99" s="36"/>
      <c r="G99" s="36"/>
      <c r="H99" s="36"/>
      <c r="I99" s="36"/>
      <c r="J99" s="36"/>
      <c r="K99" s="36"/>
      <c r="L99" s="37"/>
      <c r="M99" s="377"/>
      <c r="N99" s="377"/>
      <c r="O99" s="377"/>
      <c r="P99" s="377"/>
      <c r="Q99" s="377"/>
      <c r="R99" s="377"/>
      <c r="S99" s="377"/>
      <c r="T99" s="377"/>
      <c r="U99" s="377"/>
      <c r="V99" s="377"/>
      <c r="W99" s="133"/>
      <c r="X99" s="38"/>
      <c r="Y99" s="135"/>
      <c r="Z99" s="134"/>
      <c r="AA99" s="34"/>
    </row>
    <row r="100" spans="1:27" ht="38.25" customHeight="1">
      <c r="A100" s="18"/>
      <c r="B100" s="20">
        <f t="shared" si="1"/>
        <v>68</v>
      </c>
      <c r="C100" s="35"/>
      <c r="D100" s="36"/>
      <c r="E100" s="36"/>
      <c r="F100" s="36"/>
      <c r="G100" s="36"/>
      <c r="H100" s="36"/>
      <c r="I100" s="36"/>
      <c r="J100" s="36"/>
      <c r="K100" s="36"/>
      <c r="L100" s="37"/>
      <c r="M100" s="377"/>
      <c r="N100" s="377"/>
      <c r="O100" s="377"/>
      <c r="P100" s="377"/>
      <c r="Q100" s="377"/>
      <c r="R100" s="377"/>
      <c r="S100" s="377"/>
      <c r="T100" s="377"/>
      <c r="U100" s="377"/>
      <c r="V100" s="377"/>
      <c r="W100" s="133"/>
      <c r="X100" s="38"/>
      <c r="Y100" s="135"/>
      <c r="Z100" s="134"/>
      <c r="AA100" s="34"/>
    </row>
    <row r="101" spans="1:27" ht="38.25" customHeight="1">
      <c r="A101" s="18"/>
      <c r="B101" s="20">
        <f t="shared" si="1"/>
        <v>69</v>
      </c>
      <c r="C101" s="35"/>
      <c r="D101" s="36"/>
      <c r="E101" s="36"/>
      <c r="F101" s="36"/>
      <c r="G101" s="36"/>
      <c r="H101" s="36"/>
      <c r="I101" s="36"/>
      <c r="J101" s="36"/>
      <c r="K101" s="36"/>
      <c r="L101" s="37"/>
      <c r="M101" s="377"/>
      <c r="N101" s="377"/>
      <c r="O101" s="377"/>
      <c r="P101" s="377"/>
      <c r="Q101" s="377"/>
      <c r="R101" s="377"/>
      <c r="S101" s="377"/>
      <c r="T101" s="377"/>
      <c r="U101" s="377"/>
      <c r="V101" s="377"/>
      <c r="W101" s="133"/>
      <c r="X101" s="38"/>
      <c r="Y101" s="135"/>
      <c r="Z101" s="134"/>
      <c r="AA101" s="34"/>
    </row>
    <row r="102" spans="1:27" ht="38.25" customHeight="1">
      <c r="A102" s="18"/>
      <c r="B102" s="20">
        <f t="shared" si="1"/>
        <v>70</v>
      </c>
      <c r="C102" s="35"/>
      <c r="D102" s="36"/>
      <c r="E102" s="36"/>
      <c r="F102" s="36"/>
      <c r="G102" s="36"/>
      <c r="H102" s="36"/>
      <c r="I102" s="36"/>
      <c r="J102" s="36"/>
      <c r="K102" s="36"/>
      <c r="L102" s="37"/>
      <c r="M102" s="377"/>
      <c r="N102" s="377"/>
      <c r="O102" s="377"/>
      <c r="P102" s="377"/>
      <c r="Q102" s="377"/>
      <c r="R102" s="377"/>
      <c r="S102" s="377"/>
      <c r="T102" s="377"/>
      <c r="U102" s="377"/>
      <c r="V102" s="377"/>
      <c r="W102" s="133"/>
      <c r="X102" s="38"/>
      <c r="Y102" s="135"/>
      <c r="Z102" s="134"/>
      <c r="AA102" s="34"/>
    </row>
    <row r="103" spans="1:27" ht="38.25" customHeight="1">
      <c r="A103" s="18"/>
      <c r="B103" s="20">
        <f t="shared" si="1"/>
        <v>71</v>
      </c>
      <c r="C103" s="35"/>
      <c r="D103" s="36"/>
      <c r="E103" s="36"/>
      <c r="F103" s="36"/>
      <c r="G103" s="36"/>
      <c r="H103" s="36"/>
      <c r="I103" s="36"/>
      <c r="J103" s="36"/>
      <c r="K103" s="36"/>
      <c r="L103" s="37"/>
      <c r="M103" s="377"/>
      <c r="N103" s="377"/>
      <c r="O103" s="377"/>
      <c r="P103" s="377"/>
      <c r="Q103" s="377"/>
      <c r="R103" s="377"/>
      <c r="S103" s="377"/>
      <c r="T103" s="377"/>
      <c r="U103" s="377"/>
      <c r="V103" s="377"/>
      <c r="W103" s="133"/>
      <c r="X103" s="38"/>
      <c r="Y103" s="135"/>
      <c r="Z103" s="134"/>
      <c r="AA103" s="34"/>
    </row>
    <row r="104" spans="1:27" ht="38.25" customHeight="1">
      <c r="A104" s="18"/>
      <c r="B104" s="20">
        <f t="shared" si="1"/>
        <v>72</v>
      </c>
      <c r="C104" s="35"/>
      <c r="D104" s="36"/>
      <c r="E104" s="36"/>
      <c r="F104" s="36"/>
      <c r="G104" s="36"/>
      <c r="H104" s="36"/>
      <c r="I104" s="36"/>
      <c r="J104" s="36"/>
      <c r="K104" s="36"/>
      <c r="L104" s="37"/>
      <c r="M104" s="377"/>
      <c r="N104" s="377"/>
      <c r="O104" s="377"/>
      <c r="P104" s="377"/>
      <c r="Q104" s="377"/>
      <c r="R104" s="377"/>
      <c r="S104" s="377"/>
      <c r="T104" s="377"/>
      <c r="U104" s="377"/>
      <c r="V104" s="377"/>
      <c r="W104" s="133"/>
      <c r="X104" s="38"/>
      <c r="Y104" s="135"/>
      <c r="Z104" s="134"/>
      <c r="AA104" s="34"/>
    </row>
    <row r="105" spans="1:27" ht="38.25" customHeight="1">
      <c r="A105" s="18"/>
      <c r="B105" s="20">
        <f t="shared" si="1"/>
        <v>73</v>
      </c>
      <c r="C105" s="35"/>
      <c r="D105" s="36"/>
      <c r="E105" s="36"/>
      <c r="F105" s="36"/>
      <c r="G105" s="36"/>
      <c r="H105" s="36"/>
      <c r="I105" s="36"/>
      <c r="J105" s="36"/>
      <c r="K105" s="36"/>
      <c r="L105" s="37"/>
      <c r="M105" s="377"/>
      <c r="N105" s="377"/>
      <c r="O105" s="377"/>
      <c r="P105" s="377"/>
      <c r="Q105" s="377"/>
      <c r="R105" s="377"/>
      <c r="S105" s="377"/>
      <c r="T105" s="377"/>
      <c r="U105" s="377"/>
      <c r="V105" s="377"/>
      <c r="W105" s="133"/>
      <c r="X105" s="38"/>
      <c r="Y105" s="135"/>
      <c r="Z105" s="134"/>
      <c r="AA105" s="34"/>
    </row>
    <row r="106" spans="1:27" ht="38.25" customHeight="1">
      <c r="A106" s="18"/>
      <c r="B106" s="20">
        <f t="shared" si="1"/>
        <v>74</v>
      </c>
      <c r="C106" s="35"/>
      <c r="D106" s="36"/>
      <c r="E106" s="36"/>
      <c r="F106" s="36"/>
      <c r="G106" s="36"/>
      <c r="H106" s="36"/>
      <c r="I106" s="36"/>
      <c r="J106" s="36"/>
      <c r="K106" s="36"/>
      <c r="L106" s="37"/>
      <c r="M106" s="377"/>
      <c r="N106" s="377"/>
      <c r="O106" s="377"/>
      <c r="P106" s="377"/>
      <c r="Q106" s="377"/>
      <c r="R106" s="377"/>
      <c r="S106" s="377"/>
      <c r="T106" s="377"/>
      <c r="U106" s="377"/>
      <c r="V106" s="377"/>
      <c r="W106" s="133"/>
      <c r="X106" s="38"/>
      <c r="Y106" s="135"/>
      <c r="Z106" s="134"/>
      <c r="AA106" s="34"/>
    </row>
    <row r="107" spans="1:27" ht="38.25" customHeight="1">
      <c r="A107" s="18"/>
      <c r="B107" s="20">
        <f t="shared" si="1"/>
        <v>75</v>
      </c>
      <c r="C107" s="35"/>
      <c r="D107" s="36"/>
      <c r="E107" s="36"/>
      <c r="F107" s="36"/>
      <c r="G107" s="36"/>
      <c r="H107" s="36"/>
      <c r="I107" s="36"/>
      <c r="J107" s="36"/>
      <c r="K107" s="36"/>
      <c r="L107" s="37"/>
      <c r="M107" s="377"/>
      <c r="N107" s="377"/>
      <c r="O107" s="377"/>
      <c r="P107" s="377"/>
      <c r="Q107" s="377"/>
      <c r="R107" s="377"/>
      <c r="S107" s="377"/>
      <c r="T107" s="377"/>
      <c r="U107" s="377"/>
      <c r="V107" s="377"/>
      <c r="W107" s="133"/>
      <c r="X107" s="38"/>
      <c r="Y107" s="135"/>
      <c r="Z107" s="134"/>
      <c r="AA107" s="34"/>
    </row>
    <row r="108" spans="1:27" ht="38.25" customHeight="1">
      <c r="A108" s="18"/>
      <c r="B108" s="20">
        <f t="shared" si="1"/>
        <v>76</v>
      </c>
      <c r="C108" s="35"/>
      <c r="D108" s="36"/>
      <c r="E108" s="36"/>
      <c r="F108" s="36"/>
      <c r="G108" s="36"/>
      <c r="H108" s="36"/>
      <c r="I108" s="36"/>
      <c r="J108" s="36"/>
      <c r="K108" s="36"/>
      <c r="L108" s="37"/>
      <c r="M108" s="377"/>
      <c r="N108" s="377"/>
      <c r="O108" s="377"/>
      <c r="P108" s="377"/>
      <c r="Q108" s="377"/>
      <c r="R108" s="377"/>
      <c r="S108" s="377"/>
      <c r="T108" s="377"/>
      <c r="U108" s="377"/>
      <c r="V108" s="377"/>
      <c r="W108" s="133"/>
      <c r="X108" s="38"/>
      <c r="Y108" s="135"/>
      <c r="Z108" s="134"/>
      <c r="AA108" s="34"/>
    </row>
    <row r="109" spans="1:27" ht="38.25" customHeight="1">
      <c r="A109" s="18"/>
      <c r="B109" s="20">
        <f t="shared" si="1"/>
        <v>77</v>
      </c>
      <c r="C109" s="35"/>
      <c r="D109" s="36"/>
      <c r="E109" s="36"/>
      <c r="F109" s="36"/>
      <c r="G109" s="36"/>
      <c r="H109" s="36"/>
      <c r="I109" s="36"/>
      <c r="J109" s="36"/>
      <c r="K109" s="36"/>
      <c r="L109" s="37"/>
      <c r="M109" s="377"/>
      <c r="N109" s="377"/>
      <c r="O109" s="377"/>
      <c r="P109" s="377"/>
      <c r="Q109" s="377"/>
      <c r="R109" s="377"/>
      <c r="S109" s="377"/>
      <c r="T109" s="377"/>
      <c r="U109" s="377"/>
      <c r="V109" s="377"/>
      <c r="W109" s="133"/>
      <c r="X109" s="38"/>
      <c r="Y109" s="135"/>
      <c r="Z109" s="134"/>
      <c r="AA109" s="34"/>
    </row>
    <row r="110" spans="1:27" ht="38.25" customHeight="1">
      <c r="A110" s="18"/>
      <c r="B110" s="20">
        <f t="shared" si="1"/>
        <v>78</v>
      </c>
      <c r="C110" s="35"/>
      <c r="D110" s="36"/>
      <c r="E110" s="36"/>
      <c r="F110" s="36"/>
      <c r="G110" s="36"/>
      <c r="H110" s="36"/>
      <c r="I110" s="36"/>
      <c r="J110" s="36"/>
      <c r="K110" s="36"/>
      <c r="L110" s="37"/>
      <c r="M110" s="377"/>
      <c r="N110" s="377"/>
      <c r="O110" s="377"/>
      <c r="P110" s="377"/>
      <c r="Q110" s="377"/>
      <c r="R110" s="377"/>
      <c r="S110" s="377"/>
      <c r="T110" s="377"/>
      <c r="U110" s="377"/>
      <c r="V110" s="377"/>
      <c r="W110" s="133"/>
      <c r="X110" s="38"/>
      <c r="Y110" s="135"/>
      <c r="Z110" s="134"/>
      <c r="AA110" s="34"/>
    </row>
    <row r="111" spans="1:27" ht="38.25" customHeight="1">
      <c r="A111" s="18"/>
      <c r="B111" s="20">
        <f t="shared" si="1"/>
        <v>79</v>
      </c>
      <c r="C111" s="35"/>
      <c r="D111" s="36"/>
      <c r="E111" s="36"/>
      <c r="F111" s="36"/>
      <c r="G111" s="36"/>
      <c r="H111" s="36"/>
      <c r="I111" s="36"/>
      <c r="J111" s="36"/>
      <c r="K111" s="36"/>
      <c r="L111" s="37"/>
      <c r="M111" s="377"/>
      <c r="N111" s="377"/>
      <c r="O111" s="377"/>
      <c r="P111" s="377"/>
      <c r="Q111" s="377"/>
      <c r="R111" s="377"/>
      <c r="S111" s="377"/>
      <c r="T111" s="377"/>
      <c r="U111" s="377"/>
      <c r="V111" s="377"/>
      <c r="W111" s="133"/>
      <c r="X111" s="38"/>
      <c r="Y111" s="135"/>
      <c r="Z111" s="134"/>
      <c r="AA111" s="34"/>
    </row>
    <row r="112" spans="1:27" ht="38.25" customHeight="1">
      <c r="A112" s="18"/>
      <c r="B112" s="20">
        <f t="shared" si="1"/>
        <v>80</v>
      </c>
      <c r="C112" s="35"/>
      <c r="D112" s="36"/>
      <c r="E112" s="36"/>
      <c r="F112" s="36"/>
      <c r="G112" s="36"/>
      <c r="H112" s="36"/>
      <c r="I112" s="36"/>
      <c r="J112" s="36"/>
      <c r="K112" s="36"/>
      <c r="L112" s="37"/>
      <c r="M112" s="377"/>
      <c r="N112" s="377"/>
      <c r="O112" s="377"/>
      <c r="P112" s="377"/>
      <c r="Q112" s="377"/>
      <c r="R112" s="377"/>
      <c r="S112" s="377"/>
      <c r="T112" s="377"/>
      <c r="U112" s="377"/>
      <c r="V112" s="377"/>
      <c r="W112" s="133"/>
      <c r="X112" s="38"/>
      <c r="Y112" s="135"/>
      <c r="Z112" s="134"/>
      <c r="AA112" s="34"/>
    </row>
    <row r="113" spans="1:27" ht="38.25" customHeight="1">
      <c r="A113" s="18"/>
      <c r="B113" s="20">
        <f t="shared" si="1"/>
        <v>81</v>
      </c>
      <c r="C113" s="35"/>
      <c r="D113" s="36"/>
      <c r="E113" s="36"/>
      <c r="F113" s="36"/>
      <c r="G113" s="36"/>
      <c r="H113" s="36"/>
      <c r="I113" s="36"/>
      <c r="J113" s="36"/>
      <c r="K113" s="36"/>
      <c r="L113" s="37"/>
      <c r="M113" s="377"/>
      <c r="N113" s="377"/>
      <c r="O113" s="377"/>
      <c r="P113" s="377"/>
      <c r="Q113" s="377"/>
      <c r="R113" s="377"/>
      <c r="S113" s="377"/>
      <c r="T113" s="377"/>
      <c r="U113" s="377"/>
      <c r="V113" s="377"/>
      <c r="W113" s="133"/>
      <c r="X113" s="38"/>
      <c r="Y113" s="135"/>
      <c r="Z113" s="134"/>
      <c r="AA113" s="34"/>
    </row>
    <row r="114" spans="1:27" ht="38.25" customHeight="1">
      <c r="A114" s="18"/>
      <c r="B114" s="20">
        <f t="shared" si="1"/>
        <v>82</v>
      </c>
      <c r="C114" s="35"/>
      <c r="D114" s="36"/>
      <c r="E114" s="36"/>
      <c r="F114" s="36"/>
      <c r="G114" s="36"/>
      <c r="H114" s="36"/>
      <c r="I114" s="36"/>
      <c r="J114" s="36"/>
      <c r="K114" s="36"/>
      <c r="L114" s="37"/>
      <c r="M114" s="377"/>
      <c r="N114" s="377"/>
      <c r="O114" s="377"/>
      <c r="P114" s="377"/>
      <c r="Q114" s="377"/>
      <c r="R114" s="377"/>
      <c r="S114" s="377"/>
      <c r="T114" s="377"/>
      <c r="U114" s="377"/>
      <c r="V114" s="377"/>
      <c r="W114" s="133"/>
      <c r="X114" s="38"/>
      <c r="Y114" s="135"/>
      <c r="Z114" s="134"/>
      <c r="AA114" s="34"/>
    </row>
    <row r="115" spans="1:27" ht="38.25" customHeight="1">
      <c r="A115" s="18"/>
      <c r="B115" s="20">
        <f t="shared" si="1"/>
        <v>83</v>
      </c>
      <c r="C115" s="35"/>
      <c r="D115" s="36"/>
      <c r="E115" s="36"/>
      <c r="F115" s="36"/>
      <c r="G115" s="36"/>
      <c r="H115" s="36"/>
      <c r="I115" s="36"/>
      <c r="J115" s="36"/>
      <c r="K115" s="36"/>
      <c r="L115" s="37"/>
      <c r="M115" s="377"/>
      <c r="N115" s="377"/>
      <c r="O115" s="377"/>
      <c r="P115" s="377"/>
      <c r="Q115" s="377"/>
      <c r="R115" s="377"/>
      <c r="S115" s="377"/>
      <c r="T115" s="377"/>
      <c r="U115" s="377"/>
      <c r="V115" s="377"/>
      <c r="W115" s="133"/>
      <c r="X115" s="38"/>
      <c r="Y115" s="135"/>
      <c r="Z115" s="134"/>
      <c r="AA115" s="34"/>
    </row>
    <row r="116" spans="1:27" ht="38.25" customHeight="1">
      <c r="A116" s="18"/>
      <c r="B116" s="20">
        <f t="shared" si="1"/>
        <v>84</v>
      </c>
      <c r="C116" s="35"/>
      <c r="D116" s="36"/>
      <c r="E116" s="36"/>
      <c r="F116" s="36"/>
      <c r="G116" s="36"/>
      <c r="H116" s="36"/>
      <c r="I116" s="36"/>
      <c r="J116" s="36"/>
      <c r="K116" s="36"/>
      <c r="L116" s="37"/>
      <c r="M116" s="377"/>
      <c r="N116" s="377"/>
      <c r="O116" s="377"/>
      <c r="P116" s="377"/>
      <c r="Q116" s="377"/>
      <c r="R116" s="377"/>
      <c r="S116" s="377"/>
      <c r="T116" s="377"/>
      <c r="U116" s="377"/>
      <c r="V116" s="377"/>
      <c r="W116" s="133"/>
      <c r="X116" s="38"/>
      <c r="Y116" s="135"/>
      <c r="Z116" s="134"/>
      <c r="AA116" s="34"/>
    </row>
    <row r="117" spans="1:27" ht="38.25" customHeight="1">
      <c r="A117" s="18"/>
      <c r="B117" s="20">
        <f t="shared" si="1"/>
        <v>85</v>
      </c>
      <c r="C117" s="35"/>
      <c r="D117" s="36"/>
      <c r="E117" s="36"/>
      <c r="F117" s="36"/>
      <c r="G117" s="36"/>
      <c r="H117" s="36"/>
      <c r="I117" s="36"/>
      <c r="J117" s="36"/>
      <c r="K117" s="36"/>
      <c r="L117" s="37"/>
      <c r="M117" s="377"/>
      <c r="N117" s="377"/>
      <c r="O117" s="377"/>
      <c r="P117" s="377"/>
      <c r="Q117" s="377"/>
      <c r="R117" s="377"/>
      <c r="S117" s="377"/>
      <c r="T117" s="377"/>
      <c r="U117" s="377"/>
      <c r="V117" s="377"/>
      <c r="W117" s="133"/>
      <c r="X117" s="38"/>
      <c r="Y117" s="135"/>
      <c r="Z117" s="134"/>
      <c r="AA117" s="34"/>
    </row>
    <row r="118" spans="1:27" ht="38.25" customHeight="1">
      <c r="A118" s="18"/>
      <c r="B118" s="20">
        <f t="shared" si="1"/>
        <v>86</v>
      </c>
      <c r="C118" s="35"/>
      <c r="D118" s="36"/>
      <c r="E118" s="36"/>
      <c r="F118" s="36"/>
      <c r="G118" s="36"/>
      <c r="H118" s="36"/>
      <c r="I118" s="36"/>
      <c r="J118" s="36"/>
      <c r="K118" s="36"/>
      <c r="L118" s="37"/>
      <c r="M118" s="377"/>
      <c r="N118" s="377"/>
      <c r="O118" s="377"/>
      <c r="P118" s="377"/>
      <c r="Q118" s="377"/>
      <c r="R118" s="377"/>
      <c r="S118" s="377"/>
      <c r="T118" s="377"/>
      <c r="U118" s="377"/>
      <c r="V118" s="377"/>
      <c r="W118" s="133"/>
      <c r="X118" s="38"/>
      <c r="Y118" s="135"/>
      <c r="Z118" s="134"/>
      <c r="AA118" s="34"/>
    </row>
    <row r="119" spans="1:27" ht="38.25" customHeight="1">
      <c r="A119" s="18"/>
      <c r="B119" s="20">
        <f t="shared" si="1"/>
        <v>87</v>
      </c>
      <c r="C119" s="35"/>
      <c r="D119" s="36"/>
      <c r="E119" s="36"/>
      <c r="F119" s="36"/>
      <c r="G119" s="36"/>
      <c r="H119" s="36"/>
      <c r="I119" s="36"/>
      <c r="J119" s="36"/>
      <c r="K119" s="36"/>
      <c r="L119" s="37"/>
      <c r="M119" s="377"/>
      <c r="N119" s="377"/>
      <c r="O119" s="377"/>
      <c r="P119" s="377"/>
      <c r="Q119" s="377"/>
      <c r="R119" s="377"/>
      <c r="S119" s="377"/>
      <c r="T119" s="377"/>
      <c r="U119" s="377"/>
      <c r="V119" s="377"/>
      <c r="W119" s="133"/>
      <c r="X119" s="38"/>
      <c r="Y119" s="135"/>
      <c r="Z119" s="134"/>
      <c r="AA119" s="34"/>
    </row>
    <row r="120" spans="1:27" ht="38.25" customHeight="1">
      <c r="A120" s="18"/>
      <c r="B120" s="20">
        <f t="shared" si="1"/>
        <v>88</v>
      </c>
      <c r="C120" s="35"/>
      <c r="D120" s="36"/>
      <c r="E120" s="36"/>
      <c r="F120" s="36"/>
      <c r="G120" s="36"/>
      <c r="H120" s="36"/>
      <c r="I120" s="36"/>
      <c r="J120" s="36"/>
      <c r="K120" s="36"/>
      <c r="L120" s="37"/>
      <c r="M120" s="377"/>
      <c r="N120" s="377"/>
      <c r="O120" s="377"/>
      <c r="P120" s="377"/>
      <c r="Q120" s="377"/>
      <c r="R120" s="377"/>
      <c r="S120" s="377"/>
      <c r="T120" s="377"/>
      <c r="U120" s="377"/>
      <c r="V120" s="377"/>
      <c r="W120" s="133"/>
      <c r="X120" s="38"/>
      <c r="Y120" s="135"/>
      <c r="Z120" s="134"/>
      <c r="AA120" s="34"/>
    </row>
    <row r="121" spans="1:27" ht="38.25" customHeight="1">
      <c r="A121" s="18"/>
      <c r="B121" s="20">
        <f t="shared" si="1"/>
        <v>89</v>
      </c>
      <c r="C121" s="35"/>
      <c r="D121" s="36"/>
      <c r="E121" s="36"/>
      <c r="F121" s="36"/>
      <c r="G121" s="36"/>
      <c r="H121" s="36"/>
      <c r="I121" s="36"/>
      <c r="J121" s="36"/>
      <c r="K121" s="36"/>
      <c r="L121" s="37"/>
      <c r="M121" s="377"/>
      <c r="N121" s="377"/>
      <c r="O121" s="377"/>
      <c r="P121" s="377"/>
      <c r="Q121" s="377"/>
      <c r="R121" s="377"/>
      <c r="S121" s="377"/>
      <c r="T121" s="377"/>
      <c r="U121" s="377"/>
      <c r="V121" s="377"/>
      <c r="W121" s="133"/>
      <c r="X121" s="38"/>
      <c r="Y121" s="135"/>
      <c r="Z121" s="134"/>
      <c r="AA121" s="34"/>
    </row>
    <row r="122" spans="1:27" ht="38.25" customHeight="1">
      <c r="A122" s="18"/>
      <c r="B122" s="20">
        <f t="shared" si="1"/>
        <v>90</v>
      </c>
      <c r="C122" s="35"/>
      <c r="D122" s="36"/>
      <c r="E122" s="36"/>
      <c r="F122" s="36"/>
      <c r="G122" s="36"/>
      <c r="H122" s="36"/>
      <c r="I122" s="36"/>
      <c r="J122" s="36"/>
      <c r="K122" s="36"/>
      <c r="L122" s="37"/>
      <c r="M122" s="377"/>
      <c r="N122" s="377"/>
      <c r="O122" s="377"/>
      <c r="P122" s="377"/>
      <c r="Q122" s="377"/>
      <c r="R122" s="377"/>
      <c r="S122" s="377"/>
      <c r="T122" s="377"/>
      <c r="U122" s="377"/>
      <c r="V122" s="377"/>
      <c r="W122" s="133"/>
      <c r="X122" s="38"/>
      <c r="Y122" s="135"/>
      <c r="Z122" s="134"/>
      <c r="AA122" s="34"/>
    </row>
    <row r="123" spans="1:27" ht="38.25" customHeight="1">
      <c r="A123" s="18"/>
      <c r="B123" s="20">
        <f t="shared" si="1"/>
        <v>91</v>
      </c>
      <c r="C123" s="35"/>
      <c r="D123" s="36"/>
      <c r="E123" s="36"/>
      <c r="F123" s="36"/>
      <c r="G123" s="36"/>
      <c r="H123" s="36"/>
      <c r="I123" s="36"/>
      <c r="J123" s="36"/>
      <c r="K123" s="36"/>
      <c r="L123" s="37"/>
      <c r="M123" s="377"/>
      <c r="N123" s="377"/>
      <c r="O123" s="377"/>
      <c r="P123" s="377"/>
      <c r="Q123" s="377"/>
      <c r="R123" s="377"/>
      <c r="S123" s="377"/>
      <c r="T123" s="377"/>
      <c r="U123" s="377"/>
      <c r="V123" s="377"/>
      <c r="W123" s="133"/>
      <c r="X123" s="38"/>
      <c r="Y123" s="135"/>
      <c r="Z123" s="134"/>
      <c r="AA123" s="34"/>
    </row>
    <row r="124" spans="1:27" ht="38.25" customHeight="1">
      <c r="A124" s="18"/>
      <c r="B124" s="20">
        <f t="shared" si="1"/>
        <v>92</v>
      </c>
      <c r="C124" s="35"/>
      <c r="D124" s="36"/>
      <c r="E124" s="36"/>
      <c r="F124" s="36"/>
      <c r="G124" s="36"/>
      <c r="H124" s="36"/>
      <c r="I124" s="36"/>
      <c r="J124" s="36"/>
      <c r="K124" s="36"/>
      <c r="L124" s="37"/>
      <c r="M124" s="377"/>
      <c r="N124" s="377"/>
      <c r="O124" s="377"/>
      <c r="P124" s="377"/>
      <c r="Q124" s="377"/>
      <c r="R124" s="377"/>
      <c r="S124" s="377"/>
      <c r="T124" s="377"/>
      <c r="U124" s="377"/>
      <c r="V124" s="377"/>
      <c r="W124" s="133"/>
      <c r="X124" s="38"/>
      <c r="Y124" s="135"/>
      <c r="Z124" s="134"/>
      <c r="AA124" s="34"/>
    </row>
    <row r="125" spans="1:27" ht="38.25" customHeight="1">
      <c r="A125" s="18"/>
      <c r="B125" s="20">
        <f t="shared" si="1"/>
        <v>93</v>
      </c>
      <c r="C125" s="35"/>
      <c r="D125" s="36"/>
      <c r="E125" s="36"/>
      <c r="F125" s="36"/>
      <c r="G125" s="36"/>
      <c r="H125" s="36"/>
      <c r="I125" s="36"/>
      <c r="J125" s="36"/>
      <c r="K125" s="36"/>
      <c r="L125" s="37"/>
      <c r="M125" s="377"/>
      <c r="N125" s="377"/>
      <c r="O125" s="377"/>
      <c r="P125" s="377"/>
      <c r="Q125" s="377"/>
      <c r="R125" s="377"/>
      <c r="S125" s="377"/>
      <c r="T125" s="377"/>
      <c r="U125" s="377"/>
      <c r="V125" s="377"/>
      <c r="W125" s="133"/>
      <c r="X125" s="38"/>
      <c r="Y125" s="135"/>
      <c r="Z125" s="134"/>
      <c r="AA125" s="34"/>
    </row>
    <row r="126" spans="1:27" ht="38.25" customHeight="1">
      <c r="A126" s="18"/>
      <c r="B126" s="20">
        <f t="shared" si="1"/>
        <v>94</v>
      </c>
      <c r="C126" s="35"/>
      <c r="D126" s="36"/>
      <c r="E126" s="36"/>
      <c r="F126" s="36"/>
      <c r="G126" s="36"/>
      <c r="H126" s="36"/>
      <c r="I126" s="36"/>
      <c r="J126" s="36"/>
      <c r="K126" s="36"/>
      <c r="L126" s="37"/>
      <c r="M126" s="377"/>
      <c r="N126" s="377"/>
      <c r="O126" s="377"/>
      <c r="P126" s="377"/>
      <c r="Q126" s="377"/>
      <c r="R126" s="377"/>
      <c r="S126" s="377"/>
      <c r="T126" s="377"/>
      <c r="U126" s="377"/>
      <c r="V126" s="377"/>
      <c r="W126" s="133"/>
      <c r="X126" s="38"/>
      <c r="Y126" s="135"/>
      <c r="Z126" s="134"/>
      <c r="AA126" s="34"/>
    </row>
    <row r="127" spans="1:27" ht="38.25" customHeight="1">
      <c r="A127" s="18"/>
      <c r="B127" s="20">
        <f t="shared" si="1"/>
        <v>95</v>
      </c>
      <c r="C127" s="35"/>
      <c r="D127" s="36"/>
      <c r="E127" s="36"/>
      <c r="F127" s="36"/>
      <c r="G127" s="36"/>
      <c r="H127" s="36"/>
      <c r="I127" s="36"/>
      <c r="J127" s="36"/>
      <c r="K127" s="36"/>
      <c r="L127" s="37"/>
      <c r="M127" s="377"/>
      <c r="N127" s="377"/>
      <c r="O127" s="377"/>
      <c r="P127" s="377"/>
      <c r="Q127" s="377"/>
      <c r="R127" s="377"/>
      <c r="S127" s="377"/>
      <c r="T127" s="377"/>
      <c r="U127" s="377"/>
      <c r="V127" s="377"/>
      <c r="W127" s="133"/>
      <c r="X127" s="38"/>
      <c r="Y127" s="135"/>
      <c r="Z127" s="134"/>
      <c r="AA127" s="34"/>
    </row>
    <row r="128" spans="1:27" ht="38.25" customHeight="1">
      <c r="A128" s="18"/>
      <c r="B128" s="20">
        <f t="shared" si="1"/>
        <v>96</v>
      </c>
      <c r="C128" s="35"/>
      <c r="D128" s="36"/>
      <c r="E128" s="36"/>
      <c r="F128" s="36"/>
      <c r="G128" s="36"/>
      <c r="H128" s="36"/>
      <c r="I128" s="36"/>
      <c r="J128" s="36"/>
      <c r="K128" s="36"/>
      <c r="L128" s="37"/>
      <c r="M128" s="377"/>
      <c r="N128" s="377"/>
      <c r="O128" s="377"/>
      <c r="P128" s="377"/>
      <c r="Q128" s="377"/>
      <c r="R128" s="377"/>
      <c r="S128" s="377"/>
      <c r="T128" s="377"/>
      <c r="U128" s="377"/>
      <c r="V128" s="377"/>
      <c r="W128" s="133"/>
      <c r="X128" s="38"/>
      <c r="Y128" s="135"/>
      <c r="Z128" s="134"/>
      <c r="AA128" s="34"/>
    </row>
    <row r="129" spans="1:27" ht="38.25" customHeight="1">
      <c r="A129" s="18"/>
      <c r="B129" s="20">
        <f t="shared" si="1"/>
        <v>97</v>
      </c>
      <c r="C129" s="35"/>
      <c r="D129" s="36"/>
      <c r="E129" s="36"/>
      <c r="F129" s="36"/>
      <c r="G129" s="36"/>
      <c r="H129" s="36"/>
      <c r="I129" s="36"/>
      <c r="J129" s="36"/>
      <c r="K129" s="36"/>
      <c r="L129" s="37"/>
      <c r="M129" s="377"/>
      <c r="N129" s="377"/>
      <c r="O129" s="377"/>
      <c r="P129" s="377"/>
      <c r="Q129" s="377"/>
      <c r="R129" s="377"/>
      <c r="S129" s="377"/>
      <c r="T129" s="377"/>
      <c r="U129" s="377"/>
      <c r="V129" s="377"/>
      <c r="W129" s="133"/>
      <c r="X129" s="38"/>
      <c r="Y129" s="135"/>
      <c r="Z129" s="134"/>
      <c r="AA129" s="34"/>
    </row>
    <row r="130" spans="1:27" ht="38.25" customHeight="1">
      <c r="A130" s="18"/>
      <c r="B130" s="20">
        <f t="shared" si="1"/>
        <v>98</v>
      </c>
      <c r="C130" s="35"/>
      <c r="D130" s="36"/>
      <c r="E130" s="36"/>
      <c r="F130" s="36"/>
      <c r="G130" s="36"/>
      <c r="H130" s="36"/>
      <c r="I130" s="36"/>
      <c r="J130" s="36"/>
      <c r="K130" s="36"/>
      <c r="L130" s="37"/>
      <c r="M130" s="377"/>
      <c r="N130" s="377"/>
      <c r="O130" s="377"/>
      <c r="P130" s="377"/>
      <c r="Q130" s="377"/>
      <c r="R130" s="377"/>
      <c r="S130" s="377"/>
      <c r="T130" s="377"/>
      <c r="U130" s="377"/>
      <c r="V130" s="377"/>
      <c r="W130" s="133"/>
      <c r="X130" s="38"/>
      <c r="Y130" s="135"/>
      <c r="Z130" s="134"/>
      <c r="AA130" s="34"/>
    </row>
    <row r="131" spans="1:27" ht="38.25" customHeight="1">
      <c r="A131" s="18"/>
      <c r="B131" s="20">
        <f t="shared" si="1"/>
        <v>99</v>
      </c>
      <c r="C131" s="35"/>
      <c r="D131" s="36"/>
      <c r="E131" s="36"/>
      <c r="F131" s="36"/>
      <c r="G131" s="36"/>
      <c r="H131" s="36"/>
      <c r="I131" s="36"/>
      <c r="J131" s="36"/>
      <c r="K131" s="36"/>
      <c r="L131" s="37"/>
      <c r="M131" s="377"/>
      <c r="N131" s="377"/>
      <c r="O131" s="377"/>
      <c r="P131" s="377"/>
      <c r="Q131" s="377"/>
      <c r="R131" s="377"/>
      <c r="S131" s="377"/>
      <c r="T131" s="377"/>
      <c r="U131" s="377"/>
      <c r="V131" s="377"/>
      <c r="W131" s="133"/>
      <c r="X131" s="38"/>
      <c r="Y131" s="135"/>
      <c r="Z131" s="134"/>
      <c r="AA131" s="34"/>
    </row>
    <row r="132" spans="1:27" ht="38.25" customHeight="1" thickBot="1">
      <c r="A132" s="18"/>
      <c r="B132" s="20">
        <f t="shared" si="1"/>
        <v>100</v>
      </c>
      <c r="C132" s="136"/>
      <c r="D132" s="137"/>
      <c r="E132" s="137"/>
      <c r="F132" s="137"/>
      <c r="G132" s="137"/>
      <c r="H132" s="137"/>
      <c r="I132" s="137"/>
      <c r="J132" s="137"/>
      <c r="K132" s="137"/>
      <c r="L132" s="138"/>
      <c r="M132" s="385"/>
      <c r="N132" s="385"/>
      <c r="O132" s="385"/>
      <c r="P132" s="385"/>
      <c r="Q132" s="385"/>
      <c r="R132" s="385"/>
      <c r="S132" s="385"/>
      <c r="T132" s="385"/>
      <c r="U132" s="385"/>
      <c r="V132" s="385"/>
      <c r="W132" s="139"/>
      <c r="X132" s="140"/>
      <c r="Y132" s="141"/>
      <c r="Z132" s="134"/>
      <c r="AA132" s="34"/>
    </row>
    <row r="133" spans="1:27" ht="4.5" customHeight="1">
      <c r="A133" s="7"/>
    </row>
    <row r="134" spans="1:27" ht="28.5" customHeight="1">
      <c r="B134" s="8"/>
      <c r="C134" s="384"/>
      <c r="D134" s="384"/>
      <c r="E134" s="384"/>
      <c r="F134" s="384"/>
      <c r="G134" s="384"/>
      <c r="H134" s="384"/>
      <c r="I134" s="384"/>
      <c r="J134" s="384"/>
      <c r="K134" s="384"/>
      <c r="L134" s="384"/>
      <c r="M134" s="384"/>
      <c r="N134" s="384"/>
      <c r="O134" s="384"/>
      <c r="P134" s="384"/>
      <c r="Q134" s="384"/>
      <c r="R134" s="384"/>
      <c r="S134" s="384"/>
      <c r="T134" s="384"/>
      <c r="U134" s="384"/>
      <c r="V134" s="384"/>
      <c r="W134" s="384"/>
      <c r="X134" s="384"/>
      <c r="Y134" s="384"/>
      <c r="Z134" s="384"/>
      <c r="AA134" s="384"/>
    </row>
    <row r="135" spans="1:27" ht="20.100000000000001" customHeight="1">
      <c r="T135" s="9"/>
      <c r="U135" s="9"/>
      <c r="V135" s="9"/>
      <c r="W135" s="9"/>
      <c r="X135" s="9"/>
      <c r="Y135" s="9"/>
    </row>
    <row r="136" spans="1:27" ht="20.100000000000001" customHeight="1">
      <c r="T136" s="9"/>
      <c r="U136" s="9"/>
      <c r="V136" s="9"/>
      <c r="W136" s="9"/>
      <c r="X136" s="9"/>
      <c r="Y136" s="9"/>
    </row>
    <row r="137" spans="1:27" ht="20.100000000000001" customHeight="1">
      <c r="T137" s="9"/>
      <c r="U137" s="9"/>
      <c r="V137" s="9"/>
      <c r="W137" s="9"/>
      <c r="X137" s="9"/>
      <c r="Y137" s="9"/>
    </row>
    <row r="138" spans="1:27" ht="20.100000000000001" customHeight="1">
      <c r="T138" s="9"/>
      <c r="U138" s="9"/>
      <c r="V138" s="10"/>
      <c r="W138" s="10"/>
      <c r="X138" s="9"/>
      <c r="Y138" s="9"/>
    </row>
    <row r="139" spans="1:27" ht="20.100000000000001" customHeight="1">
      <c r="T139" s="9"/>
      <c r="U139" s="9"/>
      <c r="V139" s="11"/>
      <c r="W139" s="11"/>
      <c r="X139" s="9"/>
      <c r="Y139" s="9"/>
    </row>
    <row r="140" spans="1:27" ht="20.100000000000001" customHeight="1">
      <c r="T140" s="9"/>
      <c r="U140" s="9"/>
      <c r="V140" s="12"/>
      <c r="W140" s="12"/>
      <c r="X140" s="9"/>
      <c r="Y140" s="9"/>
    </row>
    <row r="141" spans="1:27" ht="20.100000000000001" customHeight="1">
      <c r="T141" s="9"/>
      <c r="U141" s="9"/>
      <c r="V141" s="9"/>
      <c r="W141" s="9"/>
      <c r="X141" s="9"/>
      <c r="Y141" s="9"/>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type="list" allowBlank="1" showInputMessage="1" showErrorMessage="1" sqref="Y33:Y46">
      <formula1>_new1</formula1>
    </dataValidation>
  </dataValidations>
  <hyperlinks>
    <hyperlink ref="M26" r:id="rId1"/>
  </hyperlinks>
  <printOptions horizontalCentered="1"/>
  <pageMargins left="0.70866141732283472" right="0.31496062992125984" top="0.55118110236220474" bottom="0.35433070866141736" header="0.31496062992125984" footer="0.31496062992125984"/>
  <pageSetup paperSize="9" scale="62"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Y47:Y132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8"/>
  <sheetViews>
    <sheetView zoomScaleNormal="100" zoomScaleSheetLayoutView="70" workbookViewId="0">
      <selection activeCell="AR50" sqref="AR50"/>
    </sheetView>
  </sheetViews>
  <sheetFormatPr defaultColWidth="9" defaultRowHeight="13.2"/>
  <cols>
    <col min="1" max="1" width="2.44140625" style="145" customWidth="1"/>
    <col min="2" max="6" width="2.77734375" style="145" customWidth="1"/>
    <col min="7" max="37" width="2.44140625" style="145" customWidth="1"/>
    <col min="38" max="38" width="2" style="145" customWidth="1"/>
    <col min="39" max="39" width="7" style="145" customWidth="1"/>
    <col min="40" max="40" width="9.21875" style="145" customWidth="1"/>
    <col min="41" max="16384" width="9" style="145"/>
  </cols>
  <sheetData>
    <row r="1" spans="1:47">
      <c r="A1" s="144" t="s">
        <v>40</v>
      </c>
      <c r="B1" s="144"/>
      <c r="C1" s="144"/>
      <c r="D1" s="144"/>
      <c r="E1" s="144"/>
      <c r="F1" s="144"/>
      <c r="G1" s="144"/>
      <c r="H1" s="144"/>
      <c r="I1" s="144"/>
      <c r="J1" s="144"/>
      <c r="K1" s="144"/>
      <c r="L1" s="144"/>
      <c r="M1" s="144"/>
      <c r="N1" s="144"/>
      <c r="O1" s="144"/>
      <c r="P1" s="144"/>
      <c r="Q1" s="144"/>
      <c r="R1" s="144"/>
      <c r="S1" s="144"/>
      <c r="T1" s="144"/>
      <c r="U1" s="144"/>
      <c r="V1" s="144"/>
      <c r="W1" s="144"/>
      <c r="X1" s="144"/>
      <c r="Y1" s="423" t="s">
        <v>43</v>
      </c>
      <c r="Z1" s="423"/>
      <c r="AA1" s="423"/>
      <c r="AB1" s="423"/>
      <c r="AC1" s="423" t="str">
        <f>IF(基本情報入力シート!C11="","",基本情報入力シート!C11)</f>
        <v>紀の川市</v>
      </c>
      <c r="AD1" s="423"/>
      <c r="AE1" s="423"/>
      <c r="AF1" s="423"/>
      <c r="AG1" s="423"/>
      <c r="AH1" s="423"/>
      <c r="AI1" s="423"/>
      <c r="AJ1" s="423"/>
    </row>
    <row r="2" spans="1:47">
      <c r="A2" s="144"/>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row>
    <row r="3" spans="1:47" ht="16.5" customHeight="1">
      <c r="A3" s="436" t="s">
        <v>80</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2">
        <v>3</v>
      </c>
      <c r="AG3" s="432"/>
      <c r="AH3" s="146" t="s">
        <v>22</v>
      </c>
      <c r="AI3" s="146"/>
      <c r="AJ3" s="146"/>
    </row>
    <row r="4" spans="1:47">
      <c r="A4" s="144"/>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row>
    <row r="5" spans="1:47" ht="0.75" customHeight="1">
      <c r="A5" s="144"/>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row>
    <row r="6" spans="1:47">
      <c r="A6" s="144" t="s">
        <v>47</v>
      </c>
      <c r="B6" s="144"/>
      <c r="C6" s="144"/>
      <c r="D6" s="144"/>
      <c r="E6" s="144"/>
      <c r="F6" s="144"/>
      <c r="G6" s="144"/>
      <c r="H6" s="144"/>
      <c r="I6" s="144"/>
      <c r="J6" s="144"/>
      <c r="K6" s="144"/>
      <c r="L6" s="144"/>
      <c r="M6" s="144"/>
      <c r="N6" s="144"/>
      <c r="O6" s="144"/>
      <c r="P6" s="144"/>
      <c r="Q6" s="144"/>
      <c r="R6" s="147"/>
      <c r="S6" s="147"/>
      <c r="T6" s="147"/>
      <c r="U6" s="147"/>
      <c r="V6" s="147"/>
      <c r="W6" s="147"/>
      <c r="X6" s="147"/>
      <c r="Y6" s="147"/>
      <c r="Z6" s="147"/>
      <c r="AA6" s="148"/>
      <c r="AB6" s="148"/>
      <c r="AC6" s="148"/>
      <c r="AD6" s="148"/>
      <c r="AE6" s="148"/>
      <c r="AF6" s="148"/>
      <c r="AG6" s="148"/>
      <c r="AH6" s="148"/>
      <c r="AI6" s="148"/>
      <c r="AJ6" s="148"/>
    </row>
    <row r="7" spans="1:47" ht="4.5" customHeight="1">
      <c r="A7" s="144"/>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row>
    <row r="8" spans="1:47" s="149" customFormat="1" ht="13.5" customHeight="1">
      <c r="A8" s="396" t="s">
        <v>53</v>
      </c>
      <c r="B8" s="397"/>
      <c r="C8" s="397"/>
      <c r="D8" s="397"/>
      <c r="E8" s="397"/>
      <c r="F8" s="397"/>
      <c r="G8" s="398" t="str">
        <f>IF(基本情報入力シート!M15="","",基本情報入力シート!M15)</f>
        <v>○○ケアサービス</v>
      </c>
      <c r="H8" s="399"/>
      <c r="I8" s="399"/>
      <c r="J8" s="399"/>
      <c r="K8" s="399"/>
      <c r="L8" s="399"/>
      <c r="M8" s="399"/>
      <c r="N8" s="399"/>
      <c r="O8" s="399"/>
      <c r="P8" s="399"/>
      <c r="Q8" s="399"/>
      <c r="R8" s="399"/>
      <c r="S8" s="399"/>
      <c r="T8" s="399"/>
      <c r="U8" s="399"/>
      <c r="V8" s="399"/>
      <c r="W8" s="399"/>
      <c r="X8" s="399"/>
      <c r="Y8" s="399"/>
      <c r="Z8" s="399"/>
      <c r="AA8" s="399"/>
      <c r="AB8" s="399"/>
      <c r="AC8" s="399"/>
      <c r="AD8" s="399"/>
      <c r="AE8" s="399"/>
      <c r="AF8" s="399"/>
      <c r="AG8" s="399"/>
      <c r="AH8" s="399"/>
      <c r="AI8" s="399"/>
      <c r="AJ8" s="400"/>
    </row>
    <row r="9" spans="1:47" s="149" customFormat="1" ht="22.5" customHeight="1">
      <c r="A9" s="406" t="s">
        <v>52</v>
      </c>
      <c r="B9" s="443"/>
      <c r="C9" s="443"/>
      <c r="D9" s="443"/>
      <c r="E9" s="443"/>
      <c r="F9" s="443"/>
      <c r="G9" s="401" t="str">
        <f>IF(基本情報入力シート!M16="","",基本情報入力シート!M16)</f>
        <v>○○ケアサービス</v>
      </c>
      <c r="H9" s="402"/>
      <c r="I9" s="402"/>
      <c r="J9" s="402"/>
      <c r="K9" s="402"/>
      <c r="L9" s="402"/>
      <c r="M9" s="402"/>
      <c r="N9" s="402"/>
      <c r="O9" s="402"/>
      <c r="P9" s="402"/>
      <c r="Q9" s="402"/>
      <c r="R9" s="402"/>
      <c r="S9" s="402"/>
      <c r="T9" s="402"/>
      <c r="U9" s="402"/>
      <c r="V9" s="402"/>
      <c r="W9" s="402"/>
      <c r="X9" s="402"/>
      <c r="Y9" s="402"/>
      <c r="Z9" s="402"/>
      <c r="AA9" s="402"/>
      <c r="AB9" s="402"/>
      <c r="AC9" s="402"/>
      <c r="AD9" s="402"/>
      <c r="AE9" s="402"/>
      <c r="AF9" s="402"/>
      <c r="AG9" s="402"/>
      <c r="AH9" s="402"/>
      <c r="AI9" s="402"/>
      <c r="AJ9" s="403"/>
    </row>
    <row r="10" spans="1:47" s="149" customFormat="1" ht="12.75" customHeight="1">
      <c r="A10" s="437" t="s">
        <v>48</v>
      </c>
      <c r="B10" s="438"/>
      <c r="C10" s="438"/>
      <c r="D10" s="438"/>
      <c r="E10" s="438"/>
      <c r="F10" s="438"/>
      <c r="G10" s="150" t="s">
        <v>1</v>
      </c>
      <c r="H10" s="444" t="str">
        <f>IF(基本情報入力シート!AC17="","",基本情報入力シート!AC17)</f>
        <v>100－1234</v>
      </c>
      <c r="I10" s="444"/>
      <c r="J10" s="444"/>
      <c r="K10" s="444"/>
      <c r="L10" s="444"/>
      <c r="M10" s="151"/>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3"/>
    </row>
    <row r="11" spans="1:47" s="149" customFormat="1" ht="12" customHeight="1">
      <c r="A11" s="439"/>
      <c r="B11" s="440"/>
      <c r="C11" s="440"/>
      <c r="D11" s="440"/>
      <c r="E11" s="440"/>
      <c r="F11" s="440"/>
      <c r="G11" s="485" t="str">
        <f>IF(基本情報入力シート!M18="","",基本情報入力シート!M18)</f>
        <v>千代田区霞が関１－２－２</v>
      </c>
      <c r="H11" s="486"/>
      <c r="I11" s="486"/>
      <c r="J11" s="486"/>
      <c r="K11" s="486"/>
      <c r="L11" s="486"/>
      <c r="M11" s="486"/>
      <c r="N11" s="486"/>
      <c r="O11" s="486"/>
      <c r="P11" s="486"/>
      <c r="Q11" s="486"/>
      <c r="R11" s="486"/>
      <c r="S11" s="486"/>
      <c r="T11" s="486"/>
      <c r="U11" s="486"/>
      <c r="V11" s="486"/>
      <c r="W11" s="486"/>
      <c r="X11" s="486"/>
      <c r="Y11" s="486"/>
      <c r="Z11" s="486"/>
      <c r="AA11" s="486"/>
      <c r="AB11" s="486"/>
      <c r="AC11" s="486"/>
      <c r="AD11" s="486"/>
      <c r="AE11" s="486"/>
      <c r="AF11" s="486"/>
      <c r="AG11" s="486"/>
      <c r="AH11" s="486"/>
      <c r="AI11" s="486"/>
      <c r="AJ11" s="487"/>
    </row>
    <row r="12" spans="1:47" s="149" customFormat="1" ht="12" customHeight="1">
      <c r="A12" s="441"/>
      <c r="B12" s="442"/>
      <c r="C12" s="442"/>
      <c r="D12" s="442"/>
      <c r="E12" s="442"/>
      <c r="F12" s="442"/>
      <c r="G12" s="433" t="str">
        <f>IF(基本情報入力シート!M19="","",基本情報入力シート!M19)</f>
        <v>○○ビル18Ｆ</v>
      </c>
      <c r="H12" s="434"/>
      <c r="I12" s="434"/>
      <c r="J12" s="434"/>
      <c r="K12" s="434"/>
      <c r="L12" s="434"/>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4"/>
      <c r="AJ12" s="435"/>
    </row>
    <row r="13" spans="1:47" s="149" customFormat="1" ht="12">
      <c r="A13" s="394" t="s">
        <v>0</v>
      </c>
      <c r="B13" s="395"/>
      <c r="C13" s="395"/>
      <c r="D13" s="395"/>
      <c r="E13" s="395"/>
      <c r="F13" s="395"/>
      <c r="G13" s="398" t="str">
        <f>IF(基本情報入力シート!M22="","",基本情報入力シート!M22)</f>
        <v>コウロウ　タロウ</v>
      </c>
      <c r="H13" s="399"/>
      <c r="I13" s="399"/>
      <c r="J13" s="399"/>
      <c r="K13" s="399"/>
      <c r="L13" s="399"/>
      <c r="M13" s="399"/>
      <c r="N13" s="399"/>
      <c r="O13" s="399"/>
      <c r="P13" s="399"/>
      <c r="Q13" s="399"/>
      <c r="R13" s="399"/>
      <c r="S13" s="399"/>
      <c r="T13" s="399"/>
      <c r="U13" s="399"/>
      <c r="V13" s="399"/>
      <c r="W13" s="399"/>
      <c r="X13" s="399"/>
      <c r="Y13" s="399"/>
      <c r="Z13" s="399"/>
      <c r="AA13" s="399"/>
      <c r="AB13" s="399"/>
      <c r="AC13" s="399"/>
      <c r="AD13" s="399"/>
      <c r="AE13" s="399"/>
      <c r="AF13" s="399"/>
      <c r="AG13" s="399"/>
      <c r="AH13" s="399"/>
      <c r="AI13" s="399"/>
      <c r="AJ13" s="400"/>
      <c r="AU13" s="154"/>
    </row>
    <row r="14" spans="1:47" s="149" customFormat="1" ht="22.5" customHeight="1">
      <c r="A14" s="439" t="s">
        <v>49</v>
      </c>
      <c r="B14" s="440"/>
      <c r="C14" s="440"/>
      <c r="D14" s="440"/>
      <c r="E14" s="440"/>
      <c r="F14" s="440"/>
      <c r="G14" s="433" t="str">
        <f>IF(基本情報入力シート!M23="","",基本情報入力シート!M23)</f>
        <v>厚労　太郎</v>
      </c>
      <c r="H14" s="434"/>
      <c r="I14" s="434"/>
      <c r="J14" s="434"/>
      <c r="K14" s="434"/>
      <c r="L14" s="434"/>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5"/>
      <c r="AU14" s="154"/>
    </row>
    <row r="15" spans="1:47" s="149" customFormat="1" ht="15" customHeight="1">
      <c r="A15" s="422" t="s">
        <v>50</v>
      </c>
      <c r="B15" s="422"/>
      <c r="C15" s="422"/>
      <c r="D15" s="422"/>
      <c r="E15" s="422"/>
      <c r="F15" s="422"/>
      <c r="G15" s="405" t="s">
        <v>23</v>
      </c>
      <c r="H15" s="405"/>
      <c r="I15" s="405"/>
      <c r="J15" s="406"/>
      <c r="K15" s="417" t="str">
        <f>IF(基本情報入力シート!M24="","",基本情報入力シート!M24)</f>
        <v>03-3571-0000</v>
      </c>
      <c r="L15" s="417"/>
      <c r="M15" s="417"/>
      <c r="N15" s="417"/>
      <c r="O15" s="417"/>
      <c r="P15" s="404" t="s">
        <v>24</v>
      </c>
      <c r="Q15" s="405"/>
      <c r="R15" s="405"/>
      <c r="S15" s="406"/>
      <c r="T15" s="417" t="str">
        <f>IF(基本情報入力シート!M25="","",基本情報入力シート!M25)</f>
        <v>03-3571-9999</v>
      </c>
      <c r="U15" s="417"/>
      <c r="V15" s="417"/>
      <c r="W15" s="417"/>
      <c r="X15" s="417"/>
      <c r="Y15" s="404" t="s">
        <v>51</v>
      </c>
      <c r="Z15" s="405"/>
      <c r="AA15" s="405"/>
      <c r="AB15" s="406"/>
      <c r="AC15" s="418" t="str">
        <f>IF(基本情報入力シート!M26="","",基本情報入力シート!M26)</f>
        <v>aaa@aaa.aa.jp</v>
      </c>
      <c r="AD15" s="418"/>
      <c r="AE15" s="418"/>
      <c r="AF15" s="418"/>
      <c r="AG15" s="418"/>
      <c r="AH15" s="418"/>
      <c r="AI15" s="418"/>
      <c r="AJ15" s="418"/>
      <c r="AU15" s="154"/>
    </row>
    <row r="16" spans="1:47" s="149" customFormat="1" ht="12" customHeight="1" thickBot="1">
      <c r="A16" s="155"/>
      <c r="B16" s="155"/>
      <c r="C16" s="155"/>
      <c r="D16" s="155"/>
      <c r="E16" s="155"/>
      <c r="F16" s="155"/>
      <c r="G16" s="155"/>
      <c r="H16" s="155"/>
      <c r="I16" s="155"/>
      <c r="J16" s="155"/>
      <c r="K16" s="156"/>
      <c r="L16" s="156"/>
      <c r="M16" s="156"/>
      <c r="N16" s="156"/>
      <c r="O16" s="156"/>
      <c r="P16" s="156"/>
      <c r="Q16" s="156"/>
      <c r="R16" s="156"/>
      <c r="S16" s="156"/>
      <c r="T16" s="156"/>
      <c r="U16" s="156"/>
      <c r="V16" s="155"/>
      <c r="W16" s="155"/>
      <c r="X16" s="155"/>
      <c r="Y16" s="155"/>
      <c r="Z16" s="156"/>
      <c r="AA16" s="156"/>
      <c r="AB16" s="156"/>
      <c r="AC16" s="156"/>
      <c r="AD16" s="156"/>
      <c r="AE16" s="156"/>
      <c r="AF16" s="156"/>
      <c r="AG16" s="156"/>
      <c r="AH16" s="156"/>
      <c r="AI16" s="156"/>
      <c r="AJ16" s="156"/>
      <c r="AU16" s="154"/>
    </row>
    <row r="17" spans="1:50" s="149" customFormat="1" ht="3.75" customHeight="1">
      <c r="A17" s="157"/>
      <c r="B17" s="158"/>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9"/>
      <c r="AU17" s="154"/>
    </row>
    <row r="18" spans="1:50">
      <c r="A18" s="160" t="s">
        <v>127</v>
      </c>
      <c r="B18" s="161"/>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2"/>
      <c r="AU18" s="163"/>
    </row>
    <row r="19" spans="1:50" ht="18" customHeight="1">
      <c r="A19" s="164"/>
      <c r="B19" s="165"/>
      <c r="C19" s="166"/>
      <c r="D19" s="167" t="s">
        <v>92</v>
      </c>
      <c r="E19" s="168"/>
      <c r="F19" s="168"/>
      <c r="G19" s="168"/>
      <c r="H19" s="168"/>
      <c r="I19" s="168"/>
      <c r="J19" s="168"/>
      <c r="K19" s="168"/>
      <c r="L19" s="168"/>
      <c r="M19" s="169"/>
      <c r="N19" s="170"/>
      <c r="O19" s="170"/>
      <c r="P19" s="171"/>
      <c r="Q19" s="148"/>
      <c r="R19" s="144"/>
      <c r="S19" s="144"/>
      <c r="T19" s="172"/>
      <c r="U19" s="173" t="s">
        <v>44</v>
      </c>
      <c r="V19" s="174"/>
      <c r="W19" s="174"/>
      <c r="X19" s="174"/>
      <c r="Y19" s="174"/>
      <c r="Z19" s="174"/>
      <c r="AA19" s="174"/>
      <c r="AB19" s="174"/>
      <c r="AC19" s="175"/>
      <c r="AD19" s="174"/>
      <c r="AE19" s="174"/>
      <c r="AF19" s="174"/>
      <c r="AG19" s="176"/>
      <c r="AH19" s="148"/>
      <c r="AI19" s="148"/>
      <c r="AJ19" s="177"/>
      <c r="AU19" s="163"/>
    </row>
    <row r="20" spans="1:50" ht="3.75" customHeight="1" thickBot="1">
      <c r="A20" s="178"/>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80"/>
      <c r="AU20" s="163"/>
    </row>
    <row r="21" spans="1:50" s="149" customFormat="1" ht="12" customHeight="1">
      <c r="A21" s="155"/>
      <c r="B21" s="155"/>
      <c r="C21" s="155"/>
      <c r="D21" s="155"/>
      <c r="E21" s="155"/>
      <c r="F21" s="155"/>
      <c r="G21" s="155"/>
      <c r="H21" s="155"/>
      <c r="I21" s="155"/>
      <c r="J21" s="155"/>
      <c r="K21" s="156"/>
      <c r="L21" s="156"/>
      <c r="M21" s="156"/>
      <c r="N21" s="156"/>
      <c r="O21" s="156"/>
      <c r="P21" s="156"/>
      <c r="Q21" s="156"/>
      <c r="R21" s="156"/>
      <c r="S21" s="156"/>
      <c r="T21" s="156"/>
      <c r="U21" s="156"/>
      <c r="V21" s="155"/>
      <c r="W21" s="155"/>
      <c r="X21" s="155"/>
      <c r="Y21" s="155"/>
      <c r="Z21" s="156"/>
      <c r="AA21" s="156"/>
      <c r="AB21" s="156"/>
      <c r="AC21" s="156"/>
      <c r="AD21" s="156"/>
      <c r="AE21" s="156"/>
      <c r="AF21" s="156"/>
      <c r="AG21" s="156"/>
      <c r="AH21" s="156"/>
      <c r="AI21" s="156"/>
      <c r="AJ21" s="156"/>
      <c r="AU21" s="154"/>
    </row>
    <row r="22" spans="1:50" s="149" customFormat="1" ht="12">
      <c r="A22" s="181" t="s">
        <v>93</v>
      </c>
      <c r="B22" s="155"/>
      <c r="C22" s="155"/>
      <c r="D22" s="155"/>
      <c r="E22" s="155"/>
      <c r="F22" s="182"/>
      <c r="G22" s="155"/>
      <c r="H22" s="155"/>
      <c r="I22" s="155"/>
      <c r="J22" s="155"/>
      <c r="K22" s="156"/>
      <c r="L22" s="183" t="s">
        <v>41</v>
      </c>
      <c r="M22" s="182"/>
      <c r="N22" s="156"/>
      <c r="O22" s="156"/>
      <c r="P22" s="156"/>
      <c r="Q22" s="156"/>
      <c r="R22" s="156"/>
      <c r="S22" s="156"/>
      <c r="T22" s="156"/>
      <c r="U22" s="156"/>
      <c r="V22" s="155"/>
      <c r="W22" s="155"/>
      <c r="X22" s="155"/>
      <c r="Y22" s="155"/>
      <c r="Z22" s="156"/>
      <c r="AA22" s="156"/>
      <c r="AB22" s="156"/>
      <c r="AC22" s="156"/>
      <c r="AD22" s="156"/>
      <c r="AE22" s="156"/>
      <c r="AF22" s="156"/>
      <c r="AG22" s="156"/>
      <c r="AH22" s="156"/>
      <c r="AI22" s="156"/>
      <c r="AJ22" s="156"/>
      <c r="AU22" s="154"/>
    </row>
    <row r="23" spans="1:50" s="149" customFormat="1" ht="56.25" customHeight="1">
      <c r="A23" s="181"/>
      <c r="B23" s="390" t="s">
        <v>257</v>
      </c>
      <c r="C23" s="390"/>
      <c r="D23" s="390"/>
      <c r="E23" s="390"/>
      <c r="F23" s="390"/>
      <c r="G23" s="390"/>
      <c r="H23" s="390"/>
      <c r="I23" s="390"/>
      <c r="J23" s="390"/>
      <c r="K23" s="390"/>
      <c r="L23" s="390"/>
      <c r="M23" s="390"/>
      <c r="N23" s="390"/>
      <c r="O23" s="390"/>
      <c r="P23" s="390"/>
      <c r="Q23" s="390"/>
      <c r="R23" s="390"/>
      <c r="S23" s="390"/>
      <c r="T23" s="390"/>
      <c r="U23" s="390"/>
      <c r="V23" s="390"/>
      <c r="W23" s="390"/>
      <c r="X23" s="390"/>
      <c r="Y23" s="390"/>
      <c r="Z23" s="390"/>
      <c r="AA23" s="390"/>
      <c r="AB23" s="390"/>
      <c r="AC23" s="390"/>
      <c r="AD23" s="390"/>
      <c r="AE23" s="390"/>
      <c r="AF23" s="390"/>
      <c r="AG23" s="390"/>
      <c r="AH23" s="390"/>
      <c r="AI23" s="390"/>
      <c r="AJ23" s="156"/>
      <c r="AU23" s="154"/>
    </row>
    <row r="24" spans="1:50" s="149" customFormat="1" ht="15" customHeight="1" thickBot="1">
      <c r="A24" s="184"/>
      <c r="B24" s="185"/>
      <c r="C24" s="185"/>
      <c r="D24" s="185"/>
      <c r="E24" s="185"/>
      <c r="F24" s="185"/>
      <c r="G24" s="185"/>
      <c r="H24" s="185"/>
      <c r="I24" s="185"/>
      <c r="J24" s="185"/>
      <c r="K24" s="186"/>
      <c r="L24" s="186"/>
      <c r="M24" s="186"/>
      <c r="N24" s="186"/>
      <c r="O24" s="186"/>
      <c r="P24" s="186"/>
      <c r="Q24" s="186"/>
      <c r="R24" s="187"/>
      <c r="S24" s="419" t="s">
        <v>255</v>
      </c>
      <c r="T24" s="420"/>
      <c r="U24" s="420"/>
      <c r="V24" s="420"/>
      <c r="W24" s="420"/>
      <c r="X24" s="420"/>
      <c r="Y24" s="420"/>
      <c r="Z24" s="420"/>
      <c r="AA24" s="421"/>
      <c r="AB24" s="420" t="s">
        <v>172</v>
      </c>
      <c r="AC24" s="420"/>
      <c r="AD24" s="420"/>
      <c r="AE24" s="420"/>
      <c r="AF24" s="420"/>
      <c r="AG24" s="420"/>
      <c r="AH24" s="420"/>
      <c r="AI24" s="420"/>
      <c r="AJ24" s="421"/>
      <c r="AL24" s="387" t="s">
        <v>179</v>
      </c>
      <c r="AM24" s="391"/>
      <c r="AU24" s="154"/>
    </row>
    <row r="25" spans="1:50" s="149" customFormat="1" ht="15" customHeight="1" thickBot="1">
      <c r="A25" s="188" t="s">
        <v>29</v>
      </c>
      <c r="B25" s="189" t="s">
        <v>25</v>
      </c>
      <c r="C25" s="190"/>
      <c r="D25" s="414">
        <f>IF($AF$3=0,"",AF3)</f>
        <v>3</v>
      </c>
      <c r="E25" s="414"/>
      <c r="F25" s="190" t="s">
        <v>112</v>
      </c>
      <c r="G25" s="190"/>
      <c r="H25" s="190"/>
      <c r="I25" s="190"/>
      <c r="J25" s="190"/>
      <c r="K25" s="191"/>
      <c r="L25" s="191"/>
      <c r="M25" s="191"/>
      <c r="N25" s="191"/>
      <c r="O25" s="191"/>
      <c r="P25" s="191"/>
      <c r="Q25" s="191"/>
      <c r="R25" s="191"/>
      <c r="S25" s="484">
        <f>IF('別紙様式3-2'!Q7=0,"",'別紙様式3-2'!Q7)</f>
        <v>54637200</v>
      </c>
      <c r="T25" s="416"/>
      <c r="U25" s="416"/>
      <c r="V25" s="416"/>
      <c r="W25" s="416"/>
      <c r="X25" s="416"/>
      <c r="Y25" s="416"/>
      <c r="Z25" s="414" t="s">
        <v>4</v>
      </c>
      <c r="AA25" s="429"/>
      <c r="AB25" s="415">
        <f>IF('別紙様式3-2'!Q8=0,"",'別紙様式3-2'!Q8)</f>
        <v>19158216</v>
      </c>
      <c r="AC25" s="416"/>
      <c r="AD25" s="416"/>
      <c r="AE25" s="416"/>
      <c r="AF25" s="416"/>
      <c r="AG25" s="416"/>
      <c r="AH25" s="416"/>
      <c r="AI25" s="414" t="s">
        <v>4</v>
      </c>
      <c r="AJ25" s="429"/>
      <c r="AK25" s="192" t="s">
        <v>99</v>
      </c>
      <c r="AL25" s="193" t="str">
        <f>IF(S25="","",IF(S26="","",IF(S26&gt;=S25,"○","☓")))</f>
        <v>○</v>
      </c>
      <c r="AM25" s="194" t="s">
        <v>177</v>
      </c>
      <c r="AN25" s="195" t="s">
        <v>120</v>
      </c>
      <c r="AO25" s="195"/>
      <c r="AP25" s="195"/>
      <c r="AQ25" s="195"/>
      <c r="AR25" s="195"/>
      <c r="AS25" s="195"/>
      <c r="AT25" s="195"/>
      <c r="AU25" s="195"/>
      <c r="AV25" s="195"/>
      <c r="AW25" s="195"/>
      <c r="AX25" s="196"/>
    </row>
    <row r="26" spans="1:50" s="149" customFormat="1" ht="15" customHeight="1" thickBot="1">
      <c r="A26" s="197" t="s">
        <v>30</v>
      </c>
      <c r="B26" s="198" t="s">
        <v>128</v>
      </c>
      <c r="C26" s="199"/>
      <c r="D26" s="199"/>
      <c r="E26" s="199"/>
      <c r="F26" s="199"/>
      <c r="G26" s="199"/>
      <c r="H26" s="199"/>
      <c r="I26" s="199"/>
      <c r="J26" s="199"/>
      <c r="K26" s="200"/>
      <c r="L26" s="200"/>
      <c r="M26" s="200"/>
      <c r="N26" s="200"/>
      <c r="O26" s="200"/>
      <c r="P26" s="200"/>
      <c r="Q26" s="200"/>
      <c r="R26" s="201" t="s">
        <v>194</v>
      </c>
      <c r="S26" s="430">
        <f>IF(S27="","",(S27-S32))</f>
        <v>342798780</v>
      </c>
      <c r="T26" s="431"/>
      <c r="U26" s="431"/>
      <c r="V26" s="431"/>
      <c r="W26" s="431"/>
      <c r="X26" s="431"/>
      <c r="Y26" s="431"/>
      <c r="Z26" s="397" t="s">
        <v>4</v>
      </c>
      <c r="AA26" s="445"/>
      <c r="AB26" s="430">
        <f>IF(AB27="","",(AB27-AB32))</f>
        <v>385373720</v>
      </c>
      <c r="AC26" s="431"/>
      <c r="AD26" s="431"/>
      <c r="AE26" s="431"/>
      <c r="AF26" s="431"/>
      <c r="AG26" s="431"/>
      <c r="AH26" s="431"/>
      <c r="AI26" s="397" t="s">
        <v>4</v>
      </c>
      <c r="AJ26" s="445"/>
      <c r="AK26" s="202" t="s">
        <v>99</v>
      </c>
      <c r="AL26" s="193" t="str">
        <f>IF(AB25="","",IF(AB26="","",IF(AB26&gt;=AB25,"○","☓")))</f>
        <v>○</v>
      </c>
      <c r="AM26" s="203" t="s">
        <v>178</v>
      </c>
      <c r="AN26" s="195" t="s">
        <v>100</v>
      </c>
      <c r="AO26" s="195"/>
      <c r="AP26" s="195"/>
      <c r="AQ26" s="195"/>
      <c r="AR26" s="195"/>
      <c r="AS26" s="195"/>
      <c r="AT26" s="195"/>
      <c r="AU26" s="195"/>
      <c r="AV26" s="195"/>
      <c r="AW26" s="195"/>
      <c r="AX26" s="196"/>
    </row>
    <row r="27" spans="1:50" s="149" customFormat="1" ht="15" customHeight="1">
      <c r="A27" s="204"/>
      <c r="B27" s="205" t="s">
        <v>38</v>
      </c>
      <c r="C27" s="206"/>
      <c r="D27" s="206"/>
      <c r="E27" s="206"/>
      <c r="F27" s="206"/>
      <c r="G27" s="206"/>
      <c r="H27" s="206"/>
      <c r="I27" s="206"/>
      <c r="J27" s="206"/>
      <c r="K27" s="207"/>
      <c r="L27" s="207"/>
      <c r="M27" s="207"/>
      <c r="N27" s="207"/>
      <c r="O27" s="207"/>
      <c r="P27" s="207"/>
      <c r="Q27" s="207"/>
      <c r="R27" s="207"/>
      <c r="S27" s="410">
        <f>IFERROR(S28-S30-S31,"")</f>
        <v>342798780</v>
      </c>
      <c r="T27" s="411"/>
      <c r="U27" s="411"/>
      <c r="V27" s="411"/>
      <c r="W27" s="411"/>
      <c r="X27" s="411"/>
      <c r="Y27" s="411"/>
      <c r="Z27" s="412" t="s">
        <v>4</v>
      </c>
      <c r="AA27" s="413"/>
      <c r="AB27" s="410">
        <f>IFERROR(AB28-AB29-AB31,"")</f>
        <v>385373720</v>
      </c>
      <c r="AC27" s="411"/>
      <c r="AD27" s="411"/>
      <c r="AE27" s="411"/>
      <c r="AF27" s="411"/>
      <c r="AG27" s="411"/>
      <c r="AH27" s="411"/>
      <c r="AI27" s="412" t="s">
        <v>4</v>
      </c>
      <c r="AJ27" s="413"/>
      <c r="AU27" s="154"/>
    </row>
    <row r="28" spans="1:50" s="149" customFormat="1" ht="15" customHeight="1">
      <c r="A28" s="204"/>
      <c r="B28" s="208"/>
      <c r="C28" s="494" t="s">
        <v>166</v>
      </c>
      <c r="D28" s="495"/>
      <c r="E28" s="495"/>
      <c r="F28" s="495"/>
      <c r="G28" s="495"/>
      <c r="H28" s="495"/>
      <c r="I28" s="495"/>
      <c r="J28" s="495"/>
      <c r="K28" s="495"/>
      <c r="L28" s="495"/>
      <c r="M28" s="495"/>
      <c r="N28" s="495"/>
      <c r="O28" s="495"/>
      <c r="P28" s="495"/>
      <c r="Q28" s="495"/>
      <c r="R28" s="496"/>
      <c r="S28" s="410">
        <f>IF('別紙様式3-2'!X7=0,"",'別紙様式3-2'!X7)</f>
        <v>359160510</v>
      </c>
      <c r="T28" s="411"/>
      <c r="U28" s="411"/>
      <c r="V28" s="411"/>
      <c r="W28" s="411"/>
      <c r="X28" s="411"/>
      <c r="Y28" s="411"/>
      <c r="Z28" s="412" t="s">
        <v>4</v>
      </c>
      <c r="AA28" s="413"/>
      <c r="AB28" s="410">
        <f>IF('別紙様式3-2'!X8=0,"",'別紙様式3-2'!X8)</f>
        <v>440010920</v>
      </c>
      <c r="AC28" s="411"/>
      <c r="AD28" s="411"/>
      <c r="AE28" s="411"/>
      <c r="AF28" s="411"/>
      <c r="AG28" s="411"/>
      <c r="AH28" s="411"/>
      <c r="AI28" s="412" t="s">
        <v>4</v>
      </c>
      <c r="AJ28" s="413"/>
      <c r="AU28" s="154"/>
    </row>
    <row r="29" spans="1:50" s="149" customFormat="1" ht="15" customHeight="1">
      <c r="A29" s="204"/>
      <c r="B29" s="209"/>
      <c r="C29" s="494" t="s">
        <v>258</v>
      </c>
      <c r="D29" s="495"/>
      <c r="E29" s="495"/>
      <c r="F29" s="495"/>
      <c r="G29" s="495"/>
      <c r="H29" s="495"/>
      <c r="I29" s="495"/>
      <c r="J29" s="495"/>
      <c r="K29" s="495"/>
      <c r="L29" s="495"/>
      <c r="M29" s="495"/>
      <c r="N29" s="495"/>
      <c r="O29" s="495"/>
      <c r="P29" s="495"/>
      <c r="Q29" s="495"/>
      <c r="R29" s="496"/>
      <c r="S29" s="424"/>
      <c r="T29" s="425"/>
      <c r="U29" s="425"/>
      <c r="V29" s="425"/>
      <c r="W29" s="425"/>
      <c r="X29" s="425"/>
      <c r="Y29" s="425"/>
      <c r="Z29" s="425"/>
      <c r="AA29" s="426"/>
      <c r="AB29" s="410">
        <f>IF('別紙様式3-2'!Q7=0,"",'別紙様式3-2'!Q7)</f>
        <v>54637200</v>
      </c>
      <c r="AC29" s="411"/>
      <c r="AD29" s="411"/>
      <c r="AE29" s="411"/>
      <c r="AF29" s="411"/>
      <c r="AG29" s="411"/>
      <c r="AH29" s="411"/>
      <c r="AI29" s="412" t="s">
        <v>4</v>
      </c>
      <c r="AJ29" s="413"/>
      <c r="AU29" s="154"/>
    </row>
    <row r="30" spans="1:50" s="149" customFormat="1" ht="21.75" customHeight="1">
      <c r="A30" s="204"/>
      <c r="B30" s="209"/>
      <c r="C30" s="407" t="s">
        <v>259</v>
      </c>
      <c r="D30" s="408"/>
      <c r="E30" s="408"/>
      <c r="F30" s="408"/>
      <c r="G30" s="408"/>
      <c r="H30" s="408"/>
      <c r="I30" s="408"/>
      <c r="J30" s="408"/>
      <c r="K30" s="408"/>
      <c r="L30" s="408"/>
      <c r="M30" s="408"/>
      <c r="N30" s="408"/>
      <c r="O30" s="408"/>
      <c r="P30" s="408"/>
      <c r="Q30" s="408"/>
      <c r="R30" s="409"/>
      <c r="S30" s="446">
        <f>IF(('別紙様式3-2'!Q8-'別紙様式3-2'!T8)=0,"0",('別紙様式3-2'!Q8-'別紙様式3-2'!T8))</f>
        <v>16361730</v>
      </c>
      <c r="T30" s="447"/>
      <c r="U30" s="447"/>
      <c r="V30" s="447"/>
      <c r="W30" s="447"/>
      <c r="X30" s="447"/>
      <c r="Y30" s="447"/>
      <c r="Z30" s="412" t="s">
        <v>4</v>
      </c>
      <c r="AA30" s="413"/>
      <c r="AB30" s="427"/>
      <c r="AC30" s="428"/>
      <c r="AD30" s="428"/>
      <c r="AE30" s="428"/>
      <c r="AF30" s="428"/>
      <c r="AG30" s="428"/>
      <c r="AH30" s="428"/>
      <c r="AI30" s="425"/>
      <c r="AJ30" s="426"/>
      <c r="AU30" s="154"/>
    </row>
    <row r="31" spans="1:50" s="149" customFormat="1" ht="15" customHeight="1" thickBot="1">
      <c r="A31" s="204"/>
      <c r="B31" s="210"/>
      <c r="C31" s="497" t="s">
        <v>254</v>
      </c>
      <c r="D31" s="497"/>
      <c r="E31" s="497"/>
      <c r="F31" s="497"/>
      <c r="G31" s="497"/>
      <c r="H31" s="497"/>
      <c r="I31" s="497"/>
      <c r="J31" s="497"/>
      <c r="K31" s="497"/>
      <c r="L31" s="497"/>
      <c r="M31" s="497"/>
      <c r="N31" s="497"/>
      <c r="O31" s="497"/>
      <c r="P31" s="497"/>
      <c r="Q31" s="497"/>
      <c r="R31" s="497"/>
      <c r="S31" s="410" t="str">
        <f>IF(('別紙様式3-2'!R10+'別紙様式3-2'!S10)=0,"0",('別紙様式3-2'!R10+'別紙様式3-2'!S10))</f>
        <v>0</v>
      </c>
      <c r="T31" s="411"/>
      <c r="U31" s="411"/>
      <c r="V31" s="411"/>
      <c r="W31" s="411"/>
      <c r="X31" s="411"/>
      <c r="Y31" s="411"/>
      <c r="Z31" s="412" t="s">
        <v>4</v>
      </c>
      <c r="AA31" s="413"/>
      <c r="AB31" s="410" t="str">
        <f>IF('別紙様式3-2'!Q10=0,"0",'別紙様式3-2'!Q10)</f>
        <v>0</v>
      </c>
      <c r="AC31" s="411"/>
      <c r="AD31" s="411"/>
      <c r="AE31" s="411"/>
      <c r="AF31" s="411"/>
      <c r="AG31" s="411"/>
      <c r="AH31" s="411"/>
      <c r="AI31" s="412" t="s">
        <v>4</v>
      </c>
      <c r="AJ31" s="413"/>
      <c r="AU31" s="154"/>
    </row>
    <row r="32" spans="1:50" s="149" customFormat="1" ht="15" customHeight="1" thickBot="1">
      <c r="A32" s="204"/>
      <c r="B32" s="205" t="s">
        <v>115</v>
      </c>
      <c r="C32" s="211"/>
      <c r="D32" s="211"/>
      <c r="E32" s="211"/>
      <c r="F32" s="211"/>
      <c r="G32" s="211"/>
      <c r="H32" s="211"/>
      <c r="I32" s="211"/>
      <c r="J32" s="211"/>
      <c r="K32" s="212"/>
      <c r="L32" s="212"/>
      <c r="M32" s="212"/>
      <c r="N32" s="212"/>
      <c r="O32" s="212"/>
      <c r="P32" s="212"/>
      <c r="Q32" s="212"/>
      <c r="R32" s="212"/>
      <c r="S32" s="533"/>
      <c r="T32" s="534"/>
      <c r="U32" s="534"/>
      <c r="V32" s="534"/>
      <c r="W32" s="534"/>
      <c r="X32" s="534"/>
      <c r="Y32" s="535"/>
      <c r="Z32" s="531" t="s">
        <v>190</v>
      </c>
      <c r="AA32" s="531"/>
      <c r="AB32" s="536"/>
      <c r="AC32" s="537"/>
      <c r="AD32" s="537"/>
      <c r="AE32" s="537"/>
      <c r="AF32" s="537"/>
      <c r="AG32" s="537"/>
      <c r="AH32" s="538"/>
      <c r="AI32" s="531" t="s">
        <v>4</v>
      </c>
      <c r="AJ32" s="532"/>
      <c r="AU32" s="154"/>
    </row>
    <row r="33" spans="1:61" s="149" customFormat="1" ht="6" customHeight="1">
      <c r="A33" s="199"/>
      <c r="B33" s="213"/>
      <c r="C33" s="214"/>
      <c r="D33" s="199"/>
      <c r="E33" s="199"/>
      <c r="F33" s="199"/>
      <c r="G33" s="199"/>
      <c r="H33" s="199"/>
      <c r="I33" s="199"/>
      <c r="J33" s="199"/>
      <c r="K33" s="200"/>
      <c r="L33" s="200"/>
      <c r="M33" s="200"/>
      <c r="N33" s="200"/>
      <c r="O33" s="200"/>
      <c r="P33" s="200"/>
      <c r="Q33" s="200"/>
      <c r="R33" s="200"/>
      <c r="S33" s="215"/>
      <c r="T33" s="216"/>
      <c r="U33" s="216"/>
      <c r="V33" s="216"/>
      <c r="W33" s="216"/>
      <c r="X33" s="216"/>
      <c r="Y33" s="216"/>
      <c r="Z33" s="199"/>
      <c r="AA33" s="199"/>
      <c r="AB33" s="215"/>
      <c r="AC33" s="216"/>
      <c r="AD33" s="216"/>
      <c r="AE33" s="216"/>
      <c r="AF33" s="216"/>
      <c r="AG33" s="216"/>
      <c r="AH33" s="216"/>
      <c r="AI33" s="199"/>
      <c r="AJ33" s="199"/>
      <c r="AU33" s="154"/>
    </row>
    <row r="34" spans="1:61" s="149" customFormat="1" ht="12">
      <c r="A34" s="217"/>
      <c r="B34" s="389" t="s">
        <v>176</v>
      </c>
      <c r="C34" s="389"/>
      <c r="D34" s="389"/>
      <c r="E34" s="389"/>
      <c r="F34" s="389"/>
      <c r="G34" s="389"/>
      <c r="H34" s="389"/>
      <c r="I34" s="389"/>
      <c r="J34" s="389"/>
      <c r="K34" s="389"/>
      <c r="L34" s="389"/>
      <c r="M34" s="389"/>
      <c r="N34" s="389"/>
      <c r="O34" s="389"/>
      <c r="P34" s="389"/>
      <c r="Q34" s="389"/>
      <c r="R34" s="389"/>
      <c r="S34" s="389"/>
      <c r="T34" s="389"/>
      <c r="U34" s="389"/>
      <c r="V34" s="389"/>
      <c r="W34" s="389"/>
      <c r="X34" s="389"/>
      <c r="Y34" s="389"/>
      <c r="Z34" s="389"/>
      <c r="AA34" s="389"/>
      <c r="AB34" s="389"/>
      <c r="AC34" s="389"/>
      <c r="AD34" s="389"/>
      <c r="AE34" s="389"/>
      <c r="AF34" s="389"/>
      <c r="AG34" s="389"/>
      <c r="AH34" s="389"/>
      <c r="AI34" s="389"/>
      <c r="AJ34" s="156"/>
      <c r="AU34" s="154"/>
    </row>
    <row r="35" spans="1:61" s="149" customFormat="1" ht="22.5" customHeight="1">
      <c r="A35" s="217"/>
      <c r="B35" s="389" t="s">
        <v>192</v>
      </c>
      <c r="C35" s="389"/>
      <c r="D35" s="389"/>
      <c r="E35" s="389"/>
      <c r="F35" s="389"/>
      <c r="G35" s="389"/>
      <c r="H35" s="389"/>
      <c r="I35" s="389"/>
      <c r="J35" s="389"/>
      <c r="K35" s="389"/>
      <c r="L35" s="389"/>
      <c r="M35" s="389"/>
      <c r="N35" s="389"/>
      <c r="O35" s="389"/>
      <c r="P35" s="389"/>
      <c r="Q35" s="389"/>
      <c r="R35" s="389"/>
      <c r="S35" s="389"/>
      <c r="T35" s="389"/>
      <c r="U35" s="389"/>
      <c r="V35" s="389"/>
      <c r="W35" s="389"/>
      <c r="X35" s="389"/>
      <c r="Y35" s="389"/>
      <c r="Z35" s="389"/>
      <c r="AA35" s="389"/>
      <c r="AB35" s="389"/>
      <c r="AC35" s="389"/>
      <c r="AD35" s="389"/>
      <c r="AE35" s="389"/>
      <c r="AF35" s="389"/>
      <c r="AG35" s="389"/>
      <c r="AH35" s="389"/>
      <c r="AI35" s="389"/>
      <c r="AJ35" s="156"/>
      <c r="AU35" s="154"/>
    </row>
    <row r="36" spans="1:61" s="149" customFormat="1" ht="13.5" customHeight="1">
      <c r="A36" s="155"/>
      <c r="B36" s="218"/>
      <c r="C36" s="181"/>
      <c r="D36" s="155"/>
      <c r="E36" s="155"/>
      <c r="F36" s="155"/>
      <c r="G36" s="155"/>
      <c r="H36" s="155"/>
      <c r="I36" s="155"/>
      <c r="J36" s="155"/>
      <c r="K36" s="156"/>
      <c r="L36" s="156"/>
      <c r="M36" s="156"/>
      <c r="N36" s="156"/>
      <c r="O36" s="156"/>
      <c r="P36" s="156"/>
      <c r="Q36" s="156"/>
      <c r="R36" s="156"/>
      <c r="S36" s="215"/>
      <c r="T36" s="216"/>
      <c r="U36" s="216"/>
      <c r="V36" s="216"/>
      <c r="W36" s="216"/>
      <c r="X36" s="216"/>
      <c r="Y36" s="216"/>
      <c r="Z36" s="155"/>
      <c r="AA36" s="155"/>
      <c r="AB36" s="215"/>
      <c r="AC36" s="216"/>
      <c r="AD36" s="216"/>
      <c r="AE36" s="216"/>
      <c r="AF36" s="216"/>
      <c r="AG36" s="216"/>
      <c r="AH36" s="216"/>
      <c r="AI36" s="155"/>
      <c r="AJ36" s="155"/>
      <c r="AU36" s="154"/>
    </row>
    <row r="37" spans="1:61" s="149" customFormat="1" ht="14.4">
      <c r="A37" s="155" t="s">
        <v>31</v>
      </c>
      <c r="B37" s="218" t="s">
        <v>256</v>
      </c>
      <c r="C37" s="181"/>
      <c r="D37" s="155"/>
      <c r="E37" s="155"/>
      <c r="F37" s="155"/>
      <c r="G37" s="155"/>
      <c r="H37" s="155"/>
      <c r="I37" s="155"/>
      <c r="J37" s="155"/>
      <c r="K37" s="156"/>
      <c r="L37" s="156"/>
      <c r="M37" s="156"/>
      <c r="N37" s="156"/>
      <c r="O37" s="156"/>
      <c r="P37" s="156"/>
      <c r="Q37" s="156"/>
      <c r="R37" s="156"/>
      <c r="S37" s="215"/>
      <c r="T37" s="216"/>
      <c r="U37" s="216"/>
      <c r="V37" s="216"/>
      <c r="W37" s="216"/>
      <c r="X37" s="216"/>
      <c r="Y37" s="216"/>
      <c r="Z37" s="155"/>
      <c r="AA37" s="155"/>
      <c r="AB37" s="215"/>
      <c r="AC37" s="216"/>
      <c r="AD37" s="216"/>
      <c r="AE37" s="216"/>
      <c r="AF37" s="216"/>
      <c r="AG37" s="216"/>
      <c r="AH37" s="216"/>
      <c r="AI37" s="155"/>
      <c r="AJ37" s="155"/>
      <c r="AU37" s="154"/>
    </row>
    <row r="38" spans="1:61" s="149" customFormat="1" ht="4.5" customHeight="1">
      <c r="A38" s="155"/>
      <c r="B38" s="218"/>
      <c r="C38" s="181"/>
      <c r="D38" s="155"/>
      <c r="E38" s="155"/>
      <c r="F38" s="155"/>
      <c r="G38" s="155"/>
      <c r="H38" s="155"/>
      <c r="I38" s="155"/>
      <c r="J38" s="155"/>
      <c r="K38" s="156"/>
      <c r="L38" s="156"/>
      <c r="M38" s="156"/>
      <c r="N38" s="156"/>
      <c r="O38" s="156"/>
      <c r="P38" s="156"/>
      <c r="Q38" s="156"/>
      <c r="R38" s="156"/>
      <c r="S38" s="215"/>
      <c r="T38" s="216"/>
      <c r="U38" s="216"/>
      <c r="V38" s="216"/>
      <c r="W38" s="216"/>
      <c r="X38" s="216"/>
      <c r="Y38" s="216"/>
      <c r="Z38" s="155"/>
      <c r="AA38" s="155"/>
      <c r="AB38" s="215"/>
      <c r="AC38" s="216"/>
      <c r="AD38" s="216"/>
      <c r="AE38" s="216"/>
      <c r="AF38" s="216"/>
      <c r="AG38" s="216"/>
      <c r="AH38" s="216"/>
      <c r="AI38" s="155"/>
      <c r="AJ38" s="155"/>
      <c r="AU38" s="154"/>
    </row>
    <row r="39" spans="1:61" s="149" customFormat="1" ht="39" customHeight="1" thickBot="1">
      <c r="A39" s="184"/>
      <c r="B39" s="185"/>
      <c r="C39" s="185"/>
      <c r="D39" s="185"/>
      <c r="E39" s="185"/>
      <c r="F39" s="185"/>
      <c r="G39" s="185"/>
      <c r="H39" s="185"/>
      <c r="I39" s="185"/>
      <c r="J39" s="185"/>
      <c r="K39" s="542" t="s">
        <v>125</v>
      </c>
      <c r="L39" s="543"/>
      <c r="M39" s="544"/>
      <c r="N39" s="542" t="s">
        <v>113</v>
      </c>
      <c r="O39" s="543"/>
      <c r="P39" s="543"/>
      <c r="Q39" s="543"/>
      <c r="R39" s="544"/>
      <c r="S39" s="539" t="s">
        <v>114</v>
      </c>
      <c r="T39" s="540"/>
      <c r="U39" s="540"/>
      <c r="V39" s="540"/>
      <c r="W39" s="541"/>
      <c r="X39" s="539" t="s">
        <v>94</v>
      </c>
      <c r="Y39" s="540"/>
      <c r="Z39" s="540"/>
      <c r="AA39" s="540"/>
      <c r="AB39" s="540"/>
      <c r="AC39" s="540" t="s">
        <v>83</v>
      </c>
      <c r="AD39" s="540"/>
      <c r="AE39" s="541"/>
      <c r="AF39" s="539" t="s">
        <v>246</v>
      </c>
      <c r="AG39" s="540"/>
      <c r="AH39" s="540"/>
      <c r="AI39" s="540"/>
      <c r="AJ39" s="541"/>
      <c r="AL39" s="392" t="s">
        <v>180</v>
      </c>
      <c r="AM39" s="393"/>
      <c r="AU39" s="154"/>
    </row>
    <row r="40" spans="1:61" s="149" customFormat="1" ht="15.75" customHeight="1" thickBot="1">
      <c r="A40" s="219" t="s">
        <v>45</v>
      </c>
      <c r="B40" s="199"/>
      <c r="C40" s="199"/>
      <c r="D40" s="199"/>
      <c r="E40" s="199"/>
      <c r="F40" s="199"/>
      <c r="G40" s="199"/>
      <c r="H40" s="199"/>
      <c r="I40" s="199"/>
      <c r="J40" s="199"/>
      <c r="K40" s="481"/>
      <c r="L40" s="482" t="b">
        <v>1</v>
      </c>
      <c r="M40" s="483"/>
      <c r="N40" s="649">
        <v>230978</v>
      </c>
      <c r="O40" s="650"/>
      <c r="P40" s="650"/>
      <c r="Q40" s="651"/>
      <c r="R40" s="220" t="s">
        <v>101</v>
      </c>
      <c r="S40" s="488">
        <f>IF(L40,('別紙様式3-2'!Y8-'別紙様式3-2'!R7-'別紙様式3-2'!R10)/'別紙様式3-2'!AB8,"（対象外）")</f>
        <v>257127.12643678163</v>
      </c>
      <c r="T40" s="489"/>
      <c r="U40" s="489"/>
      <c r="V40" s="489"/>
      <c r="W40" s="221" t="str">
        <f>IF($L40,"円","")</f>
        <v>円</v>
      </c>
      <c r="X40" s="498">
        <f>IF(L40,S40-N40,"（対象外）")</f>
        <v>26149.126436781633</v>
      </c>
      <c r="Y40" s="499"/>
      <c r="Z40" s="499"/>
      <c r="AA40" s="499"/>
      <c r="AB40" s="222" t="str">
        <f t="shared" ref="AB40:AB42" si="0">IF($L40,"円","")</f>
        <v>円</v>
      </c>
      <c r="AC40" s="500">
        <f>IF(AND(L40,L41),X40/X41,IF(AND(L40,L42),X40/X42,"-"))</f>
        <v>2.0417368415863195</v>
      </c>
      <c r="AD40" s="500"/>
      <c r="AE40" s="501"/>
      <c r="AF40" s="550"/>
      <c r="AG40" s="551"/>
      <c r="AH40" s="551"/>
      <c r="AI40" s="551"/>
      <c r="AJ40" s="552"/>
      <c r="AK40" s="202" t="s">
        <v>99</v>
      </c>
      <c r="AL40" s="193" t="str">
        <f>IFERROR(IF(AND(L40,L41),IF(AC40&gt;=1,"○","☓"),IF(AND(L40,L42),IF(AC40&gt;=2,"○","☓"),"")),"")</f>
        <v>○</v>
      </c>
      <c r="AM40" s="223" t="s">
        <v>182</v>
      </c>
      <c r="AN40" s="195" t="s">
        <v>102</v>
      </c>
      <c r="AO40" s="195"/>
      <c r="AP40" s="195"/>
      <c r="AQ40" s="195"/>
      <c r="AR40" s="195"/>
      <c r="AS40" s="195"/>
      <c r="AT40" s="195"/>
      <c r="AU40" s="195"/>
      <c r="AV40" s="195"/>
      <c r="AW40" s="195"/>
      <c r="AX40" s="196"/>
    </row>
    <row r="41" spans="1:61" s="149" customFormat="1" ht="15.75" customHeight="1" thickBot="1">
      <c r="A41" s="224" t="s">
        <v>82</v>
      </c>
      <c r="B41" s="206"/>
      <c r="C41" s="206"/>
      <c r="D41" s="206"/>
      <c r="E41" s="206"/>
      <c r="F41" s="206"/>
      <c r="G41" s="206"/>
      <c r="H41" s="206"/>
      <c r="I41" s="206"/>
      <c r="J41" s="206"/>
      <c r="K41" s="510"/>
      <c r="L41" s="511" t="b">
        <v>1</v>
      </c>
      <c r="M41" s="512"/>
      <c r="N41" s="652">
        <v>206903</v>
      </c>
      <c r="O41" s="653"/>
      <c r="P41" s="653"/>
      <c r="Q41" s="654"/>
      <c r="R41" s="225" t="s">
        <v>101</v>
      </c>
      <c r="S41" s="523">
        <f>IF(L41,('別紙様式3-2'!Z8-'別紙様式3-2'!S7-'別紙様式3-2'!S10)/'別紙様式3-2'!AC8,"（対象外）")</f>
        <v>219710.29519307942</v>
      </c>
      <c r="T41" s="524"/>
      <c r="U41" s="524"/>
      <c r="V41" s="524"/>
      <c r="W41" s="226" t="str">
        <f>IF($L41,"円","")</f>
        <v>円</v>
      </c>
      <c r="X41" s="528">
        <f>IF(L41,S41-N41,"（対象外）")</f>
        <v>12807.295193079422</v>
      </c>
      <c r="Y41" s="529"/>
      <c r="Z41" s="529"/>
      <c r="AA41" s="529"/>
      <c r="AB41" s="227" t="str">
        <f t="shared" si="0"/>
        <v>円</v>
      </c>
      <c r="AC41" s="504">
        <f>IF(AND(L41,OR(L40,L42)),1,"-")</f>
        <v>1</v>
      </c>
      <c r="AD41" s="504"/>
      <c r="AE41" s="505"/>
      <c r="AF41" s="553"/>
      <c r="AG41" s="554"/>
      <c r="AH41" s="554"/>
      <c r="AI41" s="554"/>
      <c r="AJ41" s="555"/>
      <c r="AK41" s="202" t="s">
        <v>99</v>
      </c>
      <c r="AL41" s="193" t="str">
        <f>IFERROR(IF(AND(L41,L42),IF(AC42&lt;=0.5,"○","☓"),""),"")</f>
        <v>○</v>
      </c>
      <c r="AM41" s="203" t="s">
        <v>181</v>
      </c>
      <c r="AN41" s="195" t="s">
        <v>103</v>
      </c>
      <c r="AO41" s="195"/>
      <c r="AP41" s="195"/>
      <c r="AQ41" s="195"/>
      <c r="AR41" s="195"/>
      <c r="AS41" s="195"/>
      <c r="AT41" s="195"/>
      <c r="AU41" s="195"/>
      <c r="AV41" s="195"/>
      <c r="AW41" s="195"/>
      <c r="AX41" s="196"/>
    </row>
    <row r="42" spans="1:61" s="149" customFormat="1" ht="15.75" customHeight="1" thickBot="1">
      <c r="A42" s="228" t="s">
        <v>81</v>
      </c>
      <c r="B42" s="229"/>
      <c r="C42" s="229"/>
      <c r="D42" s="229"/>
      <c r="E42" s="229"/>
      <c r="F42" s="229"/>
      <c r="G42" s="229"/>
      <c r="H42" s="229"/>
      <c r="I42" s="229"/>
      <c r="J42" s="229"/>
      <c r="K42" s="513"/>
      <c r="L42" s="514" t="b">
        <v>1</v>
      </c>
      <c r="M42" s="515"/>
      <c r="N42" s="655">
        <v>190114</v>
      </c>
      <c r="O42" s="656"/>
      <c r="P42" s="656"/>
      <c r="Q42" s="657"/>
      <c r="R42" s="230" t="s">
        <v>101</v>
      </c>
      <c r="S42" s="490">
        <f>IF(L42,('別紙様式3-2'!AA8-'別紙様式3-2'!T10)/'別紙様式3-2'!AD8,"（対象外）")</f>
        <v>196143.64386220282</v>
      </c>
      <c r="T42" s="491"/>
      <c r="U42" s="491"/>
      <c r="V42" s="491"/>
      <c r="W42" s="230" t="str">
        <f>IF($L42,"円","")</f>
        <v>円</v>
      </c>
      <c r="X42" s="492">
        <f>IF(L42,S42-N42,"（対象外）")</f>
        <v>6029.6438622028218</v>
      </c>
      <c r="Y42" s="493"/>
      <c r="Z42" s="493"/>
      <c r="AA42" s="493"/>
      <c r="AB42" s="231" t="str">
        <f t="shared" si="0"/>
        <v>円</v>
      </c>
      <c r="AC42" s="508">
        <f>IF(AND(L41,L42),X42/X41,IF(AND(L40,L42),1,"-"))</f>
        <v>0.47079760178097663</v>
      </c>
      <c r="AD42" s="508"/>
      <c r="AE42" s="509"/>
      <c r="AF42" s="525"/>
      <c r="AG42" s="526"/>
      <c r="AH42" s="526"/>
      <c r="AI42" s="527"/>
      <c r="AJ42" s="232" t="s">
        <v>4</v>
      </c>
      <c r="AK42" s="233"/>
      <c r="AL42" s="233"/>
      <c r="AM42" s="202"/>
      <c r="AN42" s="193" t="str">
        <f>IFERROR(IF(AF42&lt;=4400000,"○","☓"),"")</f>
        <v>○</v>
      </c>
      <c r="AO42" s="195" t="s">
        <v>104</v>
      </c>
      <c r="AP42" s="195"/>
      <c r="AQ42" s="195"/>
      <c r="AR42" s="195"/>
      <c r="AS42" s="195"/>
      <c r="AT42" s="195"/>
      <c r="AU42" s="195"/>
      <c r="AV42" s="195"/>
      <c r="AW42" s="195"/>
      <c r="AX42" s="234"/>
    </row>
    <row r="43" spans="1:61" s="149" customFormat="1" ht="67.5" customHeight="1" thickBot="1">
      <c r="A43" s="155"/>
      <c r="B43" s="389" t="s">
        <v>247</v>
      </c>
      <c r="C43" s="389"/>
      <c r="D43" s="389"/>
      <c r="E43" s="389"/>
      <c r="F43" s="389"/>
      <c r="G43" s="389"/>
      <c r="H43" s="389"/>
      <c r="I43" s="389"/>
      <c r="J43" s="389"/>
      <c r="K43" s="389"/>
      <c r="L43" s="389"/>
      <c r="M43" s="389"/>
      <c r="N43" s="389"/>
      <c r="O43" s="389"/>
      <c r="P43" s="389"/>
      <c r="Q43" s="389"/>
      <c r="R43" s="389"/>
      <c r="S43" s="389"/>
      <c r="T43" s="389"/>
      <c r="U43" s="389"/>
      <c r="V43" s="389"/>
      <c r="W43" s="389"/>
      <c r="X43" s="389"/>
      <c r="Y43" s="389"/>
      <c r="Z43" s="389"/>
      <c r="AA43" s="389"/>
      <c r="AB43" s="389"/>
      <c r="AC43" s="389"/>
      <c r="AD43" s="389"/>
      <c r="AE43" s="389"/>
      <c r="AF43" s="389"/>
      <c r="AG43" s="389"/>
      <c r="AH43" s="389"/>
      <c r="AI43" s="389"/>
      <c r="AJ43" s="235"/>
      <c r="AK43" s="235"/>
      <c r="AL43" s="235"/>
      <c r="AM43" s="192" t="s">
        <v>99</v>
      </c>
      <c r="AN43" s="193" t="str">
        <f>IFERROR(IF(OR(AND(NOT(L40),NOT(L41),NOT(L42)),AND(NOT(L40),NOT(L41),L42)),"☓","○"),"")</f>
        <v>○</v>
      </c>
      <c r="AO43" s="195" t="s">
        <v>105</v>
      </c>
      <c r="AP43" s="195"/>
      <c r="AQ43" s="195"/>
      <c r="AR43" s="195"/>
      <c r="AS43" s="195"/>
      <c r="AT43" s="195"/>
      <c r="AU43" s="195"/>
      <c r="AV43" s="195"/>
      <c r="AW43" s="195"/>
      <c r="AX43" s="234"/>
    </row>
    <row r="44" spans="1:61" s="149" customFormat="1" ht="14.25" customHeight="1" thickBot="1">
      <c r="A44" s="155"/>
      <c r="B44" s="218"/>
      <c r="C44" s="155"/>
      <c r="D44" s="155"/>
      <c r="E44" s="155"/>
      <c r="F44" s="155"/>
      <c r="G44" s="155"/>
      <c r="H44" s="155"/>
      <c r="I44" s="155"/>
      <c r="J44" s="155"/>
      <c r="K44" s="156"/>
      <c r="L44" s="156"/>
      <c r="M44" s="156"/>
      <c r="N44" s="156"/>
      <c r="O44" s="156"/>
      <c r="P44" s="156"/>
      <c r="Q44" s="156"/>
      <c r="R44" s="156"/>
      <c r="S44" s="236"/>
      <c r="T44" s="236"/>
      <c r="U44" s="236"/>
      <c r="V44" s="236"/>
      <c r="W44" s="236"/>
      <c r="X44" s="236"/>
      <c r="Y44" s="236"/>
      <c r="Z44" s="236"/>
      <c r="AA44" s="236"/>
      <c r="AB44" s="236"/>
      <c r="AC44" s="236"/>
      <c r="AD44" s="236"/>
      <c r="AE44" s="236"/>
      <c r="AF44" s="236"/>
      <c r="AG44" s="237"/>
      <c r="AH44" s="237"/>
      <c r="AI44" s="235"/>
      <c r="AJ44" s="235"/>
      <c r="AL44" s="387" t="s">
        <v>184</v>
      </c>
      <c r="AM44" s="388"/>
      <c r="AU44" s="154"/>
    </row>
    <row r="45" spans="1:61" s="149" customFormat="1" ht="23.25" customHeight="1" thickBot="1">
      <c r="A45" s="155" t="s">
        <v>32</v>
      </c>
      <c r="B45" s="181" t="s">
        <v>121</v>
      </c>
      <c r="C45" s="155"/>
      <c r="D45" s="155"/>
      <c r="E45" s="155"/>
      <c r="F45" s="155"/>
      <c r="G45" s="155"/>
      <c r="H45" s="155"/>
      <c r="I45" s="155"/>
      <c r="J45" s="155"/>
      <c r="K45" s="156"/>
      <c r="L45" s="156"/>
      <c r="M45" s="156"/>
      <c r="N45" s="156"/>
      <c r="O45" s="156"/>
      <c r="P45" s="156"/>
      <c r="Q45" s="156"/>
      <c r="R45" s="156"/>
      <c r="S45" s="238"/>
      <c r="T45" s="238"/>
      <c r="U45" s="238"/>
      <c r="V45" s="238"/>
      <c r="W45" s="182"/>
      <c r="X45" s="520" t="s">
        <v>109</v>
      </c>
      <c r="Y45" s="521"/>
      <c r="Z45" s="521"/>
      <c r="AA45" s="521"/>
      <c r="AB45" s="521"/>
      <c r="AC45" s="521"/>
      <c r="AD45" s="521"/>
      <c r="AE45" s="522"/>
      <c r="AF45" s="506">
        <f>IF('別紙様式3-2'!AE8=0,"",'別紙様式3-2'!AE8)</f>
        <v>7</v>
      </c>
      <c r="AG45" s="507"/>
      <c r="AH45" s="507"/>
      <c r="AI45" s="414" t="s">
        <v>5</v>
      </c>
      <c r="AJ45" s="429"/>
      <c r="AK45" s="202" t="s">
        <v>99</v>
      </c>
      <c r="AL45" s="193" t="str">
        <f>IF('別紙様式3-2'!AF8="","",IF(AND('別紙様式3-2'!AF8&gt;=1),IF(OR(C48:C51),"○","☓"),"○"))</f>
        <v>○</v>
      </c>
      <c r="AM45" s="223" t="s">
        <v>183</v>
      </c>
      <c r="AN45" s="195" t="s">
        <v>106</v>
      </c>
      <c r="AO45" s="195"/>
      <c r="AP45" s="195"/>
      <c r="AQ45" s="195"/>
      <c r="AR45" s="195"/>
      <c r="AS45" s="195"/>
      <c r="AT45" s="195"/>
      <c r="AU45" s="195"/>
      <c r="AV45" s="195"/>
      <c r="AW45" s="195"/>
      <c r="AX45" s="196"/>
      <c r="AY45" s="239"/>
      <c r="BI45" s="154"/>
    </row>
    <row r="46" spans="1:61" s="149" customFormat="1" ht="3.75" customHeight="1">
      <c r="A46" s="155"/>
      <c r="B46" s="181"/>
      <c r="C46" s="155"/>
      <c r="D46" s="155"/>
      <c r="E46" s="155"/>
      <c r="F46" s="155"/>
      <c r="G46" s="155"/>
      <c r="H46" s="155"/>
      <c r="I46" s="155"/>
      <c r="J46" s="155"/>
      <c r="K46" s="156"/>
      <c r="L46" s="156"/>
      <c r="M46" s="156"/>
      <c r="N46" s="156"/>
      <c r="O46" s="156"/>
      <c r="P46" s="156"/>
      <c r="Q46" s="156"/>
      <c r="R46" s="156"/>
      <c r="S46" s="238"/>
      <c r="T46" s="238"/>
      <c r="U46" s="238"/>
      <c r="V46" s="238"/>
      <c r="W46" s="238"/>
      <c r="X46" s="238"/>
      <c r="Y46" s="238"/>
      <c r="Z46" s="238"/>
      <c r="AA46" s="238"/>
      <c r="AB46" s="238"/>
      <c r="AC46" s="238"/>
      <c r="AD46" s="238"/>
      <c r="AE46" s="238"/>
      <c r="AF46" s="238"/>
      <c r="AG46" s="238"/>
      <c r="AH46" s="238"/>
      <c r="AI46" s="238"/>
      <c r="AJ46" s="238"/>
      <c r="AL46" s="240"/>
      <c r="AM46" s="240"/>
      <c r="AU46" s="154"/>
    </row>
    <row r="47" spans="1:61" s="149" customFormat="1" ht="15" customHeight="1">
      <c r="A47" s="155"/>
      <c r="B47" s="241" t="s">
        <v>123</v>
      </c>
      <c r="C47" s="211"/>
      <c r="D47" s="211"/>
      <c r="E47" s="211"/>
      <c r="F47" s="211"/>
      <c r="G47" s="211"/>
      <c r="H47" s="211"/>
      <c r="I47" s="211"/>
      <c r="J47" s="211"/>
      <c r="K47" s="212"/>
      <c r="L47" s="212"/>
      <c r="M47" s="212"/>
      <c r="N47" s="212"/>
      <c r="O47" s="212"/>
      <c r="P47" s="212"/>
      <c r="Q47" s="212"/>
      <c r="R47" s="212"/>
      <c r="S47" s="212"/>
      <c r="T47" s="212"/>
      <c r="U47" s="212"/>
      <c r="V47" s="211"/>
      <c r="W47" s="211"/>
      <c r="X47" s="211"/>
      <c r="Y47" s="211"/>
      <c r="Z47" s="212"/>
      <c r="AA47" s="212"/>
      <c r="AB47" s="212"/>
      <c r="AC47" s="212"/>
      <c r="AD47" s="212"/>
      <c r="AE47" s="212"/>
      <c r="AF47" s="212"/>
      <c r="AG47" s="212"/>
      <c r="AH47" s="212"/>
      <c r="AI47" s="242"/>
      <c r="AJ47" s="156"/>
      <c r="AU47" s="154"/>
    </row>
    <row r="48" spans="1:61" s="149" customFormat="1" ht="15" customHeight="1">
      <c r="A48" s="155"/>
      <c r="B48" s="243"/>
      <c r="C48" s="344"/>
      <c r="D48" s="244" t="s">
        <v>91</v>
      </c>
      <c r="E48" s="245"/>
      <c r="F48" s="245"/>
      <c r="G48" s="245"/>
      <c r="H48" s="245"/>
      <c r="I48" s="245"/>
      <c r="J48" s="245"/>
      <c r="K48" s="246"/>
      <c r="L48" s="246"/>
      <c r="M48" s="246"/>
      <c r="N48" s="246"/>
      <c r="O48" s="246"/>
      <c r="P48" s="246"/>
      <c r="Q48" s="246"/>
      <c r="R48" s="246"/>
      <c r="S48" s="246"/>
      <c r="T48" s="246"/>
      <c r="U48" s="246"/>
      <c r="V48" s="245"/>
      <c r="W48" s="245"/>
      <c r="X48" s="245"/>
      <c r="Y48" s="245"/>
      <c r="Z48" s="246"/>
      <c r="AA48" s="246"/>
      <c r="AB48" s="246"/>
      <c r="AC48" s="246"/>
      <c r="AD48" s="246"/>
      <c r="AE48" s="246"/>
      <c r="AF48" s="246"/>
      <c r="AG48" s="246"/>
      <c r="AH48" s="246"/>
      <c r="AI48" s="247"/>
      <c r="AJ48" s="156"/>
      <c r="AU48" s="154"/>
    </row>
    <row r="49" spans="1:47" s="149" customFormat="1" ht="15" customHeight="1">
      <c r="A49" s="155"/>
      <c r="B49" s="243"/>
      <c r="C49" s="344"/>
      <c r="D49" s="244" t="s">
        <v>122</v>
      </c>
      <c r="E49" s="245"/>
      <c r="F49" s="245"/>
      <c r="G49" s="245"/>
      <c r="H49" s="245"/>
      <c r="I49" s="245"/>
      <c r="J49" s="245"/>
      <c r="K49" s="246"/>
      <c r="L49" s="246"/>
      <c r="M49" s="246"/>
      <c r="N49" s="246"/>
      <c r="O49" s="246"/>
      <c r="P49" s="246"/>
      <c r="Q49" s="246"/>
      <c r="R49" s="246"/>
      <c r="S49" s="246"/>
      <c r="T49" s="246"/>
      <c r="U49" s="246"/>
      <c r="V49" s="245"/>
      <c r="W49" s="245"/>
      <c r="X49" s="245"/>
      <c r="Y49" s="245"/>
      <c r="Z49" s="246"/>
      <c r="AA49" s="246"/>
      <c r="AB49" s="246"/>
      <c r="AC49" s="246"/>
      <c r="AD49" s="246"/>
      <c r="AE49" s="246"/>
      <c r="AF49" s="246"/>
      <c r="AG49" s="246"/>
      <c r="AH49" s="246"/>
      <c r="AI49" s="247"/>
      <c r="AJ49" s="156"/>
      <c r="AU49" s="154"/>
    </row>
    <row r="50" spans="1:47" s="149" customFormat="1" ht="27" customHeight="1">
      <c r="A50" s="155"/>
      <c r="B50" s="243"/>
      <c r="C50" s="344"/>
      <c r="D50" s="517" t="s">
        <v>124</v>
      </c>
      <c r="E50" s="517"/>
      <c r="F50" s="517"/>
      <c r="G50" s="517"/>
      <c r="H50" s="517"/>
      <c r="I50" s="517"/>
      <c r="J50" s="517"/>
      <c r="K50" s="517"/>
      <c r="L50" s="517"/>
      <c r="M50" s="517"/>
      <c r="N50" s="517"/>
      <c r="O50" s="517"/>
      <c r="P50" s="517"/>
      <c r="Q50" s="517"/>
      <c r="R50" s="517"/>
      <c r="S50" s="517"/>
      <c r="T50" s="517"/>
      <c r="U50" s="517"/>
      <c r="V50" s="517"/>
      <c r="W50" s="517"/>
      <c r="X50" s="517"/>
      <c r="Y50" s="517"/>
      <c r="Z50" s="517"/>
      <c r="AA50" s="517"/>
      <c r="AB50" s="517"/>
      <c r="AC50" s="517"/>
      <c r="AD50" s="517"/>
      <c r="AE50" s="517"/>
      <c r="AF50" s="517"/>
      <c r="AG50" s="517"/>
      <c r="AH50" s="517"/>
      <c r="AI50" s="518"/>
      <c r="AJ50" s="248"/>
      <c r="AL50" s="249"/>
      <c r="AM50" s="249"/>
      <c r="AN50" s="249"/>
      <c r="AU50" s="154"/>
    </row>
    <row r="51" spans="1:47" s="149" customFormat="1" ht="15" customHeight="1">
      <c r="A51" s="155"/>
      <c r="B51" s="243"/>
      <c r="C51" s="344"/>
      <c r="D51" s="244" t="s">
        <v>33</v>
      </c>
      <c r="E51" s="245"/>
      <c r="F51" s="245" t="s">
        <v>34</v>
      </c>
      <c r="G51" s="519"/>
      <c r="H51" s="519"/>
      <c r="I51" s="519"/>
      <c r="J51" s="519"/>
      <c r="K51" s="519"/>
      <c r="L51" s="519"/>
      <c r="M51" s="519"/>
      <c r="N51" s="519"/>
      <c r="O51" s="519"/>
      <c r="P51" s="519"/>
      <c r="Q51" s="519"/>
      <c r="R51" s="519"/>
      <c r="S51" s="519"/>
      <c r="T51" s="519"/>
      <c r="U51" s="519"/>
      <c r="V51" s="519"/>
      <c r="W51" s="519"/>
      <c r="X51" s="519"/>
      <c r="Y51" s="519"/>
      <c r="Z51" s="519"/>
      <c r="AA51" s="519"/>
      <c r="AB51" s="519"/>
      <c r="AC51" s="519"/>
      <c r="AD51" s="519"/>
      <c r="AE51" s="519"/>
      <c r="AF51" s="519"/>
      <c r="AG51" s="519"/>
      <c r="AH51" s="519"/>
      <c r="AI51" s="250" t="s">
        <v>35</v>
      </c>
      <c r="AJ51" s="156"/>
      <c r="AU51" s="154"/>
    </row>
    <row r="52" spans="1:47" s="149" customFormat="1" ht="6" customHeight="1">
      <c r="A52" s="155"/>
      <c r="B52" s="251"/>
      <c r="C52" s="252"/>
      <c r="D52" s="253"/>
      <c r="E52" s="252"/>
      <c r="F52" s="252"/>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4"/>
      <c r="AJ52" s="255"/>
      <c r="AU52" s="154"/>
    </row>
    <row r="53" spans="1:47" s="149" customFormat="1" ht="6" customHeight="1">
      <c r="A53" s="155"/>
      <c r="B53" s="155"/>
      <c r="C53" s="155"/>
      <c r="D53" s="218"/>
      <c r="E53" s="155"/>
      <c r="F53" s="155"/>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156"/>
      <c r="AU53" s="154"/>
    </row>
    <row r="54" spans="1:47" s="149" customFormat="1" ht="12">
      <c r="A54" s="217" t="s">
        <v>37</v>
      </c>
      <c r="B54" s="183" t="s">
        <v>46</v>
      </c>
      <c r="C54" s="155"/>
      <c r="D54" s="218"/>
      <c r="E54" s="155"/>
      <c r="F54" s="155"/>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156"/>
      <c r="AU54" s="154"/>
    </row>
    <row r="55" spans="1:47" ht="22.5" customHeight="1">
      <c r="A55" s="256" t="s">
        <v>36</v>
      </c>
      <c r="B55" s="516" t="s">
        <v>42</v>
      </c>
      <c r="C55" s="516"/>
      <c r="D55" s="516"/>
      <c r="E55" s="516"/>
      <c r="F55" s="516"/>
      <c r="G55" s="516"/>
      <c r="H55" s="516"/>
      <c r="I55" s="516"/>
      <c r="J55" s="516"/>
      <c r="K55" s="516"/>
      <c r="L55" s="516"/>
      <c r="M55" s="516"/>
      <c r="N55" s="516"/>
      <c r="O55" s="516"/>
      <c r="P55" s="516"/>
      <c r="Q55" s="516"/>
      <c r="R55" s="516"/>
      <c r="S55" s="516"/>
      <c r="T55" s="516"/>
      <c r="U55" s="516"/>
      <c r="V55" s="516"/>
      <c r="W55" s="516"/>
      <c r="X55" s="516"/>
      <c r="Y55" s="516"/>
      <c r="Z55" s="516"/>
      <c r="AA55" s="516"/>
      <c r="AB55" s="516"/>
      <c r="AC55" s="516"/>
      <c r="AD55" s="516"/>
      <c r="AE55" s="516"/>
      <c r="AF55" s="516"/>
      <c r="AG55" s="516"/>
      <c r="AH55" s="516"/>
      <c r="AI55" s="516"/>
      <c r="AJ55" s="516"/>
      <c r="AU55" s="163"/>
    </row>
    <row r="56" spans="1:47" ht="4.5" customHeight="1">
      <c r="A56" s="256"/>
      <c r="B56" s="257"/>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257"/>
      <c r="AU56" s="163"/>
    </row>
    <row r="57" spans="1:47" ht="15" customHeight="1">
      <c r="A57" s="258" t="s">
        <v>129</v>
      </c>
      <c r="B57" s="258"/>
      <c r="C57" s="258"/>
      <c r="D57" s="258"/>
      <c r="E57" s="258"/>
      <c r="F57" s="258"/>
      <c r="G57" s="258"/>
      <c r="H57" s="258"/>
      <c r="I57" s="258"/>
      <c r="J57" s="258"/>
      <c r="K57" s="258"/>
      <c r="L57" s="258"/>
      <c r="M57" s="258"/>
      <c r="N57" s="258"/>
      <c r="O57" s="258"/>
      <c r="P57" s="258"/>
      <c r="Q57" s="257"/>
      <c r="R57" s="257"/>
      <c r="S57" s="257"/>
      <c r="T57" s="257"/>
      <c r="U57" s="257"/>
      <c r="V57" s="257"/>
      <c r="W57" s="257"/>
      <c r="X57" s="257"/>
      <c r="Y57" s="257"/>
      <c r="Z57" s="257"/>
      <c r="AA57" s="257"/>
      <c r="AB57" s="257"/>
      <c r="AC57" s="257"/>
      <c r="AD57" s="257"/>
      <c r="AE57" s="257"/>
      <c r="AF57" s="257"/>
      <c r="AG57" s="257"/>
      <c r="AH57" s="259"/>
      <c r="AI57" s="260"/>
      <c r="AJ57" s="257"/>
      <c r="AU57" s="163"/>
    </row>
    <row r="58" spans="1:47" ht="18" customHeight="1">
      <c r="A58" s="261"/>
      <c r="B58" s="144"/>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144"/>
      <c r="AF58" s="263" t="s">
        <v>162</v>
      </c>
      <c r="AG58" s="264"/>
      <c r="AH58" s="265" t="s">
        <v>130</v>
      </c>
      <c r="AI58" s="264"/>
      <c r="AJ58" s="266"/>
      <c r="AK58" s="267"/>
      <c r="AU58" s="163"/>
    </row>
    <row r="59" spans="1:47" ht="69.75" customHeight="1">
      <c r="A59" s="453" t="s">
        <v>191</v>
      </c>
      <c r="B59" s="454"/>
      <c r="C59" s="454"/>
      <c r="D59" s="454"/>
      <c r="E59" s="454"/>
      <c r="F59" s="454"/>
      <c r="G59" s="454"/>
      <c r="H59" s="454"/>
      <c r="I59" s="454"/>
      <c r="J59" s="454"/>
      <c r="K59" s="454"/>
      <c r="L59" s="454"/>
      <c r="M59" s="454"/>
      <c r="N59" s="454"/>
      <c r="O59" s="454"/>
      <c r="P59" s="454"/>
      <c r="Q59" s="454"/>
      <c r="R59" s="454"/>
      <c r="S59" s="454"/>
      <c r="T59" s="454"/>
      <c r="U59" s="454"/>
      <c r="V59" s="454"/>
      <c r="W59" s="454"/>
      <c r="X59" s="454"/>
      <c r="Y59" s="454"/>
      <c r="Z59" s="454"/>
      <c r="AA59" s="454"/>
      <c r="AB59" s="454"/>
      <c r="AC59" s="454"/>
      <c r="AD59" s="454"/>
      <c r="AE59" s="454"/>
      <c r="AF59" s="454"/>
      <c r="AG59" s="454"/>
      <c r="AH59" s="454"/>
      <c r="AI59" s="454"/>
      <c r="AJ59" s="455"/>
      <c r="AK59" s="268"/>
      <c r="AU59" s="163"/>
    </row>
    <row r="60" spans="1:47" ht="7.5" customHeight="1">
      <c r="A60" s="269"/>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70"/>
      <c r="AK60" s="268"/>
      <c r="AU60" s="163"/>
    </row>
    <row r="61" spans="1:47" ht="15" customHeight="1" thickBot="1">
      <c r="A61" s="456" t="s">
        <v>164</v>
      </c>
      <c r="B61" s="457"/>
      <c r="C61" s="457"/>
      <c r="D61" s="458"/>
      <c r="E61" s="459" t="s">
        <v>131</v>
      </c>
      <c r="F61" s="460"/>
      <c r="G61" s="460"/>
      <c r="H61" s="460"/>
      <c r="I61" s="460"/>
      <c r="J61" s="460"/>
      <c r="K61" s="460"/>
      <c r="L61" s="460"/>
      <c r="M61" s="460"/>
      <c r="N61" s="460"/>
      <c r="O61" s="460"/>
      <c r="P61" s="460"/>
      <c r="Q61" s="460"/>
      <c r="R61" s="460"/>
      <c r="S61" s="460"/>
      <c r="T61" s="460"/>
      <c r="U61" s="460"/>
      <c r="V61" s="460"/>
      <c r="W61" s="460"/>
      <c r="X61" s="460"/>
      <c r="Y61" s="460"/>
      <c r="Z61" s="460"/>
      <c r="AA61" s="460"/>
      <c r="AB61" s="460"/>
      <c r="AC61" s="460"/>
      <c r="AD61" s="460"/>
      <c r="AE61" s="460"/>
      <c r="AF61" s="460"/>
      <c r="AG61" s="460"/>
      <c r="AH61" s="460"/>
      <c r="AI61" s="460"/>
      <c r="AJ61" s="461"/>
      <c r="AK61" s="268"/>
      <c r="AU61" s="163"/>
    </row>
    <row r="62" spans="1:47" s="272" customFormat="1" ht="14.25" customHeight="1">
      <c r="A62" s="462" t="s">
        <v>132</v>
      </c>
      <c r="B62" s="463"/>
      <c r="C62" s="463"/>
      <c r="D62" s="464"/>
      <c r="E62" s="271"/>
      <c r="F62" s="471" t="s">
        <v>133</v>
      </c>
      <c r="G62" s="471"/>
      <c r="H62" s="471"/>
      <c r="I62" s="471"/>
      <c r="J62" s="471"/>
      <c r="K62" s="471"/>
      <c r="L62" s="471"/>
      <c r="M62" s="471"/>
      <c r="N62" s="471"/>
      <c r="O62" s="471"/>
      <c r="P62" s="471"/>
      <c r="Q62" s="471"/>
      <c r="R62" s="471"/>
      <c r="S62" s="471"/>
      <c r="T62" s="471"/>
      <c r="U62" s="471"/>
      <c r="V62" s="471"/>
      <c r="W62" s="471"/>
      <c r="X62" s="471"/>
      <c r="Y62" s="471"/>
      <c r="Z62" s="471"/>
      <c r="AA62" s="471"/>
      <c r="AB62" s="471"/>
      <c r="AC62" s="471"/>
      <c r="AD62" s="471"/>
      <c r="AE62" s="471"/>
      <c r="AF62" s="471"/>
      <c r="AG62" s="471"/>
      <c r="AH62" s="471"/>
      <c r="AI62" s="471"/>
      <c r="AJ62" s="472"/>
      <c r="AK62" s="268"/>
    </row>
    <row r="63" spans="1:47" s="272" customFormat="1" ht="13.5" customHeight="1">
      <c r="A63" s="465"/>
      <c r="B63" s="466"/>
      <c r="C63" s="466"/>
      <c r="D63" s="467"/>
      <c r="E63" s="273"/>
      <c r="F63" s="473" t="s">
        <v>134</v>
      </c>
      <c r="G63" s="473"/>
      <c r="H63" s="473"/>
      <c r="I63" s="473"/>
      <c r="J63" s="473"/>
      <c r="K63" s="473"/>
      <c r="L63" s="473"/>
      <c r="M63" s="473"/>
      <c r="N63" s="473"/>
      <c r="O63" s="473"/>
      <c r="P63" s="473"/>
      <c r="Q63" s="473"/>
      <c r="R63" s="473"/>
      <c r="S63" s="473"/>
      <c r="T63" s="473"/>
      <c r="U63" s="473"/>
      <c r="V63" s="473"/>
      <c r="W63" s="473"/>
      <c r="X63" s="473"/>
      <c r="Y63" s="473"/>
      <c r="Z63" s="473"/>
      <c r="AA63" s="473"/>
      <c r="AB63" s="473"/>
      <c r="AC63" s="473"/>
      <c r="AD63" s="473"/>
      <c r="AE63" s="473"/>
      <c r="AF63" s="473"/>
      <c r="AG63" s="473"/>
      <c r="AH63" s="473"/>
      <c r="AI63" s="473"/>
      <c r="AJ63" s="274"/>
      <c r="AK63" s="268"/>
    </row>
    <row r="64" spans="1:47" s="272" customFormat="1" ht="13.5" customHeight="1">
      <c r="A64" s="465"/>
      <c r="B64" s="466"/>
      <c r="C64" s="466"/>
      <c r="D64" s="467"/>
      <c r="E64" s="273"/>
      <c r="F64" s="473" t="s">
        <v>135</v>
      </c>
      <c r="G64" s="473"/>
      <c r="H64" s="473"/>
      <c r="I64" s="473"/>
      <c r="J64" s="473"/>
      <c r="K64" s="473"/>
      <c r="L64" s="473"/>
      <c r="M64" s="473"/>
      <c r="N64" s="473"/>
      <c r="O64" s="473"/>
      <c r="P64" s="473"/>
      <c r="Q64" s="473"/>
      <c r="R64" s="473"/>
      <c r="S64" s="473"/>
      <c r="T64" s="473"/>
      <c r="U64" s="473"/>
      <c r="V64" s="473"/>
      <c r="W64" s="473"/>
      <c r="X64" s="473"/>
      <c r="Y64" s="473"/>
      <c r="Z64" s="473"/>
      <c r="AA64" s="473"/>
      <c r="AB64" s="473"/>
      <c r="AC64" s="473"/>
      <c r="AD64" s="473"/>
      <c r="AE64" s="473"/>
      <c r="AF64" s="473"/>
      <c r="AG64" s="473"/>
      <c r="AH64" s="473"/>
      <c r="AI64" s="473"/>
      <c r="AJ64" s="274"/>
      <c r="AK64" s="268"/>
    </row>
    <row r="65" spans="1:37" s="272" customFormat="1" ht="13.5" customHeight="1">
      <c r="A65" s="468"/>
      <c r="B65" s="469"/>
      <c r="C65" s="469"/>
      <c r="D65" s="470"/>
      <c r="E65" s="275"/>
      <c r="F65" s="474" t="s">
        <v>136</v>
      </c>
      <c r="G65" s="474"/>
      <c r="H65" s="474"/>
      <c r="I65" s="474"/>
      <c r="J65" s="474"/>
      <c r="K65" s="474"/>
      <c r="L65" s="474"/>
      <c r="M65" s="474"/>
      <c r="N65" s="474"/>
      <c r="O65" s="474"/>
      <c r="P65" s="474"/>
      <c r="Q65" s="474"/>
      <c r="R65" s="474"/>
      <c r="S65" s="474"/>
      <c r="T65" s="474"/>
      <c r="U65" s="474"/>
      <c r="V65" s="474"/>
      <c r="W65" s="474"/>
      <c r="X65" s="474"/>
      <c r="Y65" s="474"/>
      <c r="Z65" s="474"/>
      <c r="AA65" s="474"/>
      <c r="AB65" s="474"/>
      <c r="AC65" s="474"/>
      <c r="AD65" s="474"/>
      <c r="AE65" s="474"/>
      <c r="AF65" s="474"/>
      <c r="AG65" s="474"/>
      <c r="AH65" s="474"/>
      <c r="AI65" s="474"/>
      <c r="AJ65" s="276"/>
      <c r="AK65" s="268"/>
    </row>
    <row r="66" spans="1:37" s="272" customFormat="1" ht="24.75" customHeight="1">
      <c r="A66" s="462" t="s">
        <v>137</v>
      </c>
      <c r="B66" s="463"/>
      <c r="C66" s="463"/>
      <c r="D66" s="464"/>
      <c r="E66" s="277"/>
      <c r="F66" s="475" t="s">
        <v>138</v>
      </c>
      <c r="G66" s="475"/>
      <c r="H66" s="475"/>
      <c r="I66" s="475"/>
      <c r="J66" s="475"/>
      <c r="K66" s="475"/>
      <c r="L66" s="475"/>
      <c r="M66" s="475"/>
      <c r="N66" s="475"/>
      <c r="O66" s="475"/>
      <c r="P66" s="475"/>
      <c r="Q66" s="475"/>
      <c r="R66" s="475"/>
      <c r="S66" s="475"/>
      <c r="T66" s="475"/>
      <c r="U66" s="475"/>
      <c r="V66" s="475"/>
      <c r="W66" s="475"/>
      <c r="X66" s="475"/>
      <c r="Y66" s="475"/>
      <c r="Z66" s="475"/>
      <c r="AA66" s="475"/>
      <c r="AB66" s="475"/>
      <c r="AC66" s="475"/>
      <c r="AD66" s="475"/>
      <c r="AE66" s="475"/>
      <c r="AF66" s="475"/>
      <c r="AG66" s="475"/>
      <c r="AH66" s="475"/>
      <c r="AI66" s="475"/>
      <c r="AJ66" s="278"/>
      <c r="AK66" s="268"/>
    </row>
    <row r="67" spans="1:37" s="149" customFormat="1" ht="13.5" customHeight="1">
      <c r="A67" s="465"/>
      <c r="B67" s="466"/>
      <c r="C67" s="466"/>
      <c r="D67" s="467"/>
      <c r="E67" s="279"/>
      <c r="F67" s="476" t="s">
        <v>139</v>
      </c>
      <c r="G67" s="476"/>
      <c r="H67" s="476"/>
      <c r="I67" s="476"/>
      <c r="J67" s="476"/>
      <c r="K67" s="476"/>
      <c r="L67" s="476"/>
      <c r="M67" s="476"/>
      <c r="N67" s="476"/>
      <c r="O67" s="476"/>
      <c r="P67" s="476"/>
      <c r="Q67" s="476"/>
      <c r="R67" s="476"/>
      <c r="S67" s="476"/>
      <c r="T67" s="476"/>
      <c r="U67" s="476"/>
      <c r="V67" s="476"/>
      <c r="W67" s="476"/>
      <c r="X67" s="476"/>
      <c r="Y67" s="476"/>
      <c r="Z67" s="476"/>
      <c r="AA67" s="476"/>
      <c r="AB67" s="476"/>
      <c r="AC67" s="476"/>
      <c r="AD67" s="476"/>
      <c r="AE67" s="476"/>
      <c r="AF67" s="476"/>
      <c r="AG67" s="476"/>
      <c r="AH67" s="476"/>
      <c r="AI67" s="476"/>
      <c r="AJ67" s="280"/>
      <c r="AK67" s="268"/>
    </row>
    <row r="68" spans="1:37" s="149" customFormat="1" ht="13.5" customHeight="1">
      <c r="A68" s="465"/>
      <c r="B68" s="466"/>
      <c r="C68" s="466"/>
      <c r="D68" s="467"/>
      <c r="E68" s="273"/>
      <c r="F68" s="473" t="s">
        <v>140</v>
      </c>
      <c r="G68" s="473"/>
      <c r="H68" s="473"/>
      <c r="I68" s="473"/>
      <c r="J68" s="473"/>
      <c r="K68" s="473"/>
      <c r="L68" s="473"/>
      <c r="M68" s="473"/>
      <c r="N68" s="473"/>
      <c r="O68" s="473"/>
      <c r="P68" s="473"/>
      <c r="Q68" s="473"/>
      <c r="R68" s="473"/>
      <c r="S68" s="473"/>
      <c r="T68" s="473"/>
      <c r="U68" s="473"/>
      <c r="V68" s="473"/>
      <c r="W68" s="473"/>
      <c r="X68" s="473"/>
      <c r="Y68" s="473"/>
      <c r="Z68" s="473"/>
      <c r="AA68" s="473"/>
      <c r="AB68" s="473"/>
      <c r="AC68" s="473"/>
      <c r="AD68" s="473"/>
      <c r="AE68" s="473"/>
      <c r="AF68" s="473"/>
      <c r="AG68" s="473"/>
      <c r="AH68" s="473"/>
      <c r="AI68" s="473"/>
      <c r="AJ68" s="274"/>
      <c r="AK68" s="268"/>
    </row>
    <row r="69" spans="1:37" s="149" customFormat="1" ht="15.75" customHeight="1">
      <c r="A69" s="468"/>
      <c r="B69" s="469"/>
      <c r="C69" s="469"/>
      <c r="D69" s="470"/>
      <c r="E69" s="281"/>
      <c r="F69" s="502" t="s">
        <v>141</v>
      </c>
      <c r="G69" s="502"/>
      <c r="H69" s="502"/>
      <c r="I69" s="502"/>
      <c r="J69" s="502"/>
      <c r="K69" s="502"/>
      <c r="L69" s="502"/>
      <c r="M69" s="502"/>
      <c r="N69" s="502"/>
      <c r="O69" s="502"/>
      <c r="P69" s="502"/>
      <c r="Q69" s="502"/>
      <c r="R69" s="502"/>
      <c r="S69" s="502"/>
      <c r="T69" s="502"/>
      <c r="U69" s="502"/>
      <c r="V69" s="502"/>
      <c r="W69" s="502"/>
      <c r="X69" s="502"/>
      <c r="Y69" s="502"/>
      <c r="Z69" s="502"/>
      <c r="AA69" s="502"/>
      <c r="AB69" s="502"/>
      <c r="AC69" s="502"/>
      <c r="AD69" s="502"/>
      <c r="AE69" s="502"/>
      <c r="AF69" s="502"/>
      <c r="AG69" s="502"/>
      <c r="AH69" s="502"/>
      <c r="AI69" s="502"/>
      <c r="AJ69" s="503"/>
      <c r="AK69" s="268"/>
    </row>
    <row r="70" spans="1:37" s="149" customFormat="1" ht="13.5" customHeight="1">
      <c r="A70" s="462" t="s">
        <v>142</v>
      </c>
      <c r="B70" s="463"/>
      <c r="C70" s="463"/>
      <c r="D70" s="464"/>
      <c r="E70" s="279"/>
      <c r="F70" s="476" t="s">
        <v>143</v>
      </c>
      <c r="G70" s="476"/>
      <c r="H70" s="476"/>
      <c r="I70" s="476"/>
      <c r="J70" s="476"/>
      <c r="K70" s="476"/>
      <c r="L70" s="476"/>
      <c r="M70" s="476"/>
      <c r="N70" s="476"/>
      <c r="O70" s="476"/>
      <c r="P70" s="476"/>
      <c r="Q70" s="476"/>
      <c r="R70" s="476"/>
      <c r="S70" s="476"/>
      <c r="T70" s="476"/>
      <c r="U70" s="476"/>
      <c r="V70" s="476"/>
      <c r="W70" s="476"/>
      <c r="X70" s="476"/>
      <c r="Y70" s="476"/>
      <c r="Z70" s="476"/>
      <c r="AA70" s="476"/>
      <c r="AB70" s="476"/>
      <c r="AC70" s="476"/>
      <c r="AD70" s="476"/>
      <c r="AE70" s="476"/>
      <c r="AF70" s="476"/>
      <c r="AG70" s="476"/>
      <c r="AH70" s="476"/>
      <c r="AI70" s="476"/>
      <c r="AJ70" s="280"/>
      <c r="AK70" s="268"/>
    </row>
    <row r="71" spans="1:37" s="149" customFormat="1" ht="22.5" customHeight="1">
      <c r="A71" s="465"/>
      <c r="B71" s="466"/>
      <c r="C71" s="466"/>
      <c r="D71" s="467"/>
      <c r="E71" s="273"/>
      <c r="F71" s="473" t="s">
        <v>144</v>
      </c>
      <c r="G71" s="473"/>
      <c r="H71" s="473"/>
      <c r="I71" s="473"/>
      <c r="J71" s="473"/>
      <c r="K71" s="473"/>
      <c r="L71" s="473"/>
      <c r="M71" s="473"/>
      <c r="N71" s="473"/>
      <c r="O71" s="473"/>
      <c r="P71" s="473"/>
      <c r="Q71" s="473"/>
      <c r="R71" s="473"/>
      <c r="S71" s="473"/>
      <c r="T71" s="473"/>
      <c r="U71" s="473"/>
      <c r="V71" s="473"/>
      <c r="W71" s="473"/>
      <c r="X71" s="473"/>
      <c r="Y71" s="473"/>
      <c r="Z71" s="473"/>
      <c r="AA71" s="473"/>
      <c r="AB71" s="473"/>
      <c r="AC71" s="473"/>
      <c r="AD71" s="473"/>
      <c r="AE71" s="473"/>
      <c r="AF71" s="473"/>
      <c r="AG71" s="473"/>
      <c r="AH71" s="473"/>
      <c r="AI71" s="473"/>
      <c r="AJ71" s="274"/>
      <c r="AK71" s="268"/>
    </row>
    <row r="72" spans="1:37" s="149" customFormat="1" ht="13.5" customHeight="1">
      <c r="A72" s="465"/>
      <c r="B72" s="466"/>
      <c r="C72" s="466"/>
      <c r="D72" s="467"/>
      <c r="E72" s="273"/>
      <c r="F72" s="549" t="s">
        <v>145</v>
      </c>
      <c r="G72" s="549"/>
      <c r="H72" s="549"/>
      <c r="I72" s="549"/>
      <c r="J72" s="549"/>
      <c r="K72" s="549"/>
      <c r="L72" s="549"/>
      <c r="M72" s="549"/>
      <c r="N72" s="549"/>
      <c r="O72" s="549"/>
      <c r="P72" s="549"/>
      <c r="Q72" s="549"/>
      <c r="R72" s="549"/>
      <c r="S72" s="549"/>
      <c r="T72" s="549"/>
      <c r="U72" s="549"/>
      <c r="V72" s="549"/>
      <c r="W72" s="549"/>
      <c r="X72" s="549"/>
      <c r="Y72" s="549"/>
      <c r="Z72" s="549"/>
      <c r="AA72" s="549"/>
      <c r="AB72" s="549"/>
      <c r="AC72" s="549"/>
      <c r="AD72" s="549"/>
      <c r="AE72" s="549"/>
      <c r="AF72" s="549"/>
      <c r="AG72" s="549"/>
      <c r="AH72" s="549"/>
      <c r="AI72" s="549"/>
      <c r="AJ72" s="274"/>
      <c r="AK72" s="268"/>
    </row>
    <row r="73" spans="1:37" s="149" customFormat="1" ht="13.5" customHeight="1">
      <c r="A73" s="468"/>
      <c r="B73" s="469"/>
      <c r="C73" s="469"/>
      <c r="D73" s="470"/>
      <c r="E73" s="281"/>
      <c r="F73" s="477" t="s">
        <v>146</v>
      </c>
      <c r="G73" s="477"/>
      <c r="H73" s="477"/>
      <c r="I73" s="477"/>
      <c r="J73" s="477"/>
      <c r="K73" s="477"/>
      <c r="L73" s="477"/>
      <c r="M73" s="477"/>
      <c r="N73" s="477"/>
      <c r="O73" s="477"/>
      <c r="P73" s="477"/>
      <c r="Q73" s="477"/>
      <c r="R73" s="477"/>
      <c r="S73" s="477"/>
      <c r="T73" s="477"/>
      <c r="U73" s="477"/>
      <c r="V73" s="477"/>
      <c r="W73" s="477"/>
      <c r="X73" s="477"/>
      <c r="Y73" s="477"/>
      <c r="Z73" s="477"/>
      <c r="AA73" s="477"/>
      <c r="AB73" s="477"/>
      <c r="AC73" s="477"/>
      <c r="AD73" s="477"/>
      <c r="AE73" s="477"/>
      <c r="AF73" s="477"/>
      <c r="AG73" s="477"/>
      <c r="AH73" s="477"/>
      <c r="AI73" s="477"/>
      <c r="AJ73" s="282"/>
      <c r="AK73" s="268"/>
    </row>
    <row r="74" spans="1:37" s="149" customFormat="1" ht="21" customHeight="1">
      <c r="A74" s="462" t="s">
        <v>147</v>
      </c>
      <c r="B74" s="463"/>
      <c r="C74" s="463"/>
      <c r="D74" s="464"/>
      <c r="E74" s="279"/>
      <c r="F74" s="479" t="s">
        <v>148</v>
      </c>
      <c r="G74" s="479"/>
      <c r="H74" s="479"/>
      <c r="I74" s="479"/>
      <c r="J74" s="479"/>
      <c r="K74" s="479"/>
      <c r="L74" s="479"/>
      <c r="M74" s="479"/>
      <c r="N74" s="479"/>
      <c r="O74" s="479"/>
      <c r="P74" s="479"/>
      <c r="Q74" s="479"/>
      <c r="R74" s="479"/>
      <c r="S74" s="479"/>
      <c r="T74" s="479"/>
      <c r="U74" s="479"/>
      <c r="V74" s="479"/>
      <c r="W74" s="479"/>
      <c r="X74" s="479"/>
      <c r="Y74" s="479"/>
      <c r="Z74" s="479"/>
      <c r="AA74" s="479"/>
      <c r="AB74" s="479"/>
      <c r="AC74" s="479"/>
      <c r="AD74" s="479"/>
      <c r="AE74" s="479"/>
      <c r="AF74" s="479"/>
      <c r="AG74" s="479"/>
      <c r="AH74" s="479"/>
      <c r="AI74" s="479"/>
      <c r="AJ74" s="280"/>
      <c r="AK74" s="268"/>
    </row>
    <row r="75" spans="1:37" s="149" customFormat="1" ht="15" customHeight="1">
      <c r="A75" s="465"/>
      <c r="B75" s="466"/>
      <c r="C75" s="466"/>
      <c r="D75" s="467"/>
      <c r="E75" s="273"/>
      <c r="F75" s="480" t="s">
        <v>149</v>
      </c>
      <c r="G75" s="480"/>
      <c r="H75" s="480"/>
      <c r="I75" s="480"/>
      <c r="J75" s="480"/>
      <c r="K75" s="480"/>
      <c r="L75" s="480"/>
      <c r="M75" s="480"/>
      <c r="N75" s="480"/>
      <c r="O75" s="480"/>
      <c r="P75" s="480"/>
      <c r="Q75" s="480"/>
      <c r="R75" s="480"/>
      <c r="S75" s="480"/>
      <c r="T75" s="480"/>
      <c r="U75" s="480"/>
      <c r="V75" s="480"/>
      <c r="W75" s="480"/>
      <c r="X75" s="480"/>
      <c r="Y75" s="480"/>
      <c r="Z75" s="480"/>
      <c r="AA75" s="480"/>
      <c r="AB75" s="480"/>
      <c r="AC75" s="480"/>
      <c r="AD75" s="480"/>
      <c r="AE75" s="480"/>
      <c r="AF75" s="480"/>
      <c r="AG75" s="480"/>
      <c r="AH75" s="480"/>
      <c r="AI75" s="480"/>
      <c r="AJ75" s="280"/>
      <c r="AK75" s="202"/>
    </row>
    <row r="76" spans="1:37" s="149" customFormat="1" ht="13.5" customHeight="1">
      <c r="A76" s="465"/>
      <c r="B76" s="466"/>
      <c r="C76" s="466"/>
      <c r="D76" s="467"/>
      <c r="E76" s="279"/>
      <c r="F76" s="479" t="s">
        <v>150</v>
      </c>
      <c r="G76" s="479"/>
      <c r="H76" s="479"/>
      <c r="I76" s="479"/>
      <c r="J76" s="479"/>
      <c r="K76" s="479"/>
      <c r="L76" s="479"/>
      <c r="M76" s="479"/>
      <c r="N76" s="479"/>
      <c r="O76" s="479"/>
      <c r="P76" s="479"/>
      <c r="Q76" s="479"/>
      <c r="R76" s="479"/>
      <c r="S76" s="479"/>
      <c r="T76" s="479"/>
      <c r="U76" s="479"/>
      <c r="V76" s="479"/>
      <c r="W76" s="479"/>
      <c r="X76" s="479"/>
      <c r="Y76" s="479"/>
      <c r="Z76" s="479"/>
      <c r="AA76" s="479"/>
      <c r="AB76" s="479"/>
      <c r="AC76" s="479"/>
      <c r="AD76" s="479"/>
      <c r="AE76" s="479"/>
      <c r="AF76" s="479"/>
      <c r="AG76" s="479"/>
      <c r="AH76" s="479"/>
      <c r="AI76" s="479"/>
      <c r="AJ76" s="283"/>
    </row>
    <row r="77" spans="1:37" s="149" customFormat="1" ht="15.75" customHeight="1">
      <c r="A77" s="468"/>
      <c r="B77" s="469"/>
      <c r="C77" s="469"/>
      <c r="D77" s="470"/>
      <c r="E77" s="281"/>
      <c r="F77" s="477" t="s">
        <v>151</v>
      </c>
      <c r="G77" s="477"/>
      <c r="H77" s="477"/>
      <c r="I77" s="477"/>
      <c r="J77" s="477"/>
      <c r="K77" s="477"/>
      <c r="L77" s="477"/>
      <c r="M77" s="477"/>
      <c r="N77" s="477"/>
      <c r="O77" s="477"/>
      <c r="P77" s="477"/>
      <c r="Q77" s="477"/>
      <c r="R77" s="477"/>
      <c r="S77" s="477"/>
      <c r="T77" s="477"/>
      <c r="U77" s="477"/>
      <c r="V77" s="477"/>
      <c r="W77" s="477"/>
      <c r="X77" s="477"/>
      <c r="Y77" s="477"/>
      <c r="Z77" s="477"/>
      <c r="AA77" s="477"/>
      <c r="AB77" s="477"/>
      <c r="AC77" s="477"/>
      <c r="AD77" s="477"/>
      <c r="AE77" s="477"/>
      <c r="AF77" s="477"/>
      <c r="AG77" s="477"/>
      <c r="AH77" s="477"/>
      <c r="AI77" s="477"/>
      <c r="AJ77" s="478"/>
    </row>
    <row r="78" spans="1:37" s="149" customFormat="1" ht="13.5" customHeight="1">
      <c r="A78" s="462" t="s">
        <v>152</v>
      </c>
      <c r="B78" s="463"/>
      <c r="C78" s="463"/>
      <c r="D78" s="464"/>
      <c r="E78" s="279"/>
      <c r="F78" s="479" t="s">
        <v>153</v>
      </c>
      <c r="G78" s="479"/>
      <c r="H78" s="479"/>
      <c r="I78" s="479"/>
      <c r="J78" s="479"/>
      <c r="K78" s="479"/>
      <c r="L78" s="479"/>
      <c r="M78" s="479"/>
      <c r="N78" s="479"/>
      <c r="O78" s="479"/>
      <c r="P78" s="479"/>
      <c r="Q78" s="479"/>
      <c r="R78" s="479"/>
      <c r="S78" s="479"/>
      <c r="T78" s="479"/>
      <c r="U78" s="479"/>
      <c r="V78" s="479"/>
      <c r="W78" s="479"/>
      <c r="X78" s="479"/>
      <c r="Y78" s="479"/>
      <c r="Z78" s="479"/>
      <c r="AA78" s="479"/>
      <c r="AB78" s="479"/>
      <c r="AC78" s="479"/>
      <c r="AD78" s="479"/>
      <c r="AE78" s="479"/>
      <c r="AF78" s="479"/>
      <c r="AG78" s="479"/>
      <c r="AH78" s="479"/>
      <c r="AI78" s="479"/>
      <c r="AJ78" s="280"/>
    </row>
    <row r="79" spans="1:37" s="149" customFormat="1" ht="21" customHeight="1">
      <c r="A79" s="465"/>
      <c r="B79" s="466"/>
      <c r="C79" s="466"/>
      <c r="D79" s="467"/>
      <c r="E79" s="273"/>
      <c r="F79" s="480" t="s">
        <v>154</v>
      </c>
      <c r="G79" s="480"/>
      <c r="H79" s="480"/>
      <c r="I79" s="480"/>
      <c r="J79" s="480"/>
      <c r="K79" s="480"/>
      <c r="L79" s="480"/>
      <c r="M79" s="480"/>
      <c r="N79" s="480"/>
      <c r="O79" s="480"/>
      <c r="P79" s="480"/>
      <c r="Q79" s="480"/>
      <c r="R79" s="480"/>
      <c r="S79" s="480"/>
      <c r="T79" s="480"/>
      <c r="U79" s="480"/>
      <c r="V79" s="480"/>
      <c r="W79" s="480"/>
      <c r="X79" s="480"/>
      <c r="Y79" s="480"/>
      <c r="Z79" s="480"/>
      <c r="AA79" s="480"/>
      <c r="AB79" s="480"/>
      <c r="AC79" s="480"/>
      <c r="AD79" s="480"/>
      <c r="AE79" s="480"/>
      <c r="AF79" s="480"/>
      <c r="AG79" s="480"/>
      <c r="AH79" s="480"/>
      <c r="AI79" s="480"/>
      <c r="AJ79" s="274"/>
    </row>
    <row r="80" spans="1:37" s="149" customFormat="1" ht="13.5" customHeight="1">
      <c r="A80" s="465"/>
      <c r="B80" s="466"/>
      <c r="C80" s="466"/>
      <c r="D80" s="467"/>
      <c r="E80" s="273"/>
      <c r="F80" s="480" t="s">
        <v>155</v>
      </c>
      <c r="G80" s="480"/>
      <c r="H80" s="480"/>
      <c r="I80" s="480"/>
      <c r="J80" s="480"/>
      <c r="K80" s="480"/>
      <c r="L80" s="480"/>
      <c r="M80" s="480"/>
      <c r="N80" s="480"/>
      <c r="O80" s="480"/>
      <c r="P80" s="480"/>
      <c r="Q80" s="480"/>
      <c r="R80" s="480"/>
      <c r="S80" s="480"/>
      <c r="T80" s="480"/>
      <c r="U80" s="480"/>
      <c r="V80" s="480"/>
      <c r="W80" s="480"/>
      <c r="X80" s="480"/>
      <c r="Y80" s="480"/>
      <c r="Z80" s="480"/>
      <c r="AA80" s="480"/>
      <c r="AB80" s="480"/>
      <c r="AC80" s="480"/>
      <c r="AD80" s="480"/>
      <c r="AE80" s="480"/>
      <c r="AF80" s="480"/>
      <c r="AG80" s="480"/>
      <c r="AH80" s="480"/>
      <c r="AI80" s="480"/>
      <c r="AJ80" s="274"/>
    </row>
    <row r="81" spans="1:51" s="149" customFormat="1" ht="13.5" customHeight="1">
      <c r="A81" s="468"/>
      <c r="B81" s="469"/>
      <c r="C81" s="469"/>
      <c r="D81" s="470"/>
      <c r="E81" s="281"/>
      <c r="F81" s="477" t="s">
        <v>156</v>
      </c>
      <c r="G81" s="477"/>
      <c r="H81" s="477"/>
      <c r="I81" s="477"/>
      <c r="J81" s="477"/>
      <c r="K81" s="477"/>
      <c r="L81" s="477"/>
      <c r="M81" s="477"/>
      <c r="N81" s="477"/>
      <c r="O81" s="477"/>
      <c r="P81" s="477"/>
      <c r="Q81" s="477"/>
      <c r="R81" s="477"/>
      <c r="S81" s="477"/>
      <c r="T81" s="477"/>
      <c r="U81" s="477"/>
      <c r="V81" s="477"/>
      <c r="W81" s="477"/>
      <c r="X81" s="477"/>
      <c r="Y81" s="477"/>
      <c r="Z81" s="477"/>
      <c r="AA81" s="477"/>
      <c r="AB81" s="477"/>
      <c r="AC81" s="477"/>
      <c r="AD81" s="477"/>
      <c r="AE81" s="477"/>
      <c r="AF81" s="477"/>
      <c r="AG81" s="477"/>
      <c r="AH81" s="477"/>
      <c r="AI81" s="477"/>
      <c r="AJ81" s="282"/>
    </row>
    <row r="82" spans="1:51" s="149" customFormat="1" ht="13.5" customHeight="1">
      <c r="A82" s="462" t="s">
        <v>157</v>
      </c>
      <c r="B82" s="463"/>
      <c r="C82" s="463"/>
      <c r="D82" s="464"/>
      <c r="E82" s="279"/>
      <c r="F82" s="556" t="s">
        <v>158</v>
      </c>
      <c r="G82" s="556"/>
      <c r="H82" s="556"/>
      <c r="I82" s="556"/>
      <c r="J82" s="556"/>
      <c r="K82" s="556"/>
      <c r="L82" s="556"/>
      <c r="M82" s="556"/>
      <c r="N82" s="556"/>
      <c r="O82" s="556"/>
      <c r="P82" s="556"/>
      <c r="Q82" s="556"/>
      <c r="R82" s="556"/>
      <c r="S82" s="556"/>
      <c r="T82" s="556"/>
      <c r="U82" s="556"/>
      <c r="V82" s="556"/>
      <c r="W82" s="556"/>
      <c r="X82" s="556"/>
      <c r="Y82" s="556"/>
      <c r="Z82" s="556"/>
      <c r="AA82" s="556"/>
      <c r="AB82" s="556"/>
      <c r="AC82" s="556"/>
      <c r="AD82" s="556"/>
      <c r="AE82" s="556"/>
      <c r="AF82" s="556"/>
      <c r="AG82" s="556"/>
      <c r="AH82" s="556"/>
      <c r="AI82" s="556"/>
      <c r="AJ82" s="557"/>
      <c r="AK82" s="284"/>
    </row>
    <row r="83" spans="1:51" s="149" customFormat="1" ht="13.5" customHeight="1">
      <c r="A83" s="465"/>
      <c r="B83" s="466"/>
      <c r="C83" s="466"/>
      <c r="D83" s="467"/>
      <c r="E83" s="273"/>
      <c r="F83" s="480" t="s">
        <v>159</v>
      </c>
      <c r="G83" s="480"/>
      <c r="H83" s="480"/>
      <c r="I83" s="480"/>
      <c r="J83" s="480"/>
      <c r="K83" s="480"/>
      <c r="L83" s="480"/>
      <c r="M83" s="480"/>
      <c r="N83" s="480"/>
      <c r="O83" s="480"/>
      <c r="P83" s="480"/>
      <c r="Q83" s="480"/>
      <c r="R83" s="480"/>
      <c r="S83" s="480"/>
      <c r="T83" s="480"/>
      <c r="U83" s="480"/>
      <c r="V83" s="480"/>
      <c r="W83" s="480"/>
      <c r="X83" s="480"/>
      <c r="Y83" s="480"/>
      <c r="Z83" s="480"/>
      <c r="AA83" s="480"/>
      <c r="AB83" s="480"/>
      <c r="AC83" s="480"/>
      <c r="AD83" s="480"/>
      <c r="AE83" s="480"/>
      <c r="AF83" s="480"/>
      <c r="AG83" s="480"/>
      <c r="AH83" s="480"/>
      <c r="AI83" s="480"/>
      <c r="AJ83" s="274"/>
      <c r="AK83" s="268"/>
    </row>
    <row r="84" spans="1:51" s="149" customFormat="1" ht="13.5" customHeight="1">
      <c r="A84" s="465"/>
      <c r="B84" s="466"/>
      <c r="C84" s="466"/>
      <c r="D84" s="467"/>
      <c r="E84" s="273"/>
      <c r="F84" s="480" t="s">
        <v>160</v>
      </c>
      <c r="G84" s="480"/>
      <c r="H84" s="480"/>
      <c r="I84" s="480"/>
      <c r="J84" s="480"/>
      <c r="K84" s="480"/>
      <c r="L84" s="480"/>
      <c r="M84" s="480"/>
      <c r="N84" s="480"/>
      <c r="O84" s="480"/>
      <c r="P84" s="480"/>
      <c r="Q84" s="480"/>
      <c r="R84" s="480"/>
      <c r="S84" s="480"/>
      <c r="T84" s="480"/>
      <c r="U84" s="480"/>
      <c r="V84" s="480"/>
      <c r="W84" s="480"/>
      <c r="X84" s="480"/>
      <c r="Y84" s="480"/>
      <c r="Z84" s="480"/>
      <c r="AA84" s="480"/>
      <c r="AB84" s="480"/>
      <c r="AC84" s="480"/>
      <c r="AD84" s="480"/>
      <c r="AE84" s="480"/>
      <c r="AF84" s="480"/>
      <c r="AG84" s="480"/>
      <c r="AH84" s="480"/>
      <c r="AI84" s="480"/>
      <c r="AJ84" s="274"/>
      <c r="AK84" s="268"/>
    </row>
    <row r="85" spans="1:51" s="149" customFormat="1" ht="13.5" customHeight="1" thickBot="1">
      <c r="A85" s="468"/>
      <c r="B85" s="469"/>
      <c r="C85" s="469"/>
      <c r="D85" s="470"/>
      <c r="E85" s="285"/>
      <c r="F85" s="545" t="s">
        <v>161</v>
      </c>
      <c r="G85" s="545"/>
      <c r="H85" s="545"/>
      <c r="I85" s="545"/>
      <c r="J85" s="545"/>
      <c r="K85" s="545"/>
      <c r="L85" s="545"/>
      <c r="M85" s="545"/>
      <c r="N85" s="545"/>
      <c r="O85" s="545"/>
      <c r="P85" s="545"/>
      <c r="Q85" s="545"/>
      <c r="R85" s="545"/>
      <c r="S85" s="545"/>
      <c r="T85" s="545"/>
      <c r="U85" s="545"/>
      <c r="V85" s="545"/>
      <c r="W85" s="545"/>
      <c r="X85" s="545"/>
      <c r="Y85" s="545"/>
      <c r="Z85" s="545"/>
      <c r="AA85" s="545"/>
      <c r="AB85" s="545"/>
      <c r="AC85" s="545"/>
      <c r="AD85" s="545"/>
      <c r="AE85" s="545"/>
      <c r="AF85" s="545"/>
      <c r="AG85" s="545"/>
      <c r="AH85" s="545"/>
      <c r="AI85" s="545"/>
      <c r="AJ85" s="286"/>
      <c r="AK85" s="202"/>
    </row>
    <row r="86" spans="1:51" ht="11.25" customHeight="1">
      <c r="A86" s="287"/>
      <c r="B86" s="144"/>
      <c r="C86" s="262"/>
      <c r="D86" s="262"/>
      <c r="E86" s="262"/>
      <c r="F86" s="262"/>
      <c r="G86" s="262"/>
      <c r="H86" s="262"/>
      <c r="I86" s="262"/>
      <c r="J86" s="262"/>
      <c r="K86" s="262"/>
      <c r="L86" s="262"/>
      <c r="M86" s="262"/>
      <c r="N86" s="262"/>
      <c r="O86" s="262"/>
      <c r="P86" s="262"/>
      <c r="Q86" s="262"/>
      <c r="R86" s="262"/>
      <c r="S86" s="262"/>
      <c r="T86" s="262"/>
      <c r="U86" s="262"/>
      <c r="V86" s="262"/>
      <c r="W86" s="262"/>
      <c r="X86" s="262"/>
      <c r="Y86" s="262"/>
      <c r="Z86" s="262"/>
      <c r="AA86" s="262"/>
      <c r="AB86" s="262"/>
      <c r="AC86" s="262"/>
      <c r="AD86" s="262"/>
      <c r="AE86" s="262"/>
      <c r="AF86" s="262"/>
      <c r="AG86" s="262"/>
      <c r="AH86" s="262"/>
      <c r="AI86" s="262"/>
      <c r="AJ86" s="262"/>
      <c r="AO86" s="149"/>
      <c r="AP86" s="149"/>
      <c r="AQ86" s="149"/>
      <c r="AR86" s="149"/>
      <c r="AS86" s="149"/>
      <c r="AT86" s="149"/>
      <c r="AU86" s="149"/>
      <c r="AV86" s="149"/>
      <c r="AW86" s="149"/>
      <c r="AX86" s="149"/>
    </row>
    <row r="87" spans="1:51" ht="15" customHeight="1">
      <c r="A87" s="258" t="s">
        <v>163</v>
      </c>
      <c r="B87" s="288"/>
      <c r="C87" s="288"/>
      <c r="D87" s="288"/>
      <c r="E87" s="288"/>
      <c r="F87" s="288"/>
      <c r="G87" s="288"/>
      <c r="H87" s="288"/>
      <c r="I87" s="288"/>
      <c r="J87" s="288"/>
      <c r="K87" s="288"/>
      <c r="L87" s="288"/>
      <c r="M87" s="288"/>
      <c r="N87" s="288"/>
      <c r="O87" s="288"/>
      <c r="P87" s="288"/>
      <c r="Q87" s="289"/>
      <c r="R87" s="289"/>
      <c r="S87" s="289"/>
      <c r="T87" s="289"/>
      <c r="U87" s="289"/>
      <c r="V87" s="289"/>
      <c r="W87" s="289"/>
      <c r="X87" s="289"/>
      <c r="Y87" s="289"/>
      <c r="Z87" s="289"/>
      <c r="AA87" s="289"/>
      <c r="AB87" s="289"/>
      <c r="AC87" s="289"/>
      <c r="AD87" s="289"/>
      <c r="AE87" s="289"/>
      <c r="AF87" s="289"/>
      <c r="AG87" s="289"/>
      <c r="AH87" s="290"/>
      <c r="AI87" s="291"/>
      <c r="AJ87" s="257"/>
      <c r="AO87" s="149"/>
      <c r="AP87" s="149"/>
      <c r="AQ87" s="149"/>
      <c r="AR87" s="149"/>
      <c r="AS87" s="149"/>
      <c r="AT87" s="149"/>
      <c r="AU87" s="149"/>
      <c r="AV87" s="149"/>
      <c r="AW87" s="149"/>
      <c r="AX87" s="149"/>
    </row>
    <row r="88" spans="1:51" s="149" customFormat="1" ht="45" customHeight="1">
      <c r="A88" s="546"/>
      <c r="B88" s="547"/>
      <c r="C88" s="547"/>
      <c r="D88" s="547"/>
      <c r="E88" s="547"/>
      <c r="F88" s="547"/>
      <c r="G88" s="547"/>
      <c r="H88" s="547"/>
      <c r="I88" s="547"/>
      <c r="J88" s="547"/>
      <c r="K88" s="547"/>
      <c r="L88" s="547"/>
      <c r="M88" s="547"/>
      <c r="N88" s="547"/>
      <c r="O88" s="547"/>
      <c r="P88" s="547"/>
      <c r="Q88" s="547"/>
      <c r="R88" s="547"/>
      <c r="S88" s="547"/>
      <c r="T88" s="547"/>
      <c r="U88" s="547"/>
      <c r="V88" s="547"/>
      <c r="W88" s="547"/>
      <c r="X88" s="547"/>
      <c r="Y88" s="547"/>
      <c r="Z88" s="547"/>
      <c r="AA88" s="547"/>
      <c r="AB88" s="547"/>
      <c r="AC88" s="547"/>
      <c r="AD88" s="547"/>
      <c r="AE88" s="547"/>
      <c r="AF88" s="547"/>
      <c r="AG88" s="547"/>
      <c r="AH88" s="547"/>
      <c r="AI88" s="548"/>
      <c r="AJ88" s="548"/>
      <c r="AL88" s="292"/>
      <c r="AM88" s="292"/>
      <c r="AN88" s="292"/>
      <c r="AY88" s="293"/>
    </row>
    <row r="89" spans="1:51" s="149" customFormat="1" ht="15" customHeight="1" thickBot="1">
      <c r="A89" s="155"/>
      <c r="B89" s="294"/>
      <c r="C89" s="294"/>
      <c r="D89" s="294"/>
      <c r="E89" s="294"/>
      <c r="F89" s="294"/>
      <c r="G89" s="294"/>
      <c r="H89" s="294"/>
      <c r="I89" s="294"/>
      <c r="J89" s="294"/>
      <c r="K89" s="294"/>
      <c r="L89" s="294"/>
      <c r="M89" s="294"/>
      <c r="N89" s="294"/>
      <c r="O89" s="294"/>
      <c r="P89" s="294"/>
      <c r="Q89" s="294"/>
      <c r="R89" s="294"/>
      <c r="S89" s="294"/>
      <c r="T89" s="294"/>
      <c r="U89" s="294"/>
      <c r="V89" s="294"/>
      <c r="W89" s="294"/>
      <c r="X89" s="294"/>
      <c r="Y89" s="294"/>
      <c r="Z89" s="294"/>
      <c r="AA89" s="294"/>
      <c r="AB89" s="294"/>
      <c r="AC89" s="294"/>
      <c r="AD89" s="294"/>
      <c r="AE89" s="294"/>
      <c r="AF89" s="294"/>
      <c r="AG89" s="294"/>
      <c r="AH89" s="294"/>
      <c r="AI89" s="294"/>
      <c r="AJ89" s="235"/>
      <c r="AL89" s="292"/>
      <c r="AM89" s="292"/>
      <c r="AN89" s="292"/>
      <c r="AY89" s="293"/>
    </row>
    <row r="90" spans="1:51" ht="7.5" customHeight="1">
      <c r="A90" s="295"/>
      <c r="B90" s="296"/>
      <c r="C90" s="297"/>
      <c r="D90" s="297"/>
      <c r="E90" s="297"/>
      <c r="F90" s="297"/>
      <c r="G90" s="297"/>
      <c r="H90" s="297"/>
      <c r="I90" s="297"/>
      <c r="J90" s="297"/>
      <c r="K90" s="297"/>
      <c r="L90" s="297"/>
      <c r="M90" s="297"/>
      <c r="N90" s="297"/>
      <c r="O90" s="297"/>
      <c r="P90" s="297"/>
      <c r="Q90" s="297"/>
      <c r="R90" s="297"/>
      <c r="S90" s="297"/>
      <c r="T90" s="297"/>
      <c r="U90" s="297"/>
      <c r="V90" s="297"/>
      <c r="W90" s="297"/>
      <c r="X90" s="297"/>
      <c r="Y90" s="297"/>
      <c r="Z90" s="297"/>
      <c r="AA90" s="297"/>
      <c r="AB90" s="297"/>
      <c r="AC90" s="297"/>
      <c r="AD90" s="297"/>
      <c r="AE90" s="297"/>
      <c r="AF90" s="297"/>
      <c r="AG90" s="297"/>
      <c r="AH90" s="297"/>
      <c r="AI90" s="297"/>
      <c r="AJ90" s="298"/>
      <c r="AO90" s="149"/>
      <c r="AP90" s="149"/>
      <c r="AQ90" s="149"/>
      <c r="AR90" s="149"/>
      <c r="AS90" s="149"/>
      <c r="AT90" s="149"/>
      <c r="AU90" s="149"/>
      <c r="AV90" s="149"/>
      <c r="AW90" s="149"/>
      <c r="AX90" s="149"/>
    </row>
    <row r="91" spans="1:51" ht="25.5" customHeight="1">
      <c r="A91" s="299" t="s">
        <v>118</v>
      </c>
      <c r="B91" s="452" t="s">
        <v>119</v>
      </c>
      <c r="C91" s="452"/>
      <c r="D91" s="452"/>
      <c r="E91" s="452"/>
      <c r="F91" s="452"/>
      <c r="G91" s="452"/>
      <c r="H91" s="452"/>
      <c r="I91" s="452"/>
      <c r="J91" s="452"/>
      <c r="K91" s="452"/>
      <c r="L91" s="452"/>
      <c r="M91" s="452"/>
      <c r="N91" s="452"/>
      <c r="O91" s="452"/>
      <c r="P91" s="452"/>
      <c r="Q91" s="452"/>
      <c r="R91" s="452"/>
      <c r="S91" s="452"/>
      <c r="T91" s="452"/>
      <c r="U91" s="452"/>
      <c r="V91" s="452"/>
      <c r="W91" s="452"/>
      <c r="X91" s="452"/>
      <c r="Y91" s="452"/>
      <c r="Z91" s="452"/>
      <c r="AA91" s="452"/>
      <c r="AB91" s="452"/>
      <c r="AC91" s="452"/>
      <c r="AD91" s="452"/>
      <c r="AE91" s="452"/>
      <c r="AF91" s="452"/>
      <c r="AG91" s="452"/>
      <c r="AH91" s="452"/>
      <c r="AI91" s="452"/>
      <c r="AJ91" s="300"/>
      <c r="AO91" s="149"/>
      <c r="AP91" s="149"/>
      <c r="AQ91" s="149"/>
      <c r="AR91" s="149"/>
      <c r="AS91" s="149"/>
      <c r="AT91" s="149"/>
      <c r="AU91" s="149"/>
      <c r="AV91" s="149"/>
      <c r="AW91" s="149"/>
      <c r="AX91" s="149"/>
    </row>
    <row r="92" spans="1:51" ht="7.5" customHeight="1">
      <c r="A92" s="299"/>
      <c r="B92" s="233"/>
      <c r="C92" s="301"/>
      <c r="D92" s="301"/>
      <c r="E92" s="301"/>
      <c r="F92" s="301"/>
      <c r="G92" s="301"/>
      <c r="H92" s="301"/>
      <c r="I92" s="301"/>
      <c r="J92" s="301"/>
      <c r="K92" s="301"/>
      <c r="L92" s="301"/>
      <c r="M92" s="301"/>
      <c r="N92" s="301"/>
      <c r="O92" s="301"/>
      <c r="P92" s="301"/>
      <c r="Q92" s="301"/>
      <c r="R92" s="301"/>
      <c r="S92" s="301"/>
      <c r="T92" s="301"/>
      <c r="U92" s="301"/>
      <c r="V92" s="301"/>
      <c r="W92" s="301"/>
      <c r="X92" s="301"/>
      <c r="Y92" s="301"/>
      <c r="Z92" s="301"/>
      <c r="AA92" s="301"/>
      <c r="AB92" s="301"/>
      <c r="AC92" s="301"/>
      <c r="AD92" s="301"/>
      <c r="AE92" s="301"/>
      <c r="AF92" s="301"/>
      <c r="AG92" s="301"/>
      <c r="AH92" s="301"/>
      <c r="AI92" s="301"/>
      <c r="AJ92" s="300"/>
      <c r="AO92" s="149"/>
      <c r="AP92" s="149"/>
      <c r="AQ92" s="149"/>
      <c r="AR92" s="149"/>
      <c r="AS92" s="149"/>
      <c r="AT92" s="149"/>
      <c r="AU92" s="149"/>
      <c r="AV92" s="149"/>
      <c r="AW92" s="149"/>
      <c r="AX92" s="149"/>
    </row>
    <row r="93" spans="1:51" s="308" customFormat="1" ht="19.5" customHeight="1">
      <c r="A93" s="302"/>
      <c r="B93" s="301"/>
      <c r="C93" s="303" t="s">
        <v>25</v>
      </c>
      <c r="D93" s="303"/>
      <c r="E93" s="448"/>
      <c r="F93" s="449"/>
      <c r="G93" s="303" t="s">
        <v>2</v>
      </c>
      <c r="H93" s="448"/>
      <c r="I93" s="449"/>
      <c r="J93" s="303" t="s">
        <v>3</v>
      </c>
      <c r="K93" s="448"/>
      <c r="L93" s="449"/>
      <c r="M93" s="303" t="s">
        <v>6</v>
      </c>
      <c r="N93" s="304"/>
      <c r="O93" s="304"/>
      <c r="P93" s="304"/>
      <c r="Q93" s="305"/>
      <c r="R93" s="450" t="s">
        <v>26</v>
      </c>
      <c r="S93" s="450"/>
      <c r="T93" s="450"/>
      <c r="U93" s="450"/>
      <c r="V93" s="450"/>
      <c r="W93" s="451"/>
      <c r="X93" s="451"/>
      <c r="Y93" s="451"/>
      <c r="Z93" s="451"/>
      <c r="AA93" s="451"/>
      <c r="AB93" s="451"/>
      <c r="AC93" s="451"/>
      <c r="AD93" s="451"/>
      <c r="AE93" s="451"/>
      <c r="AF93" s="451"/>
      <c r="AG93" s="451"/>
      <c r="AH93" s="451"/>
      <c r="AI93" s="306"/>
      <c r="AJ93" s="307"/>
      <c r="AO93" s="149"/>
      <c r="AP93" s="149"/>
      <c r="AQ93" s="149"/>
      <c r="AR93" s="149"/>
      <c r="AS93" s="149"/>
      <c r="AT93" s="149"/>
      <c r="AU93" s="149"/>
      <c r="AV93" s="149"/>
      <c r="AW93" s="149"/>
      <c r="AX93" s="149"/>
    </row>
    <row r="94" spans="1:51" s="308" customFormat="1" ht="19.5" customHeight="1">
      <c r="A94" s="302"/>
      <c r="B94" s="304"/>
      <c r="C94" s="303"/>
      <c r="D94" s="303"/>
      <c r="E94" s="303"/>
      <c r="F94" s="303"/>
      <c r="G94" s="303"/>
      <c r="H94" s="303"/>
      <c r="I94" s="303"/>
      <c r="J94" s="303"/>
      <c r="K94" s="303"/>
      <c r="L94" s="303"/>
      <c r="M94" s="303"/>
      <c r="N94" s="303"/>
      <c r="O94" s="303"/>
      <c r="P94" s="304"/>
      <c r="Q94" s="305"/>
      <c r="R94" s="450" t="s">
        <v>27</v>
      </c>
      <c r="S94" s="450"/>
      <c r="T94" s="450"/>
      <c r="U94" s="450"/>
      <c r="V94" s="450"/>
      <c r="W94" s="530"/>
      <c r="X94" s="530"/>
      <c r="Y94" s="530"/>
      <c r="Z94" s="530"/>
      <c r="AA94" s="530"/>
      <c r="AB94" s="530"/>
      <c r="AC94" s="530"/>
      <c r="AD94" s="530"/>
      <c r="AE94" s="530"/>
      <c r="AF94" s="530"/>
      <c r="AG94" s="530"/>
      <c r="AH94" s="530"/>
      <c r="AI94" s="309"/>
      <c r="AJ94" s="307"/>
      <c r="AO94" s="149"/>
      <c r="AP94" s="149"/>
      <c r="AQ94" s="149"/>
      <c r="AR94" s="149"/>
      <c r="AS94" s="149"/>
      <c r="AT94" s="149"/>
      <c r="AU94" s="149"/>
      <c r="AV94" s="149"/>
      <c r="AW94" s="149"/>
      <c r="AX94" s="149"/>
    </row>
    <row r="95" spans="1:51" ht="7.5" customHeight="1" thickBot="1">
      <c r="A95" s="178"/>
      <c r="B95" s="310"/>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179"/>
      <c r="AI95" s="179"/>
      <c r="AJ95" s="180"/>
      <c r="AO95" s="149"/>
      <c r="AP95" s="149"/>
      <c r="AQ95" s="149"/>
      <c r="AR95" s="149"/>
      <c r="AS95" s="149"/>
      <c r="AT95" s="149"/>
      <c r="AU95" s="149"/>
      <c r="AV95" s="149"/>
      <c r="AW95" s="149"/>
      <c r="AX95" s="149"/>
    </row>
    <row r="96" spans="1:51" ht="16.2">
      <c r="A96" s="311"/>
      <c r="B96" s="312"/>
      <c r="C96" s="311"/>
      <c r="D96" s="311"/>
      <c r="E96" s="311"/>
      <c r="F96" s="311"/>
      <c r="G96" s="311"/>
      <c r="H96" s="311"/>
      <c r="I96" s="311"/>
      <c r="J96" s="311"/>
      <c r="K96" s="311"/>
      <c r="L96" s="311"/>
      <c r="M96" s="311"/>
      <c r="N96" s="311"/>
      <c r="O96" s="311"/>
      <c r="P96" s="311"/>
      <c r="Q96" s="311"/>
      <c r="R96" s="311"/>
      <c r="S96" s="311"/>
      <c r="T96" s="311"/>
      <c r="U96" s="311"/>
      <c r="V96" s="311"/>
      <c r="W96" s="311"/>
      <c r="X96" s="311"/>
      <c r="Y96" s="311"/>
      <c r="Z96" s="311"/>
      <c r="AA96" s="311"/>
      <c r="AB96" s="311"/>
      <c r="AC96" s="311"/>
      <c r="AD96" s="311"/>
      <c r="AE96" s="313"/>
      <c r="AF96" s="311"/>
      <c r="AG96" s="311"/>
      <c r="AH96" s="311"/>
      <c r="AI96" s="311"/>
      <c r="AJ96" s="311"/>
      <c r="AO96" s="149"/>
      <c r="AP96" s="149"/>
      <c r="AQ96" s="149"/>
      <c r="AR96" s="149"/>
      <c r="AS96" s="149"/>
      <c r="AT96" s="149"/>
      <c r="AU96" s="149"/>
      <c r="AV96" s="149"/>
      <c r="AW96" s="149"/>
      <c r="AX96" s="149"/>
    </row>
    <row r="97" spans="1:36">
      <c r="A97" s="314"/>
      <c r="B97" s="311" t="s">
        <v>28</v>
      </c>
      <c r="C97" s="314"/>
      <c r="D97" s="314"/>
      <c r="E97" s="314"/>
      <c r="F97" s="314"/>
      <c r="G97" s="314"/>
      <c r="H97" s="314"/>
      <c r="I97" s="314"/>
      <c r="J97" s="314"/>
      <c r="K97" s="314"/>
      <c r="L97" s="314"/>
      <c r="M97" s="314"/>
      <c r="N97" s="314"/>
      <c r="O97" s="314"/>
      <c r="P97" s="314"/>
      <c r="Q97" s="314"/>
      <c r="R97" s="314"/>
      <c r="S97" s="314"/>
      <c r="T97" s="314"/>
      <c r="U97" s="314"/>
      <c r="V97" s="314"/>
      <c r="W97" s="314"/>
      <c r="X97" s="314"/>
      <c r="Y97" s="314"/>
      <c r="Z97" s="314"/>
      <c r="AA97" s="314"/>
      <c r="AB97" s="314"/>
      <c r="AC97" s="314"/>
      <c r="AD97" s="314"/>
      <c r="AE97" s="314"/>
      <c r="AF97" s="314"/>
      <c r="AG97" s="314"/>
      <c r="AH97" s="314"/>
      <c r="AI97" s="314"/>
      <c r="AJ97" s="314"/>
    </row>
    <row r="98" spans="1:36">
      <c r="A98" s="314"/>
      <c r="B98" s="314"/>
      <c r="C98" s="314"/>
      <c r="D98" s="314"/>
      <c r="E98" s="314"/>
      <c r="F98" s="314"/>
      <c r="G98" s="314"/>
      <c r="H98" s="314"/>
      <c r="I98" s="314"/>
      <c r="J98" s="314"/>
      <c r="K98" s="314"/>
      <c r="L98" s="314"/>
      <c r="M98" s="314"/>
      <c r="N98" s="314"/>
      <c r="O98" s="314"/>
      <c r="P98" s="314"/>
      <c r="Q98" s="314"/>
      <c r="R98" s="314"/>
      <c r="S98" s="314"/>
      <c r="T98" s="314"/>
      <c r="U98" s="314"/>
      <c r="V98" s="314"/>
      <c r="W98" s="314"/>
      <c r="X98" s="314"/>
      <c r="Y98" s="314"/>
      <c r="Z98" s="314"/>
      <c r="AA98" s="314"/>
      <c r="AB98" s="314"/>
      <c r="AC98" s="314"/>
      <c r="AD98" s="314"/>
      <c r="AE98" s="314"/>
      <c r="AF98" s="314"/>
      <c r="AG98" s="314"/>
      <c r="AH98" s="314"/>
      <c r="AI98" s="314"/>
      <c r="AJ98" s="314"/>
    </row>
    <row r="99" spans="1:36">
      <c r="A99" s="314"/>
      <c r="B99" s="314"/>
      <c r="C99" s="314"/>
      <c r="D99" s="314"/>
      <c r="E99" s="314"/>
      <c r="F99" s="314"/>
      <c r="G99" s="314"/>
      <c r="H99" s="314"/>
      <c r="I99" s="314"/>
      <c r="J99" s="314"/>
      <c r="K99" s="314"/>
      <c r="L99" s="314"/>
      <c r="M99" s="314"/>
      <c r="N99" s="314"/>
      <c r="O99" s="314"/>
      <c r="P99" s="314"/>
      <c r="Q99" s="314"/>
      <c r="R99" s="314"/>
      <c r="S99" s="314"/>
      <c r="T99" s="314"/>
      <c r="U99" s="314"/>
      <c r="V99" s="314"/>
      <c r="W99" s="314"/>
      <c r="X99" s="314"/>
      <c r="Y99" s="314"/>
      <c r="Z99" s="314"/>
      <c r="AA99" s="314"/>
      <c r="AB99" s="314"/>
      <c r="AC99" s="314"/>
      <c r="AD99" s="314"/>
      <c r="AE99" s="314"/>
      <c r="AF99" s="314"/>
      <c r="AG99" s="314"/>
      <c r="AH99" s="314"/>
      <c r="AI99" s="314"/>
      <c r="AJ99" s="314"/>
    </row>
    <row r="100" spans="1:36">
      <c r="A100" s="314"/>
      <c r="B100" s="314"/>
      <c r="C100" s="314"/>
      <c r="D100" s="314"/>
      <c r="E100" s="314"/>
      <c r="F100" s="314"/>
      <c r="G100" s="314"/>
      <c r="H100" s="314"/>
      <c r="I100" s="314"/>
      <c r="J100" s="314"/>
      <c r="K100" s="314"/>
      <c r="L100" s="314"/>
      <c r="M100" s="314"/>
      <c r="N100" s="314"/>
      <c r="O100" s="314"/>
      <c r="P100" s="314"/>
      <c r="Q100" s="314"/>
      <c r="R100" s="314"/>
      <c r="S100" s="314"/>
      <c r="T100" s="314"/>
      <c r="U100" s="314"/>
      <c r="V100" s="314"/>
      <c r="W100" s="314"/>
      <c r="X100" s="314"/>
      <c r="Y100" s="314"/>
      <c r="Z100" s="314"/>
      <c r="AA100" s="314"/>
      <c r="AB100" s="314"/>
      <c r="AC100" s="314"/>
      <c r="AD100" s="314"/>
      <c r="AE100" s="314"/>
      <c r="AF100" s="314"/>
      <c r="AG100" s="314"/>
      <c r="AH100" s="314"/>
      <c r="AI100" s="314"/>
      <c r="AJ100" s="314"/>
    </row>
    <row r="101" spans="1:36">
      <c r="A101" s="314"/>
      <c r="B101" s="314"/>
      <c r="C101" s="314"/>
      <c r="D101" s="314"/>
      <c r="E101" s="314"/>
      <c r="F101" s="314"/>
      <c r="G101" s="314"/>
      <c r="H101" s="314"/>
      <c r="I101" s="314"/>
      <c r="J101" s="314"/>
      <c r="K101" s="314"/>
      <c r="L101" s="314"/>
      <c r="M101" s="314"/>
      <c r="N101" s="314"/>
      <c r="O101" s="314"/>
      <c r="P101" s="314"/>
      <c r="Q101" s="314"/>
      <c r="R101" s="314"/>
      <c r="S101" s="314"/>
      <c r="T101" s="314"/>
      <c r="U101" s="314"/>
      <c r="V101" s="314"/>
      <c r="W101" s="314"/>
      <c r="X101" s="314"/>
      <c r="Y101" s="314"/>
      <c r="Z101" s="314"/>
      <c r="AA101" s="314"/>
      <c r="AB101" s="314"/>
      <c r="AC101" s="314"/>
      <c r="AD101" s="314"/>
      <c r="AE101" s="314"/>
      <c r="AF101" s="314"/>
      <c r="AG101" s="314"/>
      <c r="AH101" s="314"/>
      <c r="AI101" s="314"/>
      <c r="AJ101" s="314"/>
    </row>
    <row r="102" spans="1:36">
      <c r="A102" s="314"/>
      <c r="B102" s="314"/>
      <c r="C102" s="314"/>
      <c r="D102" s="314"/>
      <c r="E102" s="314"/>
      <c r="F102" s="314"/>
      <c r="G102" s="314"/>
      <c r="H102" s="314"/>
      <c r="I102" s="314"/>
      <c r="J102" s="314"/>
      <c r="K102" s="314"/>
      <c r="L102" s="314"/>
      <c r="M102" s="314"/>
      <c r="N102" s="314"/>
      <c r="O102" s="314"/>
      <c r="P102" s="314"/>
      <c r="Q102" s="314"/>
      <c r="R102" s="314"/>
      <c r="S102" s="314"/>
      <c r="T102" s="314"/>
      <c r="U102" s="314"/>
      <c r="V102" s="314"/>
      <c r="W102" s="314"/>
      <c r="X102" s="314"/>
      <c r="Y102" s="314"/>
      <c r="Z102" s="314"/>
      <c r="AA102" s="314"/>
      <c r="AB102" s="314"/>
      <c r="AC102" s="314"/>
      <c r="AD102" s="314"/>
      <c r="AE102" s="314"/>
      <c r="AF102" s="314"/>
      <c r="AG102" s="314"/>
      <c r="AH102" s="314"/>
      <c r="AI102" s="314"/>
      <c r="AJ102" s="314"/>
    </row>
    <row r="103" spans="1:36">
      <c r="A103" s="314"/>
      <c r="B103" s="314"/>
      <c r="C103" s="314"/>
      <c r="D103" s="314"/>
      <c r="E103" s="314"/>
      <c r="F103" s="314"/>
      <c r="G103" s="314"/>
      <c r="H103" s="314"/>
      <c r="I103" s="314"/>
      <c r="J103" s="314"/>
      <c r="K103" s="314"/>
      <c r="L103" s="314"/>
      <c r="M103" s="314"/>
      <c r="N103" s="314"/>
      <c r="O103" s="314"/>
      <c r="P103" s="314"/>
      <c r="Q103" s="314"/>
      <c r="R103" s="314"/>
      <c r="S103" s="314"/>
      <c r="T103" s="314"/>
      <c r="U103" s="314"/>
      <c r="V103" s="314"/>
      <c r="W103" s="314"/>
      <c r="X103" s="314"/>
      <c r="Y103" s="314"/>
      <c r="Z103" s="314"/>
      <c r="AA103" s="314"/>
      <c r="AB103" s="314"/>
      <c r="AC103" s="314"/>
      <c r="AD103" s="314"/>
      <c r="AE103" s="314"/>
      <c r="AF103" s="314"/>
      <c r="AG103" s="314"/>
      <c r="AH103" s="314"/>
      <c r="AI103" s="314"/>
      <c r="AJ103" s="314"/>
    </row>
    <row r="104" spans="1:36">
      <c r="A104" s="314"/>
      <c r="B104" s="314"/>
      <c r="C104" s="314"/>
      <c r="D104" s="314"/>
      <c r="E104" s="314"/>
      <c r="F104" s="314"/>
      <c r="G104" s="314"/>
      <c r="H104" s="314"/>
      <c r="I104" s="314"/>
      <c r="J104" s="314"/>
      <c r="K104" s="314"/>
      <c r="L104" s="314"/>
      <c r="M104" s="314"/>
      <c r="N104" s="314"/>
      <c r="O104" s="314"/>
      <c r="P104" s="314"/>
      <c r="Q104" s="314"/>
      <c r="R104" s="314"/>
      <c r="S104" s="314"/>
      <c r="T104" s="314"/>
      <c r="U104" s="314"/>
      <c r="V104" s="314"/>
      <c r="W104" s="314"/>
      <c r="X104" s="314"/>
      <c r="Y104" s="314"/>
      <c r="Z104" s="314"/>
      <c r="AA104" s="314"/>
      <c r="AB104" s="314"/>
      <c r="AC104" s="314"/>
      <c r="AD104" s="314"/>
      <c r="AE104" s="314"/>
      <c r="AF104" s="314"/>
      <c r="AG104" s="314"/>
      <c r="AH104" s="314"/>
      <c r="AI104" s="314"/>
      <c r="AJ104" s="314"/>
    </row>
    <row r="105" spans="1:36">
      <c r="A105" s="314"/>
      <c r="B105" s="314"/>
      <c r="C105" s="314"/>
      <c r="D105" s="314"/>
      <c r="E105" s="314"/>
      <c r="F105" s="314"/>
      <c r="G105" s="314"/>
      <c r="H105" s="314"/>
      <c r="I105" s="314"/>
      <c r="J105" s="314"/>
      <c r="K105" s="314"/>
      <c r="L105" s="314"/>
      <c r="M105" s="314"/>
      <c r="N105" s="314"/>
      <c r="O105" s="314"/>
      <c r="P105" s="314"/>
      <c r="Q105" s="314"/>
      <c r="R105" s="314"/>
      <c r="S105" s="314"/>
      <c r="T105" s="314"/>
      <c r="U105" s="314"/>
      <c r="V105" s="314"/>
      <c r="W105" s="314"/>
      <c r="X105" s="314"/>
      <c r="Y105" s="314"/>
      <c r="Z105" s="314"/>
      <c r="AA105" s="314"/>
      <c r="AB105" s="314"/>
      <c r="AC105" s="314"/>
      <c r="AD105" s="314"/>
      <c r="AE105" s="314"/>
      <c r="AF105" s="314"/>
      <c r="AG105" s="314"/>
      <c r="AH105" s="314"/>
      <c r="AI105" s="314"/>
      <c r="AJ105" s="314"/>
    </row>
    <row r="106" spans="1:36">
      <c r="A106" s="314"/>
      <c r="B106" s="314"/>
      <c r="C106" s="314"/>
      <c r="D106" s="314"/>
      <c r="E106" s="314"/>
      <c r="F106" s="314"/>
      <c r="G106" s="314"/>
      <c r="H106" s="314"/>
      <c r="I106" s="314"/>
      <c r="J106" s="314"/>
      <c r="K106" s="314"/>
      <c r="L106" s="314"/>
      <c r="M106" s="314"/>
      <c r="N106" s="314"/>
      <c r="O106" s="314"/>
      <c r="P106" s="314"/>
      <c r="Q106" s="314"/>
      <c r="R106" s="314"/>
      <c r="S106" s="314"/>
      <c r="T106" s="314"/>
      <c r="U106" s="314"/>
      <c r="V106" s="314"/>
      <c r="W106" s="314"/>
      <c r="X106" s="314"/>
      <c r="Y106" s="314"/>
      <c r="Z106" s="314"/>
      <c r="AA106" s="314"/>
      <c r="AB106" s="314"/>
      <c r="AC106" s="314"/>
      <c r="AD106" s="314"/>
      <c r="AE106" s="314"/>
      <c r="AF106" s="314"/>
      <c r="AG106" s="314"/>
      <c r="AH106" s="314"/>
      <c r="AI106" s="314"/>
      <c r="AJ106" s="314"/>
    </row>
    <row r="107" spans="1:36">
      <c r="A107" s="314"/>
      <c r="B107" s="314"/>
      <c r="C107" s="314"/>
      <c r="D107" s="314"/>
      <c r="E107" s="314"/>
      <c r="F107" s="314"/>
      <c r="G107" s="314"/>
      <c r="H107" s="314"/>
      <c r="I107" s="314"/>
      <c r="J107" s="314"/>
      <c r="K107" s="314"/>
      <c r="L107" s="314"/>
      <c r="M107" s="314"/>
      <c r="N107" s="314"/>
      <c r="O107" s="314"/>
      <c r="P107" s="314"/>
      <c r="Q107" s="314"/>
      <c r="R107" s="314"/>
      <c r="S107" s="314"/>
      <c r="T107" s="314"/>
      <c r="U107" s="314"/>
      <c r="V107" s="314"/>
      <c r="W107" s="314"/>
      <c r="X107" s="314"/>
      <c r="Y107" s="314"/>
      <c r="Z107" s="314"/>
      <c r="AA107" s="314"/>
      <c r="AB107" s="314"/>
      <c r="AC107" s="314"/>
      <c r="AD107" s="314"/>
      <c r="AE107" s="314"/>
      <c r="AF107" s="314"/>
      <c r="AG107" s="314"/>
      <c r="AH107" s="314"/>
      <c r="AI107" s="314"/>
      <c r="AJ107" s="314"/>
    </row>
    <row r="108" spans="1:36">
      <c r="A108" s="314"/>
      <c r="B108" s="314"/>
      <c r="C108" s="314"/>
      <c r="D108" s="314"/>
      <c r="E108" s="314"/>
      <c r="F108" s="314"/>
      <c r="G108" s="314"/>
      <c r="H108" s="314"/>
      <c r="I108" s="314"/>
      <c r="J108" s="314"/>
      <c r="K108" s="314"/>
      <c r="L108" s="314"/>
      <c r="M108" s="314"/>
      <c r="N108" s="314"/>
      <c r="O108" s="314"/>
      <c r="P108" s="314"/>
      <c r="Q108" s="314"/>
      <c r="R108" s="314"/>
      <c r="S108" s="314"/>
      <c r="T108" s="314"/>
      <c r="U108" s="314"/>
      <c r="V108" s="314"/>
      <c r="W108" s="314"/>
      <c r="X108" s="314"/>
      <c r="Y108" s="314"/>
      <c r="Z108" s="314"/>
      <c r="AA108" s="314"/>
      <c r="AB108" s="314"/>
      <c r="AC108" s="314"/>
      <c r="AD108" s="314"/>
      <c r="AE108" s="314"/>
      <c r="AF108" s="314"/>
      <c r="AG108" s="314"/>
      <c r="AH108" s="314"/>
      <c r="AI108" s="314"/>
      <c r="AJ108" s="314"/>
    </row>
    <row r="109" spans="1:36">
      <c r="A109" s="314"/>
      <c r="B109" s="314"/>
      <c r="C109" s="314"/>
      <c r="D109" s="314"/>
      <c r="E109" s="314"/>
      <c r="F109" s="314"/>
      <c r="G109" s="314"/>
      <c r="H109" s="314"/>
      <c r="I109" s="314"/>
      <c r="J109" s="314"/>
      <c r="K109" s="314"/>
      <c r="L109" s="314"/>
      <c r="M109" s="314"/>
      <c r="N109" s="314"/>
      <c r="O109" s="314"/>
      <c r="P109" s="314"/>
      <c r="Q109" s="314"/>
      <c r="R109" s="314"/>
      <c r="S109" s="314"/>
      <c r="T109" s="314"/>
      <c r="U109" s="314"/>
      <c r="V109" s="314"/>
      <c r="W109" s="314"/>
      <c r="X109" s="314"/>
      <c r="Y109" s="314"/>
      <c r="Z109" s="314"/>
      <c r="AA109" s="314"/>
      <c r="AB109" s="314"/>
      <c r="AC109" s="314"/>
      <c r="AD109" s="314"/>
      <c r="AE109" s="314"/>
      <c r="AF109" s="314"/>
      <c r="AG109" s="314"/>
      <c r="AH109" s="314"/>
      <c r="AI109" s="314"/>
      <c r="AJ109" s="314"/>
    </row>
    <row r="110" spans="1:36">
      <c r="A110" s="314"/>
      <c r="B110" s="314"/>
      <c r="C110" s="314"/>
      <c r="D110" s="314"/>
      <c r="E110" s="314"/>
      <c r="F110" s="314"/>
      <c r="G110" s="314"/>
      <c r="H110" s="314"/>
      <c r="I110" s="314"/>
      <c r="J110" s="314"/>
      <c r="K110" s="314"/>
      <c r="L110" s="314"/>
      <c r="M110" s="314"/>
      <c r="N110" s="314"/>
      <c r="O110" s="314"/>
      <c r="P110" s="314"/>
      <c r="Q110" s="314"/>
      <c r="R110" s="314"/>
      <c r="S110" s="314"/>
      <c r="T110" s="314"/>
      <c r="U110" s="314"/>
      <c r="V110" s="314"/>
      <c r="W110" s="314"/>
      <c r="X110" s="314"/>
      <c r="Y110" s="314"/>
      <c r="Z110" s="314"/>
      <c r="AA110" s="314"/>
      <c r="AB110" s="314"/>
      <c r="AC110" s="314"/>
      <c r="AD110" s="314"/>
      <c r="AE110" s="314"/>
      <c r="AF110" s="314"/>
      <c r="AG110" s="314"/>
      <c r="AH110" s="314"/>
      <c r="AI110" s="314"/>
      <c r="AJ110" s="314"/>
    </row>
    <row r="111" spans="1:36">
      <c r="A111" s="314"/>
      <c r="B111" s="314"/>
      <c r="C111" s="314"/>
      <c r="D111" s="314"/>
      <c r="E111" s="314"/>
      <c r="F111" s="314"/>
      <c r="G111" s="314"/>
      <c r="H111" s="314"/>
      <c r="I111" s="314"/>
      <c r="J111" s="314"/>
      <c r="K111" s="314"/>
      <c r="L111" s="314"/>
      <c r="M111" s="314"/>
      <c r="N111" s="314"/>
      <c r="O111" s="314"/>
      <c r="P111" s="314"/>
      <c r="Q111" s="314"/>
      <c r="R111" s="314"/>
      <c r="S111" s="314"/>
      <c r="T111" s="314"/>
      <c r="U111" s="314"/>
      <c r="V111" s="314"/>
      <c r="W111" s="314"/>
      <c r="X111" s="314"/>
      <c r="Y111" s="314"/>
      <c r="Z111" s="314"/>
      <c r="AA111" s="314"/>
      <c r="AB111" s="314"/>
      <c r="AC111" s="314"/>
      <c r="AD111" s="314"/>
      <c r="AE111" s="314"/>
      <c r="AF111" s="314"/>
      <c r="AG111" s="314"/>
      <c r="AH111" s="314"/>
      <c r="AI111" s="314"/>
      <c r="AJ111" s="314"/>
    </row>
    <row r="112" spans="1:36">
      <c r="A112" s="314"/>
      <c r="B112" s="314"/>
      <c r="C112" s="314"/>
      <c r="D112" s="314"/>
      <c r="E112" s="314"/>
      <c r="F112" s="314"/>
      <c r="G112" s="314"/>
      <c r="H112" s="314"/>
      <c r="I112" s="314"/>
      <c r="J112" s="314"/>
      <c r="K112" s="314"/>
      <c r="L112" s="314"/>
      <c r="M112" s="314"/>
      <c r="N112" s="314"/>
      <c r="O112" s="314"/>
      <c r="P112" s="314"/>
      <c r="Q112" s="314"/>
      <c r="R112" s="314"/>
      <c r="S112" s="314"/>
      <c r="T112" s="314"/>
      <c r="U112" s="314"/>
      <c r="V112" s="314"/>
      <c r="W112" s="314"/>
      <c r="X112" s="314"/>
      <c r="Y112" s="314"/>
      <c r="Z112" s="314"/>
      <c r="AA112" s="314"/>
      <c r="AB112" s="314"/>
      <c r="AC112" s="314"/>
      <c r="AD112" s="314"/>
      <c r="AE112" s="314"/>
      <c r="AF112" s="314"/>
      <c r="AG112" s="314"/>
      <c r="AH112" s="314"/>
      <c r="AI112" s="314"/>
      <c r="AJ112" s="314"/>
    </row>
    <row r="113" spans="1:36">
      <c r="A113" s="314"/>
      <c r="B113" s="314"/>
      <c r="C113" s="314"/>
      <c r="D113" s="314"/>
      <c r="E113" s="314"/>
      <c r="F113" s="314"/>
      <c r="G113" s="314"/>
      <c r="H113" s="314"/>
      <c r="I113" s="314"/>
      <c r="J113" s="314"/>
      <c r="K113" s="314"/>
      <c r="L113" s="314"/>
      <c r="M113" s="314"/>
      <c r="N113" s="314"/>
      <c r="O113" s="314"/>
      <c r="P113" s="314"/>
      <c r="Q113" s="314"/>
      <c r="R113" s="314"/>
      <c r="S113" s="314"/>
      <c r="T113" s="314"/>
      <c r="U113" s="314"/>
      <c r="V113" s="314"/>
      <c r="W113" s="314"/>
      <c r="X113" s="314"/>
      <c r="Y113" s="314"/>
      <c r="Z113" s="314"/>
      <c r="AA113" s="314"/>
      <c r="AB113" s="314"/>
      <c r="AC113" s="314"/>
      <c r="AD113" s="314"/>
      <c r="AE113" s="314"/>
      <c r="AF113" s="314"/>
      <c r="AG113" s="314"/>
      <c r="AH113" s="314"/>
      <c r="AI113" s="314"/>
      <c r="AJ113" s="314"/>
    </row>
    <row r="114" spans="1:36">
      <c r="A114" s="314"/>
      <c r="B114" s="314"/>
      <c r="C114" s="314"/>
      <c r="D114" s="314"/>
      <c r="E114" s="314"/>
      <c r="F114" s="314"/>
      <c r="G114" s="314"/>
      <c r="H114" s="314"/>
      <c r="I114" s="314"/>
      <c r="J114" s="314"/>
      <c r="K114" s="314"/>
      <c r="L114" s="314"/>
      <c r="M114" s="314"/>
      <c r="N114" s="314"/>
      <c r="O114" s="314"/>
      <c r="P114" s="314"/>
      <c r="Q114" s="314"/>
      <c r="R114" s="314"/>
      <c r="S114" s="314"/>
      <c r="T114" s="314"/>
      <c r="U114" s="314"/>
      <c r="V114" s="314"/>
      <c r="W114" s="314"/>
      <c r="X114" s="314"/>
      <c r="Y114" s="314"/>
      <c r="Z114" s="314"/>
      <c r="AA114" s="314"/>
      <c r="AB114" s="314"/>
      <c r="AC114" s="314"/>
      <c r="AD114" s="314"/>
      <c r="AE114" s="314"/>
      <c r="AF114" s="314"/>
      <c r="AG114" s="314"/>
      <c r="AH114" s="314"/>
      <c r="AI114" s="314"/>
      <c r="AJ114" s="314"/>
    </row>
    <row r="115" spans="1:36">
      <c r="A115" s="314"/>
      <c r="B115" s="314"/>
      <c r="C115" s="314"/>
      <c r="D115" s="314"/>
      <c r="E115" s="314"/>
      <c r="F115" s="314"/>
      <c r="G115" s="314"/>
      <c r="H115" s="314"/>
      <c r="I115" s="314"/>
      <c r="J115" s="314"/>
      <c r="K115" s="314"/>
      <c r="L115" s="314"/>
      <c r="M115" s="314"/>
      <c r="N115" s="314"/>
      <c r="O115" s="314"/>
      <c r="P115" s="314"/>
      <c r="Q115" s="314"/>
      <c r="R115" s="314"/>
      <c r="S115" s="314"/>
      <c r="T115" s="314"/>
      <c r="U115" s="314"/>
      <c r="V115" s="314"/>
      <c r="W115" s="314"/>
      <c r="X115" s="314"/>
      <c r="Y115" s="314"/>
      <c r="Z115" s="314"/>
      <c r="AA115" s="314"/>
      <c r="AB115" s="314"/>
      <c r="AC115" s="314"/>
      <c r="AD115" s="314"/>
      <c r="AE115" s="314"/>
      <c r="AF115" s="314"/>
      <c r="AG115" s="314"/>
      <c r="AH115" s="314"/>
      <c r="AI115" s="314"/>
      <c r="AJ115" s="314"/>
    </row>
    <row r="116" spans="1:36">
      <c r="A116" s="314"/>
      <c r="B116" s="314"/>
      <c r="C116" s="314"/>
      <c r="D116" s="314"/>
      <c r="E116" s="314"/>
      <c r="F116" s="314"/>
      <c r="G116" s="314"/>
      <c r="H116" s="314"/>
      <c r="I116" s="314"/>
      <c r="J116" s="314"/>
      <c r="K116" s="314"/>
      <c r="L116" s="314"/>
      <c r="M116" s="314"/>
      <c r="N116" s="314"/>
      <c r="O116" s="314"/>
      <c r="P116" s="314"/>
      <c r="Q116" s="314"/>
      <c r="R116" s="314"/>
      <c r="S116" s="314"/>
      <c r="T116" s="314"/>
      <c r="U116" s="314"/>
      <c r="V116" s="314"/>
      <c r="W116" s="314"/>
      <c r="X116" s="314"/>
      <c r="Y116" s="314"/>
      <c r="Z116" s="314"/>
      <c r="AA116" s="314"/>
      <c r="AB116" s="314"/>
      <c r="AC116" s="314"/>
      <c r="AD116" s="314"/>
      <c r="AE116" s="314"/>
      <c r="AF116" s="314"/>
      <c r="AG116" s="314"/>
      <c r="AH116" s="314"/>
      <c r="AI116" s="314"/>
      <c r="AJ116" s="314"/>
    </row>
    <row r="117" spans="1:36">
      <c r="A117" s="314"/>
      <c r="B117" s="314"/>
      <c r="C117" s="314"/>
      <c r="D117" s="314"/>
      <c r="E117" s="314"/>
      <c r="F117" s="314"/>
      <c r="G117" s="314"/>
      <c r="H117" s="314"/>
      <c r="I117" s="314"/>
      <c r="J117" s="314"/>
      <c r="K117" s="314"/>
      <c r="L117" s="314"/>
      <c r="M117" s="314"/>
      <c r="N117" s="314"/>
      <c r="O117" s="314"/>
      <c r="P117" s="314"/>
      <c r="Q117" s="314"/>
      <c r="R117" s="314"/>
      <c r="S117" s="314"/>
      <c r="T117" s="314"/>
      <c r="U117" s="314"/>
      <c r="V117" s="314"/>
      <c r="W117" s="314"/>
      <c r="X117" s="314"/>
      <c r="Y117" s="314"/>
      <c r="Z117" s="314"/>
      <c r="AA117" s="314"/>
      <c r="AB117" s="314"/>
      <c r="AC117" s="314"/>
      <c r="AD117" s="314"/>
      <c r="AE117" s="314"/>
      <c r="AF117" s="314"/>
      <c r="AG117" s="314"/>
      <c r="AH117" s="314"/>
      <c r="AI117" s="314"/>
      <c r="AJ117" s="314"/>
    </row>
    <row r="118" spans="1:36">
      <c r="A118" s="314"/>
      <c r="B118" s="314"/>
      <c r="C118" s="314"/>
      <c r="D118" s="314"/>
      <c r="E118" s="314"/>
      <c r="F118" s="314"/>
      <c r="G118" s="314"/>
      <c r="H118" s="314"/>
      <c r="I118" s="314"/>
      <c r="J118" s="314"/>
      <c r="K118" s="314"/>
      <c r="L118" s="314"/>
      <c r="M118" s="314"/>
      <c r="N118" s="314"/>
      <c r="O118" s="314"/>
      <c r="P118" s="314"/>
      <c r="Q118" s="314"/>
      <c r="R118" s="314"/>
      <c r="S118" s="314"/>
      <c r="T118" s="314"/>
      <c r="U118" s="314"/>
      <c r="V118" s="314"/>
      <c r="W118" s="314"/>
      <c r="X118" s="314"/>
      <c r="Y118" s="314"/>
      <c r="Z118" s="314"/>
      <c r="AA118" s="314"/>
      <c r="AB118" s="314"/>
      <c r="AC118" s="314"/>
      <c r="AD118" s="314"/>
      <c r="AE118" s="314"/>
      <c r="AF118" s="314"/>
      <c r="AG118" s="314"/>
      <c r="AH118" s="314"/>
      <c r="AI118" s="314"/>
      <c r="AJ118" s="314"/>
    </row>
    <row r="119" spans="1:36">
      <c r="A119" s="314"/>
      <c r="B119" s="314"/>
      <c r="C119" s="314"/>
      <c r="D119" s="314"/>
      <c r="E119" s="314"/>
      <c r="F119" s="314"/>
      <c r="G119" s="314"/>
      <c r="H119" s="314"/>
      <c r="I119" s="314"/>
      <c r="J119" s="314"/>
      <c r="K119" s="314"/>
      <c r="L119" s="314"/>
      <c r="M119" s="314"/>
      <c r="N119" s="314"/>
      <c r="O119" s="314"/>
      <c r="P119" s="314"/>
      <c r="Q119" s="314"/>
      <c r="R119" s="314"/>
      <c r="S119" s="314"/>
      <c r="T119" s="314"/>
      <c r="U119" s="314"/>
      <c r="V119" s="314"/>
      <c r="W119" s="314"/>
      <c r="X119" s="314"/>
      <c r="Y119" s="314"/>
      <c r="Z119" s="314"/>
      <c r="AA119" s="314"/>
      <c r="AB119" s="314"/>
      <c r="AC119" s="314"/>
      <c r="AD119" s="314"/>
      <c r="AE119" s="314"/>
      <c r="AF119" s="314"/>
      <c r="AG119" s="314"/>
      <c r="AH119" s="314"/>
      <c r="AI119" s="314"/>
      <c r="AJ119" s="314"/>
    </row>
    <row r="120" spans="1:36">
      <c r="A120" s="314"/>
      <c r="B120" s="314"/>
      <c r="C120" s="314"/>
      <c r="D120" s="314"/>
      <c r="E120" s="314"/>
      <c r="F120" s="314"/>
      <c r="G120" s="314"/>
      <c r="H120" s="314"/>
      <c r="I120" s="314"/>
      <c r="J120" s="314"/>
      <c r="K120" s="314"/>
      <c r="L120" s="314"/>
      <c r="M120" s="314"/>
      <c r="N120" s="314"/>
      <c r="O120" s="314"/>
      <c r="P120" s="314"/>
      <c r="Q120" s="314"/>
      <c r="R120" s="314"/>
      <c r="S120" s="314"/>
      <c r="T120" s="314"/>
      <c r="U120" s="314"/>
      <c r="V120" s="314"/>
      <c r="W120" s="314"/>
      <c r="X120" s="314"/>
      <c r="Y120" s="314"/>
      <c r="Z120" s="314"/>
      <c r="AA120" s="314"/>
      <c r="AB120" s="314"/>
      <c r="AC120" s="314"/>
      <c r="AD120" s="314"/>
      <c r="AE120" s="314"/>
      <c r="AF120" s="314"/>
      <c r="AG120" s="314"/>
      <c r="AH120" s="314"/>
      <c r="AI120" s="314"/>
      <c r="AJ120" s="314"/>
    </row>
    <row r="121" spans="1:36">
      <c r="A121" s="314"/>
      <c r="B121" s="314"/>
      <c r="C121" s="314"/>
      <c r="D121" s="314"/>
      <c r="E121" s="314"/>
      <c r="F121" s="314"/>
      <c r="G121" s="314"/>
      <c r="H121" s="314"/>
      <c r="I121" s="314"/>
      <c r="J121" s="314"/>
      <c r="K121" s="314"/>
      <c r="L121" s="314"/>
      <c r="M121" s="314"/>
      <c r="N121" s="314"/>
      <c r="O121" s="314"/>
      <c r="P121" s="314"/>
      <c r="Q121" s="314"/>
      <c r="R121" s="314"/>
      <c r="S121" s="314"/>
      <c r="T121" s="314"/>
      <c r="U121" s="314"/>
      <c r="V121" s="314"/>
      <c r="W121" s="314"/>
      <c r="X121" s="314"/>
      <c r="Y121" s="314"/>
      <c r="Z121" s="314"/>
      <c r="AA121" s="314"/>
      <c r="AB121" s="314"/>
      <c r="AC121" s="314"/>
      <c r="AD121" s="314"/>
      <c r="AE121" s="314"/>
      <c r="AF121" s="314"/>
      <c r="AG121" s="314"/>
      <c r="AH121" s="314"/>
      <c r="AI121" s="314"/>
      <c r="AJ121" s="314"/>
    </row>
    <row r="122" spans="1:36">
      <c r="A122" s="314"/>
      <c r="B122" s="314"/>
      <c r="C122" s="314"/>
      <c r="D122" s="314"/>
      <c r="E122" s="314"/>
      <c r="F122" s="314"/>
      <c r="G122" s="314"/>
      <c r="H122" s="314"/>
      <c r="I122" s="314"/>
      <c r="J122" s="314"/>
      <c r="K122" s="314"/>
      <c r="L122" s="314"/>
      <c r="M122" s="314"/>
      <c r="N122" s="314"/>
      <c r="O122" s="314"/>
      <c r="P122" s="314"/>
      <c r="Q122" s="314"/>
      <c r="R122" s="314"/>
      <c r="S122" s="314"/>
      <c r="T122" s="314"/>
      <c r="U122" s="314"/>
      <c r="V122" s="314"/>
      <c r="W122" s="314"/>
      <c r="X122" s="314"/>
      <c r="Y122" s="314"/>
      <c r="Z122" s="314"/>
      <c r="AA122" s="314"/>
      <c r="AB122" s="314"/>
      <c r="AC122" s="314"/>
      <c r="AD122" s="314"/>
      <c r="AE122" s="314"/>
      <c r="AF122" s="314"/>
      <c r="AG122" s="314"/>
      <c r="AH122" s="314"/>
      <c r="AI122" s="314"/>
      <c r="AJ122" s="314"/>
    </row>
    <row r="123" spans="1:36">
      <c r="A123" s="314"/>
      <c r="B123" s="314"/>
      <c r="C123" s="314"/>
      <c r="D123" s="314"/>
      <c r="E123" s="314"/>
      <c r="F123" s="314"/>
      <c r="G123" s="314"/>
      <c r="H123" s="314"/>
      <c r="I123" s="314"/>
      <c r="J123" s="314"/>
      <c r="K123" s="314"/>
      <c r="L123" s="314"/>
      <c r="M123" s="314"/>
      <c r="N123" s="314"/>
      <c r="O123" s="314"/>
      <c r="P123" s="314"/>
      <c r="Q123" s="314"/>
      <c r="R123" s="314"/>
      <c r="S123" s="314"/>
      <c r="T123" s="314"/>
      <c r="U123" s="314"/>
      <c r="V123" s="314"/>
      <c r="W123" s="314"/>
      <c r="X123" s="314"/>
      <c r="Y123" s="314"/>
      <c r="Z123" s="314"/>
      <c r="AA123" s="314"/>
      <c r="AB123" s="314"/>
      <c r="AC123" s="314"/>
      <c r="AD123" s="314"/>
      <c r="AE123" s="314"/>
      <c r="AF123" s="314"/>
      <c r="AG123" s="314"/>
      <c r="AH123" s="314"/>
      <c r="AI123" s="314"/>
      <c r="AJ123" s="314"/>
    </row>
    <row r="124" spans="1:36">
      <c r="A124" s="314"/>
      <c r="B124" s="314"/>
      <c r="C124" s="314"/>
      <c r="D124" s="314"/>
      <c r="E124" s="314"/>
      <c r="F124" s="314"/>
      <c r="G124" s="314"/>
      <c r="H124" s="314"/>
      <c r="I124" s="314"/>
      <c r="J124" s="314"/>
      <c r="K124" s="314"/>
      <c r="L124" s="314"/>
      <c r="M124" s="314"/>
      <c r="N124" s="314"/>
      <c r="O124" s="314"/>
      <c r="P124" s="314"/>
      <c r="Q124" s="314"/>
      <c r="R124" s="314"/>
      <c r="S124" s="314"/>
      <c r="T124" s="314"/>
      <c r="U124" s="314"/>
      <c r="V124" s="314"/>
      <c r="W124" s="314"/>
      <c r="X124" s="314"/>
      <c r="Y124" s="314"/>
      <c r="Z124" s="314"/>
      <c r="AA124" s="314"/>
      <c r="AB124" s="314"/>
      <c r="AC124" s="314"/>
      <c r="AD124" s="314"/>
      <c r="AE124" s="314"/>
      <c r="AF124" s="314"/>
      <c r="AG124" s="314"/>
      <c r="AH124" s="314"/>
      <c r="AI124" s="314"/>
      <c r="AJ124" s="314"/>
    </row>
    <row r="125" spans="1:36">
      <c r="A125" s="314"/>
      <c r="B125" s="314"/>
      <c r="C125" s="314"/>
      <c r="D125" s="314"/>
      <c r="E125" s="314"/>
      <c r="F125" s="314"/>
      <c r="G125" s="314"/>
      <c r="H125" s="314"/>
      <c r="I125" s="314"/>
      <c r="J125" s="314"/>
      <c r="K125" s="314"/>
      <c r="L125" s="314"/>
      <c r="M125" s="314"/>
      <c r="N125" s="314"/>
      <c r="O125" s="314"/>
      <c r="P125" s="314"/>
      <c r="Q125" s="314"/>
      <c r="R125" s="314"/>
      <c r="S125" s="314"/>
      <c r="T125" s="314"/>
      <c r="U125" s="314"/>
      <c r="V125" s="314"/>
      <c r="W125" s="314"/>
      <c r="X125" s="314"/>
      <c r="Y125" s="314"/>
      <c r="Z125" s="314"/>
      <c r="AA125" s="314"/>
      <c r="AB125" s="314"/>
      <c r="AC125" s="314"/>
      <c r="AD125" s="314"/>
      <c r="AE125" s="314"/>
      <c r="AF125" s="314"/>
      <c r="AG125" s="314"/>
      <c r="AH125" s="314"/>
      <c r="AI125" s="314"/>
      <c r="AJ125" s="314"/>
    </row>
    <row r="126" spans="1:36">
      <c r="A126" s="314"/>
      <c r="B126" s="314"/>
      <c r="C126" s="314"/>
      <c r="D126" s="314"/>
      <c r="E126" s="314"/>
      <c r="F126" s="314"/>
      <c r="G126" s="314"/>
      <c r="H126" s="314"/>
      <c r="I126" s="314"/>
      <c r="J126" s="314"/>
      <c r="K126" s="314"/>
      <c r="L126" s="314"/>
      <c r="M126" s="314"/>
      <c r="N126" s="314"/>
      <c r="O126" s="314"/>
      <c r="P126" s="314"/>
      <c r="Q126" s="314"/>
      <c r="R126" s="314"/>
      <c r="S126" s="314"/>
      <c r="T126" s="314"/>
      <c r="U126" s="314"/>
      <c r="V126" s="314"/>
      <c r="W126" s="314"/>
      <c r="X126" s="314"/>
      <c r="Y126" s="314"/>
      <c r="Z126" s="314"/>
      <c r="AA126" s="314"/>
      <c r="AB126" s="314"/>
      <c r="AC126" s="314"/>
      <c r="AD126" s="314"/>
      <c r="AE126" s="314"/>
      <c r="AF126" s="314"/>
      <c r="AG126" s="314"/>
      <c r="AH126" s="314"/>
      <c r="AI126" s="314"/>
      <c r="AJ126" s="314"/>
    </row>
    <row r="127" spans="1:36">
      <c r="A127" s="314"/>
      <c r="B127" s="314"/>
      <c r="C127" s="314"/>
      <c r="D127" s="314"/>
      <c r="E127" s="314"/>
      <c r="F127" s="314"/>
      <c r="G127" s="314"/>
      <c r="H127" s="314"/>
      <c r="I127" s="314"/>
      <c r="J127" s="314"/>
      <c r="K127" s="314"/>
      <c r="L127" s="314"/>
      <c r="M127" s="314"/>
      <c r="N127" s="314"/>
      <c r="O127" s="314"/>
      <c r="P127" s="314"/>
      <c r="Q127" s="314"/>
      <c r="R127" s="314"/>
      <c r="S127" s="314"/>
      <c r="T127" s="314"/>
      <c r="U127" s="314"/>
      <c r="V127" s="314"/>
      <c r="W127" s="314"/>
      <c r="X127" s="314"/>
      <c r="Y127" s="314"/>
      <c r="Z127" s="314"/>
      <c r="AA127" s="314"/>
      <c r="AB127" s="314"/>
      <c r="AC127" s="314"/>
      <c r="AD127" s="314"/>
      <c r="AE127" s="314"/>
      <c r="AF127" s="314"/>
      <c r="AG127" s="314"/>
      <c r="AH127" s="314"/>
      <c r="AI127" s="314"/>
      <c r="AJ127" s="314"/>
    </row>
    <row r="128" spans="1:36">
      <c r="A128" s="314"/>
      <c r="B128" s="314"/>
      <c r="C128" s="314"/>
      <c r="D128" s="314"/>
      <c r="E128" s="314"/>
      <c r="F128" s="314"/>
      <c r="G128" s="314"/>
      <c r="H128" s="314"/>
      <c r="I128" s="314"/>
      <c r="J128" s="314"/>
      <c r="K128" s="314"/>
      <c r="L128" s="314"/>
      <c r="M128" s="314"/>
      <c r="N128" s="314"/>
      <c r="O128" s="314"/>
      <c r="P128" s="314"/>
      <c r="Q128" s="314"/>
      <c r="R128" s="314"/>
      <c r="S128" s="314"/>
      <c r="T128" s="314"/>
      <c r="U128" s="314"/>
      <c r="V128" s="314"/>
      <c r="W128" s="314"/>
      <c r="X128" s="314"/>
      <c r="Y128" s="314"/>
      <c r="Z128" s="314"/>
      <c r="AA128" s="314"/>
      <c r="AB128" s="314"/>
      <c r="AC128" s="314"/>
      <c r="AD128" s="314"/>
      <c r="AE128" s="314"/>
      <c r="AF128" s="314"/>
      <c r="AG128" s="314"/>
      <c r="AH128" s="314"/>
      <c r="AI128" s="314"/>
      <c r="AJ128" s="314"/>
    </row>
    <row r="129" spans="1:36">
      <c r="A129" s="314"/>
      <c r="B129" s="314"/>
      <c r="C129" s="314"/>
      <c r="D129" s="314"/>
      <c r="E129" s="314"/>
      <c r="F129" s="314"/>
      <c r="G129" s="314"/>
      <c r="H129" s="314"/>
      <c r="I129" s="314"/>
      <c r="J129" s="314"/>
      <c r="K129" s="314"/>
      <c r="L129" s="314"/>
      <c r="M129" s="314"/>
      <c r="N129" s="314"/>
      <c r="O129" s="314"/>
      <c r="P129" s="314"/>
      <c r="Q129" s="314"/>
      <c r="R129" s="314"/>
      <c r="S129" s="314"/>
      <c r="T129" s="314"/>
      <c r="U129" s="314"/>
      <c r="V129" s="314"/>
      <c r="W129" s="314"/>
      <c r="X129" s="314"/>
      <c r="Y129" s="314"/>
      <c r="Z129" s="314"/>
      <c r="AA129" s="314"/>
      <c r="AB129" s="314"/>
      <c r="AC129" s="314"/>
      <c r="AD129" s="314"/>
      <c r="AE129" s="314"/>
      <c r="AF129" s="314"/>
      <c r="AG129" s="314"/>
      <c r="AH129" s="314"/>
      <c r="AI129" s="314"/>
      <c r="AJ129" s="314"/>
    </row>
    <row r="130" spans="1:36">
      <c r="A130" s="314"/>
      <c r="B130" s="314"/>
      <c r="C130" s="314"/>
      <c r="D130" s="314"/>
      <c r="E130" s="314"/>
      <c r="F130" s="314"/>
      <c r="G130" s="314"/>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row>
    <row r="131" spans="1:36">
      <c r="A131" s="314"/>
      <c r="B131" s="314"/>
      <c r="C131" s="314"/>
      <c r="D131" s="314"/>
      <c r="E131" s="314"/>
      <c r="F131" s="314"/>
      <c r="G131" s="314"/>
      <c r="H131" s="314"/>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4"/>
      <c r="AE131" s="314"/>
      <c r="AF131" s="314"/>
      <c r="AG131" s="314"/>
      <c r="AH131" s="314"/>
      <c r="AI131" s="314"/>
      <c r="AJ131" s="314"/>
    </row>
    <row r="132" spans="1:36">
      <c r="A132" s="314"/>
      <c r="B132" s="314"/>
      <c r="C132" s="314"/>
      <c r="D132" s="314"/>
      <c r="E132" s="314"/>
      <c r="F132" s="314"/>
      <c r="G132" s="314"/>
      <c r="H132" s="314"/>
      <c r="I132" s="314"/>
      <c r="J132" s="314"/>
      <c r="K132" s="314"/>
      <c r="L132" s="314"/>
      <c r="M132" s="314"/>
      <c r="N132" s="314"/>
      <c r="O132" s="314"/>
      <c r="P132" s="314"/>
      <c r="Q132" s="314"/>
      <c r="R132" s="314"/>
      <c r="S132" s="314"/>
      <c r="T132" s="314"/>
      <c r="U132" s="314"/>
      <c r="V132" s="314"/>
      <c r="W132" s="314"/>
      <c r="X132" s="314"/>
      <c r="Y132" s="314"/>
      <c r="Z132" s="314"/>
      <c r="AA132" s="314"/>
      <c r="AB132" s="314"/>
      <c r="AC132" s="314"/>
      <c r="AD132" s="314"/>
      <c r="AE132" s="314"/>
      <c r="AF132" s="314"/>
      <c r="AG132" s="314"/>
      <c r="AH132" s="314"/>
      <c r="AI132" s="314"/>
      <c r="AJ132" s="314"/>
    </row>
    <row r="133" spans="1:36">
      <c r="A133" s="314"/>
      <c r="B133" s="314"/>
      <c r="C133" s="314"/>
      <c r="D133" s="314"/>
      <c r="E133" s="314"/>
      <c r="F133" s="314"/>
      <c r="G133" s="314"/>
      <c r="H133" s="314"/>
      <c r="I133" s="314"/>
      <c r="J133" s="314"/>
      <c r="K133" s="314"/>
      <c r="L133" s="314"/>
      <c r="M133" s="314"/>
      <c r="N133" s="314"/>
      <c r="O133" s="314"/>
      <c r="P133" s="314"/>
      <c r="Q133" s="314"/>
      <c r="R133" s="314"/>
      <c r="S133" s="314"/>
      <c r="T133" s="314"/>
      <c r="U133" s="314"/>
      <c r="V133" s="314"/>
      <c r="W133" s="314"/>
      <c r="X133" s="314"/>
      <c r="Y133" s="314"/>
      <c r="Z133" s="314"/>
      <c r="AA133" s="314"/>
      <c r="AB133" s="314"/>
      <c r="AC133" s="314"/>
      <c r="AD133" s="314"/>
      <c r="AE133" s="314"/>
      <c r="AF133" s="314"/>
      <c r="AG133" s="314"/>
      <c r="AH133" s="314"/>
      <c r="AI133" s="314"/>
      <c r="AJ133" s="314"/>
    </row>
    <row r="134" spans="1:36">
      <c r="A134" s="314"/>
      <c r="B134" s="314"/>
      <c r="C134" s="314"/>
      <c r="D134" s="314"/>
      <c r="E134" s="314"/>
      <c r="F134" s="314"/>
      <c r="G134" s="314"/>
      <c r="H134" s="314"/>
      <c r="I134" s="314"/>
      <c r="J134" s="314"/>
      <c r="K134" s="314"/>
      <c r="L134" s="314"/>
      <c r="M134" s="314"/>
      <c r="N134" s="314"/>
      <c r="O134" s="314"/>
      <c r="P134" s="314"/>
      <c r="Q134" s="314"/>
      <c r="R134" s="314"/>
      <c r="S134" s="314"/>
      <c r="T134" s="314"/>
      <c r="U134" s="314"/>
      <c r="V134" s="314"/>
      <c r="W134" s="314"/>
      <c r="X134" s="314"/>
      <c r="Y134" s="314"/>
      <c r="Z134" s="314"/>
      <c r="AA134" s="314"/>
      <c r="AB134" s="314"/>
      <c r="AC134" s="314"/>
      <c r="AD134" s="314"/>
      <c r="AE134" s="314"/>
      <c r="AF134" s="314"/>
      <c r="AG134" s="314"/>
      <c r="AH134" s="314"/>
      <c r="AI134" s="314"/>
      <c r="AJ134" s="314"/>
    </row>
    <row r="135" spans="1:36">
      <c r="A135" s="314"/>
      <c r="B135" s="314"/>
      <c r="C135" s="314"/>
      <c r="D135" s="314"/>
      <c r="E135" s="314"/>
      <c r="F135" s="314"/>
      <c r="G135" s="314"/>
      <c r="H135" s="314"/>
      <c r="I135" s="314"/>
      <c r="J135" s="314"/>
      <c r="K135" s="314"/>
      <c r="L135" s="314"/>
      <c r="M135" s="314"/>
      <c r="N135" s="314"/>
      <c r="O135" s="314"/>
      <c r="P135" s="314"/>
      <c r="Q135" s="314"/>
      <c r="R135" s="314"/>
      <c r="S135" s="314"/>
      <c r="T135" s="314"/>
      <c r="U135" s="314"/>
      <c r="V135" s="314"/>
      <c r="W135" s="314"/>
      <c r="X135" s="314"/>
      <c r="Y135" s="314"/>
      <c r="Z135" s="314"/>
      <c r="AA135" s="314"/>
      <c r="AB135" s="314"/>
      <c r="AC135" s="314"/>
      <c r="AD135" s="314"/>
      <c r="AE135" s="314"/>
      <c r="AF135" s="314"/>
      <c r="AG135" s="314"/>
      <c r="AH135" s="314"/>
      <c r="AI135" s="314"/>
      <c r="AJ135" s="314"/>
    </row>
    <row r="136" spans="1:36">
      <c r="A136" s="314"/>
      <c r="B136" s="314"/>
      <c r="C136" s="314"/>
      <c r="D136" s="314"/>
      <c r="E136" s="314"/>
      <c r="F136" s="314"/>
      <c r="G136" s="314"/>
      <c r="H136" s="314"/>
      <c r="I136" s="314"/>
      <c r="J136" s="314"/>
      <c r="K136" s="314"/>
      <c r="L136" s="314"/>
      <c r="M136" s="314"/>
      <c r="N136" s="314"/>
      <c r="O136" s="314"/>
      <c r="P136" s="314"/>
      <c r="Q136" s="314"/>
      <c r="R136" s="314"/>
      <c r="S136" s="314"/>
      <c r="T136" s="314"/>
      <c r="U136" s="314"/>
      <c r="V136" s="314"/>
      <c r="W136" s="314"/>
      <c r="X136" s="314"/>
      <c r="Y136" s="314"/>
      <c r="Z136" s="314"/>
      <c r="AA136" s="314"/>
      <c r="AB136" s="314"/>
      <c r="AC136" s="314"/>
      <c r="AD136" s="314"/>
      <c r="AE136" s="314"/>
      <c r="AF136" s="314"/>
      <c r="AG136" s="314"/>
      <c r="AH136" s="314"/>
      <c r="AI136" s="314"/>
      <c r="AJ136" s="314"/>
    </row>
    <row r="137" spans="1:36">
      <c r="A137" s="314"/>
      <c r="B137" s="314"/>
      <c r="C137" s="314"/>
      <c r="D137" s="314"/>
      <c r="E137" s="314"/>
      <c r="F137" s="314"/>
      <c r="G137" s="314"/>
      <c r="H137" s="314"/>
      <c r="I137" s="314"/>
      <c r="J137" s="314"/>
      <c r="K137" s="314"/>
      <c r="L137" s="314"/>
      <c r="M137" s="314"/>
      <c r="N137" s="314"/>
      <c r="O137" s="314"/>
      <c r="P137" s="314"/>
      <c r="Q137" s="314"/>
      <c r="R137" s="314"/>
      <c r="S137" s="314"/>
      <c r="T137" s="314"/>
      <c r="U137" s="314"/>
      <c r="V137" s="314"/>
      <c r="W137" s="314"/>
      <c r="X137" s="314"/>
      <c r="Y137" s="314"/>
      <c r="Z137" s="314"/>
      <c r="AA137" s="314"/>
      <c r="AB137" s="314"/>
      <c r="AC137" s="314"/>
      <c r="AD137" s="314"/>
      <c r="AE137" s="314"/>
      <c r="AF137" s="314"/>
      <c r="AG137" s="314"/>
      <c r="AH137" s="314"/>
      <c r="AI137" s="314"/>
      <c r="AJ137" s="314"/>
    </row>
    <row r="138" spans="1:36">
      <c r="A138" s="314"/>
      <c r="B138" s="314"/>
      <c r="C138" s="314"/>
      <c r="D138" s="314"/>
      <c r="E138" s="314"/>
      <c r="F138" s="314"/>
      <c r="G138" s="314"/>
      <c r="H138" s="314"/>
      <c r="I138" s="314"/>
      <c r="J138" s="314"/>
      <c r="K138" s="314"/>
      <c r="L138" s="314"/>
      <c r="M138" s="314"/>
      <c r="N138" s="314"/>
      <c r="O138" s="314"/>
      <c r="P138" s="314"/>
      <c r="Q138" s="314"/>
      <c r="R138" s="314"/>
      <c r="S138" s="314"/>
      <c r="T138" s="314"/>
      <c r="U138" s="314"/>
      <c r="V138" s="314"/>
      <c r="W138" s="314"/>
      <c r="X138" s="314"/>
      <c r="Y138" s="314"/>
      <c r="Z138" s="314"/>
      <c r="AA138" s="314"/>
      <c r="AB138" s="314"/>
      <c r="AC138" s="314"/>
      <c r="AD138" s="314"/>
      <c r="AE138" s="314"/>
      <c r="AF138" s="314"/>
      <c r="AG138" s="314"/>
      <c r="AH138" s="314"/>
      <c r="AI138" s="314"/>
      <c r="AJ138" s="314"/>
    </row>
    <row r="139" spans="1:36">
      <c r="A139" s="314"/>
      <c r="B139" s="314"/>
      <c r="C139" s="314"/>
      <c r="D139" s="314"/>
      <c r="E139" s="314"/>
      <c r="F139" s="314"/>
      <c r="G139" s="314"/>
      <c r="H139" s="314"/>
      <c r="I139" s="314"/>
      <c r="J139" s="314"/>
      <c r="K139" s="314"/>
      <c r="L139" s="314"/>
      <c r="M139" s="314"/>
      <c r="N139" s="314"/>
      <c r="O139" s="314"/>
      <c r="P139" s="314"/>
      <c r="Q139" s="314"/>
      <c r="R139" s="314"/>
      <c r="S139" s="314"/>
      <c r="T139" s="314"/>
      <c r="U139" s="314"/>
      <c r="V139" s="314"/>
      <c r="W139" s="314"/>
      <c r="X139" s="314"/>
      <c r="Y139" s="314"/>
      <c r="Z139" s="314"/>
      <c r="AA139" s="314"/>
      <c r="AB139" s="314"/>
      <c r="AC139" s="314"/>
      <c r="AD139" s="314"/>
      <c r="AE139" s="314"/>
      <c r="AF139" s="314"/>
      <c r="AG139" s="314"/>
      <c r="AH139" s="314"/>
      <c r="AI139" s="314"/>
      <c r="AJ139" s="314"/>
    </row>
    <row r="140" spans="1:36">
      <c r="A140" s="314"/>
      <c r="B140" s="314"/>
      <c r="C140" s="314"/>
      <c r="D140" s="314"/>
      <c r="E140" s="314"/>
      <c r="F140" s="314"/>
      <c r="G140" s="314"/>
      <c r="H140" s="314"/>
      <c r="I140" s="314"/>
      <c r="J140" s="314"/>
      <c r="K140" s="314"/>
      <c r="L140" s="314"/>
      <c r="M140" s="314"/>
      <c r="N140" s="314"/>
      <c r="O140" s="314"/>
      <c r="P140" s="314"/>
      <c r="Q140" s="314"/>
      <c r="R140" s="314"/>
      <c r="S140" s="314"/>
      <c r="T140" s="314"/>
      <c r="U140" s="314"/>
      <c r="V140" s="314"/>
      <c r="W140" s="314"/>
      <c r="X140" s="314"/>
      <c r="Y140" s="314"/>
      <c r="Z140" s="314"/>
      <c r="AA140" s="314"/>
      <c r="AB140" s="314"/>
      <c r="AC140" s="314"/>
      <c r="AD140" s="314"/>
      <c r="AE140" s="314"/>
      <c r="AF140" s="314"/>
      <c r="AG140" s="314"/>
      <c r="AH140" s="314"/>
      <c r="AI140" s="314"/>
      <c r="AJ140" s="314"/>
    </row>
    <row r="141" spans="1:36">
      <c r="A141" s="314"/>
      <c r="B141" s="314"/>
      <c r="C141" s="314"/>
      <c r="D141" s="314"/>
      <c r="E141" s="314"/>
      <c r="F141" s="314"/>
      <c r="G141" s="314"/>
      <c r="H141" s="314"/>
      <c r="I141" s="314"/>
      <c r="J141" s="314"/>
      <c r="K141" s="314"/>
      <c r="L141" s="314"/>
      <c r="M141" s="314"/>
      <c r="N141" s="314"/>
      <c r="O141" s="314"/>
      <c r="P141" s="314"/>
      <c r="Q141" s="314"/>
      <c r="R141" s="314"/>
      <c r="S141" s="314"/>
      <c r="T141" s="314"/>
      <c r="U141" s="314"/>
      <c r="V141" s="314"/>
      <c r="W141" s="314"/>
      <c r="X141" s="314"/>
      <c r="Y141" s="314"/>
      <c r="Z141" s="314"/>
      <c r="AA141" s="314"/>
      <c r="AB141" s="314"/>
      <c r="AC141" s="314"/>
      <c r="AD141" s="314"/>
      <c r="AE141" s="314"/>
      <c r="AF141" s="314"/>
      <c r="AG141" s="314"/>
      <c r="AH141" s="314"/>
      <c r="AI141" s="314"/>
      <c r="AJ141" s="314"/>
    </row>
    <row r="142" spans="1:36">
      <c r="A142" s="314"/>
      <c r="B142" s="314"/>
      <c r="C142" s="314"/>
      <c r="D142" s="314"/>
      <c r="E142" s="314"/>
      <c r="F142" s="314"/>
      <c r="G142" s="314"/>
      <c r="H142" s="314"/>
      <c r="I142" s="314"/>
      <c r="J142" s="314"/>
      <c r="K142" s="314"/>
      <c r="L142" s="314"/>
      <c r="M142" s="314"/>
      <c r="N142" s="314"/>
      <c r="O142" s="314"/>
      <c r="P142" s="314"/>
      <c r="Q142" s="314"/>
      <c r="R142" s="314"/>
      <c r="S142" s="314"/>
      <c r="T142" s="314"/>
      <c r="U142" s="314"/>
      <c r="V142" s="314"/>
      <c r="W142" s="314"/>
      <c r="X142" s="314"/>
      <c r="Y142" s="314"/>
      <c r="Z142" s="314"/>
      <c r="AA142" s="314"/>
      <c r="AB142" s="314"/>
      <c r="AC142" s="314"/>
      <c r="AD142" s="314"/>
      <c r="AE142" s="314"/>
      <c r="AF142" s="314"/>
      <c r="AG142" s="314"/>
      <c r="AH142" s="314"/>
      <c r="AI142" s="314"/>
      <c r="AJ142" s="314"/>
    </row>
    <row r="143" spans="1:36">
      <c r="A143" s="314"/>
      <c r="B143" s="314"/>
      <c r="C143" s="314"/>
      <c r="D143" s="314"/>
      <c r="E143" s="314"/>
      <c r="F143" s="314"/>
      <c r="G143" s="314"/>
      <c r="H143" s="314"/>
      <c r="I143" s="314"/>
      <c r="J143" s="314"/>
      <c r="K143" s="314"/>
      <c r="L143" s="314"/>
      <c r="M143" s="314"/>
      <c r="N143" s="314"/>
      <c r="O143" s="314"/>
      <c r="P143" s="314"/>
      <c r="Q143" s="314"/>
      <c r="R143" s="314"/>
      <c r="S143" s="314"/>
      <c r="T143" s="314"/>
      <c r="U143" s="314"/>
      <c r="V143" s="314"/>
      <c r="W143" s="314"/>
      <c r="X143" s="314"/>
      <c r="Y143" s="314"/>
      <c r="Z143" s="314"/>
      <c r="AA143" s="314"/>
      <c r="AB143" s="314"/>
      <c r="AC143" s="314"/>
      <c r="AD143" s="314"/>
      <c r="AE143" s="314"/>
      <c r="AF143" s="314"/>
      <c r="AG143" s="314"/>
      <c r="AH143" s="314"/>
      <c r="AI143" s="314"/>
      <c r="AJ143" s="314"/>
    </row>
    <row r="144" spans="1:36">
      <c r="A144" s="314"/>
      <c r="B144" s="314"/>
      <c r="C144" s="314"/>
      <c r="D144" s="314"/>
      <c r="E144" s="314"/>
      <c r="F144" s="314"/>
      <c r="G144" s="314"/>
      <c r="H144" s="314"/>
      <c r="I144" s="314"/>
      <c r="J144" s="314"/>
      <c r="K144" s="314"/>
      <c r="L144" s="314"/>
      <c r="M144" s="314"/>
      <c r="N144" s="314"/>
      <c r="O144" s="314"/>
      <c r="P144" s="314"/>
      <c r="Q144" s="314"/>
      <c r="R144" s="314"/>
      <c r="S144" s="314"/>
      <c r="T144" s="314"/>
      <c r="U144" s="314"/>
      <c r="V144" s="314"/>
      <c r="W144" s="314"/>
      <c r="X144" s="314"/>
      <c r="Y144" s="314"/>
      <c r="Z144" s="314"/>
      <c r="AA144" s="314"/>
      <c r="AB144" s="314"/>
      <c r="AC144" s="314"/>
      <c r="AD144" s="314"/>
      <c r="AE144" s="314"/>
      <c r="AF144" s="314"/>
      <c r="AG144" s="314"/>
      <c r="AH144" s="314"/>
      <c r="AI144" s="314"/>
      <c r="AJ144" s="314"/>
    </row>
    <row r="145" spans="1:36">
      <c r="A145" s="314"/>
      <c r="B145" s="314"/>
      <c r="C145" s="314"/>
      <c r="D145" s="314"/>
      <c r="E145" s="314"/>
      <c r="F145" s="314"/>
      <c r="G145" s="314"/>
      <c r="H145" s="314"/>
      <c r="I145" s="314"/>
      <c r="J145" s="314"/>
      <c r="K145" s="314"/>
      <c r="L145" s="314"/>
      <c r="M145" s="314"/>
      <c r="N145" s="314"/>
      <c r="O145" s="314"/>
      <c r="P145" s="314"/>
      <c r="Q145" s="314"/>
      <c r="R145" s="314"/>
      <c r="S145" s="314"/>
      <c r="T145" s="314"/>
      <c r="U145" s="314"/>
      <c r="V145" s="314"/>
      <c r="W145" s="314"/>
      <c r="X145" s="314"/>
      <c r="Y145" s="314"/>
      <c r="Z145" s="314"/>
      <c r="AA145" s="314"/>
      <c r="AB145" s="314"/>
      <c r="AC145" s="314"/>
      <c r="AD145" s="314"/>
      <c r="AE145" s="314"/>
      <c r="AF145" s="314"/>
      <c r="AG145" s="314"/>
      <c r="AH145" s="314"/>
      <c r="AI145" s="314"/>
      <c r="AJ145" s="314"/>
    </row>
    <row r="146" spans="1:36">
      <c r="A146" s="314"/>
      <c r="B146" s="314"/>
      <c r="C146" s="314"/>
      <c r="D146" s="314"/>
      <c r="E146" s="314"/>
      <c r="F146" s="314"/>
      <c r="G146" s="314"/>
      <c r="H146" s="314"/>
      <c r="I146" s="314"/>
      <c r="J146" s="314"/>
      <c r="K146" s="314"/>
      <c r="L146" s="314"/>
      <c r="M146" s="314"/>
      <c r="N146" s="314"/>
      <c r="O146" s="314"/>
      <c r="P146" s="314"/>
      <c r="Q146" s="314"/>
      <c r="R146" s="314"/>
      <c r="S146" s="314"/>
      <c r="T146" s="314"/>
      <c r="U146" s="314"/>
      <c r="V146" s="314"/>
      <c r="W146" s="314"/>
      <c r="X146" s="314"/>
      <c r="Y146" s="314"/>
      <c r="Z146" s="314"/>
      <c r="AA146" s="314"/>
      <c r="AB146" s="314"/>
      <c r="AC146" s="314"/>
      <c r="AD146" s="314"/>
      <c r="AE146" s="314"/>
      <c r="AF146" s="314"/>
      <c r="AG146" s="314"/>
      <c r="AH146" s="314"/>
      <c r="AI146" s="314"/>
      <c r="AJ146" s="314"/>
    </row>
    <row r="147" spans="1:36">
      <c r="A147" s="314"/>
      <c r="B147" s="314"/>
      <c r="C147" s="314"/>
      <c r="D147" s="314"/>
      <c r="E147" s="314"/>
      <c r="F147" s="314"/>
      <c r="G147" s="314"/>
      <c r="H147" s="314"/>
      <c r="I147" s="314"/>
      <c r="J147" s="314"/>
      <c r="K147" s="314"/>
      <c r="L147" s="314"/>
      <c r="M147" s="314"/>
      <c r="N147" s="314"/>
      <c r="O147" s="314"/>
      <c r="P147" s="314"/>
      <c r="Q147" s="314"/>
      <c r="R147" s="314"/>
      <c r="S147" s="314"/>
      <c r="T147" s="314"/>
      <c r="U147" s="314"/>
      <c r="V147" s="314"/>
      <c r="W147" s="314"/>
      <c r="X147" s="314"/>
      <c r="Y147" s="314"/>
      <c r="Z147" s="314"/>
      <c r="AA147" s="314"/>
      <c r="AB147" s="314"/>
      <c r="AC147" s="314"/>
      <c r="AD147" s="314"/>
      <c r="AE147" s="314"/>
      <c r="AF147" s="314"/>
      <c r="AG147" s="314"/>
      <c r="AH147" s="314"/>
      <c r="AI147" s="314"/>
      <c r="AJ147" s="314"/>
    </row>
    <row r="148" spans="1:36">
      <c r="A148" s="314"/>
      <c r="B148" s="314"/>
      <c r="C148" s="314"/>
      <c r="D148" s="314"/>
      <c r="E148" s="314"/>
      <c r="F148" s="314"/>
      <c r="G148" s="314"/>
      <c r="H148" s="314"/>
      <c r="I148" s="314"/>
      <c r="J148" s="314"/>
      <c r="K148" s="314"/>
      <c r="L148" s="314"/>
      <c r="M148" s="314"/>
      <c r="N148" s="314"/>
      <c r="O148" s="314"/>
      <c r="P148" s="314"/>
      <c r="Q148" s="314"/>
      <c r="R148" s="314"/>
      <c r="S148" s="314"/>
      <c r="T148" s="314"/>
      <c r="U148" s="314"/>
      <c r="V148" s="314"/>
      <c r="W148" s="314"/>
      <c r="X148" s="314"/>
      <c r="Y148" s="314"/>
      <c r="Z148" s="314"/>
      <c r="AA148" s="314"/>
      <c r="AB148" s="314"/>
      <c r="AC148" s="314"/>
      <c r="AD148" s="314"/>
      <c r="AE148" s="314"/>
      <c r="AF148" s="314"/>
      <c r="AG148" s="314"/>
      <c r="AH148" s="314"/>
      <c r="AI148" s="314"/>
      <c r="AJ148" s="314"/>
    </row>
    <row r="149" spans="1:36">
      <c r="A149" s="314"/>
      <c r="B149" s="314"/>
      <c r="C149" s="314"/>
      <c r="D149" s="314"/>
      <c r="E149" s="314"/>
      <c r="F149" s="314"/>
      <c r="G149" s="314"/>
      <c r="H149" s="314"/>
      <c r="I149" s="314"/>
      <c r="J149" s="314"/>
      <c r="K149" s="314"/>
      <c r="L149" s="314"/>
      <c r="M149" s="314"/>
      <c r="N149" s="314"/>
      <c r="O149" s="314"/>
      <c r="P149" s="314"/>
      <c r="Q149" s="314"/>
      <c r="R149" s="314"/>
      <c r="S149" s="314"/>
      <c r="T149" s="314"/>
      <c r="U149" s="314"/>
      <c r="V149" s="314"/>
      <c r="W149" s="314"/>
      <c r="X149" s="314"/>
      <c r="Y149" s="314"/>
      <c r="Z149" s="314"/>
      <c r="AA149" s="314"/>
      <c r="AB149" s="314"/>
      <c r="AC149" s="314"/>
      <c r="AD149" s="314"/>
      <c r="AE149" s="314"/>
      <c r="AF149" s="314"/>
      <c r="AG149" s="314"/>
      <c r="AH149" s="314"/>
      <c r="AI149" s="314"/>
      <c r="AJ149" s="314"/>
    </row>
    <row r="150" spans="1:36">
      <c r="A150" s="314"/>
      <c r="B150" s="314"/>
      <c r="C150" s="314"/>
      <c r="D150" s="314"/>
      <c r="E150" s="314"/>
      <c r="F150" s="314"/>
      <c r="G150" s="314"/>
      <c r="H150" s="314"/>
      <c r="I150" s="314"/>
      <c r="J150" s="314"/>
      <c r="K150" s="314"/>
      <c r="L150" s="314"/>
      <c r="M150" s="314"/>
      <c r="N150" s="314"/>
      <c r="O150" s="314"/>
      <c r="P150" s="314"/>
      <c r="Q150" s="314"/>
      <c r="R150" s="314"/>
      <c r="S150" s="314"/>
      <c r="T150" s="314"/>
      <c r="U150" s="314"/>
      <c r="V150" s="314"/>
      <c r="W150" s="314"/>
      <c r="X150" s="314"/>
      <c r="Y150" s="314"/>
      <c r="Z150" s="314"/>
      <c r="AA150" s="314"/>
      <c r="AB150" s="314"/>
      <c r="AC150" s="314"/>
      <c r="AD150" s="314"/>
      <c r="AE150" s="314"/>
      <c r="AF150" s="314"/>
      <c r="AG150" s="314"/>
      <c r="AH150" s="314"/>
      <c r="AI150" s="314"/>
      <c r="AJ150" s="314"/>
    </row>
    <row r="151" spans="1:36">
      <c r="A151" s="314"/>
      <c r="B151" s="314"/>
      <c r="C151" s="314"/>
      <c r="D151" s="314"/>
      <c r="E151" s="314"/>
      <c r="F151" s="314"/>
      <c r="G151" s="314"/>
      <c r="H151" s="314"/>
      <c r="I151" s="314"/>
      <c r="J151" s="314"/>
      <c r="K151" s="314"/>
      <c r="L151" s="314"/>
      <c r="M151" s="314"/>
      <c r="N151" s="314"/>
      <c r="O151" s="314"/>
      <c r="P151" s="314"/>
      <c r="Q151" s="314"/>
      <c r="R151" s="314"/>
      <c r="S151" s="314"/>
      <c r="T151" s="314"/>
      <c r="U151" s="314"/>
      <c r="V151" s="314"/>
      <c r="W151" s="314"/>
      <c r="X151" s="314"/>
      <c r="Y151" s="314"/>
      <c r="Z151" s="314"/>
      <c r="AA151" s="314"/>
      <c r="AB151" s="314"/>
      <c r="AC151" s="314"/>
      <c r="AD151" s="314"/>
      <c r="AE151" s="314"/>
      <c r="AF151" s="314"/>
      <c r="AG151" s="314"/>
      <c r="AH151" s="314"/>
      <c r="AI151" s="314"/>
      <c r="AJ151" s="314"/>
    </row>
    <row r="152" spans="1:36">
      <c r="A152" s="314"/>
      <c r="B152" s="314"/>
      <c r="C152" s="314"/>
      <c r="D152" s="314"/>
      <c r="E152" s="314"/>
      <c r="F152" s="314"/>
      <c r="G152" s="314"/>
      <c r="H152" s="314"/>
      <c r="I152" s="314"/>
      <c r="J152" s="314"/>
      <c r="K152" s="314"/>
      <c r="L152" s="314"/>
      <c r="M152" s="314"/>
      <c r="N152" s="314"/>
      <c r="O152" s="314"/>
      <c r="P152" s="314"/>
      <c r="Q152" s="314"/>
      <c r="R152" s="314"/>
      <c r="S152" s="314"/>
      <c r="T152" s="314"/>
      <c r="U152" s="314"/>
      <c r="V152" s="314"/>
      <c r="W152" s="314"/>
      <c r="X152" s="314"/>
      <c r="Y152" s="314"/>
      <c r="Z152" s="314"/>
      <c r="AA152" s="314"/>
      <c r="AB152" s="314"/>
      <c r="AC152" s="314"/>
      <c r="AD152" s="314"/>
      <c r="AE152" s="314"/>
      <c r="AF152" s="314"/>
      <c r="AG152" s="314"/>
      <c r="AH152" s="314"/>
      <c r="AI152" s="314"/>
      <c r="AJ152" s="314"/>
    </row>
    <row r="153" spans="1:36">
      <c r="A153" s="314"/>
      <c r="B153" s="314"/>
      <c r="C153" s="314"/>
      <c r="D153" s="314"/>
      <c r="E153" s="314"/>
      <c r="F153" s="314"/>
      <c r="G153" s="314"/>
      <c r="H153" s="314"/>
      <c r="I153" s="314"/>
      <c r="J153" s="314"/>
      <c r="K153" s="314"/>
      <c r="L153" s="314"/>
      <c r="M153" s="314"/>
      <c r="N153" s="314"/>
      <c r="O153" s="314"/>
      <c r="P153" s="314"/>
      <c r="Q153" s="314"/>
      <c r="R153" s="314"/>
      <c r="S153" s="314"/>
      <c r="T153" s="314"/>
      <c r="U153" s="314"/>
      <c r="V153" s="314"/>
      <c r="W153" s="314"/>
      <c r="X153" s="314"/>
      <c r="Y153" s="314"/>
      <c r="Z153" s="314"/>
      <c r="AA153" s="314"/>
      <c r="AB153" s="314"/>
      <c r="AC153" s="314"/>
      <c r="AD153" s="314"/>
      <c r="AE153" s="314"/>
      <c r="AF153" s="314"/>
      <c r="AG153" s="314"/>
      <c r="AH153" s="314"/>
      <c r="AI153" s="314"/>
      <c r="AJ153" s="314"/>
    </row>
    <row r="154" spans="1:36">
      <c r="A154" s="314"/>
      <c r="B154" s="314"/>
      <c r="C154" s="314"/>
      <c r="D154" s="314"/>
      <c r="E154" s="314"/>
      <c r="F154" s="314"/>
      <c r="G154" s="314"/>
      <c r="H154" s="314"/>
      <c r="I154" s="314"/>
      <c r="J154" s="314"/>
      <c r="K154" s="314"/>
      <c r="L154" s="314"/>
      <c r="M154" s="314"/>
      <c r="N154" s="314"/>
      <c r="O154" s="314"/>
      <c r="P154" s="314"/>
      <c r="Q154" s="314"/>
      <c r="R154" s="314"/>
      <c r="S154" s="314"/>
      <c r="T154" s="314"/>
      <c r="U154" s="314"/>
      <c r="V154" s="314"/>
      <c r="W154" s="314"/>
      <c r="X154" s="314"/>
      <c r="Y154" s="314"/>
      <c r="Z154" s="314"/>
      <c r="AA154" s="314"/>
      <c r="AB154" s="314"/>
      <c r="AC154" s="314"/>
      <c r="AD154" s="314"/>
      <c r="AE154" s="314"/>
      <c r="AF154" s="314"/>
      <c r="AG154" s="314"/>
      <c r="AH154" s="314"/>
      <c r="AI154" s="314"/>
      <c r="AJ154" s="314"/>
    </row>
    <row r="155" spans="1:36">
      <c r="A155" s="314"/>
      <c r="B155" s="314"/>
      <c r="C155" s="314"/>
      <c r="D155" s="314"/>
      <c r="E155" s="314"/>
      <c r="F155" s="314"/>
      <c r="G155" s="314"/>
      <c r="H155" s="314"/>
      <c r="I155" s="314"/>
      <c r="J155" s="314"/>
      <c r="K155" s="314"/>
      <c r="L155" s="314"/>
      <c r="M155" s="314"/>
      <c r="N155" s="314"/>
      <c r="O155" s="314"/>
      <c r="P155" s="314"/>
      <c r="Q155" s="314"/>
      <c r="R155" s="314"/>
      <c r="S155" s="314"/>
      <c r="T155" s="314"/>
      <c r="U155" s="314"/>
      <c r="V155" s="314"/>
      <c r="W155" s="314"/>
      <c r="X155" s="314"/>
      <c r="Y155" s="314"/>
      <c r="Z155" s="314"/>
      <c r="AA155" s="314"/>
      <c r="AB155" s="314"/>
      <c r="AC155" s="314"/>
      <c r="AD155" s="314"/>
      <c r="AE155" s="314"/>
      <c r="AF155" s="314"/>
      <c r="AG155" s="314"/>
      <c r="AH155" s="314"/>
      <c r="AI155" s="314"/>
      <c r="AJ155" s="314"/>
    </row>
    <row r="156" spans="1:36">
      <c r="A156" s="311"/>
      <c r="B156" s="314"/>
      <c r="C156" s="311"/>
      <c r="D156" s="311"/>
      <c r="E156" s="311"/>
      <c r="F156" s="311"/>
      <c r="G156" s="311"/>
      <c r="H156" s="311"/>
      <c r="I156" s="311"/>
      <c r="J156" s="311"/>
      <c r="K156" s="311"/>
      <c r="L156" s="311"/>
      <c r="M156" s="311"/>
      <c r="N156" s="311"/>
      <c r="O156" s="311"/>
      <c r="P156" s="311"/>
      <c r="Q156" s="311"/>
      <c r="R156" s="311"/>
      <c r="S156" s="311"/>
      <c r="T156" s="311"/>
      <c r="U156" s="311"/>
      <c r="V156" s="311"/>
      <c r="W156" s="311"/>
      <c r="X156" s="311"/>
      <c r="Y156" s="311"/>
      <c r="Z156" s="311"/>
      <c r="AA156" s="311"/>
      <c r="AB156" s="311"/>
      <c r="AC156" s="311"/>
      <c r="AD156" s="311"/>
      <c r="AE156" s="311"/>
      <c r="AF156" s="311"/>
      <c r="AG156" s="311"/>
      <c r="AH156" s="311"/>
      <c r="AI156" s="311"/>
      <c r="AJ156" s="311"/>
    </row>
    <row r="157" spans="1:36">
      <c r="A157" s="311"/>
      <c r="B157" s="311"/>
      <c r="C157" s="311"/>
      <c r="D157" s="311"/>
      <c r="E157" s="311"/>
      <c r="F157" s="311"/>
      <c r="G157" s="311"/>
      <c r="H157" s="311"/>
      <c r="I157" s="311"/>
      <c r="J157" s="311"/>
      <c r="K157" s="311"/>
      <c r="L157" s="311"/>
      <c r="M157" s="311"/>
      <c r="N157" s="311"/>
      <c r="O157" s="311"/>
      <c r="P157" s="311"/>
      <c r="Q157" s="311"/>
      <c r="R157" s="311"/>
      <c r="S157" s="311"/>
      <c r="T157" s="311"/>
      <c r="U157" s="311"/>
      <c r="V157" s="311"/>
      <c r="W157" s="311"/>
      <c r="X157" s="311"/>
      <c r="Y157" s="311"/>
      <c r="Z157" s="311"/>
      <c r="AA157" s="311"/>
      <c r="AB157" s="311"/>
      <c r="AC157" s="311"/>
      <c r="AD157" s="311"/>
      <c r="AE157" s="311"/>
      <c r="AF157" s="311"/>
      <c r="AG157" s="311"/>
      <c r="AH157" s="311"/>
      <c r="AI157" s="311"/>
      <c r="AJ157" s="311"/>
    </row>
    <row r="158" spans="1:36">
      <c r="B158" s="311"/>
    </row>
  </sheetData>
  <sheetProtection sheet="1" formatCells="0" formatColumns="0" formatRows="0" insertColumns="0" insertRows="0" autoFilter="0"/>
  <mergeCells count="138">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s>
  <phoneticPr fontId="2"/>
  <dataValidations count="4">
    <dataValidation imeMode="halfAlpha" allowBlank="1" showInputMessage="1" showErrorMessage="1" sqref="K21:K22 AJ34:AJ35 AF39:AF40 AB24 Z47:AJ49 A15 Z21:AI22 S24 N39 S39 K36:R38 K47:U49 K32:R33 K24:R27 L21:M21 N21:U22 K15 T15 Z16:AJ16 K16:U16 K39 AJ21:AJ23 K44:R46 AJ51:AJ54"/>
    <dataValidation imeMode="hiragana" allowBlank="1" showInputMessage="1" showErrorMessage="1" sqref="W94"/>
    <dataValidation imeMode="disabled" allowBlank="1" showInputMessage="1" showErrorMessage="1" sqref="E93:F93 N40:Q42 AF42:AI42 AB32:AH32 S32:Y32"/>
    <dataValidation imeMode="off" allowBlank="1" showInputMessage="1" showErrorMessage="1" sqref="H93:I93 K93:L93"/>
  </dataValidations>
  <printOptions horizontalCentered="1"/>
  <pageMargins left="0.47244094488188981" right="0.15748031496062992" top="0.62992125984251968" bottom="0.23622047244094491" header="0.51181102362204722" footer="0.35433070866141736"/>
  <pageSetup paperSize="9" scale="66" orientation="landscape" r:id="rId1"/>
  <headerFooter alignWithMargins="0"/>
  <rowBreaks count="1" manualBreakCount="1">
    <brk id="5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6487" r:id="rId4" name="Check Box 103">
              <controlPr locked="0" defaultSize="0" autoFill="0" autoLine="0" autoPict="0">
                <anchor moveWithCells="1">
                  <from>
                    <xdr:col>2</xdr:col>
                    <xdr:colOff>7620</xdr:colOff>
                    <xdr:row>46</xdr:row>
                    <xdr:rowOff>160020</xdr:rowOff>
                  </from>
                  <to>
                    <xdr:col>3</xdr:col>
                    <xdr:colOff>30480</xdr:colOff>
                    <xdr:row>48</xdr:row>
                    <xdr:rowOff>22860</xdr:rowOff>
                  </to>
                </anchor>
              </controlPr>
            </control>
          </mc:Choice>
        </mc:AlternateContent>
        <mc:AlternateContent xmlns:mc="http://schemas.openxmlformats.org/markup-compatibility/2006">
          <mc:Choice Requires="x14">
            <control shapeId="16488" r:id="rId5" name="Check Box 104">
              <controlPr locked="0" defaultSize="0" autoFill="0" autoLine="0" autoPict="0">
                <anchor moveWithCells="1">
                  <from>
                    <xdr:col>2</xdr:col>
                    <xdr:colOff>7620</xdr:colOff>
                    <xdr:row>47</xdr:row>
                    <xdr:rowOff>182880</xdr:rowOff>
                  </from>
                  <to>
                    <xdr:col>3</xdr:col>
                    <xdr:colOff>30480</xdr:colOff>
                    <xdr:row>49</xdr:row>
                    <xdr:rowOff>38100</xdr:rowOff>
                  </to>
                </anchor>
              </controlPr>
            </control>
          </mc:Choice>
        </mc:AlternateContent>
        <mc:AlternateContent xmlns:mc="http://schemas.openxmlformats.org/markup-compatibility/2006">
          <mc:Choice Requires="x14">
            <control shapeId="16489" r:id="rId6" name="Check Box 105">
              <controlPr locked="0" defaultSize="0" autoFill="0" autoLine="0" autoPict="0">
                <anchor moveWithCells="1">
                  <from>
                    <xdr:col>2</xdr:col>
                    <xdr:colOff>7620</xdr:colOff>
                    <xdr:row>49</xdr:row>
                    <xdr:rowOff>60960</xdr:rowOff>
                  </from>
                  <to>
                    <xdr:col>3</xdr:col>
                    <xdr:colOff>30480</xdr:colOff>
                    <xdr:row>49</xdr:row>
                    <xdr:rowOff>297180</xdr:rowOff>
                  </to>
                </anchor>
              </controlPr>
            </control>
          </mc:Choice>
        </mc:AlternateContent>
        <mc:AlternateContent xmlns:mc="http://schemas.openxmlformats.org/markup-compatibility/2006">
          <mc:Choice Requires="x14">
            <control shapeId="16491" r:id="rId7" name="Check Box 107">
              <controlPr locked="0" defaultSize="0" autoFill="0" autoLine="0" autoPict="0">
                <anchor moveWithCells="1">
                  <from>
                    <xdr:col>2</xdr:col>
                    <xdr:colOff>7620</xdr:colOff>
                    <xdr:row>49</xdr:row>
                    <xdr:rowOff>312420</xdr:rowOff>
                  </from>
                  <to>
                    <xdr:col>3</xdr:col>
                    <xdr:colOff>30480</xdr:colOff>
                    <xdr:row>51</xdr:row>
                    <xdr:rowOff>22860</xdr:rowOff>
                  </to>
                </anchor>
              </controlPr>
            </control>
          </mc:Choice>
        </mc:AlternateContent>
        <mc:AlternateContent xmlns:mc="http://schemas.openxmlformats.org/markup-compatibility/2006">
          <mc:Choice Requires="x14">
            <control shapeId="16493" r:id="rId8" name="Check Box 109">
              <controlPr defaultSize="0" autoFill="0" autoLine="0" autoPict="0">
                <anchor moveWithCells="1">
                  <from>
                    <xdr:col>18</xdr:col>
                    <xdr:colOff>182880</xdr:colOff>
                    <xdr:row>18</xdr:row>
                    <xdr:rowOff>7620</xdr:rowOff>
                  </from>
                  <to>
                    <xdr:col>20</xdr:col>
                    <xdr:colOff>22860</xdr:colOff>
                    <xdr:row>19</xdr:row>
                    <xdr:rowOff>7620</xdr:rowOff>
                  </to>
                </anchor>
              </controlPr>
            </control>
          </mc:Choice>
        </mc:AlternateContent>
        <mc:AlternateContent xmlns:mc="http://schemas.openxmlformats.org/markup-compatibility/2006">
          <mc:Choice Requires="x14">
            <control shapeId="16494" r:id="rId9" name="Check Box 110">
              <controlPr defaultSize="0" autoFill="0" autoLine="0" autoPict="0">
                <anchor moveWithCells="1">
                  <from>
                    <xdr:col>2</xdr:col>
                    <xdr:colOff>22860</xdr:colOff>
                    <xdr:row>18</xdr:row>
                    <xdr:rowOff>7620</xdr:rowOff>
                  </from>
                  <to>
                    <xdr:col>3</xdr:col>
                    <xdr:colOff>38100</xdr:colOff>
                    <xdr:row>19</xdr:row>
                    <xdr:rowOff>7620</xdr:rowOff>
                  </to>
                </anchor>
              </controlPr>
            </control>
          </mc:Choice>
        </mc:AlternateContent>
        <mc:AlternateContent xmlns:mc="http://schemas.openxmlformats.org/markup-compatibility/2006">
          <mc:Choice Requires="x14">
            <control shapeId="16496" r:id="rId10" name="Check Box 112">
              <controlPr locked="0" defaultSize="0" autoFill="0" autoLine="0" autoPict="0">
                <anchor moveWithCells="1">
                  <from>
                    <xdr:col>11</xdr:col>
                    <xdr:colOff>0</xdr:colOff>
                    <xdr:row>39</xdr:row>
                    <xdr:rowOff>22860</xdr:rowOff>
                  </from>
                  <to>
                    <xdr:col>13</xdr:col>
                    <xdr:colOff>0</xdr:colOff>
                    <xdr:row>39</xdr:row>
                    <xdr:rowOff>182880</xdr:rowOff>
                  </to>
                </anchor>
              </controlPr>
            </control>
          </mc:Choice>
        </mc:AlternateContent>
        <mc:AlternateContent xmlns:mc="http://schemas.openxmlformats.org/markup-compatibility/2006">
          <mc:Choice Requires="x14">
            <control shapeId="16497" r:id="rId11" name="Check Box 113">
              <controlPr locked="0" defaultSize="0" autoFill="0" autoLine="0" autoPict="0">
                <anchor moveWithCells="1">
                  <from>
                    <xdr:col>11</xdr:col>
                    <xdr:colOff>0</xdr:colOff>
                    <xdr:row>40</xdr:row>
                    <xdr:rowOff>7620</xdr:rowOff>
                  </from>
                  <to>
                    <xdr:col>12</xdr:col>
                    <xdr:colOff>0</xdr:colOff>
                    <xdr:row>40</xdr:row>
                    <xdr:rowOff>182880</xdr:rowOff>
                  </to>
                </anchor>
              </controlPr>
            </control>
          </mc:Choice>
        </mc:AlternateContent>
        <mc:AlternateContent xmlns:mc="http://schemas.openxmlformats.org/markup-compatibility/2006">
          <mc:Choice Requires="x14">
            <control shapeId="16498" r:id="rId12" name="Check Box 114">
              <controlPr locked="0" defaultSize="0" autoFill="0" autoLine="0" autoPict="0">
                <anchor moveWithCells="1">
                  <from>
                    <xdr:col>11</xdr:col>
                    <xdr:colOff>0</xdr:colOff>
                    <xdr:row>41</xdr:row>
                    <xdr:rowOff>7620</xdr:rowOff>
                  </from>
                  <to>
                    <xdr:col>12</xdr:col>
                    <xdr:colOff>0</xdr:colOff>
                    <xdr:row>41</xdr:row>
                    <xdr:rowOff>182880</xdr:rowOff>
                  </to>
                </anchor>
              </controlPr>
            </control>
          </mc:Choice>
        </mc:AlternateContent>
        <mc:AlternateContent xmlns:mc="http://schemas.openxmlformats.org/markup-compatibility/2006">
          <mc:Choice Requires="x14">
            <control shapeId="16524" r:id="rId13" name="Check Box 140">
              <controlPr defaultSize="0" autoFill="0" autoLine="0" autoPict="0">
                <anchor moveWithCells="1">
                  <from>
                    <xdr:col>32</xdr:col>
                    <xdr:colOff>0</xdr:colOff>
                    <xdr:row>57</xdr:row>
                    <xdr:rowOff>0</xdr:rowOff>
                  </from>
                  <to>
                    <xdr:col>33</xdr:col>
                    <xdr:colOff>45720</xdr:colOff>
                    <xdr:row>58</xdr:row>
                    <xdr:rowOff>68580</xdr:rowOff>
                  </to>
                </anchor>
              </controlPr>
            </control>
          </mc:Choice>
        </mc:AlternateContent>
        <mc:AlternateContent xmlns:mc="http://schemas.openxmlformats.org/markup-compatibility/2006">
          <mc:Choice Requires="x14">
            <control shapeId="16525" r:id="rId14" name="Check Box 141">
              <controlPr locked="0" defaultSize="0" autoFill="0" autoLine="0" autoPict="0">
                <anchor moveWithCells="1">
                  <from>
                    <xdr:col>4</xdr:col>
                    <xdr:colOff>0</xdr:colOff>
                    <xdr:row>61</xdr:row>
                    <xdr:rowOff>0</xdr:rowOff>
                  </from>
                  <to>
                    <xdr:col>4</xdr:col>
                    <xdr:colOff>182880</xdr:colOff>
                    <xdr:row>62</xdr:row>
                    <xdr:rowOff>0</xdr:rowOff>
                  </to>
                </anchor>
              </controlPr>
            </control>
          </mc:Choice>
        </mc:AlternateContent>
        <mc:AlternateContent xmlns:mc="http://schemas.openxmlformats.org/markup-compatibility/2006">
          <mc:Choice Requires="x14">
            <control shapeId="16526" r:id="rId15" name="Check Box 142">
              <controlPr locked="0" defaultSize="0" autoFill="0" autoLine="0" autoPict="0">
                <anchor moveWithCells="1">
                  <from>
                    <xdr:col>4</xdr:col>
                    <xdr:colOff>0</xdr:colOff>
                    <xdr:row>62</xdr:row>
                    <xdr:rowOff>0</xdr:rowOff>
                  </from>
                  <to>
                    <xdr:col>4</xdr:col>
                    <xdr:colOff>182880</xdr:colOff>
                    <xdr:row>63</xdr:row>
                    <xdr:rowOff>7620</xdr:rowOff>
                  </to>
                </anchor>
              </controlPr>
            </control>
          </mc:Choice>
        </mc:AlternateContent>
        <mc:AlternateContent xmlns:mc="http://schemas.openxmlformats.org/markup-compatibility/2006">
          <mc:Choice Requires="x14">
            <control shapeId="16527" r:id="rId16" name="Check Box 143">
              <controlPr locked="0" defaultSize="0" autoFill="0" autoLine="0" autoPict="0">
                <anchor moveWithCells="1">
                  <from>
                    <xdr:col>4</xdr:col>
                    <xdr:colOff>0</xdr:colOff>
                    <xdr:row>63</xdr:row>
                    <xdr:rowOff>0</xdr:rowOff>
                  </from>
                  <to>
                    <xdr:col>4</xdr:col>
                    <xdr:colOff>182880</xdr:colOff>
                    <xdr:row>64</xdr:row>
                    <xdr:rowOff>7620</xdr:rowOff>
                  </to>
                </anchor>
              </controlPr>
            </control>
          </mc:Choice>
        </mc:AlternateContent>
        <mc:AlternateContent xmlns:mc="http://schemas.openxmlformats.org/markup-compatibility/2006">
          <mc:Choice Requires="x14">
            <control shapeId="16528" r:id="rId17" name="Check Box 144">
              <controlPr locked="0" defaultSize="0" autoFill="0" autoLine="0" autoPict="0">
                <anchor moveWithCells="1">
                  <from>
                    <xdr:col>4</xdr:col>
                    <xdr:colOff>0</xdr:colOff>
                    <xdr:row>64</xdr:row>
                    <xdr:rowOff>0</xdr:rowOff>
                  </from>
                  <to>
                    <xdr:col>4</xdr:col>
                    <xdr:colOff>182880</xdr:colOff>
                    <xdr:row>65</xdr:row>
                    <xdr:rowOff>7620</xdr:rowOff>
                  </to>
                </anchor>
              </controlPr>
            </control>
          </mc:Choice>
        </mc:AlternateContent>
        <mc:AlternateContent xmlns:mc="http://schemas.openxmlformats.org/markup-compatibility/2006">
          <mc:Choice Requires="x14">
            <control shapeId="16529" r:id="rId18" name="Check Box 145">
              <controlPr locked="0" defaultSize="0" autoFill="0" autoLine="0" autoPict="0">
                <anchor moveWithCells="1">
                  <from>
                    <xdr:col>4</xdr:col>
                    <xdr:colOff>0</xdr:colOff>
                    <xdr:row>65</xdr:row>
                    <xdr:rowOff>0</xdr:rowOff>
                  </from>
                  <to>
                    <xdr:col>4</xdr:col>
                    <xdr:colOff>182880</xdr:colOff>
                    <xdr:row>65</xdr:row>
                    <xdr:rowOff>182880</xdr:rowOff>
                  </to>
                </anchor>
              </controlPr>
            </control>
          </mc:Choice>
        </mc:AlternateContent>
        <mc:AlternateContent xmlns:mc="http://schemas.openxmlformats.org/markup-compatibility/2006">
          <mc:Choice Requires="x14">
            <control shapeId="16530" r:id="rId19" name="Check Box 146">
              <controlPr locked="0" defaultSize="0" autoFill="0" autoLine="0" autoPict="0">
                <anchor moveWithCells="1">
                  <from>
                    <xdr:col>4</xdr:col>
                    <xdr:colOff>0</xdr:colOff>
                    <xdr:row>66</xdr:row>
                    <xdr:rowOff>0</xdr:rowOff>
                  </from>
                  <to>
                    <xdr:col>4</xdr:col>
                    <xdr:colOff>182880</xdr:colOff>
                    <xdr:row>67</xdr:row>
                    <xdr:rowOff>7620</xdr:rowOff>
                  </to>
                </anchor>
              </controlPr>
            </control>
          </mc:Choice>
        </mc:AlternateContent>
        <mc:AlternateContent xmlns:mc="http://schemas.openxmlformats.org/markup-compatibility/2006">
          <mc:Choice Requires="x14">
            <control shapeId="16531" r:id="rId20" name="Check Box 147">
              <controlPr locked="0" defaultSize="0" autoFill="0" autoLine="0" autoPict="0">
                <anchor moveWithCells="1">
                  <from>
                    <xdr:col>4</xdr:col>
                    <xdr:colOff>0</xdr:colOff>
                    <xdr:row>67</xdr:row>
                    <xdr:rowOff>0</xdr:rowOff>
                  </from>
                  <to>
                    <xdr:col>4</xdr:col>
                    <xdr:colOff>182880</xdr:colOff>
                    <xdr:row>68</xdr:row>
                    <xdr:rowOff>7620</xdr:rowOff>
                  </to>
                </anchor>
              </controlPr>
            </control>
          </mc:Choice>
        </mc:AlternateContent>
        <mc:AlternateContent xmlns:mc="http://schemas.openxmlformats.org/markup-compatibility/2006">
          <mc:Choice Requires="x14">
            <control shapeId="16532" r:id="rId21" name="Check Box 148">
              <controlPr locked="0" defaultSize="0" autoFill="0" autoLine="0" autoPict="0">
                <anchor moveWithCells="1">
                  <from>
                    <xdr:col>4</xdr:col>
                    <xdr:colOff>0</xdr:colOff>
                    <xdr:row>68</xdr:row>
                    <xdr:rowOff>0</xdr:rowOff>
                  </from>
                  <to>
                    <xdr:col>4</xdr:col>
                    <xdr:colOff>182880</xdr:colOff>
                    <xdr:row>68</xdr:row>
                    <xdr:rowOff>182880</xdr:rowOff>
                  </to>
                </anchor>
              </controlPr>
            </control>
          </mc:Choice>
        </mc:AlternateContent>
        <mc:AlternateContent xmlns:mc="http://schemas.openxmlformats.org/markup-compatibility/2006">
          <mc:Choice Requires="x14">
            <control shapeId="16533" r:id="rId22" name="Check Box 149">
              <controlPr locked="0" defaultSize="0" autoFill="0" autoLine="0" autoPict="0">
                <anchor moveWithCells="1">
                  <from>
                    <xdr:col>4</xdr:col>
                    <xdr:colOff>0</xdr:colOff>
                    <xdr:row>69</xdr:row>
                    <xdr:rowOff>0</xdr:rowOff>
                  </from>
                  <to>
                    <xdr:col>4</xdr:col>
                    <xdr:colOff>182880</xdr:colOff>
                    <xdr:row>70</xdr:row>
                    <xdr:rowOff>7620</xdr:rowOff>
                  </to>
                </anchor>
              </controlPr>
            </control>
          </mc:Choice>
        </mc:AlternateContent>
        <mc:AlternateContent xmlns:mc="http://schemas.openxmlformats.org/markup-compatibility/2006">
          <mc:Choice Requires="x14">
            <control shapeId="16534" r:id="rId23" name="Check Box 150">
              <controlPr locked="0" defaultSize="0" autoFill="0" autoLine="0" autoPict="0">
                <anchor moveWithCells="1">
                  <from>
                    <xdr:col>4</xdr:col>
                    <xdr:colOff>0</xdr:colOff>
                    <xdr:row>70</xdr:row>
                    <xdr:rowOff>0</xdr:rowOff>
                  </from>
                  <to>
                    <xdr:col>4</xdr:col>
                    <xdr:colOff>182880</xdr:colOff>
                    <xdr:row>70</xdr:row>
                    <xdr:rowOff>182880</xdr:rowOff>
                  </to>
                </anchor>
              </controlPr>
            </control>
          </mc:Choice>
        </mc:AlternateContent>
        <mc:AlternateContent xmlns:mc="http://schemas.openxmlformats.org/markup-compatibility/2006">
          <mc:Choice Requires="x14">
            <control shapeId="16535" r:id="rId24" name="Check Box 151">
              <controlPr locked="0" defaultSize="0" autoFill="0" autoLine="0" autoPict="0">
                <anchor moveWithCells="1">
                  <from>
                    <xdr:col>4</xdr:col>
                    <xdr:colOff>0</xdr:colOff>
                    <xdr:row>71</xdr:row>
                    <xdr:rowOff>0</xdr:rowOff>
                  </from>
                  <to>
                    <xdr:col>4</xdr:col>
                    <xdr:colOff>182880</xdr:colOff>
                    <xdr:row>72</xdr:row>
                    <xdr:rowOff>7620</xdr:rowOff>
                  </to>
                </anchor>
              </controlPr>
            </control>
          </mc:Choice>
        </mc:AlternateContent>
        <mc:AlternateContent xmlns:mc="http://schemas.openxmlformats.org/markup-compatibility/2006">
          <mc:Choice Requires="x14">
            <control shapeId="16536" r:id="rId25" name="Check Box 152">
              <controlPr locked="0" defaultSize="0" autoFill="0" autoLine="0" autoPict="0">
                <anchor moveWithCells="1">
                  <from>
                    <xdr:col>4</xdr:col>
                    <xdr:colOff>0</xdr:colOff>
                    <xdr:row>72</xdr:row>
                    <xdr:rowOff>0</xdr:rowOff>
                  </from>
                  <to>
                    <xdr:col>4</xdr:col>
                    <xdr:colOff>182880</xdr:colOff>
                    <xdr:row>73</xdr:row>
                    <xdr:rowOff>7620</xdr:rowOff>
                  </to>
                </anchor>
              </controlPr>
            </control>
          </mc:Choice>
        </mc:AlternateContent>
        <mc:AlternateContent xmlns:mc="http://schemas.openxmlformats.org/markup-compatibility/2006">
          <mc:Choice Requires="x14">
            <control shapeId="16537" r:id="rId26" name="Check Box 153">
              <controlPr locked="0" defaultSize="0" autoFill="0" autoLine="0" autoPict="0">
                <anchor moveWithCells="1">
                  <from>
                    <xdr:col>4</xdr:col>
                    <xdr:colOff>0</xdr:colOff>
                    <xdr:row>73</xdr:row>
                    <xdr:rowOff>0</xdr:rowOff>
                  </from>
                  <to>
                    <xdr:col>4</xdr:col>
                    <xdr:colOff>182880</xdr:colOff>
                    <xdr:row>73</xdr:row>
                    <xdr:rowOff>182880</xdr:rowOff>
                  </to>
                </anchor>
              </controlPr>
            </control>
          </mc:Choice>
        </mc:AlternateContent>
        <mc:AlternateContent xmlns:mc="http://schemas.openxmlformats.org/markup-compatibility/2006">
          <mc:Choice Requires="x14">
            <control shapeId="16538" r:id="rId27" name="Check Box 154">
              <controlPr locked="0" defaultSize="0" autoFill="0" autoLine="0" autoPict="0">
                <anchor moveWithCells="1">
                  <from>
                    <xdr:col>4</xdr:col>
                    <xdr:colOff>0</xdr:colOff>
                    <xdr:row>74</xdr:row>
                    <xdr:rowOff>0</xdr:rowOff>
                  </from>
                  <to>
                    <xdr:col>4</xdr:col>
                    <xdr:colOff>182880</xdr:colOff>
                    <xdr:row>74</xdr:row>
                    <xdr:rowOff>182880</xdr:rowOff>
                  </to>
                </anchor>
              </controlPr>
            </control>
          </mc:Choice>
        </mc:AlternateContent>
        <mc:AlternateContent xmlns:mc="http://schemas.openxmlformats.org/markup-compatibility/2006">
          <mc:Choice Requires="x14">
            <control shapeId="16539" r:id="rId28" name="Check Box 155">
              <controlPr locked="0" defaultSize="0" autoFill="0" autoLine="0" autoPict="0">
                <anchor moveWithCells="1">
                  <from>
                    <xdr:col>4</xdr:col>
                    <xdr:colOff>0</xdr:colOff>
                    <xdr:row>75</xdr:row>
                    <xdr:rowOff>0</xdr:rowOff>
                  </from>
                  <to>
                    <xdr:col>4</xdr:col>
                    <xdr:colOff>182880</xdr:colOff>
                    <xdr:row>76</xdr:row>
                    <xdr:rowOff>7620</xdr:rowOff>
                  </to>
                </anchor>
              </controlPr>
            </control>
          </mc:Choice>
        </mc:AlternateContent>
        <mc:AlternateContent xmlns:mc="http://schemas.openxmlformats.org/markup-compatibility/2006">
          <mc:Choice Requires="x14">
            <control shapeId="16540" r:id="rId29" name="Check Box 156">
              <controlPr locked="0" defaultSize="0" autoFill="0" autoLine="0" autoPict="0">
                <anchor moveWithCells="1">
                  <from>
                    <xdr:col>4</xdr:col>
                    <xdr:colOff>0</xdr:colOff>
                    <xdr:row>76</xdr:row>
                    <xdr:rowOff>0</xdr:rowOff>
                  </from>
                  <to>
                    <xdr:col>4</xdr:col>
                    <xdr:colOff>182880</xdr:colOff>
                    <xdr:row>76</xdr:row>
                    <xdr:rowOff>182880</xdr:rowOff>
                  </to>
                </anchor>
              </controlPr>
            </control>
          </mc:Choice>
        </mc:AlternateContent>
        <mc:AlternateContent xmlns:mc="http://schemas.openxmlformats.org/markup-compatibility/2006">
          <mc:Choice Requires="x14">
            <control shapeId="16541" r:id="rId30" name="Check Box 157">
              <controlPr locked="0" defaultSize="0" autoFill="0" autoLine="0" autoPict="0">
                <anchor moveWithCells="1">
                  <from>
                    <xdr:col>4</xdr:col>
                    <xdr:colOff>0</xdr:colOff>
                    <xdr:row>77</xdr:row>
                    <xdr:rowOff>0</xdr:rowOff>
                  </from>
                  <to>
                    <xdr:col>4</xdr:col>
                    <xdr:colOff>182880</xdr:colOff>
                    <xdr:row>78</xdr:row>
                    <xdr:rowOff>7620</xdr:rowOff>
                  </to>
                </anchor>
              </controlPr>
            </control>
          </mc:Choice>
        </mc:AlternateContent>
        <mc:AlternateContent xmlns:mc="http://schemas.openxmlformats.org/markup-compatibility/2006">
          <mc:Choice Requires="x14">
            <control shapeId="16542" r:id="rId31" name="Check Box 158">
              <controlPr locked="0" defaultSize="0" autoFill="0" autoLine="0" autoPict="0">
                <anchor moveWithCells="1">
                  <from>
                    <xdr:col>4</xdr:col>
                    <xdr:colOff>0</xdr:colOff>
                    <xdr:row>78</xdr:row>
                    <xdr:rowOff>0</xdr:rowOff>
                  </from>
                  <to>
                    <xdr:col>4</xdr:col>
                    <xdr:colOff>182880</xdr:colOff>
                    <xdr:row>78</xdr:row>
                    <xdr:rowOff>182880</xdr:rowOff>
                  </to>
                </anchor>
              </controlPr>
            </control>
          </mc:Choice>
        </mc:AlternateContent>
        <mc:AlternateContent xmlns:mc="http://schemas.openxmlformats.org/markup-compatibility/2006">
          <mc:Choice Requires="x14">
            <control shapeId="16543" r:id="rId32" name="Check Box 159">
              <controlPr locked="0" defaultSize="0" autoFill="0" autoLine="0" autoPict="0">
                <anchor moveWithCells="1">
                  <from>
                    <xdr:col>4</xdr:col>
                    <xdr:colOff>0</xdr:colOff>
                    <xdr:row>79</xdr:row>
                    <xdr:rowOff>0</xdr:rowOff>
                  </from>
                  <to>
                    <xdr:col>4</xdr:col>
                    <xdr:colOff>182880</xdr:colOff>
                    <xdr:row>80</xdr:row>
                    <xdr:rowOff>7620</xdr:rowOff>
                  </to>
                </anchor>
              </controlPr>
            </control>
          </mc:Choice>
        </mc:AlternateContent>
        <mc:AlternateContent xmlns:mc="http://schemas.openxmlformats.org/markup-compatibility/2006">
          <mc:Choice Requires="x14">
            <control shapeId="16544" r:id="rId33" name="Check Box 160">
              <controlPr locked="0" defaultSize="0" autoFill="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16545" r:id="rId34" name="Check Box 161">
              <controlPr locked="0" defaultSize="0" autoFill="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16546" r:id="rId35" name="Check Box 162">
              <controlPr locked="0" defaultSize="0" autoFill="0" autoLine="0" autoPict="0">
                <anchor moveWithCells="1">
                  <from>
                    <xdr:col>4</xdr:col>
                    <xdr:colOff>0</xdr:colOff>
                    <xdr:row>82</xdr:row>
                    <xdr:rowOff>0</xdr:rowOff>
                  </from>
                  <to>
                    <xdr:col>4</xdr:col>
                    <xdr:colOff>182880</xdr:colOff>
                    <xdr:row>83</xdr:row>
                    <xdr:rowOff>7620</xdr:rowOff>
                  </to>
                </anchor>
              </controlPr>
            </control>
          </mc:Choice>
        </mc:AlternateContent>
        <mc:AlternateContent xmlns:mc="http://schemas.openxmlformats.org/markup-compatibility/2006">
          <mc:Choice Requires="x14">
            <control shapeId="16547" r:id="rId36" name="Check Box 163">
              <controlPr locked="0" defaultSize="0" autoFill="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16548" r:id="rId37" name="Check Box 164">
              <controlPr locked="0" defaultSize="0" autoFill="0" autoLine="0" autoPict="0">
                <anchor moveWithCells="1">
                  <from>
                    <xdr:col>4</xdr:col>
                    <xdr:colOff>0</xdr:colOff>
                    <xdr:row>84</xdr:row>
                    <xdr:rowOff>0</xdr:rowOff>
                  </from>
                  <to>
                    <xdr:col>4</xdr:col>
                    <xdr:colOff>182880</xdr:colOff>
                    <xdr:row>85</xdr:row>
                    <xdr:rowOff>7620</xdr:rowOff>
                  </to>
                </anchor>
              </controlPr>
            </control>
          </mc:Choice>
        </mc:AlternateContent>
        <mc:AlternateContent xmlns:mc="http://schemas.openxmlformats.org/markup-compatibility/2006">
          <mc:Choice Requires="x14">
            <control shapeId="16549" r:id="rId38" name="Check Box 165">
              <controlPr locked="0" defaultSize="0" autoFill="0" autoLine="0" autoPict="0">
                <anchor moveWithCells="1">
                  <from>
                    <xdr:col>32</xdr:col>
                    <xdr:colOff>0</xdr:colOff>
                    <xdr:row>57</xdr:row>
                    <xdr:rowOff>0</xdr:rowOff>
                  </from>
                  <to>
                    <xdr:col>33</xdr:col>
                    <xdr:colOff>45720</xdr:colOff>
                    <xdr:row>58</xdr:row>
                    <xdr:rowOff>68580</xdr:rowOff>
                  </to>
                </anchor>
              </controlPr>
            </control>
          </mc:Choice>
        </mc:AlternateContent>
        <mc:AlternateContent xmlns:mc="http://schemas.openxmlformats.org/markup-compatibility/2006">
          <mc:Choice Requires="x14">
            <control shapeId="16550" r:id="rId39" name="Check Box 1190">
              <controlPr defaultSize="0" autoFill="0" autoLine="0" autoPict="0">
                <anchor moveWithCells="1">
                  <from>
                    <xdr:col>2</xdr:col>
                    <xdr:colOff>7620</xdr:colOff>
                    <xdr:row>18</xdr:row>
                    <xdr:rowOff>0</xdr:rowOff>
                  </from>
                  <to>
                    <xdr:col>3</xdr:col>
                    <xdr:colOff>7620</xdr:colOff>
                    <xdr:row>19</xdr:row>
                    <xdr:rowOff>0</xdr:rowOff>
                  </to>
                </anchor>
              </controlPr>
            </control>
          </mc:Choice>
        </mc:AlternateContent>
        <mc:AlternateContent xmlns:mc="http://schemas.openxmlformats.org/markup-compatibility/2006">
          <mc:Choice Requires="x14">
            <control shapeId="16551" r:id="rId40" name="Check Box 1191">
              <controlPr defaultSize="0" autoFill="0" autoLine="0" autoPict="0">
                <anchor moveWithCells="1">
                  <from>
                    <xdr:col>19</xdr:col>
                    <xdr:colOff>15240</xdr:colOff>
                    <xdr:row>18</xdr:row>
                    <xdr:rowOff>7620</xdr:rowOff>
                  </from>
                  <to>
                    <xdr:col>20</xdr:col>
                    <xdr:colOff>38100</xdr:colOff>
                    <xdr:row>19</xdr:row>
                    <xdr:rowOff>7620</xdr:rowOff>
                  </to>
                </anchor>
              </controlPr>
            </control>
          </mc:Choice>
        </mc:AlternateContent>
        <mc:AlternateContent xmlns:mc="http://schemas.openxmlformats.org/markup-compatibility/2006">
          <mc:Choice Requires="x14">
            <control shapeId="16553" r:id="rId41" name="Check Box 1193">
              <controlPr defaultSize="0" autoFill="0" autoLine="0" autoPict="0">
                <anchor moveWithCells="1">
                  <from>
                    <xdr:col>10</xdr:col>
                    <xdr:colOff>152400</xdr:colOff>
                    <xdr:row>39</xdr:row>
                    <xdr:rowOff>15240</xdr:rowOff>
                  </from>
                  <to>
                    <xdr:col>11</xdr:col>
                    <xdr:colOff>152400</xdr:colOff>
                    <xdr:row>39</xdr:row>
                    <xdr:rowOff>190500</xdr:rowOff>
                  </to>
                </anchor>
              </controlPr>
            </control>
          </mc:Choice>
        </mc:AlternateContent>
        <mc:AlternateContent xmlns:mc="http://schemas.openxmlformats.org/markup-compatibility/2006">
          <mc:Choice Requires="x14">
            <control shapeId="16554" r:id="rId42" name="Check Box 1194">
              <controlPr defaultSize="0" autoFill="0" autoLine="0" autoPict="0">
                <anchor moveWithCells="1">
                  <from>
                    <xdr:col>10</xdr:col>
                    <xdr:colOff>152400</xdr:colOff>
                    <xdr:row>40</xdr:row>
                    <xdr:rowOff>22860</xdr:rowOff>
                  </from>
                  <to>
                    <xdr:col>11</xdr:col>
                    <xdr:colOff>152400</xdr:colOff>
                    <xdr:row>41</xdr:row>
                    <xdr:rowOff>0</xdr:rowOff>
                  </to>
                </anchor>
              </controlPr>
            </control>
          </mc:Choice>
        </mc:AlternateContent>
        <mc:AlternateContent xmlns:mc="http://schemas.openxmlformats.org/markup-compatibility/2006">
          <mc:Choice Requires="x14">
            <control shapeId="16561" r:id="rId43" name="Check Box 1201">
              <controlPr defaultSize="0" autoFill="0" autoLine="0" autoPict="0">
                <anchor moveWithCells="1">
                  <from>
                    <xdr:col>10</xdr:col>
                    <xdr:colOff>152400</xdr:colOff>
                    <xdr:row>41</xdr:row>
                    <xdr:rowOff>22860</xdr:rowOff>
                  </from>
                  <to>
                    <xdr:col>11</xdr:col>
                    <xdr:colOff>152400</xdr:colOff>
                    <xdr:row>42</xdr:row>
                    <xdr:rowOff>0</xdr:rowOff>
                  </to>
                </anchor>
              </controlPr>
            </control>
          </mc:Choice>
        </mc:AlternateContent>
        <mc:AlternateContent xmlns:mc="http://schemas.openxmlformats.org/markup-compatibility/2006">
          <mc:Choice Requires="x14">
            <control shapeId="16562" r:id="rId44" name="Check Box 1202">
              <controlPr defaultSize="0" autoFill="0" autoLine="0" autoPict="0">
                <anchor moveWithCells="1">
                  <from>
                    <xdr:col>2</xdr:col>
                    <xdr:colOff>15240</xdr:colOff>
                    <xdr:row>47</xdr:row>
                    <xdr:rowOff>15240</xdr:rowOff>
                  </from>
                  <to>
                    <xdr:col>2</xdr:col>
                    <xdr:colOff>182880</xdr:colOff>
                    <xdr:row>48</xdr:row>
                    <xdr:rowOff>0</xdr:rowOff>
                  </to>
                </anchor>
              </controlPr>
            </control>
          </mc:Choice>
        </mc:AlternateContent>
        <mc:AlternateContent xmlns:mc="http://schemas.openxmlformats.org/markup-compatibility/2006">
          <mc:Choice Requires="x14">
            <control shapeId="16563" r:id="rId45" name="Check Box 1203">
              <controlPr defaultSize="0" autoFill="0" autoLine="0" autoPict="0">
                <anchor moveWithCells="1">
                  <from>
                    <xdr:col>2</xdr:col>
                    <xdr:colOff>15240</xdr:colOff>
                    <xdr:row>48</xdr:row>
                    <xdr:rowOff>15240</xdr:rowOff>
                  </from>
                  <to>
                    <xdr:col>2</xdr:col>
                    <xdr:colOff>182880</xdr:colOff>
                    <xdr:row>49</xdr:row>
                    <xdr:rowOff>0</xdr:rowOff>
                  </to>
                </anchor>
              </controlPr>
            </control>
          </mc:Choice>
        </mc:AlternateContent>
        <mc:AlternateContent xmlns:mc="http://schemas.openxmlformats.org/markup-compatibility/2006">
          <mc:Choice Requires="x14">
            <control shapeId="16564" r:id="rId46" name="Check Box 1204">
              <controlPr defaultSize="0" autoFill="0" autoLine="0" autoPict="0">
                <anchor moveWithCells="1">
                  <from>
                    <xdr:col>2</xdr:col>
                    <xdr:colOff>15240</xdr:colOff>
                    <xdr:row>49</xdr:row>
                    <xdr:rowOff>83820</xdr:rowOff>
                  </from>
                  <to>
                    <xdr:col>2</xdr:col>
                    <xdr:colOff>182880</xdr:colOff>
                    <xdr:row>49</xdr:row>
                    <xdr:rowOff>259080</xdr:rowOff>
                  </to>
                </anchor>
              </controlPr>
            </control>
          </mc:Choice>
        </mc:AlternateContent>
        <mc:AlternateContent xmlns:mc="http://schemas.openxmlformats.org/markup-compatibility/2006">
          <mc:Choice Requires="x14">
            <control shapeId="16565" r:id="rId47" name="Check Box 1205">
              <controlPr defaultSize="0" autoFill="0" autoLine="0" autoPict="0">
                <anchor moveWithCells="1">
                  <from>
                    <xdr:col>2</xdr:col>
                    <xdr:colOff>15240</xdr:colOff>
                    <xdr:row>50</xdr:row>
                    <xdr:rowOff>15240</xdr:rowOff>
                  </from>
                  <to>
                    <xdr:col>2</xdr:col>
                    <xdr:colOff>182880</xdr:colOff>
                    <xdr:row>51</xdr:row>
                    <xdr:rowOff>0</xdr:rowOff>
                  </to>
                </anchor>
              </controlPr>
            </control>
          </mc:Choice>
        </mc:AlternateContent>
        <mc:AlternateContent xmlns:mc="http://schemas.openxmlformats.org/markup-compatibility/2006">
          <mc:Choice Requires="x14">
            <control shapeId="16568" r:id="rId48" name="Check Box 1208">
              <controlPr defaultSize="0" autoFill="0" autoLine="0" autoPict="0">
                <anchor moveWithCells="1">
                  <from>
                    <xdr:col>31</xdr:col>
                    <xdr:colOff>160020</xdr:colOff>
                    <xdr:row>56</xdr:row>
                    <xdr:rowOff>160020</xdr:rowOff>
                  </from>
                  <to>
                    <xdr:col>33</xdr:col>
                    <xdr:colOff>38100</xdr:colOff>
                    <xdr:row>58</xdr:row>
                    <xdr:rowOff>38100</xdr:rowOff>
                  </to>
                </anchor>
              </controlPr>
            </control>
          </mc:Choice>
        </mc:AlternateContent>
        <mc:AlternateContent xmlns:mc="http://schemas.openxmlformats.org/markup-compatibility/2006">
          <mc:Choice Requires="x14">
            <control shapeId="16569" r:id="rId49" name="Check Box 1209">
              <controlPr defaultSize="0" autoFill="0" autoLine="0" autoPict="0">
                <anchor moveWithCells="1">
                  <from>
                    <xdr:col>4</xdr:col>
                    <xdr:colOff>15240</xdr:colOff>
                    <xdr:row>60</xdr:row>
                    <xdr:rowOff>129540</xdr:rowOff>
                  </from>
                  <to>
                    <xdr:col>5</xdr:col>
                    <xdr:colOff>38100</xdr:colOff>
                    <xdr:row>62</xdr:row>
                    <xdr:rowOff>60960</xdr:rowOff>
                  </to>
                </anchor>
              </controlPr>
            </control>
          </mc:Choice>
        </mc:AlternateContent>
        <mc:AlternateContent xmlns:mc="http://schemas.openxmlformats.org/markup-compatibility/2006">
          <mc:Choice Requires="x14">
            <control shapeId="16570" r:id="rId50" name="Check Box 1210">
              <controlPr defaultSize="0" autoFill="0" autoLine="0" autoPict="0">
                <anchor moveWithCells="1">
                  <from>
                    <xdr:col>4</xdr:col>
                    <xdr:colOff>15240</xdr:colOff>
                    <xdr:row>61</xdr:row>
                    <xdr:rowOff>99060</xdr:rowOff>
                  </from>
                  <to>
                    <xdr:col>5</xdr:col>
                    <xdr:colOff>38100</xdr:colOff>
                    <xdr:row>63</xdr:row>
                    <xdr:rowOff>53340</xdr:rowOff>
                  </to>
                </anchor>
              </controlPr>
            </control>
          </mc:Choice>
        </mc:AlternateContent>
        <mc:AlternateContent xmlns:mc="http://schemas.openxmlformats.org/markup-compatibility/2006">
          <mc:Choice Requires="x14">
            <control shapeId="16571" r:id="rId51" name="Check Box 1211">
              <controlPr defaultSize="0" autoFill="0" autoLine="0" autoPict="0">
                <anchor moveWithCells="1">
                  <from>
                    <xdr:col>4</xdr:col>
                    <xdr:colOff>15240</xdr:colOff>
                    <xdr:row>62</xdr:row>
                    <xdr:rowOff>106680</xdr:rowOff>
                  </from>
                  <to>
                    <xdr:col>5</xdr:col>
                    <xdr:colOff>38100</xdr:colOff>
                    <xdr:row>64</xdr:row>
                    <xdr:rowOff>68580</xdr:rowOff>
                  </to>
                </anchor>
              </controlPr>
            </control>
          </mc:Choice>
        </mc:AlternateContent>
        <mc:AlternateContent xmlns:mc="http://schemas.openxmlformats.org/markup-compatibility/2006">
          <mc:Choice Requires="x14">
            <control shapeId="16572" r:id="rId52" name="Check Box 1212">
              <controlPr defaultSize="0" autoFill="0" autoLine="0" autoPict="0">
                <anchor moveWithCells="1">
                  <from>
                    <xdr:col>4</xdr:col>
                    <xdr:colOff>15240</xdr:colOff>
                    <xdr:row>63</xdr:row>
                    <xdr:rowOff>99060</xdr:rowOff>
                  </from>
                  <to>
                    <xdr:col>5</xdr:col>
                    <xdr:colOff>38100</xdr:colOff>
                    <xdr:row>65</xdr:row>
                    <xdr:rowOff>60960</xdr:rowOff>
                  </to>
                </anchor>
              </controlPr>
            </control>
          </mc:Choice>
        </mc:AlternateContent>
        <mc:AlternateContent xmlns:mc="http://schemas.openxmlformats.org/markup-compatibility/2006">
          <mc:Choice Requires="x14">
            <control shapeId="16573" r:id="rId53" name="Check Box 1213">
              <controlPr defaultSize="0" autoFill="0" autoLine="0" autoPict="0">
                <anchor moveWithCells="1">
                  <from>
                    <xdr:col>4</xdr:col>
                    <xdr:colOff>15240</xdr:colOff>
                    <xdr:row>65</xdr:row>
                    <xdr:rowOff>7620</xdr:rowOff>
                  </from>
                  <to>
                    <xdr:col>5</xdr:col>
                    <xdr:colOff>38100</xdr:colOff>
                    <xdr:row>65</xdr:row>
                    <xdr:rowOff>304800</xdr:rowOff>
                  </to>
                </anchor>
              </controlPr>
            </control>
          </mc:Choice>
        </mc:AlternateContent>
        <mc:AlternateContent xmlns:mc="http://schemas.openxmlformats.org/markup-compatibility/2006">
          <mc:Choice Requires="x14">
            <control shapeId="16575" r:id="rId54" name="Check Box 1215">
              <controlPr defaultSize="0" autoFill="0" autoLine="0" autoPict="0">
                <anchor moveWithCells="1">
                  <from>
                    <xdr:col>4</xdr:col>
                    <xdr:colOff>15240</xdr:colOff>
                    <xdr:row>65</xdr:row>
                    <xdr:rowOff>243840</xdr:rowOff>
                  </from>
                  <to>
                    <xdr:col>5</xdr:col>
                    <xdr:colOff>38100</xdr:colOff>
                    <xdr:row>67</xdr:row>
                    <xdr:rowOff>60960</xdr:rowOff>
                  </to>
                </anchor>
              </controlPr>
            </control>
          </mc:Choice>
        </mc:AlternateContent>
        <mc:AlternateContent xmlns:mc="http://schemas.openxmlformats.org/markup-compatibility/2006">
          <mc:Choice Requires="x14">
            <control shapeId="16576" r:id="rId55" name="Check Box 1216">
              <controlPr defaultSize="0" autoFill="0" autoLine="0" autoPict="0">
                <anchor moveWithCells="1">
                  <from>
                    <xdr:col>4</xdr:col>
                    <xdr:colOff>15240</xdr:colOff>
                    <xdr:row>66</xdr:row>
                    <xdr:rowOff>106680</xdr:rowOff>
                  </from>
                  <to>
                    <xdr:col>5</xdr:col>
                    <xdr:colOff>38100</xdr:colOff>
                    <xdr:row>68</xdr:row>
                    <xdr:rowOff>68580</xdr:rowOff>
                  </to>
                </anchor>
              </controlPr>
            </control>
          </mc:Choice>
        </mc:AlternateContent>
        <mc:AlternateContent xmlns:mc="http://schemas.openxmlformats.org/markup-compatibility/2006">
          <mc:Choice Requires="x14">
            <control shapeId="16577" r:id="rId56" name="Check Box 1217">
              <controlPr defaultSize="0" autoFill="0" autoLine="0" autoPict="0">
                <anchor moveWithCells="1">
                  <from>
                    <xdr:col>4</xdr:col>
                    <xdr:colOff>15240</xdr:colOff>
                    <xdr:row>67</xdr:row>
                    <xdr:rowOff>114300</xdr:rowOff>
                  </from>
                  <to>
                    <xdr:col>5</xdr:col>
                    <xdr:colOff>38100</xdr:colOff>
                    <xdr:row>69</xdr:row>
                    <xdr:rowOff>45720</xdr:rowOff>
                  </to>
                </anchor>
              </controlPr>
            </control>
          </mc:Choice>
        </mc:AlternateContent>
        <mc:AlternateContent xmlns:mc="http://schemas.openxmlformats.org/markup-compatibility/2006">
          <mc:Choice Requires="x14">
            <control shapeId="16578" r:id="rId57" name="Check Box 1218">
              <controlPr defaultSize="0" autoFill="0" autoLine="0" autoPict="0">
                <anchor moveWithCells="1">
                  <from>
                    <xdr:col>4</xdr:col>
                    <xdr:colOff>15240</xdr:colOff>
                    <xdr:row>68</xdr:row>
                    <xdr:rowOff>137160</xdr:rowOff>
                  </from>
                  <to>
                    <xdr:col>5</xdr:col>
                    <xdr:colOff>38100</xdr:colOff>
                    <xdr:row>70</xdr:row>
                    <xdr:rowOff>76200</xdr:rowOff>
                  </to>
                </anchor>
              </controlPr>
            </control>
          </mc:Choice>
        </mc:AlternateContent>
        <mc:AlternateContent xmlns:mc="http://schemas.openxmlformats.org/markup-compatibility/2006">
          <mc:Choice Requires="x14">
            <control shapeId="16579" r:id="rId58" name="Check Box 1219">
              <controlPr defaultSize="0" autoFill="0" autoLine="0" autoPict="0">
                <anchor moveWithCells="1">
                  <from>
                    <xdr:col>4</xdr:col>
                    <xdr:colOff>15240</xdr:colOff>
                    <xdr:row>70</xdr:row>
                    <xdr:rowOff>0</xdr:rowOff>
                  </from>
                  <to>
                    <xdr:col>5</xdr:col>
                    <xdr:colOff>38100</xdr:colOff>
                    <xdr:row>71</xdr:row>
                    <xdr:rowOff>15240</xdr:rowOff>
                  </to>
                </anchor>
              </controlPr>
            </control>
          </mc:Choice>
        </mc:AlternateContent>
        <mc:AlternateContent xmlns:mc="http://schemas.openxmlformats.org/markup-compatibility/2006">
          <mc:Choice Requires="x14">
            <control shapeId="16580" r:id="rId59" name="Check Box 1220">
              <controlPr defaultSize="0" autoFill="0" autoLine="0" autoPict="0">
                <anchor moveWithCells="1">
                  <from>
                    <xdr:col>4</xdr:col>
                    <xdr:colOff>15240</xdr:colOff>
                    <xdr:row>70</xdr:row>
                    <xdr:rowOff>220980</xdr:rowOff>
                  </from>
                  <to>
                    <xdr:col>5</xdr:col>
                    <xdr:colOff>38100</xdr:colOff>
                    <xdr:row>72</xdr:row>
                    <xdr:rowOff>68580</xdr:rowOff>
                  </to>
                </anchor>
              </controlPr>
            </control>
          </mc:Choice>
        </mc:AlternateContent>
        <mc:AlternateContent xmlns:mc="http://schemas.openxmlformats.org/markup-compatibility/2006">
          <mc:Choice Requires="x14">
            <control shapeId="16581" r:id="rId60" name="Check Box 1221">
              <controlPr defaultSize="0" autoFill="0" autoLine="0" autoPict="0">
                <anchor moveWithCells="1">
                  <from>
                    <xdr:col>4</xdr:col>
                    <xdr:colOff>15240</xdr:colOff>
                    <xdr:row>71</xdr:row>
                    <xdr:rowOff>106680</xdr:rowOff>
                  </from>
                  <to>
                    <xdr:col>5</xdr:col>
                    <xdr:colOff>38100</xdr:colOff>
                    <xdr:row>73</xdr:row>
                    <xdr:rowOff>68580</xdr:rowOff>
                  </to>
                </anchor>
              </controlPr>
            </control>
          </mc:Choice>
        </mc:AlternateContent>
        <mc:AlternateContent xmlns:mc="http://schemas.openxmlformats.org/markup-compatibility/2006">
          <mc:Choice Requires="x14">
            <control shapeId="16582" r:id="rId61" name="Check Box 1222">
              <controlPr defaultSize="0" autoFill="0" autoLine="0" autoPict="0">
                <anchor moveWithCells="1">
                  <from>
                    <xdr:col>4</xdr:col>
                    <xdr:colOff>15240</xdr:colOff>
                    <xdr:row>72</xdr:row>
                    <xdr:rowOff>160020</xdr:rowOff>
                  </from>
                  <to>
                    <xdr:col>5</xdr:col>
                    <xdr:colOff>38100</xdr:colOff>
                    <xdr:row>74</xdr:row>
                    <xdr:rowOff>22860</xdr:rowOff>
                  </to>
                </anchor>
              </controlPr>
            </control>
          </mc:Choice>
        </mc:AlternateContent>
        <mc:AlternateContent xmlns:mc="http://schemas.openxmlformats.org/markup-compatibility/2006">
          <mc:Choice Requires="x14">
            <control shapeId="16583" r:id="rId62" name="Check Box 1223">
              <controlPr defaultSize="0" autoFill="0" autoLine="0" autoPict="0">
                <anchor moveWithCells="1">
                  <from>
                    <xdr:col>4</xdr:col>
                    <xdr:colOff>22860</xdr:colOff>
                    <xdr:row>73</xdr:row>
                    <xdr:rowOff>213360</xdr:rowOff>
                  </from>
                  <to>
                    <xdr:col>5</xdr:col>
                    <xdr:colOff>45720</xdr:colOff>
                    <xdr:row>75</xdr:row>
                    <xdr:rowOff>53340</xdr:rowOff>
                  </to>
                </anchor>
              </controlPr>
            </control>
          </mc:Choice>
        </mc:AlternateContent>
        <mc:AlternateContent xmlns:mc="http://schemas.openxmlformats.org/markup-compatibility/2006">
          <mc:Choice Requires="x14">
            <control shapeId="16584" r:id="rId63" name="Check Box 1224">
              <controlPr defaultSize="0" autoFill="0" autoLine="0" autoPict="0">
                <anchor moveWithCells="1">
                  <from>
                    <xdr:col>4</xdr:col>
                    <xdr:colOff>22860</xdr:colOff>
                    <xdr:row>74</xdr:row>
                    <xdr:rowOff>137160</xdr:rowOff>
                  </from>
                  <to>
                    <xdr:col>5</xdr:col>
                    <xdr:colOff>45720</xdr:colOff>
                    <xdr:row>76</xdr:row>
                    <xdr:rowOff>68580</xdr:rowOff>
                  </to>
                </anchor>
              </controlPr>
            </control>
          </mc:Choice>
        </mc:AlternateContent>
        <mc:AlternateContent xmlns:mc="http://schemas.openxmlformats.org/markup-compatibility/2006">
          <mc:Choice Requires="x14">
            <control shapeId="16585" r:id="rId64" name="Check Box 1225">
              <controlPr defaultSize="0" autoFill="0" autoLine="0" autoPict="0">
                <anchor moveWithCells="1">
                  <from>
                    <xdr:col>4</xdr:col>
                    <xdr:colOff>22860</xdr:colOff>
                    <xdr:row>75</xdr:row>
                    <xdr:rowOff>121920</xdr:rowOff>
                  </from>
                  <to>
                    <xdr:col>5</xdr:col>
                    <xdr:colOff>45720</xdr:colOff>
                    <xdr:row>77</xdr:row>
                    <xdr:rowOff>53340</xdr:rowOff>
                  </to>
                </anchor>
              </controlPr>
            </control>
          </mc:Choice>
        </mc:AlternateContent>
        <mc:AlternateContent xmlns:mc="http://schemas.openxmlformats.org/markup-compatibility/2006">
          <mc:Choice Requires="x14">
            <control shapeId="16586" r:id="rId65" name="Check Box 1226">
              <controlPr defaultSize="0" autoFill="0" autoLine="0" autoPict="0">
                <anchor moveWithCells="1">
                  <from>
                    <xdr:col>4</xdr:col>
                    <xdr:colOff>22860</xdr:colOff>
                    <xdr:row>76</xdr:row>
                    <xdr:rowOff>144780</xdr:rowOff>
                  </from>
                  <to>
                    <xdr:col>5</xdr:col>
                    <xdr:colOff>45720</xdr:colOff>
                    <xdr:row>78</xdr:row>
                    <xdr:rowOff>76200</xdr:rowOff>
                  </to>
                </anchor>
              </controlPr>
            </control>
          </mc:Choice>
        </mc:AlternateContent>
        <mc:AlternateContent xmlns:mc="http://schemas.openxmlformats.org/markup-compatibility/2006">
          <mc:Choice Requires="x14">
            <control shapeId="16587" r:id="rId66" name="Check Box 1227">
              <controlPr defaultSize="0" autoFill="0" autoLine="0" autoPict="0">
                <anchor moveWithCells="1">
                  <from>
                    <xdr:col>4</xdr:col>
                    <xdr:colOff>22860</xdr:colOff>
                    <xdr:row>77</xdr:row>
                    <xdr:rowOff>152400</xdr:rowOff>
                  </from>
                  <to>
                    <xdr:col>5</xdr:col>
                    <xdr:colOff>45720</xdr:colOff>
                    <xdr:row>79</xdr:row>
                    <xdr:rowOff>15240</xdr:rowOff>
                  </to>
                </anchor>
              </controlPr>
            </control>
          </mc:Choice>
        </mc:AlternateContent>
        <mc:AlternateContent xmlns:mc="http://schemas.openxmlformats.org/markup-compatibility/2006">
          <mc:Choice Requires="x14">
            <control shapeId="16588" r:id="rId67" name="Check Box 1228">
              <controlPr defaultSize="0" autoFill="0" autoLine="0" autoPict="0">
                <anchor moveWithCells="1">
                  <from>
                    <xdr:col>4</xdr:col>
                    <xdr:colOff>22860</xdr:colOff>
                    <xdr:row>78</xdr:row>
                    <xdr:rowOff>205740</xdr:rowOff>
                  </from>
                  <to>
                    <xdr:col>5</xdr:col>
                    <xdr:colOff>45720</xdr:colOff>
                    <xdr:row>80</xdr:row>
                    <xdr:rowOff>60960</xdr:rowOff>
                  </to>
                </anchor>
              </controlPr>
            </control>
          </mc:Choice>
        </mc:AlternateContent>
        <mc:AlternateContent xmlns:mc="http://schemas.openxmlformats.org/markup-compatibility/2006">
          <mc:Choice Requires="x14">
            <control shapeId="16589" r:id="rId68" name="Check Box 1229">
              <controlPr defaultSize="0" autoFill="0" autoLine="0" autoPict="0">
                <anchor moveWithCells="1">
                  <from>
                    <xdr:col>4</xdr:col>
                    <xdr:colOff>22860</xdr:colOff>
                    <xdr:row>79</xdr:row>
                    <xdr:rowOff>114300</xdr:rowOff>
                  </from>
                  <to>
                    <xdr:col>5</xdr:col>
                    <xdr:colOff>45720</xdr:colOff>
                    <xdr:row>81</xdr:row>
                    <xdr:rowOff>76200</xdr:rowOff>
                  </to>
                </anchor>
              </controlPr>
            </control>
          </mc:Choice>
        </mc:AlternateContent>
        <mc:AlternateContent xmlns:mc="http://schemas.openxmlformats.org/markup-compatibility/2006">
          <mc:Choice Requires="x14">
            <control shapeId="16590" r:id="rId69" name="Check Box 1230">
              <controlPr defaultSize="0" autoFill="0" autoLine="0" autoPict="0">
                <anchor moveWithCells="1">
                  <from>
                    <xdr:col>4</xdr:col>
                    <xdr:colOff>22860</xdr:colOff>
                    <xdr:row>80</xdr:row>
                    <xdr:rowOff>106680</xdr:rowOff>
                  </from>
                  <to>
                    <xdr:col>5</xdr:col>
                    <xdr:colOff>45720</xdr:colOff>
                    <xdr:row>82</xdr:row>
                    <xdr:rowOff>68580</xdr:rowOff>
                  </to>
                </anchor>
              </controlPr>
            </control>
          </mc:Choice>
        </mc:AlternateContent>
        <mc:AlternateContent xmlns:mc="http://schemas.openxmlformats.org/markup-compatibility/2006">
          <mc:Choice Requires="x14">
            <control shapeId="16591" r:id="rId70" name="Check Box 1231">
              <controlPr defaultSize="0" autoFill="0" autoLine="0" autoPict="0">
                <anchor moveWithCells="1">
                  <from>
                    <xdr:col>4</xdr:col>
                    <xdr:colOff>22860</xdr:colOff>
                    <xdr:row>81</xdr:row>
                    <xdr:rowOff>106680</xdr:rowOff>
                  </from>
                  <to>
                    <xdr:col>5</xdr:col>
                    <xdr:colOff>45720</xdr:colOff>
                    <xdr:row>83</xdr:row>
                    <xdr:rowOff>68580</xdr:rowOff>
                  </to>
                </anchor>
              </controlPr>
            </control>
          </mc:Choice>
        </mc:AlternateContent>
        <mc:AlternateContent xmlns:mc="http://schemas.openxmlformats.org/markup-compatibility/2006">
          <mc:Choice Requires="x14">
            <control shapeId="16592" r:id="rId71" name="Check Box 1232">
              <controlPr defaultSize="0" autoFill="0" autoLine="0" autoPict="0">
                <anchor moveWithCells="1">
                  <from>
                    <xdr:col>4</xdr:col>
                    <xdr:colOff>22860</xdr:colOff>
                    <xdr:row>82</xdr:row>
                    <xdr:rowOff>106680</xdr:rowOff>
                  </from>
                  <to>
                    <xdr:col>5</xdr:col>
                    <xdr:colOff>45720</xdr:colOff>
                    <xdr:row>84</xdr:row>
                    <xdr:rowOff>68580</xdr:rowOff>
                  </to>
                </anchor>
              </controlPr>
            </control>
          </mc:Choice>
        </mc:AlternateContent>
        <mc:AlternateContent xmlns:mc="http://schemas.openxmlformats.org/markup-compatibility/2006">
          <mc:Choice Requires="x14">
            <control shapeId="16593" r:id="rId72" name="Check Box 1233">
              <controlPr defaultSize="0" autoFill="0" autoLine="0" autoPict="0">
                <anchor moveWithCells="1">
                  <from>
                    <xdr:col>4</xdr:col>
                    <xdr:colOff>22860</xdr:colOff>
                    <xdr:row>83</xdr:row>
                    <xdr:rowOff>91440</xdr:rowOff>
                  </from>
                  <to>
                    <xdr:col>5</xdr:col>
                    <xdr:colOff>38100</xdr:colOff>
                    <xdr:row>85</xdr:row>
                    <xdr:rowOff>60960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55"/>
  <sheetViews>
    <sheetView tabSelected="1" view="pageBreakPreview" topLeftCell="N1" zoomScale="60" zoomScaleNormal="120" workbookViewId="0">
      <selection activeCell="AC13" sqref="AC13"/>
    </sheetView>
  </sheetViews>
  <sheetFormatPr defaultColWidth="9" defaultRowHeight="13.2"/>
  <cols>
    <col min="1" max="1" width="4" style="14" customWidth="1"/>
    <col min="2" max="4" width="2" style="14" customWidth="1"/>
    <col min="5" max="5" width="1.88671875" style="14" customWidth="1"/>
    <col min="6" max="9" width="2" style="14" customWidth="1"/>
    <col min="10" max="10" width="2.109375" style="14" customWidth="1"/>
    <col min="11" max="11" width="2" style="14" customWidth="1"/>
    <col min="12" max="12" width="2" style="14" hidden="1" customWidth="1"/>
    <col min="13" max="14" width="7.44140625" style="14" bestFit="1" customWidth="1"/>
    <col min="15" max="15" width="8.77734375" style="14" customWidth="1"/>
    <col min="16" max="17" width="17" style="14" customWidth="1"/>
    <col min="18" max="24" width="10.6640625" style="14" customWidth="1"/>
    <col min="25" max="30" width="9.21875" style="14" customWidth="1"/>
    <col min="31" max="32" width="9.21875" style="118" customWidth="1"/>
    <col min="33" max="33" width="9.21875" style="14" customWidth="1"/>
    <col min="34" max="34" width="12.88671875" style="14" customWidth="1"/>
    <col min="35" max="35" width="11.109375" style="14" customWidth="1"/>
    <col min="36" max="37" width="11.21875" style="14" customWidth="1"/>
    <col min="38" max="16384" width="9" style="14"/>
  </cols>
  <sheetData>
    <row r="1" spans="1:37" ht="13.8">
      <c r="A1" s="39" t="s">
        <v>39</v>
      </c>
      <c r="B1" s="39"/>
      <c r="C1" s="40"/>
      <c r="D1" s="40"/>
      <c r="E1" s="40"/>
      <c r="F1" s="40"/>
      <c r="G1" s="40"/>
      <c r="H1" s="40"/>
      <c r="I1" s="40" t="s">
        <v>87</v>
      </c>
      <c r="J1" s="40"/>
      <c r="K1" s="40"/>
      <c r="L1" s="40"/>
      <c r="M1" s="40"/>
      <c r="N1" s="40"/>
      <c r="O1" s="40"/>
      <c r="P1" s="40"/>
      <c r="Q1" s="40"/>
      <c r="R1" s="40"/>
      <c r="S1" s="40"/>
      <c r="T1" s="40"/>
      <c r="U1" s="40"/>
      <c r="V1" s="40"/>
      <c r="W1" s="40"/>
      <c r="X1" s="40"/>
      <c r="Y1" s="40"/>
      <c r="Z1" s="40"/>
      <c r="AA1" s="40"/>
      <c r="AB1" s="40"/>
      <c r="AC1" s="40"/>
      <c r="AD1" s="40"/>
      <c r="AE1" s="40"/>
      <c r="AF1" s="40"/>
      <c r="AG1" s="40"/>
      <c r="AH1" s="41"/>
    </row>
    <row r="2" spans="1:37" ht="10.5" customHeight="1" thickBot="1">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1"/>
    </row>
    <row r="3" spans="1:37" ht="15" thickBot="1">
      <c r="A3" s="573" t="s">
        <v>52</v>
      </c>
      <c r="B3" s="573"/>
      <c r="C3" s="574"/>
      <c r="D3" s="575" t="str">
        <f>IF(基本情報入力シート!M16="","",基本情報入力シート!M16)</f>
        <v>○○ケアサービス</v>
      </c>
      <c r="E3" s="576"/>
      <c r="F3" s="576"/>
      <c r="G3" s="576"/>
      <c r="H3" s="576"/>
      <c r="I3" s="576"/>
      <c r="J3" s="576"/>
      <c r="K3" s="576"/>
      <c r="L3" s="576"/>
      <c r="M3" s="576"/>
      <c r="N3" s="576"/>
      <c r="O3" s="576"/>
      <c r="P3" s="577"/>
      <c r="Q3" s="40"/>
      <c r="R3" s="40"/>
      <c r="S3" s="40"/>
      <c r="T3" s="40"/>
      <c r="U3" s="40"/>
      <c r="V3" s="40"/>
      <c r="W3" s="40"/>
      <c r="X3" s="40"/>
      <c r="Y3" s="40"/>
      <c r="Z3" s="40"/>
      <c r="AA3" s="40"/>
      <c r="AB3" s="40"/>
      <c r="AC3" s="40"/>
      <c r="AD3" s="40"/>
      <c r="AE3" s="40"/>
      <c r="AF3" s="40"/>
      <c r="AG3" s="40"/>
      <c r="AH3" s="41"/>
    </row>
    <row r="4" spans="1:37" ht="15" thickBot="1">
      <c r="A4" s="42"/>
      <c r="B4" s="42"/>
      <c r="C4" s="42"/>
      <c r="D4" s="43"/>
      <c r="E4" s="43"/>
      <c r="F4" s="43"/>
      <c r="G4" s="43"/>
      <c r="H4" s="43"/>
      <c r="I4" s="43"/>
      <c r="J4" s="43"/>
      <c r="K4" s="43"/>
      <c r="L4" s="43"/>
      <c r="M4" s="43"/>
      <c r="N4" s="43"/>
      <c r="O4" s="43"/>
      <c r="P4" s="40"/>
      <c r="Q4" s="40"/>
      <c r="R4" s="40"/>
      <c r="S4" s="40"/>
      <c r="T4" s="40"/>
      <c r="U4" s="40"/>
      <c r="V4" s="40"/>
      <c r="W4" s="40"/>
      <c r="X4" s="40"/>
      <c r="Y4" s="40"/>
      <c r="Z4" s="40"/>
      <c r="AA4" s="40"/>
      <c r="AB4" s="40"/>
      <c r="AC4" s="44"/>
      <c r="AD4" s="40"/>
      <c r="AE4" s="40"/>
      <c r="AF4" s="40"/>
      <c r="AG4" s="40"/>
      <c r="AH4" s="41"/>
    </row>
    <row r="5" spans="1:37">
      <c r="A5" s="40"/>
      <c r="B5" s="586"/>
      <c r="C5" s="587"/>
      <c r="D5" s="587"/>
      <c r="E5" s="587"/>
      <c r="F5" s="587"/>
      <c r="G5" s="587"/>
      <c r="H5" s="587"/>
      <c r="I5" s="587"/>
      <c r="J5" s="587"/>
      <c r="K5" s="587"/>
      <c r="L5" s="587"/>
      <c r="M5" s="587"/>
      <c r="N5" s="587"/>
      <c r="O5" s="587"/>
      <c r="P5" s="588"/>
      <c r="Q5" s="578" t="s">
        <v>116</v>
      </c>
      <c r="R5" s="580" t="s">
        <v>90</v>
      </c>
      <c r="S5" s="580"/>
      <c r="T5" s="581"/>
      <c r="U5" s="110"/>
      <c r="V5" s="592"/>
      <c r="W5" s="593"/>
      <c r="X5" s="623" t="s">
        <v>117</v>
      </c>
      <c r="Y5" s="621" t="s">
        <v>90</v>
      </c>
      <c r="Z5" s="627"/>
      <c r="AA5" s="627"/>
      <c r="AB5" s="620" t="s">
        <v>88</v>
      </c>
      <c r="AC5" s="580"/>
      <c r="AD5" s="621"/>
      <c r="AE5" s="625" t="s">
        <v>108</v>
      </c>
      <c r="AF5" s="93"/>
      <c r="AG5" s="45"/>
      <c r="AH5" s="45"/>
      <c r="AI5" s="40"/>
      <c r="AJ5" s="40"/>
    </row>
    <row r="6" spans="1:37" ht="48" customHeight="1">
      <c r="A6" s="40"/>
      <c r="B6" s="589"/>
      <c r="C6" s="590"/>
      <c r="D6" s="590"/>
      <c r="E6" s="590"/>
      <c r="F6" s="590"/>
      <c r="G6" s="590"/>
      <c r="H6" s="590"/>
      <c r="I6" s="590"/>
      <c r="J6" s="590"/>
      <c r="K6" s="590"/>
      <c r="L6" s="590"/>
      <c r="M6" s="590"/>
      <c r="N6" s="590"/>
      <c r="O6" s="590"/>
      <c r="P6" s="591"/>
      <c r="Q6" s="579"/>
      <c r="R6" s="128" t="s">
        <v>84</v>
      </c>
      <c r="S6" s="128" t="s">
        <v>85</v>
      </c>
      <c r="T6" s="129" t="s">
        <v>260</v>
      </c>
      <c r="U6" s="111"/>
      <c r="V6" s="594"/>
      <c r="W6" s="595"/>
      <c r="X6" s="582"/>
      <c r="Y6" s="46" t="s">
        <v>84</v>
      </c>
      <c r="Z6" s="46" t="s">
        <v>85</v>
      </c>
      <c r="AA6" s="46" t="s">
        <v>86</v>
      </c>
      <c r="AB6" s="46" t="s">
        <v>84</v>
      </c>
      <c r="AC6" s="46" t="s">
        <v>85</v>
      </c>
      <c r="AD6" s="46" t="s">
        <v>86</v>
      </c>
      <c r="AE6" s="626"/>
      <c r="AF6" s="94" t="s">
        <v>110</v>
      </c>
      <c r="AG6" s="47"/>
      <c r="AH6" s="47"/>
      <c r="AI6" s="40"/>
      <c r="AJ6" s="40"/>
    </row>
    <row r="7" spans="1:37" ht="18" customHeight="1">
      <c r="A7" s="41"/>
      <c r="B7" s="106" t="s">
        <v>171</v>
      </c>
      <c r="C7" s="48"/>
      <c r="D7" s="48"/>
      <c r="E7" s="48"/>
      <c r="F7" s="48"/>
      <c r="G7" s="48"/>
      <c r="H7" s="48"/>
      <c r="I7" s="48"/>
      <c r="J7" s="48"/>
      <c r="K7" s="48"/>
      <c r="L7" s="48"/>
      <c r="M7" s="48"/>
      <c r="N7" s="48"/>
      <c r="O7" s="48"/>
      <c r="P7" s="48"/>
      <c r="Q7" s="102">
        <f>SUM(S19:S51)</f>
        <v>54637200</v>
      </c>
      <c r="R7" s="103">
        <f>SUM(T19:T51)</f>
        <v>9026914</v>
      </c>
      <c r="S7" s="104">
        <f>SUM(U19:U51)</f>
        <v>45610286</v>
      </c>
      <c r="T7" s="105"/>
      <c r="U7" s="112"/>
      <c r="V7" s="584" t="s">
        <v>169</v>
      </c>
      <c r="W7" s="585"/>
      <c r="X7" s="108">
        <f>SUM(V19:V51)</f>
        <v>359160510</v>
      </c>
      <c r="Y7" s="90"/>
      <c r="Z7" s="91"/>
      <c r="AA7" s="91"/>
      <c r="AB7" s="91"/>
      <c r="AC7" s="91"/>
      <c r="AD7" s="91"/>
      <c r="AE7" s="92"/>
      <c r="AF7" s="95"/>
      <c r="AG7" s="49"/>
      <c r="AH7" s="49"/>
      <c r="AI7" s="40"/>
      <c r="AJ7" s="40"/>
    </row>
    <row r="8" spans="1:37" ht="18" customHeight="1" thickBot="1">
      <c r="A8" s="41"/>
      <c r="B8" s="115" t="s">
        <v>172</v>
      </c>
      <c r="C8" s="116"/>
      <c r="D8" s="116"/>
      <c r="E8" s="116"/>
      <c r="F8" s="116"/>
      <c r="G8" s="116"/>
      <c r="H8" s="116"/>
      <c r="I8" s="116"/>
      <c r="J8" s="116"/>
      <c r="K8" s="116"/>
      <c r="L8" s="116"/>
      <c r="M8" s="116"/>
      <c r="N8" s="116"/>
      <c r="O8" s="116"/>
      <c r="P8" s="116"/>
      <c r="Q8" s="101">
        <f>SUM(X19:X51)</f>
        <v>19158216</v>
      </c>
      <c r="R8" s="96">
        <f>SUM(Y19:Y51)</f>
        <v>10935631</v>
      </c>
      <c r="S8" s="96">
        <f>SUM(Z19:Z51)</f>
        <v>5426099</v>
      </c>
      <c r="T8" s="107">
        <f>SUM(AA19:AA51)</f>
        <v>2796486</v>
      </c>
      <c r="U8" s="113"/>
      <c r="V8" s="596" t="s">
        <v>170</v>
      </c>
      <c r="W8" s="597"/>
      <c r="X8" s="109">
        <f>SUM(Y8:AA8)</f>
        <v>440010920</v>
      </c>
      <c r="Y8" s="96">
        <f>SUM(AB19:AB51)</f>
        <v>67189070</v>
      </c>
      <c r="Z8" s="96">
        <f>SUM(AC19:AC51)</f>
        <v>291971440</v>
      </c>
      <c r="AA8" s="96">
        <f>SUM(AD19:AD51)</f>
        <v>80850410</v>
      </c>
      <c r="AB8" s="97">
        <f>SUM(AE19:AE51)</f>
        <v>226.2</v>
      </c>
      <c r="AC8" s="97">
        <f>SUM(AF19:AF51)</f>
        <v>1121.3000000000002</v>
      </c>
      <c r="AD8" s="98">
        <f>SUM(AG19:AG51)</f>
        <v>412.2</v>
      </c>
      <c r="AE8" s="99">
        <f>SUM(AH19:AH51)</f>
        <v>7</v>
      </c>
      <c r="AF8" s="100">
        <f>IF(COUNTA(AE19:AF51)=0,"",(COUNTIFS(AH19:AH51,"",AF19:AF51,"&gt;０")+COUNTIFS(AH19:AH51,"",AE19:AE51,"&gt;０")-COUNTIFS(AE19:AE51,"&gt;0",AF19:AF51,"&gt;０",AH19:AH51,"")))</f>
        <v>0</v>
      </c>
      <c r="AG8" s="51"/>
      <c r="AH8" s="51"/>
      <c r="AI8" s="40"/>
      <c r="AJ8" s="40"/>
    </row>
    <row r="9" spans="1:37" ht="27.75" customHeight="1">
      <c r="A9" s="40"/>
      <c r="B9" s="598"/>
      <c r="C9" s="599"/>
      <c r="D9" s="599"/>
      <c r="E9" s="599"/>
      <c r="F9" s="599"/>
      <c r="G9" s="599"/>
      <c r="H9" s="599"/>
      <c r="I9" s="599"/>
      <c r="J9" s="599"/>
      <c r="K9" s="599"/>
      <c r="L9" s="599"/>
      <c r="M9" s="599"/>
      <c r="N9" s="599"/>
      <c r="O9" s="599"/>
      <c r="P9" s="599"/>
      <c r="Q9" s="131" t="s">
        <v>174</v>
      </c>
      <c r="R9" s="127" t="s">
        <v>248</v>
      </c>
      <c r="S9" s="130" t="s">
        <v>249</v>
      </c>
      <c r="T9" s="142" t="s">
        <v>260</v>
      </c>
      <c r="U9" s="114"/>
      <c r="V9" s="622"/>
      <c r="W9" s="622"/>
      <c r="X9" s="622"/>
      <c r="Y9" s="622"/>
      <c r="Z9" s="622"/>
      <c r="AA9" s="622"/>
      <c r="AB9" s="622"/>
      <c r="AC9" s="622"/>
      <c r="AD9" s="622"/>
      <c r="AE9" s="622"/>
      <c r="AF9" s="622"/>
      <c r="AG9" s="40"/>
      <c r="AH9" s="40"/>
      <c r="AI9" s="41"/>
    </row>
    <row r="10" spans="1:37" ht="13.8" thickBot="1">
      <c r="A10" s="40"/>
      <c r="B10" s="608" t="s">
        <v>250</v>
      </c>
      <c r="C10" s="609"/>
      <c r="D10" s="609"/>
      <c r="E10" s="609"/>
      <c r="F10" s="609"/>
      <c r="G10" s="609"/>
      <c r="H10" s="609"/>
      <c r="I10" s="609"/>
      <c r="J10" s="609"/>
      <c r="K10" s="609"/>
      <c r="L10" s="609"/>
      <c r="M10" s="609"/>
      <c r="N10" s="609"/>
      <c r="O10" s="609"/>
      <c r="P10" s="609"/>
      <c r="Q10" s="101">
        <f>R10+S10+T10</f>
        <v>0</v>
      </c>
      <c r="R10" s="125">
        <f>SUM(AI19:AI51)</f>
        <v>0</v>
      </c>
      <c r="S10" s="126">
        <f>SUM(AJ19:AJ51)</f>
        <v>0</v>
      </c>
      <c r="T10" s="100">
        <f>SUM(AK19:AK51)</f>
        <v>0</v>
      </c>
      <c r="U10" s="89"/>
      <c r="V10" s="624"/>
      <c r="W10" s="624"/>
      <c r="X10" s="624"/>
      <c r="Y10" s="624"/>
      <c r="Z10" s="624"/>
      <c r="AA10" s="624"/>
      <c r="AB10" s="624"/>
      <c r="AC10" s="624"/>
      <c r="AD10" s="624"/>
      <c r="AE10" s="624"/>
      <c r="AF10" s="624"/>
      <c r="AG10" s="40"/>
      <c r="AH10" s="40"/>
      <c r="AI10" s="41"/>
    </row>
    <row r="11" spans="1:37" ht="50.25" customHeight="1">
      <c r="A11" s="40"/>
      <c r="B11" s="600" t="s">
        <v>193</v>
      </c>
      <c r="C11" s="600"/>
      <c r="D11" s="600"/>
      <c r="E11" s="600"/>
      <c r="F11" s="600"/>
      <c r="G11" s="600"/>
      <c r="H11" s="600"/>
      <c r="I11" s="600"/>
      <c r="J11" s="600"/>
      <c r="K11" s="600"/>
      <c r="L11" s="600"/>
      <c r="M11" s="600"/>
      <c r="N11" s="600"/>
      <c r="O11" s="600"/>
      <c r="P11" s="600"/>
      <c r="Q11" s="600"/>
      <c r="R11" s="600"/>
      <c r="S11" s="600"/>
      <c r="T11" s="600"/>
      <c r="U11" s="600"/>
      <c r="V11" s="600"/>
      <c r="W11" s="600"/>
      <c r="X11" s="600"/>
      <c r="Y11" s="600"/>
      <c r="Z11" s="600"/>
      <c r="AA11" s="600"/>
      <c r="AB11" s="600"/>
      <c r="AC11" s="600"/>
      <c r="AD11" s="600"/>
      <c r="AE11" s="40"/>
      <c r="AF11" s="40"/>
      <c r="AG11" s="40"/>
      <c r="AH11" s="41"/>
    </row>
    <row r="12" spans="1:37" ht="18.75" customHeight="1">
      <c r="A12" s="52"/>
      <c r="B12" s="52"/>
      <c r="C12" s="52"/>
      <c r="D12" s="52"/>
      <c r="E12" s="52"/>
      <c r="F12" s="52"/>
      <c r="G12" s="52"/>
      <c r="H12" s="52"/>
      <c r="I12" s="52"/>
      <c r="J12" s="52"/>
      <c r="K12" s="52"/>
      <c r="L12" s="52"/>
      <c r="M12" s="52"/>
      <c r="N12" s="52"/>
      <c r="O12" s="52"/>
      <c r="P12" s="53"/>
      <c r="Q12" s="40"/>
      <c r="R12" s="40"/>
      <c r="S12" s="40"/>
      <c r="T12" s="40"/>
      <c r="U12" s="40"/>
      <c r="V12" s="40"/>
      <c r="W12" s="40"/>
      <c r="X12" s="40"/>
      <c r="Y12" s="40"/>
      <c r="Z12" s="40"/>
      <c r="AA12" s="40"/>
      <c r="AB12" s="40"/>
      <c r="AC12" s="40"/>
      <c r="AD12" s="40"/>
      <c r="AE12" s="40"/>
      <c r="AF12" s="40"/>
      <c r="AG12" s="40"/>
      <c r="AH12" s="41"/>
    </row>
    <row r="13" spans="1:37" ht="13.5" customHeight="1">
      <c r="A13" s="558"/>
      <c r="B13" s="610" t="s">
        <v>7</v>
      </c>
      <c r="C13" s="611"/>
      <c r="D13" s="611"/>
      <c r="E13" s="611"/>
      <c r="F13" s="611"/>
      <c r="G13" s="611"/>
      <c r="H13" s="611"/>
      <c r="I13" s="611"/>
      <c r="J13" s="611"/>
      <c r="K13" s="612"/>
      <c r="L13" s="54"/>
      <c r="M13" s="606" t="s">
        <v>78</v>
      </c>
      <c r="N13" s="55"/>
      <c r="O13" s="56"/>
      <c r="P13" s="612" t="s">
        <v>79</v>
      </c>
      <c r="Q13" s="616" t="s">
        <v>8</v>
      </c>
      <c r="R13" s="57" t="s">
        <v>171</v>
      </c>
      <c r="S13" s="58"/>
      <c r="T13" s="58"/>
      <c r="U13" s="58"/>
      <c r="V13" s="59"/>
      <c r="W13" s="50" t="s">
        <v>172</v>
      </c>
      <c r="X13" s="60"/>
      <c r="Y13" s="60"/>
      <c r="Z13" s="60"/>
      <c r="AA13" s="60"/>
      <c r="AB13" s="60"/>
      <c r="AC13" s="60"/>
      <c r="AD13" s="60"/>
      <c r="AE13" s="60"/>
      <c r="AF13" s="60"/>
      <c r="AG13" s="60"/>
      <c r="AH13" s="61"/>
      <c r="AI13" s="564" t="s">
        <v>253</v>
      </c>
      <c r="AJ13" s="565"/>
      <c r="AK13" s="566"/>
    </row>
    <row r="14" spans="1:37" ht="13.5" customHeight="1">
      <c r="A14" s="559"/>
      <c r="B14" s="613"/>
      <c r="C14" s="614"/>
      <c r="D14" s="614"/>
      <c r="E14" s="614"/>
      <c r="F14" s="614"/>
      <c r="G14" s="614"/>
      <c r="H14" s="614"/>
      <c r="I14" s="614"/>
      <c r="J14" s="614"/>
      <c r="K14" s="615"/>
      <c r="L14" s="62"/>
      <c r="M14" s="607"/>
      <c r="N14" s="618" t="s">
        <v>95</v>
      </c>
      <c r="O14" s="619"/>
      <c r="P14" s="615"/>
      <c r="Q14" s="617"/>
      <c r="R14" s="582" t="s">
        <v>251</v>
      </c>
      <c r="S14" s="667" t="s">
        <v>116</v>
      </c>
      <c r="T14" s="83"/>
      <c r="U14" s="84"/>
      <c r="V14" s="669" t="s">
        <v>117</v>
      </c>
      <c r="W14" s="582" t="s">
        <v>252</v>
      </c>
      <c r="X14" s="667" t="s">
        <v>116</v>
      </c>
      <c r="Y14" s="63"/>
      <c r="Z14" s="63"/>
      <c r="AA14" s="64"/>
      <c r="AB14" s="658" t="s">
        <v>301</v>
      </c>
      <c r="AC14" s="659"/>
      <c r="AD14" s="660"/>
      <c r="AE14" s="658" t="s">
        <v>111</v>
      </c>
      <c r="AF14" s="659"/>
      <c r="AG14" s="660"/>
      <c r="AH14" s="665" t="s">
        <v>107</v>
      </c>
      <c r="AI14" s="567"/>
      <c r="AJ14" s="568"/>
      <c r="AK14" s="569"/>
    </row>
    <row r="15" spans="1:37" ht="13.5" customHeight="1">
      <c r="A15" s="559"/>
      <c r="B15" s="613"/>
      <c r="C15" s="614"/>
      <c r="D15" s="614"/>
      <c r="E15" s="614"/>
      <c r="F15" s="614"/>
      <c r="G15" s="614"/>
      <c r="H15" s="614"/>
      <c r="I15" s="614"/>
      <c r="J15" s="614"/>
      <c r="K15" s="615"/>
      <c r="L15" s="62"/>
      <c r="M15" s="607"/>
      <c r="N15" s="65"/>
      <c r="O15" s="85"/>
      <c r="P15" s="615"/>
      <c r="Q15" s="617"/>
      <c r="R15" s="583"/>
      <c r="S15" s="668"/>
      <c r="T15" s="601" t="s">
        <v>98</v>
      </c>
      <c r="U15" s="602"/>
      <c r="V15" s="668"/>
      <c r="W15" s="583"/>
      <c r="X15" s="670"/>
      <c r="Y15" s="603" t="s">
        <v>89</v>
      </c>
      <c r="Z15" s="604"/>
      <c r="AA15" s="605"/>
      <c r="AB15" s="661"/>
      <c r="AC15" s="662"/>
      <c r="AD15" s="663"/>
      <c r="AE15" s="661"/>
      <c r="AF15" s="662"/>
      <c r="AG15" s="663"/>
      <c r="AH15" s="666"/>
      <c r="AI15" s="570" t="s">
        <v>175</v>
      </c>
      <c r="AJ15" s="571"/>
      <c r="AK15" s="572"/>
    </row>
    <row r="16" spans="1:37" ht="18.75" customHeight="1">
      <c r="A16" s="559"/>
      <c r="B16" s="613"/>
      <c r="C16" s="614"/>
      <c r="D16" s="614"/>
      <c r="E16" s="614"/>
      <c r="F16" s="614"/>
      <c r="G16" s="614"/>
      <c r="H16" s="614"/>
      <c r="I16" s="614"/>
      <c r="J16" s="614"/>
      <c r="K16" s="615"/>
      <c r="L16" s="62"/>
      <c r="M16" s="607"/>
      <c r="N16" s="66" t="s">
        <v>96</v>
      </c>
      <c r="O16" s="86" t="s">
        <v>97</v>
      </c>
      <c r="P16" s="615"/>
      <c r="Q16" s="617"/>
      <c r="R16" s="583"/>
      <c r="S16" s="668"/>
      <c r="T16" s="562" t="s">
        <v>84</v>
      </c>
      <c r="U16" s="558" t="s">
        <v>85</v>
      </c>
      <c r="V16" s="668"/>
      <c r="W16" s="583"/>
      <c r="X16" s="668"/>
      <c r="Y16" s="562" t="s">
        <v>84</v>
      </c>
      <c r="Z16" s="558" t="s">
        <v>85</v>
      </c>
      <c r="AA16" s="560" t="s">
        <v>86</v>
      </c>
      <c r="AB16" s="562" t="s">
        <v>84</v>
      </c>
      <c r="AC16" s="558" t="s">
        <v>85</v>
      </c>
      <c r="AD16" s="560" t="s">
        <v>86</v>
      </c>
      <c r="AE16" s="562" t="s">
        <v>84</v>
      </c>
      <c r="AF16" s="558" t="s">
        <v>85</v>
      </c>
      <c r="AG16" s="660" t="s">
        <v>86</v>
      </c>
      <c r="AH16" s="666"/>
      <c r="AI16" s="562" t="s">
        <v>84</v>
      </c>
      <c r="AJ16" s="558" t="s">
        <v>85</v>
      </c>
      <c r="AK16" s="560" t="s">
        <v>86</v>
      </c>
    </row>
    <row r="17" spans="1:43" ht="18.75" customHeight="1">
      <c r="A17" s="82"/>
      <c r="B17" s="613"/>
      <c r="C17" s="614"/>
      <c r="D17" s="614"/>
      <c r="E17" s="614"/>
      <c r="F17" s="614"/>
      <c r="G17" s="614"/>
      <c r="H17" s="614"/>
      <c r="I17" s="614"/>
      <c r="J17" s="614"/>
      <c r="K17" s="615"/>
      <c r="L17" s="67"/>
      <c r="M17" s="607"/>
      <c r="N17" s="66"/>
      <c r="O17" s="86"/>
      <c r="P17" s="615"/>
      <c r="Q17" s="617"/>
      <c r="R17" s="583"/>
      <c r="S17" s="668"/>
      <c r="T17" s="563"/>
      <c r="U17" s="559"/>
      <c r="V17" s="668"/>
      <c r="W17" s="583"/>
      <c r="X17" s="668"/>
      <c r="Y17" s="563"/>
      <c r="Z17" s="559"/>
      <c r="AA17" s="561"/>
      <c r="AB17" s="563"/>
      <c r="AC17" s="559"/>
      <c r="AD17" s="561"/>
      <c r="AE17" s="563"/>
      <c r="AF17" s="559"/>
      <c r="AG17" s="664"/>
      <c r="AH17" s="666"/>
      <c r="AI17" s="563"/>
      <c r="AJ17" s="559"/>
      <c r="AK17" s="561"/>
    </row>
    <row r="18" spans="1:43" ht="11.25" customHeight="1">
      <c r="A18" s="68"/>
      <c r="B18" s="69"/>
      <c r="C18" s="70"/>
      <c r="D18" s="70"/>
      <c r="E18" s="70"/>
      <c r="F18" s="70"/>
      <c r="G18" s="70"/>
      <c r="H18" s="70"/>
      <c r="I18" s="70"/>
      <c r="J18" s="70"/>
      <c r="K18" s="71"/>
      <c r="L18" s="72"/>
      <c r="M18" s="87"/>
      <c r="N18" s="73"/>
      <c r="O18" s="74"/>
      <c r="P18" s="74"/>
      <c r="Q18" s="73"/>
      <c r="R18" s="75"/>
      <c r="S18" s="75"/>
      <c r="T18" s="88"/>
      <c r="U18" s="88"/>
      <c r="V18" s="88"/>
      <c r="W18" s="75"/>
      <c r="X18" s="75"/>
      <c r="Y18" s="80"/>
      <c r="Z18" s="68"/>
      <c r="AA18" s="81"/>
      <c r="AB18" s="80"/>
      <c r="AC18" s="68"/>
      <c r="AD18" s="81"/>
      <c r="AE18" s="80"/>
      <c r="AF18" s="68"/>
      <c r="AG18" s="81"/>
      <c r="AH18" s="68"/>
      <c r="AI18" s="122"/>
      <c r="AJ18" s="68"/>
      <c r="AK18" s="123"/>
    </row>
    <row r="19" spans="1:43" s="16" customFormat="1" ht="27.75" customHeight="1">
      <c r="A19" s="315" t="s">
        <v>9</v>
      </c>
      <c r="B19" s="316">
        <f>IF(基本情報入力シート!C33="","",基本情報入力シート!C33)</f>
        <v>1</v>
      </c>
      <c r="C19" s="317">
        <f>IF(基本情報入力シート!D33="","",基本情報入力シート!D33)</f>
        <v>3</v>
      </c>
      <c r="D19" s="317">
        <f>IF(基本情報入力シート!E33="","",基本情報入力シート!E33)</f>
        <v>3</v>
      </c>
      <c r="E19" s="318">
        <f>IF(基本情報入力シート!F33="","",基本情報入力シート!F33)</f>
        <v>4</v>
      </c>
      <c r="F19" s="318">
        <f>IF(基本情報入力シート!G33="","",基本情報入力シート!G33)</f>
        <v>5</v>
      </c>
      <c r="G19" s="318">
        <f>IF(基本情報入力シート!H33="","",基本情報入力シート!H33)</f>
        <v>6</v>
      </c>
      <c r="H19" s="318">
        <f>IF(基本情報入力シート!I33="","",基本情報入力シート!I33)</f>
        <v>7</v>
      </c>
      <c r="I19" s="318">
        <f>IF(基本情報入力シート!J33="","",基本情報入力シート!J33)</f>
        <v>8</v>
      </c>
      <c r="J19" s="318">
        <f>IF(基本情報入力シート!K33="","",基本情報入力シート!K33)</f>
        <v>9</v>
      </c>
      <c r="K19" s="319">
        <f>IF(基本情報入力シート!L33="","",基本情報入力シート!L33)</f>
        <v>0</v>
      </c>
      <c r="L19" s="320" t="s">
        <v>188</v>
      </c>
      <c r="M19" s="321" t="str">
        <f>IF(基本情報入力シート!M33="","",基本情報入力シート!M33)</f>
        <v>東京都</v>
      </c>
      <c r="N19" s="322" t="str">
        <f>IF(基本情報入力シート!R33="","",基本情報入力シート!R33)</f>
        <v>東京都</v>
      </c>
      <c r="O19" s="322" t="str">
        <f>IF(基本情報入力シート!W33="","",基本情報入力シート!W33)</f>
        <v>千代田区</v>
      </c>
      <c r="P19" s="323" t="str">
        <f>IF(基本情報入力シート!X33="","",基本情報入力シート!X33)</f>
        <v>介護保険事業所名称０１</v>
      </c>
      <c r="Q19" s="324" t="str">
        <f>IF(基本情報入力シート!Y33="","",基本情報入力シート!Y33)</f>
        <v>訪問介護</v>
      </c>
      <c r="R19" s="634" t="s">
        <v>294</v>
      </c>
      <c r="S19" s="635">
        <v>3420000</v>
      </c>
      <c r="T19" s="636">
        <v>568519</v>
      </c>
      <c r="U19" s="636">
        <v>2851481</v>
      </c>
      <c r="V19" s="636">
        <v>22663840</v>
      </c>
      <c r="W19" s="637" t="s">
        <v>295</v>
      </c>
      <c r="X19" s="638">
        <v>2154600</v>
      </c>
      <c r="Y19" s="638">
        <v>1231200</v>
      </c>
      <c r="Z19" s="638">
        <v>615600</v>
      </c>
      <c r="AA19" s="638">
        <v>307800</v>
      </c>
      <c r="AB19" s="638">
        <v>4122880</v>
      </c>
      <c r="AC19" s="638">
        <v>18540960</v>
      </c>
      <c r="AD19" s="638">
        <v>2583960</v>
      </c>
      <c r="AE19" s="639">
        <v>12.8</v>
      </c>
      <c r="AF19" s="639">
        <v>64.2</v>
      </c>
      <c r="AG19" s="639">
        <v>12.2</v>
      </c>
      <c r="AH19" s="640">
        <v>1</v>
      </c>
      <c r="AI19" s="337"/>
      <c r="AJ19" s="337"/>
      <c r="AK19" s="337"/>
      <c r="AM19" s="143"/>
      <c r="AO19" s="143"/>
      <c r="AP19" s="143"/>
      <c r="AQ19" s="143"/>
    </row>
    <row r="20" spans="1:43" ht="27.75" customHeight="1">
      <c r="A20" s="325">
        <f>A19+1</f>
        <v>2</v>
      </c>
      <c r="B20" s="316">
        <f>IF(基本情報入力シート!C34="","",基本情報入力シート!C34)</f>
        <v>1</v>
      </c>
      <c r="C20" s="317">
        <f>IF(基本情報入力シート!D34="","",基本情報入力シート!D34)</f>
        <v>3</v>
      </c>
      <c r="D20" s="317">
        <f>IF(基本情報入力シート!E34="","",基本情報入力シート!E34)</f>
        <v>3</v>
      </c>
      <c r="E20" s="318">
        <f>IF(基本情報入力シート!F34="","",基本情報入力シート!F34)</f>
        <v>4</v>
      </c>
      <c r="F20" s="318">
        <f>IF(基本情報入力シート!G34="","",基本情報入力シート!G34)</f>
        <v>5</v>
      </c>
      <c r="G20" s="318">
        <f>IF(基本情報入力シート!H34="","",基本情報入力シート!H34)</f>
        <v>6</v>
      </c>
      <c r="H20" s="318">
        <f>IF(基本情報入力シート!I34="","",基本情報入力シート!I34)</f>
        <v>7</v>
      </c>
      <c r="I20" s="318">
        <f>IF(基本情報入力シート!J34="","",基本情報入力シート!J34)</f>
        <v>8</v>
      </c>
      <c r="J20" s="318">
        <f>IF(基本情報入力シート!K34="","",基本情報入力シート!K34)</f>
        <v>9</v>
      </c>
      <c r="K20" s="319">
        <f>IF(基本情報入力シート!L34="","",基本情報入力シート!L34)</f>
        <v>0</v>
      </c>
      <c r="L20" s="320" t="s">
        <v>189</v>
      </c>
      <c r="M20" s="321" t="str">
        <f>IF(基本情報入力シート!M34="","",基本情報入力シート!M34)</f>
        <v>東京都</v>
      </c>
      <c r="N20" s="322" t="str">
        <f>IF(基本情報入力シート!R34="","",基本情報入力シート!R34)</f>
        <v>東京都</v>
      </c>
      <c r="O20" s="322" t="str">
        <f>IF(基本情報入力シート!W34="","",基本情報入力シート!W34)</f>
        <v>千代田区</v>
      </c>
      <c r="P20" s="323" t="str">
        <f>IF(基本情報入力シート!X34="","",基本情報入力シート!X34)</f>
        <v>介護保険事業所名称０１</v>
      </c>
      <c r="Q20" s="324" t="str">
        <f>IF(基本情報入力シート!Y34="","",基本情報入力シート!Y34)</f>
        <v>訪問型サービス（独自）</v>
      </c>
      <c r="R20" s="634" t="s">
        <v>294</v>
      </c>
      <c r="S20" s="641" t="s">
        <v>296</v>
      </c>
      <c r="T20" s="636"/>
      <c r="U20" s="636"/>
      <c r="V20" s="636"/>
      <c r="W20" s="637" t="s">
        <v>295</v>
      </c>
      <c r="X20" s="642" t="s">
        <v>296</v>
      </c>
      <c r="Y20" s="638"/>
      <c r="Z20" s="638"/>
      <c r="AA20" s="638"/>
      <c r="AB20" s="643"/>
      <c r="AC20" s="643"/>
      <c r="AD20" s="643"/>
      <c r="AE20" s="644"/>
      <c r="AF20" s="644"/>
      <c r="AG20" s="644"/>
      <c r="AH20" s="645"/>
      <c r="AI20" s="337"/>
      <c r="AJ20" s="337"/>
      <c r="AK20" s="337"/>
      <c r="AM20" s="143"/>
      <c r="AO20" s="143"/>
      <c r="AP20" s="143"/>
      <c r="AQ20" s="143"/>
    </row>
    <row r="21" spans="1:43" ht="27.75" customHeight="1">
      <c r="A21" s="325">
        <f t="shared" ref="A21:A51" si="0">A20+1</f>
        <v>3</v>
      </c>
      <c r="B21" s="316">
        <f>IF(基本情報入力シート!C35="","",基本情報入力シート!C35)</f>
        <v>1</v>
      </c>
      <c r="C21" s="317">
        <f>IF(基本情報入力シート!D35="","",基本情報入力シート!D35)</f>
        <v>3</v>
      </c>
      <c r="D21" s="317">
        <f>IF(基本情報入力シート!E35="","",基本情報入力シート!E35)</f>
        <v>3</v>
      </c>
      <c r="E21" s="318">
        <f>IF(基本情報入力シート!F35="","",基本情報入力シート!F35)</f>
        <v>4</v>
      </c>
      <c r="F21" s="318">
        <f>IF(基本情報入力シート!G35="","",基本情報入力シート!G35)</f>
        <v>5</v>
      </c>
      <c r="G21" s="318">
        <f>IF(基本情報入力シート!H35="","",基本情報入力シート!H35)</f>
        <v>6</v>
      </c>
      <c r="H21" s="318">
        <f>IF(基本情報入力シート!I35="","",基本情報入力シート!I35)</f>
        <v>7</v>
      </c>
      <c r="I21" s="318">
        <f>IF(基本情報入力シート!J35="","",基本情報入力シート!J35)</f>
        <v>8</v>
      </c>
      <c r="J21" s="318">
        <f>IF(基本情報入力シート!K35="","",基本情報入力シート!K35)</f>
        <v>9</v>
      </c>
      <c r="K21" s="319">
        <f>IF(基本情報入力シート!L35="","",基本情報入力シート!L35)</f>
        <v>0</v>
      </c>
      <c r="L21" s="320" t="s">
        <v>195</v>
      </c>
      <c r="M21" s="321" t="str">
        <f>IF(基本情報入力シート!M35="","",基本情報入力シート!M35)</f>
        <v>東京都</v>
      </c>
      <c r="N21" s="322" t="str">
        <f>IF(基本情報入力シート!R35="","",基本情報入力シート!R35)</f>
        <v>東京都</v>
      </c>
      <c r="O21" s="322" t="str">
        <f>IF(基本情報入力シート!W35="","",基本情報入力シート!W35)</f>
        <v>豊島区</v>
      </c>
      <c r="P21" s="323" t="str">
        <f>IF(基本情報入力シート!X35="","",基本情報入力シート!X35)</f>
        <v>介護保険事業所名称０２</v>
      </c>
      <c r="Q21" s="324" t="str">
        <f>IF(基本情報入力シート!Y35="","",基本情報入力シート!Y35)</f>
        <v>通所介護</v>
      </c>
      <c r="R21" s="634" t="s">
        <v>297</v>
      </c>
      <c r="S21" s="641">
        <v>3086880</v>
      </c>
      <c r="T21" s="636">
        <v>748334</v>
      </c>
      <c r="U21" s="636">
        <v>2338546</v>
      </c>
      <c r="V21" s="636">
        <v>29390400</v>
      </c>
      <c r="W21" s="637" t="s">
        <v>295</v>
      </c>
      <c r="X21" s="642">
        <v>523200</v>
      </c>
      <c r="Y21" s="638">
        <v>298971</v>
      </c>
      <c r="Z21" s="638">
        <v>149485</v>
      </c>
      <c r="AA21" s="638">
        <v>74744</v>
      </c>
      <c r="AB21" s="643">
        <v>7730400</v>
      </c>
      <c r="AC21" s="643">
        <v>21660000</v>
      </c>
      <c r="AD21" s="643">
        <v>10653540</v>
      </c>
      <c r="AE21" s="644">
        <v>24</v>
      </c>
      <c r="AF21" s="644">
        <v>75</v>
      </c>
      <c r="AG21" s="644">
        <v>50.3</v>
      </c>
      <c r="AH21" s="645">
        <v>1</v>
      </c>
      <c r="AI21" s="337"/>
      <c r="AJ21" s="337"/>
      <c r="AK21" s="337"/>
      <c r="AM21" s="143"/>
      <c r="AO21" s="143"/>
      <c r="AP21" s="143"/>
      <c r="AQ21" s="143"/>
    </row>
    <row r="22" spans="1:43" ht="27.75" customHeight="1">
      <c r="A22" s="325">
        <f t="shared" si="0"/>
        <v>4</v>
      </c>
      <c r="B22" s="316">
        <f>IF(基本情報入力シート!C36="","",基本情報入力シート!C36)</f>
        <v>1</v>
      </c>
      <c r="C22" s="317">
        <f>IF(基本情報入力シート!D36="","",基本情報入力シート!D36)</f>
        <v>3</v>
      </c>
      <c r="D22" s="317">
        <f>IF(基本情報入力シート!E36="","",基本情報入力シート!E36)</f>
        <v>3</v>
      </c>
      <c r="E22" s="318">
        <f>IF(基本情報入力シート!F36="","",基本情報入力シート!F36)</f>
        <v>4</v>
      </c>
      <c r="F22" s="318">
        <f>IF(基本情報入力シート!G36="","",基本情報入力シート!G36)</f>
        <v>5</v>
      </c>
      <c r="G22" s="318">
        <f>IF(基本情報入力シート!H36="","",基本情報入力シート!H36)</f>
        <v>6</v>
      </c>
      <c r="H22" s="318">
        <f>IF(基本情報入力シート!I36="","",基本情報入力シート!I36)</f>
        <v>7</v>
      </c>
      <c r="I22" s="318">
        <f>IF(基本情報入力シート!J36="","",基本情報入力シート!J36)</f>
        <v>8</v>
      </c>
      <c r="J22" s="318">
        <f>IF(基本情報入力シート!K36="","",基本情報入力シート!K36)</f>
        <v>9</v>
      </c>
      <c r="K22" s="319">
        <f>IF(基本情報入力シート!L36="","",基本情報入力シート!L36)</f>
        <v>0</v>
      </c>
      <c r="L22" s="320" t="s">
        <v>196</v>
      </c>
      <c r="M22" s="321" t="str">
        <f>IF(基本情報入力シート!M36="","",基本情報入力シート!M36)</f>
        <v>東京都</v>
      </c>
      <c r="N22" s="322" t="str">
        <f>IF(基本情報入力シート!R36="","",基本情報入力シート!R36)</f>
        <v>東京都</v>
      </c>
      <c r="O22" s="322" t="str">
        <f>IF(基本情報入力シート!W36="","",基本情報入力シート!W36)</f>
        <v>豊島区</v>
      </c>
      <c r="P22" s="323" t="str">
        <f>IF(基本情報入力シート!X36="","",基本情報入力シート!X36)</f>
        <v>介護保険事業所名称０２</v>
      </c>
      <c r="Q22" s="324" t="str">
        <f>IF(基本情報入力シート!Y36="","",基本情報入力シート!Y36)</f>
        <v>通所型サービス（独自）</v>
      </c>
      <c r="R22" s="634" t="s">
        <v>297</v>
      </c>
      <c r="S22" s="635" t="s">
        <v>298</v>
      </c>
      <c r="T22" s="636"/>
      <c r="U22" s="636"/>
      <c r="V22" s="636"/>
      <c r="W22" s="637" t="s">
        <v>295</v>
      </c>
      <c r="X22" s="638" t="s">
        <v>299</v>
      </c>
      <c r="Y22" s="638"/>
      <c r="Z22" s="638"/>
      <c r="AA22" s="638"/>
      <c r="AB22" s="646"/>
      <c r="AC22" s="646"/>
      <c r="AD22" s="646"/>
      <c r="AE22" s="647"/>
      <c r="AF22" s="647"/>
      <c r="AG22" s="647"/>
      <c r="AH22" s="648"/>
      <c r="AI22" s="337"/>
      <c r="AJ22" s="337"/>
      <c r="AK22" s="337"/>
      <c r="AM22" s="143"/>
      <c r="AO22" s="143"/>
      <c r="AP22" s="143"/>
      <c r="AQ22" s="143"/>
    </row>
    <row r="23" spans="1:43" ht="27.75" customHeight="1">
      <c r="A23" s="325">
        <f t="shared" si="0"/>
        <v>5</v>
      </c>
      <c r="B23" s="316">
        <f>IF(基本情報入力シート!C37="","",基本情報入力シート!C37)</f>
        <v>1</v>
      </c>
      <c r="C23" s="317">
        <f>IF(基本情報入力シート!D37="","",基本情報入力シート!D37)</f>
        <v>3</v>
      </c>
      <c r="D23" s="317">
        <f>IF(基本情報入力シート!E37="","",基本情報入力シート!E37)</f>
        <v>3</v>
      </c>
      <c r="E23" s="318">
        <f>IF(基本情報入力シート!F37="","",基本情報入力シート!F37)</f>
        <v>4</v>
      </c>
      <c r="F23" s="318">
        <f>IF(基本情報入力シート!G37="","",基本情報入力シート!G37)</f>
        <v>5</v>
      </c>
      <c r="G23" s="318">
        <f>IF(基本情報入力シート!H37="","",基本情報入力シート!H37)</f>
        <v>6</v>
      </c>
      <c r="H23" s="318">
        <f>IF(基本情報入力シート!I37="","",基本情報入力シート!I37)</f>
        <v>7</v>
      </c>
      <c r="I23" s="318">
        <f>IF(基本情報入力シート!J37="","",基本情報入力シート!J37)</f>
        <v>8</v>
      </c>
      <c r="J23" s="318">
        <f>IF(基本情報入力シート!K37="","",基本情報入力シート!K37)</f>
        <v>9</v>
      </c>
      <c r="K23" s="319">
        <f>IF(基本情報入力シート!L37="","",基本情報入力シート!L37)</f>
        <v>0</v>
      </c>
      <c r="L23" s="320" t="s">
        <v>197</v>
      </c>
      <c r="M23" s="321" t="str">
        <f>IF(基本情報入力シート!M37="","",基本情報入力シート!M37)</f>
        <v>世田谷区</v>
      </c>
      <c r="N23" s="322" t="str">
        <f>IF(基本情報入力シート!R37="","",基本情報入力シート!R37)</f>
        <v>東京都</v>
      </c>
      <c r="O23" s="322" t="str">
        <f>IF(基本情報入力シート!W37="","",基本情報入力シート!W37)</f>
        <v>世田谷区</v>
      </c>
      <c r="P23" s="323" t="str">
        <f>IF(基本情報入力シート!X37="","",基本情報入力シート!X37)</f>
        <v>介護保険事業所名称０３</v>
      </c>
      <c r="Q23" s="324" t="str">
        <f>IF(基本情報入力シート!Y37="","",基本情報入力シート!Y37)</f>
        <v>定期巡回･随時対応型訪問介護看護</v>
      </c>
      <c r="R23" s="634" t="s">
        <v>297</v>
      </c>
      <c r="S23" s="635">
        <v>7496640.0000000009</v>
      </c>
      <c r="T23" s="636">
        <v>1817367</v>
      </c>
      <c r="U23" s="636">
        <v>5679273</v>
      </c>
      <c r="V23" s="636">
        <v>29390400</v>
      </c>
      <c r="W23" s="637" t="s">
        <v>295</v>
      </c>
      <c r="X23" s="638">
        <v>3447360</v>
      </c>
      <c r="Y23" s="638">
        <v>1969920</v>
      </c>
      <c r="Z23" s="638">
        <v>984960</v>
      </c>
      <c r="AA23" s="638">
        <v>492480</v>
      </c>
      <c r="AB23" s="646">
        <v>7730400</v>
      </c>
      <c r="AC23" s="646">
        <v>21660000</v>
      </c>
      <c r="AD23" s="646">
        <v>2499240</v>
      </c>
      <c r="AE23" s="647">
        <v>24</v>
      </c>
      <c r="AF23" s="647">
        <v>75</v>
      </c>
      <c r="AG23" s="647">
        <v>11.8</v>
      </c>
      <c r="AH23" s="648">
        <v>1</v>
      </c>
      <c r="AI23" s="337"/>
      <c r="AJ23" s="337"/>
      <c r="AK23" s="337"/>
      <c r="AM23" s="143"/>
      <c r="AO23" s="143"/>
      <c r="AP23" s="143"/>
      <c r="AQ23" s="143"/>
    </row>
    <row r="24" spans="1:43" ht="27.75" customHeight="1">
      <c r="A24" s="325">
        <f t="shared" si="0"/>
        <v>6</v>
      </c>
      <c r="B24" s="316">
        <f>IF(基本情報入力シート!C38="","",基本情報入力シート!C38)</f>
        <v>1</v>
      </c>
      <c r="C24" s="317">
        <f>IF(基本情報入力シート!D38="","",基本情報入力シート!D38)</f>
        <v>1</v>
      </c>
      <c r="D24" s="317">
        <f>IF(基本情報入力シート!E38="","",基本情報入力シート!E38)</f>
        <v>3</v>
      </c>
      <c r="E24" s="318">
        <f>IF(基本情報入力シート!F38="","",基本情報入力シート!F38)</f>
        <v>4</v>
      </c>
      <c r="F24" s="318">
        <f>IF(基本情報入力シート!G38="","",基本情報入力シート!G38)</f>
        <v>5</v>
      </c>
      <c r="G24" s="318">
        <f>IF(基本情報入力シート!H38="","",基本情報入力シート!H38)</f>
        <v>6</v>
      </c>
      <c r="H24" s="318">
        <f>IF(基本情報入力シート!I38="","",基本情報入力シート!I38)</f>
        <v>7</v>
      </c>
      <c r="I24" s="318">
        <f>IF(基本情報入力シート!J38="","",基本情報入力シート!J38)</f>
        <v>8</v>
      </c>
      <c r="J24" s="318">
        <f>IF(基本情報入力シート!K38="","",基本情報入力シート!K38)</f>
        <v>9</v>
      </c>
      <c r="K24" s="319">
        <f>IF(基本情報入力シート!L38="","",基本情報入力シート!L38)</f>
        <v>0</v>
      </c>
      <c r="L24" s="320" t="s">
        <v>198</v>
      </c>
      <c r="M24" s="321" t="str">
        <f>IF(基本情報入力シート!M38="","",基本情報入力シート!M38)</f>
        <v>埼玉県</v>
      </c>
      <c r="N24" s="322" t="str">
        <f>IF(基本情報入力シート!R38="","",基本情報入力シート!R38)</f>
        <v>埼玉県</v>
      </c>
      <c r="O24" s="322" t="str">
        <f>IF(基本情報入力シート!W38="","",基本情報入力シート!W38)</f>
        <v>さいたま市</v>
      </c>
      <c r="P24" s="323" t="str">
        <f>IF(基本情報入力シート!X38="","",基本情報入力シート!X38)</f>
        <v>介護保険事業所名称０４</v>
      </c>
      <c r="Q24" s="324" t="str">
        <f>IF(基本情報入力シート!Y38="","",基本情報入力シート!Y38)</f>
        <v>介護老人福祉施設</v>
      </c>
      <c r="R24" s="634" t="s">
        <v>297</v>
      </c>
      <c r="S24" s="635">
        <v>21274560</v>
      </c>
      <c r="T24" s="636">
        <v>2858077</v>
      </c>
      <c r="U24" s="636">
        <v>18416483</v>
      </c>
      <c r="V24" s="636">
        <v>123996080</v>
      </c>
      <c r="W24" s="637" t="s">
        <v>295</v>
      </c>
      <c r="X24" s="638">
        <v>4037040</v>
      </c>
      <c r="Y24" s="638">
        <v>2306880</v>
      </c>
      <c r="Z24" s="638">
        <v>1153440</v>
      </c>
      <c r="AA24" s="638">
        <v>576720</v>
      </c>
      <c r="AB24" s="646">
        <v>18295280</v>
      </c>
      <c r="AC24" s="646">
        <v>105700800</v>
      </c>
      <c r="AD24" s="646">
        <v>28211759.999999996</v>
      </c>
      <c r="AE24" s="647">
        <v>56.8</v>
      </c>
      <c r="AF24" s="647">
        <v>366</v>
      </c>
      <c r="AG24" s="647">
        <v>133.19999999999999</v>
      </c>
      <c r="AH24" s="648">
        <v>1</v>
      </c>
      <c r="AI24" s="337"/>
      <c r="AJ24" s="337"/>
      <c r="AK24" s="337"/>
      <c r="AM24" s="143"/>
      <c r="AO24" s="143"/>
      <c r="AP24" s="143"/>
      <c r="AQ24" s="143"/>
    </row>
    <row r="25" spans="1:43" ht="27.75" customHeight="1">
      <c r="A25" s="325">
        <f t="shared" si="0"/>
        <v>7</v>
      </c>
      <c r="B25" s="316">
        <f>IF(基本情報入力シート!C39="","",基本情報入力シート!C39)</f>
        <v>1</v>
      </c>
      <c r="C25" s="317">
        <f>IF(基本情報入力シート!D39="","",基本情報入力シート!D39)</f>
        <v>4</v>
      </c>
      <c r="D25" s="317">
        <f>IF(基本情報入力シート!E39="","",基本情報入力シート!E39)</f>
        <v>3</v>
      </c>
      <c r="E25" s="318">
        <f>IF(基本情報入力シート!F39="","",基本情報入力シート!F39)</f>
        <v>4</v>
      </c>
      <c r="F25" s="318">
        <f>IF(基本情報入力シート!G39="","",基本情報入力シート!G39)</f>
        <v>5</v>
      </c>
      <c r="G25" s="318">
        <f>IF(基本情報入力シート!H39="","",基本情報入力シート!H39)</f>
        <v>6</v>
      </c>
      <c r="H25" s="318">
        <f>IF(基本情報入力シート!I39="","",基本情報入力シート!I39)</f>
        <v>7</v>
      </c>
      <c r="I25" s="318">
        <f>IF(基本情報入力シート!J39="","",基本情報入力シート!J39)</f>
        <v>8</v>
      </c>
      <c r="J25" s="318">
        <f>IF(基本情報入力シート!K39="","",基本情報入力シート!K39)</f>
        <v>9</v>
      </c>
      <c r="K25" s="319">
        <f>IF(基本情報入力シート!L39="","",基本情報入力シート!L39)</f>
        <v>0</v>
      </c>
      <c r="L25" s="320" t="s">
        <v>199</v>
      </c>
      <c r="M25" s="321" t="str">
        <f>IF(基本情報入力シート!M39="","",基本情報入力シート!M39)</f>
        <v>横浜市</v>
      </c>
      <c r="N25" s="322" t="str">
        <f>IF(基本情報入力シート!R39="","",基本情報入力シート!R39)</f>
        <v>神奈川県</v>
      </c>
      <c r="O25" s="322" t="str">
        <f>IF(基本情報入力シート!W39="","",基本情報入力シート!W39)</f>
        <v>横浜市</v>
      </c>
      <c r="P25" s="323" t="str">
        <f>IF(基本情報入力シート!X39="","",基本情報入力シート!X39)</f>
        <v>介護保険事業所名称０５</v>
      </c>
      <c r="Q25" s="324" t="str">
        <f>IF(基本情報入力シート!Y39="","",基本情報入力シート!Y39)</f>
        <v>（介護予防）小規模多機能型居宅介護</v>
      </c>
      <c r="R25" s="634" t="s">
        <v>294</v>
      </c>
      <c r="S25" s="635">
        <v>3864576</v>
      </c>
      <c r="T25" s="636">
        <v>808474</v>
      </c>
      <c r="U25" s="636">
        <v>3056102</v>
      </c>
      <c r="V25" s="636">
        <v>34072290</v>
      </c>
      <c r="W25" s="637" t="s">
        <v>295</v>
      </c>
      <c r="X25" s="638">
        <v>652800</v>
      </c>
      <c r="Y25" s="638">
        <v>373028</v>
      </c>
      <c r="Z25" s="638">
        <v>186514</v>
      </c>
      <c r="AA25" s="638">
        <v>93258</v>
      </c>
      <c r="AB25" s="646">
        <v>7762610</v>
      </c>
      <c r="AC25" s="646">
        <v>26309680</v>
      </c>
      <c r="AD25" s="646">
        <v>2795760</v>
      </c>
      <c r="AE25" s="647">
        <v>24.1</v>
      </c>
      <c r="AF25" s="647">
        <v>91.1</v>
      </c>
      <c r="AG25" s="647">
        <v>13.2</v>
      </c>
      <c r="AH25" s="648">
        <v>1</v>
      </c>
      <c r="AI25" s="337"/>
      <c r="AJ25" s="337"/>
      <c r="AK25" s="337"/>
      <c r="AM25" s="143"/>
      <c r="AO25" s="143"/>
      <c r="AP25" s="143"/>
      <c r="AQ25" s="143"/>
    </row>
    <row r="26" spans="1:43" ht="27.75" customHeight="1">
      <c r="A26" s="325">
        <f t="shared" si="0"/>
        <v>8</v>
      </c>
      <c r="B26" s="316">
        <f>IF(基本情報入力シート!C40="","",基本情報入力シート!C40)</f>
        <v>1</v>
      </c>
      <c r="C26" s="317">
        <f>IF(基本情報入力シート!D40="","",基本情報入力シート!D40)</f>
        <v>2</v>
      </c>
      <c r="D26" s="317">
        <f>IF(基本情報入力シート!E40="","",基本情報入力シート!E40)</f>
        <v>3</v>
      </c>
      <c r="E26" s="318">
        <f>IF(基本情報入力シート!F40="","",基本情報入力シート!F40)</f>
        <v>4</v>
      </c>
      <c r="F26" s="318">
        <f>IF(基本情報入力シート!G40="","",基本情報入力シート!G40)</f>
        <v>5</v>
      </c>
      <c r="G26" s="318">
        <f>IF(基本情報入力シート!H40="","",基本情報入力シート!H40)</f>
        <v>6</v>
      </c>
      <c r="H26" s="318">
        <f>IF(基本情報入力シート!I40="","",基本情報入力シート!I40)</f>
        <v>7</v>
      </c>
      <c r="I26" s="318">
        <f>IF(基本情報入力シート!J40="","",基本情報入力シート!J40)</f>
        <v>8</v>
      </c>
      <c r="J26" s="318">
        <f>IF(基本情報入力シート!K40="","",基本情報入力シート!K40)</f>
        <v>9</v>
      </c>
      <c r="K26" s="319">
        <f>IF(基本情報入力シート!L40="","",基本情報入力シート!L40)</f>
        <v>6</v>
      </c>
      <c r="L26" s="320" t="s">
        <v>200</v>
      </c>
      <c r="M26" s="321" t="str">
        <f>IF(基本情報入力シート!M40="","",基本情報入力シート!M40)</f>
        <v>千葉県</v>
      </c>
      <c r="N26" s="322" t="str">
        <f>IF(基本情報入力シート!R40="","",基本情報入力シート!R40)</f>
        <v>千葉県</v>
      </c>
      <c r="O26" s="322" t="str">
        <f>IF(基本情報入力シート!W40="","",基本情報入力シート!W40)</f>
        <v>千葉市</v>
      </c>
      <c r="P26" s="323" t="str">
        <f>IF(基本情報入力シート!X40="","",基本情報入力シート!X40)</f>
        <v>介護保険事業所名称０６</v>
      </c>
      <c r="Q26" s="324" t="str">
        <f>IF(基本情報入力シート!Y40="","",基本情報入力シート!Y40)</f>
        <v>介護老人保健施設</v>
      </c>
      <c r="R26" s="634" t="s">
        <v>297</v>
      </c>
      <c r="S26" s="635">
        <v>15494544</v>
      </c>
      <c r="T26" s="636">
        <v>2226143</v>
      </c>
      <c r="U26" s="636">
        <v>13268401</v>
      </c>
      <c r="V26" s="636">
        <v>119647500</v>
      </c>
      <c r="W26" s="637" t="s">
        <v>295</v>
      </c>
      <c r="X26" s="638">
        <v>8343216</v>
      </c>
      <c r="Y26" s="646">
        <v>4755632</v>
      </c>
      <c r="Z26" s="646">
        <v>2336100</v>
      </c>
      <c r="AA26" s="638">
        <v>1251484</v>
      </c>
      <c r="AB26" s="646">
        <v>21547500</v>
      </c>
      <c r="AC26" s="646">
        <v>98100000</v>
      </c>
      <c r="AD26" s="646">
        <v>34106150</v>
      </c>
      <c r="AE26" s="647">
        <v>84.5</v>
      </c>
      <c r="AF26" s="647">
        <v>450</v>
      </c>
      <c r="AG26" s="647">
        <v>191.5</v>
      </c>
      <c r="AH26" s="648">
        <v>2</v>
      </c>
      <c r="AI26" s="337"/>
      <c r="AJ26" s="337"/>
      <c r="AK26" s="337"/>
      <c r="AM26" s="143"/>
      <c r="AO26" s="143"/>
      <c r="AP26" s="143"/>
      <c r="AQ26" s="143"/>
    </row>
    <row r="27" spans="1:43" ht="27.75" customHeight="1">
      <c r="A27" s="325">
        <f t="shared" si="0"/>
        <v>9</v>
      </c>
      <c r="B27" s="316">
        <f>IF(基本情報入力シート!C41="","",基本情報入力シート!C41)</f>
        <v>1</v>
      </c>
      <c r="C27" s="317">
        <f>IF(基本情報入力シート!D41="","",基本情報入力シート!D41)</f>
        <v>2</v>
      </c>
      <c r="D27" s="317">
        <f>IF(基本情報入力シート!E41="","",基本情報入力シート!E41)</f>
        <v>3</v>
      </c>
      <c r="E27" s="318">
        <f>IF(基本情報入力シート!F41="","",基本情報入力シート!F41)</f>
        <v>4</v>
      </c>
      <c r="F27" s="318">
        <f>IF(基本情報入力シート!G41="","",基本情報入力シート!G41)</f>
        <v>5</v>
      </c>
      <c r="G27" s="318">
        <f>IF(基本情報入力シート!H41="","",基本情報入力シート!H41)</f>
        <v>6</v>
      </c>
      <c r="H27" s="318">
        <f>IF(基本情報入力シート!I41="","",基本情報入力シート!I41)</f>
        <v>7</v>
      </c>
      <c r="I27" s="318">
        <f>IF(基本情報入力シート!J41="","",基本情報入力シート!J41)</f>
        <v>8</v>
      </c>
      <c r="J27" s="318">
        <f>IF(基本情報入力シート!K41="","",基本情報入力シート!K41)</f>
        <v>9</v>
      </c>
      <c r="K27" s="319">
        <f>IF(基本情報入力シート!L41="","",基本情報入力シート!L41)</f>
        <v>6</v>
      </c>
      <c r="L27" s="320" t="s">
        <v>201</v>
      </c>
      <c r="M27" s="321" t="str">
        <f>IF(基本情報入力シート!M41="","",基本情報入力シート!M41)</f>
        <v>千葉県</v>
      </c>
      <c r="N27" s="322" t="str">
        <f>IF(基本情報入力シート!R41="","",基本情報入力シート!R41)</f>
        <v>千葉県</v>
      </c>
      <c r="O27" s="322" t="str">
        <f>IF(基本情報入力シート!W41="","",基本情報入力シート!W41)</f>
        <v>千葉市</v>
      </c>
      <c r="P27" s="323" t="str">
        <f>IF(基本情報入力シート!X41="","",基本情報入力シート!X41)</f>
        <v>介護保険事業所名称０６</v>
      </c>
      <c r="Q27" s="324" t="str">
        <f>IF(基本情報入力シート!Y41="","",基本情報入力シート!Y41)</f>
        <v xml:space="preserve"> （介護予防）短期入所療養介護（老健）</v>
      </c>
      <c r="R27" s="634" t="s">
        <v>297</v>
      </c>
      <c r="S27" s="635" t="s">
        <v>300</v>
      </c>
      <c r="T27" s="636"/>
      <c r="U27" s="636"/>
      <c r="V27" s="636"/>
      <c r="W27" s="637" t="s">
        <v>295</v>
      </c>
      <c r="X27" s="638" t="s">
        <v>300</v>
      </c>
      <c r="Y27" s="646"/>
      <c r="Z27" s="646"/>
      <c r="AA27" s="638"/>
      <c r="AB27" s="646"/>
      <c r="AC27" s="646"/>
      <c r="AD27" s="646"/>
      <c r="AE27" s="647"/>
      <c r="AF27" s="647"/>
      <c r="AG27" s="647"/>
      <c r="AH27" s="648"/>
      <c r="AI27" s="337"/>
      <c r="AJ27" s="337"/>
      <c r="AK27" s="337"/>
    </row>
    <row r="28" spans="1:43" ht="27.75" customHeight="1">
      <c r="A28" s="325">
        <f t="shared" si="0"/>
        <v>10</v>
      </c>
      <c r="B28" s="316" t="str">
        <f>IF(基本情報入力シート!C42="","",基本情報入力シート!C42)</f>
        <v/>
      </c>
      <c r="C28" s="317" t="str">
        <f>IF(基本情報入力シート!D42="","",基本情報入力シート!D42)</f>
        <v/>
      </c>
      <c r="D28" s="317" t="str">
        <f>IF(基本情報入力シート!E42="","",基本情報入力シート!E42)</f>
        <v/>
      </c>
      <c r="E28" s="318" t="str">
        <f>IF(基本情報入力シート!F42="","",基本情報入力シート!F42)</f>
        <v/>
      </c>
      <c r="F28" s="318" t="str">
        <f>IF(基本情報入力シート!G42="","",基本情報入力シート!G42)</f>
        <v/>
      </c>
      <c r="G28" s="318" t="str">
        <f>IF(基本情報入力シート!H42="","",基本情報入力シート!H42)</f>
        <v/>
      </c>
      <c r="H28" s="318" t="str">
        <f>IF(基本情報入力シート!I42="","",基本情報入力シート!I42)</f>
        <v/>
      </c>
      <c r="I28" s="318" t="str">
        <f>IF(基本情報入力シート!J42="","",基本情報入力シート!J42)</f>
        <v/>
      </c>
      <c r="J28" s="318" t="str">
        <f>IF(基本情報入力シート!K42="","",基本情報入力シート!K42)</f>
        <v/>
      </c>
      <c r="K28" s="319" t="str">
        <f>IF(基本情報入力シート!L42="","",基本情報入力シート!L42)</f>
        <v/>
      </c>
      <c r="L28" s="320" t="s">
        <v>202</v>
      </c>
      <c r="M28" s="321" t="str">
        <f>IF(基本情報入力シート!M42="","",基本情報入力シート!M42)</f>
        <v/>
      </c>
      <c r="N28" s="322" t="str">
        <f>IF(基本情報入力シート!R42="","",基本情報入力シート!R42)</f>
        <v/>
      </c>
      <c r="O28" s="322" t="str">
        <f>IF(基本情報入力シート!W42="","",基本情報入力シート!W42)</f>
        <v/>
      </c>
      <c r="P28" s="323" t="str">
        <f>IF(基本情報入力シート!X42="","",基本情報入力シート!X42)</f>
        <v/>
      </c>
      <c r="Q28" s="324" t="str">
        <f>IF(基本情報入力シート!Y42="","",基本情報入力シート!Y42)</f>
        <v/>
      </c>
      <c r="R28" s="76"/>
      <c r="S28" s="330"/>
      <c r="T28" s="331"/>
      <c r="U28" s="331"/>
      <c r="V28" s="331"/>
      <c r="W28" s="77"/>
      <c r="X28" s="332"/>
      <c r="Y28" s="333"/>
      <c r="Z28" s="333"/>
      <c r="AA28" s="333"/>
      <c r="AB28" s="333"/>
      <c r="AC28" s="333"/>
      <c r="AD28" s="333"/>
      <c r="AE28" s="334"/>
      <c r="AF28" s="334"/>
      <c r="AG28" s="335"/>
      <c r="AH28" s="336"/>
      <c r="AI28" s="337"/>
      <c r="AJ28" s="337"/>
      <c r="AK28" s="337"/>
    </row>
    <row r="29" spans="1:43" ht="27.75" customHeight="1">
      <c r="A29" s="325">
        <f t="shared" si="0"/>
        <v>11</v>
      </c>
      <c r="B29" s="316" t="str">
        <f>IF(基本情報入力シート!C43="","",基本情報入力シート!C43)</f>
        <v/>
      </c>
      <c r="C29" s="317" t="str">
        <f>IF(基本情報入力シート!D43="","",基本情報入力シート!D43)</f>
        <v/>
      </c>
      <c r="D29" s="317" t="str">
        <f>IF(基本情報入力シート!E43="","",基本情報入力シート!E43)</f>
        <v/>
      </c>
      <c r="E29" s="318" t="str">
        <f>IF(基本情報入力シート!F43="","",基本情報入力シート!F43)</f>
        <v/>
      </c>
      <c r="F29" s="318" t="str">
        <f>IF(基本情報入力シート!G43="","",基本情報入力シート!G43)</f>
        <v/>
      </c>
      <c r="G29" s="318" t="str">
        <f>IF(基本情報入力シート!H43="","",基本情報入力シート!H43)</f>
        <v/>
      </c>
      <c r="H29" s="318" t="str">
        <f>IF(基本情報入力シート!I43="","",基本情報入力シート!I43)</f>
        <v/>
      </c>
      <c r="I29" s="318" t="str">
        <f>IF(基本情報入力シート!J43="","",基本情報入力シート!J43)</f>
        <v/>
      </c>
      <c r="J29" s="318" t="str">
        <f>IF(基本情報入力シート!K43="","",基本情報入力シート!K43)</f>
        <v/>
      </c>
      <c r="K29" s="319" t="str">
        <f>IF(基本情報入力シート!L43="","",基本情報入力シート!L43)</f>
        <v/>
      </c>
      <c r="L29" s="320" t="s">
        <v>203</v>
      </c>
      <c r="M29" s="321" t="str">
        <f>IF(基本情報入力シート!M43="","",基本情報入力シート!M43)</f>
        <v/>
      </c>
      <c r="N29" s="322" t="str">
        <f>IF(基本情報入力シート!R43="","",基本情報入力シート!R43)</f>
        <v/>
      </c>
      <c r="O29" s="322" t="str">
        <f>IF(基本情報入力シート!W43="","",基本情報入力シート!W43)</f>
        <v/>
      </c>
      <c r="P29" s="323" t="str">
        <f>IF(基本情報入力シート!X43="","",基本情報入力シート!X43)</f>
        <v/>
      </c>
      <c r="Q29" s="324" t="str">
        <f>IF(基本情報入力シート!Y43="","",基本情報入力シート!Y43)</f>
        <v/>
      </c>
      <c r="R29" s="76"/>
      <c r="S29" s="330"/>
      <c r="T29" s="331"/>
      <c r="U29" s="331"/>
      <c r="V29" s="331"/>
      <c r="W29" s="77"/>
      <c r="X29" s="332"/>
      <c r="Y29" s="333"/>
      <c r="Z29" s="333"/>
      <c r="AA29" s="333"/>
      <c r="AB29" s="333"/>
      <c r="AC29" s="333"/>
      <c r="AD29" s="333"/>
      <c r="AE29" s="334"/>
      <c r="AF29" s="334"/>
      <c r="AG29" s="335"/>
      <c r="AH29" s="336"/>
      <c r="AI29" s="337"/>
      <c r="AJ29" s="337"/>
      <c r="AK29" s="337"/>
    </row>
    <row r="30" spans="1:43" ht="27.75" customHeight="1">
      <c r="A30" s="325">
        <f t="shared" si="0"/>
        <v>12</v>
      </c>
      <c r="B30" s="316" t="str">
        <f>IF(基本情報入力シート!C44="","",基本情報入力シート!C44)</f>
        <v/>
      </c>
      <c r="C30" s="317" t="str">
        <f>IF(基本情報入力シート!D44="","",基本情報入力シート!D44)</f>
        <v/>
      </c>
      <c r="D30" s="317" t="str">
        <f>IF(基本情報入力シート!E44="","",基本情報入力シート!E44)</f>
        <v/>
      </c>
      <c r="E30" s="318" t="str">
        <f>IF(基本情報入力シート!F44="","",基本情報入力シート!F44)</f>
        <v/>
      </c>
      <c r="F30" s="318" t="str">
        <f>IF(基本情報入力シート!G44="","",基本情報入力シート!G44)</f>
        <v/>
      </c>
      <c r="G30" s="318" t="str">
        <f>IF(基本情報入力シート!H44="","",基本情報入力シート!H44)</f>
        <v/>
      </c>
      <c r="H30" s="318" t="str">
        <f>IF(基本情報入力シート!I44="","",基本情報入力シート!I44)</f>
        <v/>
      </c>
      <c r="I30" s="318" t="str">
        <f>IF(基本情報入力シート!J44="","",基本情報入力シート!J44)</f>
        <v/>
      </c>
      <c r="J30" s="318" t="str">
        <f>IF(基本情報入力シート!K44="","",基本情報入力シート!K44)</f>
        <v/>
      </c>
      <c r="K30" s="319" t="str">
        <f>IF(基本情報入力シート!L44="","",基本情報入力シート!L44)</f>
        <v/>
      </c>
      <c r="L30" s="320" t="s">
        <v>204</v>
      </c>
      <c r="M30" s="321" t="str">
        <f>IF(基本情報入力シート!M44="","",基本情報入力シート!M44)</f>
        <v/>
      </c>
      <c r="N30" s="322" t="str">
        <f>IF(基本情報入力シート!R44="","",基本情報入力シート!R44)</f>
        <v/>
      </c>
      <c r="O30" s="322" t="str">
        <f>IF(基本情報入力シート!W44="","",基本情報入力シート!W44)</f>
        <v/>
      </c>
      <c r="P30" s="323" t="str">
        <f>IF(基本情報入力シート!X44="","",基本情報入力シート!X44)</f>
        <v/>
      </c>
      <c r="Q30" s="324" t="str">
        <f>IF(基本情報入力シート!Y44="","",基本情報入力シート!Y44)</f>
        <v/>
      </c>
      <c r="R30" s="78"/>
      <c r="S30" s="338"/>
      <c r="T30" s="338"/>
      <c r="U30" s="338"/>
      <c r="V30" s="338"/>
      <c r="W30" s="79"/>
      <c r="X30" s="339"/>
      <c r="Y30" s="339"/>
      <c r="Z30" s="339"/>
      <c r="AA30" s="339"/>
      <c r="AB30" s="339"/>
      <c r="AC30" s="339"/>
      <c r="AD30" s="339"/>
      <c r="AE30" s="340"/>
      <c r="AF30" s="340"/>
      <c r="AG30" s="341"/>
      <c r="AH30" s="342"/>
      <c r="AI30" s="343"/>
      <c r="AJ30" s="343"/>
      <c r="AK30" s="343"/>
    </row>
    <row r="31" spans="1:43" ht="27.75" customHeight="1">
      <c r="A31" s="325">
        <f t="shared" si="0"/>
        <v>13</v>
      </c>
      <c r="B31" s="316" t="str">
        <f>IF(基本情報入力シート!C45="","",基本情報入力シート!C45)</f>
        <v/>
      </c>
      <c r="C31" s="317" t="str">
        <f>IF(基本情報入力シート!D45="","",基本情報入力シート!D45)</f>
        <v/>
      </c>
      <c r="D31" s="317" t="str">
        <f>IF(基本情報入力シート!E45="","",基本情報入力シート!E45)</f>
        <v/>
      </c>
      <c r="E31" s="318" t="str">
        <f>IF(基本情報入力シート!F45="","",基本情報入力シート!F45)</f>
        <v/>
      </c>
      <c r="F31" s="318" t="str">
        <f>IF(基本情報入力シート!G45="","",基本情報入力シート!G45)</f>
        <v/>
      </c>
      <c r="G31" s="318" t="str">
        <f>IF(基本情報入力シート!H45="","",基本情報入力シート!H45)</f>
        <v/>
      </c>
      <c r="H31" s="318" t="str">
        <f>IF(基本情報入力シート!I45="","",基本情報入力シート!I45)</f>
        <v/>
      </c>
      <c r="I31" s="318" t="str">
        <f>IF(基本情報入力シート!J45="","",基本情報入力シート!J45)</f>
        <v/>
      </c>
      <c r="J31" s="318" t="str">
        <f>IF(基本情報入力シート!K45="","",基本情報入力シート!K45)</f>
        <v/>
      </c>
      <c r="K31" s="319" t="str">
        <f>IF(基本情報入力シート!L45="","",基本情報入力シート!L45)</f>
        <v/>
      </c>
      <c r="L31" s="320" t="s">
        <v>205</v>
      </c>
      <c r="M31" s="321" t="str">
        <f>IF(基本情報入力シート!M45="","",基本情報入力シート!M45)</f>
        <v/>
      </c>
      <c r="N31" s="322" t="str">
        <f>IF(基本情報入力シート!R45="","",基本情報入力シート!R45)</f>
        <v/>
      </c>
      <c r="O31" s="322" t="str">
        <f>IF(基本情報入力シート!W45="","",基本情報入力シート!W45)</f>
        <v/>
      </c>
      <c r="P31" s="323" t="str">
        <f>IF(基本情報入力シート!X45="","",基本情報入力シート!X45)</f>
        <v/>
      </c>
      <c r="Q31" s="324" t="str">
        <f>IF(基本情報入力シート!Y45="","",基本情報入力シート!Y45)</f>
        <v/>
      </c>
      <c r="R31" s="78"/>
      <c r="S31" s="338"/>
      <c r="T31" s="338"/>
      <c r="U31" s="338"/>
      <c r="V31" s="338"/>
      <c r="W31" s="79"/>
      <c r="X31" s="339"/>
      <c r="Y31" s="339"/>
      <c r="Z31" s="339"/>
      <c r="AA31" s="339"/>
      <c r="AB31" s="339"/>
      <c r="AC31" s="339"/>
      <c r="AD31" s="339"/>
      <c r="AE31" s="340"/>
      <c r="AF31" s="340"/>
      <c r="AG31" s="341"/>
      <c r="AH31" s="342"/>
      <c r="AI31" s="343"/>
      <c r="AJ31" s="343"/>
      <c r="AK31" s="343"/>
    </row>
    <row r="32" spans="1:43" ht="27.75" customHeight="1">
      <c r="A32" s="325">
        <f t="shared" si="0"/>
        <v>14</v>
      </c>
      <c r="B32" s="316" t="str">
        <f>IF(基本情報入力シート!C46="","",基本情報入力シート!C46)</f>
        <v/>
      </c>
      <c r="C32" s="317" t="str">
        <f>IF(基本情報入力シート!D46="","",基本情報入力シート!D46)</f>
        <v/>
      </c>
      <c r="D32" s="317" t="str">
        <f>IF(基本情報入力シート!E46="","",基本情報入力シート!E46)</f>
        <v/>
      </c>
      <c r="E32" s="318" t="str">
        <f>IF(基本情報入力シート!F46="","",基本情報入力シート!F46)</f>
        <v/>
      </c>
      <c r="F32" s="318" t="str">
        <f>IF(基本情報入力シート!G46="","",基本情報入力シート!G46)</f>
        <v/>
      </c>
      <c r="G32" s="318" t="str">
        <f>IF(基本情報入力シート!H46="","",基本情報入力シート!H46)</f>
        <v/>
      </c>
      <c r="H32" s="318" t="str">
        <f>IF(基本情報入力シート!I46="","",基本情報入力シート!I46)</f>
        <v/>
      </c>
      <c r="I32" s="318" t="str">
        <f>IF(基本情報入力シート!J46="","",基本情報入力シート!J46)</f>
        <v/>
      </c>
      <c r="J32" s="318" t="str">
        <f>IF(基本情報入力シート!K46="","",基本情報入力シート!K46)</f>
        <v/>
      </c>
      <c r="K32" s="319" t="str">
        <f>IF(基本情報入力シート!L46="","",基本情報入力シート!L46)</f>
        <v/>
      </c>
      <c r="L32" s="320" t="s">
        <v>206</v>
      </c>
      <c r="M32" s="321" t="str">
        <f>IF(基本情報入力シート!M46="","",基本情報入力シート!M46)</f>
        <v/>
      </c>
      <c r="N32" s="322" t="str">
        <f>IF(基本情報入力シート!R46="","",基本情報入力シート!R46)</f>
        <v/>
      </c>
      <c r="O32" s="322" t="str">
        <f>IF(基本情報入力シート!W46="","",基本情報入力シート!W46)</f>
        <v/>
      </c>
      <c r="P32" s="323" t="str">
        <f>IF(基本情報入力シート!X46="","",基本情報入力シート!X46)</f>
        <v/>
      </c>
      <c r="Q32" s="324" t="str">
        <f>IF(基本情報入力シート!Y46="","",基本情報入力シート!Y46)</f>
        <v/>
      </c>
      <c r="R32" s="78"/>
      <c r="S32" s="338"/>
      <c r="T32" s="338"/>
      <c r="U32" s="338"/>
      <c r="V32" s="338"/>
      <c r="W32" s="79"/>
      <c r="X32" s="339"/>
      <c r="Y32" s="339"/>
      <c r="Z32" s="339"/>
      <c r="AA32" s="339"/>
      <c r="AB32" s="339"/>
      <c r="AC32" s="339"/>
      <c r="AD32" s="339"/>
      <c r="AE32" s="340"/>
      <c r="AF32" s="340"/>
      <c r="AG32" s="341"/>
      <c r="AH32" s="342"/>
      <c r="AI32" s="343"/>
      <c r="AJ32" s="343"/>
      <c r="AK32" s="343"/>
    </row>
    <row r="33" spans="1:37" ht="27.75" customHeight="1">
      <c r="A33" s="325">
        <f t="shared" si="0"/>
        <v>15</v>
      </c>
      <c r="B33" s="316" t="str">
        <f>IF(基本情報入力シート!C47="","",基本情報入力シート!C47)</f>
        <v/>
      </c>
      <c r="C33" s="317" t="str">
        <f>IF(基本情報入力シート!D47="","",基本情報入力シート!D47)</f>
        <v/>
      </c>
      <c r="D33" s="317" t="str">
        <f>IF(基本情報入力シート!E47="","",基本情報入力シート!E47)</f>
        <v/>
      </c>
      <c r="E33" s="318" t="str">
        <f>IF(基本情報入力シート!F47="","",基本情報入力シート!F47)</f>
        <v/>
      </c>
      <c r="F33" s="318" t="str">
        <f>IF(基本情報入力シート!G47="","",基本情報入力シート!G47)</f>
        <v/>
      </c>
      <c r="G33" s="318" t="str">
        <f>IF(基本情報入力シート!H47="","",基本情報入力シート!H47)</f>
        <v/>
      </c>
      <c r="H33" s="318" t="str">
        <f>IF(基本情報入力シート!I47="","",基本情報入力シート!I47)</f>
        <v/>
      </c>
      <c r="I33" s="318" t="str">
        <f>IF(基本情報入力シート!J47="","",基本情報入力シート!J47)</f>
        <v/>
      </c>
      <c r="J33" s="318" t="str">
        <f>IF(基本情報入力シート!K47="","",基本情報入力シート!K47)</f>
        <v/>
      </c>
      <c r="K33" s="319" t="str">
        <f>IF(基本情報入力シート!L47="","",基本情報入力シート!L47)</f>
        <v/>
      </c>
      <c r="L33" s="320" t="s">
        <v>207</v>
      </c>
      <c r="M33" s="321" t="str">
        <f>IF(基本情報入力シート!M47="","",基本情報入力シート!M47)</f>
        <v/>
      </c>
      <c r="N33" s="322" t="str">
        <f>IF(基本情報入力シート!R47="","",基本情報入力シート!R47)</f>
        <v/>
      </c>
      <c r="O33" s="322" t="str">
        <f>IF(基本情報入力シート!W47="","",基本情報入力シート!W47)</f>
        <v/>
      </c>
      <c r="P33" s="323" t="str">
        <f>IF(基本情報入力シート!X47="","",基本情報入力シート!X47)</f>
        <v/>
      </c>
      <c r="Q33" s="324" t="str">
        <f>IF(基本情報入力シート!Y47="","",基本情報入力シート!Y47)</f>
        <v/>
      </c>
      <c r="R33" s="78"/>
      <c r="S33" s="338"/>
      <c r="T33" s="338"/>
      <c r="U33" s="338"/>
      <c r="V33" s="338"/>
      <c r="W33" s="79"/>
      <c r="X33" s="339"/>
      <c r="Y33" s="339"/>
      <c r="Z33" s="339"/>
      <c r="AA33" s="339"/>
      <c r="AB33" s="339"/>
      <c r="AC33" s="339"/>
      <c r="AD33" s="339"/>
      <c r="AE33" s="340"/>
      <c r="AF33" s="340"/>
      <c r="AG33" s="341"/>
      <c r="AH33" s="342"/>
      <c r="AI33" s="343"/>
      <c r="AJ33" s="343"/>
      <c r="AK33" s="343"/>
    </row>
    <row r="34" spans="1:37" ht="27.75" customHeight="1">
      <c r="A34" s="325">
        <f t="shared" si="0"/>
        <v>16</v>
      </c>
      <c r="B34" s="316" t="str">
        <f>IF(基本情報入力シート!C48="","",基本情報入力シート!C48)</f>
        <v/>
      </c>
      <c r="C34" s="317" t="str">
        <f>IF(基本情報入力シート!D48="","",基本情報入力シート!D48)</f>
        <v/>
      </c>
      <c r="D34" s="317" t="str">
        <f>IF(基本情報入力シート!E48="","",基本情報入力シート!E48)</f>
        <v/>
      </c>
      <c r="E34" s="318" t="str">
        <f>IF(基本情報入力シート!F48="","",基本情報入力シート!F48)</f>
        <v/>
      </c>
      <c r="F34" s="318" t="str">
        <f>IF(基本情報入力シート!G48="","",基本情報入力シート!G48)</f>
        <v/>
      </c>
      <c r="G34" s="318" t="str">
        <f>IF(基本情報入力シート!H48="","",基本情報入力シート!H48)</f>
        <v/>
      </c>
      <c r="H34" s="318" t="str">
        <f>IF(基本情報入力シート!I48="","",基本情報入力シート!I48)</f>
        <v/>
      </c>
      <c r="I34" s="318" t="str">
        <f>IF(基本情報入力シート!J48="","",基本情報入力シート!J48)</f>
        <v/>
      </c>
      <c r="J34" s="318" t="str">
        <f>IF(基本情報入力シート!K48="","",基本情報入力シート!K48)</f>
        <v/>
      </c>
      <c r="K34" s="319" t="str">
        <f>IF(基本情報入力シート!L48="","",基本情報入力シート!L48)</f>
        <v/>
      </c>
      <c r="L34" s="320" t="s">
        <v>208</v>
      </c>
      <c r="M34" s="321" t="str">
        <f>IF(基本情報入力シート!M48="","",基本情報入力シート!M48)</f>
        <v/>
      </c>
      <c r="N34" s="322" t="str">
        <f>IF(基本情報入力シート!R48="","",基本情報入力シート!R48)</f>
        <v/>
      </c>
      <c r="O34" s="322" t="str">
        <f>IF(基本情報入力シート!W48="","",基本情報入力シート!W48)</f>
        <v/>
      </c>
      <c r="P34" s="323" t="str">
        <f>IF(基本情報入力シート!X48="","",基本情報入力シート!X48)</f>
        <v/>
      </c>
      <c r="Q34" s="324" t="str">
        <f>IF(基本情報入力シート!Y48="","",基本情報入力シート!Y48)</f>
        <v/>
      </c>
      <c r="R34" s="78"/>
      <c r="S34" s="338"/>
      <c r="T34" s="338"/>
      <c r="U34" s="338"/>
      <c r="V34" s="338"/>
      <c r="W34" s="79"/>
      <c r="X34" s="339"/>
      <c r="Y34" s="339"/>
      <c r="Z34" s="339"/>
      <c r="AA34" s="339"/>
      <c r="AB34" s="339"/>
      <c r="AC34" s="339"/>
      <c r="AD34" s="339"/>
      <c r="AE34" s="340"/>
      <c r="AF34" s="340"/>
      <c r="AG34" s="341"/>
      <c r="AH34" s="342"/>
      <c r="AI34" s="343"/>
      <c r="AJ34" s="343"/>
      <c r="AK34" s="343"/>
    </row>
    <row r="35" spans="1:37" ht="27.75" customHeight="1">
      <c r="A35" s="325">
        <f t="shared" si="0"/>
        <v>17</v>
      </c>
      <c r="B35" s="316" t="str">
        <f>IF(基本情報入力シート!C49="","",基本情報入力シート!C49)</f>
        <v/>
      </c>
      <c r="C35" s="317" t="str">
        <f>IF(基本情報入力シート!D49="","",基本情報入力シート!D49)</f>
        <v/>
      </c>
      <c r="D35" s="317" t="str">
        <f>IF(基本情報入力シート!E49="","",基本情報入力シート!E49)</f>
        <v/>
      </c>
      <c r="E35" s="318" t="str">
        <f>IF(基本情報入力シート!F49="","",基本情報入力シート!F49)</f>
        <v/>
      </c>
      <c r="F35" s="318" t="str">
        <f>IF(基本情報入力シート!G49="","",基本情報入力シート!G49)</f>
        <v/>
      </c>
      <c r="G35" s="318" t="str">
        <f>IF(基本情報入力シート!H49="","",基本情報入力シート!H49)</f>
        <v/>
      </c>
      <c r="H35" s="318" t="str">
        <f>IF(基本情報入力シート!I49="","",基本情報入力シート!I49)</f>
        <v/>
      </c>
      <c r="I35" s="318" t="str">
        <f>IF(基本情報入力シート!J49="","",基本情報入力シート!J49)</f>
        <v/>
      </c>
      <c r="J35" s="318" t="str">
        <f>IF(基本情報入力シート!K49="","",基本情報入力シート!K49)</f>
        <v/>
      </c>
      <c r="K35" s="319" t="str">
        <f>IF(基本情報入力シート!L49="","",基本情報入力シート!L49)</f>
        <v/>
      </c>
      <c r="L35" s="320" t="s">
        <v>209</v>
      </c>
      <c r="M35" s="321" t="str">
        <f>IF(基本情報入力シート!M49="","",基本情報入力シート!M49)</f>
        <v/>
      </c>
      <c r="N35" s="322" t="str">
        <f>IF(基本情報入力シート!R49="","",基本情報入力シート!R49)</f>
        <v/>
      </c>
      <c r="O35" s="322" t="str">
        <f>IF(基本情報入力シート!W49="","",基本情報入力シート!W49)</f>
        <v/>
      </c>
      <c r="P35" s="323" t="str">
        <f>IF(基本情報入力シート!X49="","",基本情報入力シート!X49)</f>
        <v/>
      </c>
      <c r="Q35" s="324" t="str">
        <f>IF(基本情報入力シート!Y49="","",基本情報入力シート!Y49)</f>
        <v/>
      </c>
      <c r="R35" s="78"/>
      <c r="S35" s="338"/>
      <c r="T35" s="338"/>
      <c r="U35" s="338"/>
      <c r="V35" s="338"/>
      <c r="W35" s="79"/>
      <c r="X35" s="339"/>
      <c r="Y35" s="339"/>
      <c r="Z35" s="339"/>
      <c r="AA35" s="339"/>
      <c r="AB35" s="339"/>
      <c r="AC35" s="339"/>
      <c r="AD35" s="339"/>
      <c r="AE35" s="340"/>
      <c r="AF35" s="340"/>
      <c r="AG35" s="341"/>
      <c r="AH35" s="342"/>
      <c r="AI35" s="343"/>
      <c r="AJ35" s="343"/>
      <c r="AK35" s="343"/>
    </row>
    <row r="36" spans="1:37" ht="27.75" customHeight="1">
      <c r="A36" s="325">
        <f t="shared" si="0"/>
        <v>18</v>
      </c>
      <c r="B36" s="316" t="str">
        <f>IF(基本情報入力シート!C50="","",基本情報入力シート!C50)</f>
        <v/>
      </c>
      <c r="C36" s="317" t="str">
        <f>IF(基本情報入力シート!D50="","",基本情報入力シート!D50)</f>
        <v/>
      </c>
      <c r="D36" s="317" t="str">
        <f>IF(基本情報入力シート!E50="","",基本情報入力シート!E50)</f>
        <v/>
      </c>
      <c r="E36" s="318" t="str">
        <f>IF(基本情報入力シート!F50="","",基本情報入力シート!F50)</f>
        <v/>
      </c>
      <c r="F36" s="318" t="str">
        <f>IF(基本情報入力シート!G50="","",基本情報入力シート!G50)</f>
        <v/>
      </c>
      <c r="G36" s="318" t="str">
        <f>IF(基本情報入力シート!H50="","",基本情報入力シート!H50)</f>
        <v/>
      </c>
      <c r="H36" s="318" t="str">
        <f>IF(基本情報入力シート!I50="","",基本情報入力シート!I50)</f>
        <v/>
      </c>
      <c r="I36" s="318" t="str">
        <f>IF(基本情報入力シート!J50="","",基本情報入力シート!J50)</f>
        <v/>
      </c>
      <c r="J36" s="318" t="str">
        <f>IF(基本情報入力シート!K50="","",基本情報入力シート!K50)</f>
        <v/>
      </c>
      <c r="K36" s="319" t="str">
        <f>IF(基本情報入力シート!L50="","",基本情報入力シート!L50)</f>
        <v/>
      </c>
      <c r="L36" s="320" t="s">
        <v>210</v>
      </c>
      <c r="M36" s="321" t="str">
        <f>IF(基本情報入力シート!M50="","",基本情報入力シート!M50)</f>
        <v/>
      </c>
      <c r="N36" s="322" t="str">
        <f>IF(基本情報入力シート!R50="","",基本情報入力シート!R50)</f>
        <v/>
      </c>
      <c r="O36" s="322" t="str">
        <f>IF(基本情報入力シート!W50="","",基本情報入力シート!W50)</f>
        <v/>
      </c>
      <c r="P36" s="323" t="str">
        <f>IF(基本情報入力シート!X50="","",基本情報入力シート!X50)</f>
        <v/>
      </c>
      <c r="Q36" s="324" t="str">
        <f>IF(基本情報入力シート!Y50="","",基本情報入力シート!Y50)</f>
        <v/>
      </c>
      <c r="R36" s="78"/>
      <c r="S36" s="338"/>
      <c r="T36" s="338"/>
      <c r="U36" s="338"/>
      <c r="V36" s="338"/>
      <c r="W36" s="79"/>
      <c r="X36" s="339"/>
      <c r="Y36" s="339"/>
      <c r="Z36" s="339"/>
      <c r="AA36" s="339"/>
      <c r="AB36" s="339"/>
      <c r="AC36" s="339"/>
      <c r="AD36" s="339"/>
      <c r="AE36" s="340"/>
      <c r="AF36" s="340"/>
      <c r="AG36" s="341"/>
      <c r="AH36" s="342"/>
      <c r="AI36" s="343"/>
      <c r="AJ36" s="343"/>
      <c r="AK36" s="343"/>
    </row>
    <row r="37" spans="1:37" ht="27.75" customHeight="1">
      <c r="A37" s="325">
        <f t="shared" si="0"/>
        <v>19</v>
      </c>
      <c r="B37" s="316" t="str">
        <f>IF(基本情報入力シート!C51="","",基本情報入力シート!C51)</f>
        <v/>
      </c>
      <c r="C37" s="317" t="str">
        <f>IF(基本情報入力シート!D51="","",基本情報入力シート!D51)</f>
        <v/>
      </c>
      <c r="D37" s="317" t="str">
        <f>IF(基本情報入力シート!E51="","",基本情報入力シート!E51)</f>
        <v/>
      </c>
      <c r="E37" s="318" t="str">
        <f>IF(基本情報入力シート!F51="","",基本情報入力シート!F51)</f>
        <v/>
      </c>
      <c r="F37" s="318" t="str">
        <f>IF(基本情報入力シート!G51="","",基本情報入力シート!G51)</f>
        <v/>
      </c>
      <c r="G37" s="318" t="str">
        <f>IF(基本情報入力シート!H51="","",基本情報入力シート!H51)</f>
        <v/>
      </c>
      <c r="H37" s="318" t="str">
        <f>IF(基本情報入力シート!I51="","",基本情報入力シート!I51)</f>
        <v/>
      </c>
      <c r="I37" s="318" t="str">
        <f>IF(基本情報入力シート!J51="","",基本情報入力シート!J51)</f>
        <v/>
      </c>
      <c r="J37" s="318" t="str">
        <f>IF(基本情報入力シート!K51="","",基本情報入力シート!K51)</f>
        <v/>
      </c>
      <c r="K37" s="319" t="str">
        <f>IF(基本情報入力シート!L51="","",基本情報入力シート!L51)</f>
        <v/>
      </c>
      <c r="L37" s="320" t="s">
        <v>211</v>
      </c>
      <c r="M37" s="321" t="str">
        <f>IF(基本情報入力シート!M51="","",基本情報入力シート!M51)</f>
        <v/>
      </c>
      <c r="N37" s="322" t="str">
        <f>IF(基本情報入力シート!R51="","",基本情報入力シート!R51)</f>
        <v/>
      </c>
      <c r="O37" s="322" t="str">
        <f>IF(基本情報入力シート!W51="","",基本情報入力シート!W51)</f>
        <v/>
      </c>
      <c r="P37" s="323" t="str">
        <f>IF(基本情報入力シート!X51="","",基本情報入力シート!X51)</f>
        <v/>
      </c>
      <c r="Q37" s="324" t="str">
        <f>IF(基本情報入力シート!Y51="","",基本情報入力シート!Y51)</f>
        <v/>
      </c>
      <c r="R37" s="78"/>
      <c r="S37" s="338"/>
      <c r="T37" s="338"/>
      <c r="U37" s="338"/>
      <c r="V37" s="338"/>
      <c r="W37" s="79"/>
      <c r="X37" s="339"/>
      <c r="Y37" s="339"/>
      <c r="Z37" s="339"/>
      <c r="AA37" s="339"/>
      <c r="AB37" s="339"/>
      <c r="AC37" s="339"/>
      <c r="AD37" s="339"/>
      <c r="AE37" s="340"/>
      <c r="AF37" s="340"/>
      <c r="AG37" s="341"/>
      <c r="AH37" s="342"/>
      <c r="AI37" s="343"/>
      <c r="AJ37" s="343"/>
      <c r="AK37" s="343"/>
    </row>
    <row r="38" spans="1:37" ht="27.75" customHeight="1">
      <c r="A38" s="325">
        <f t="shared" si="0"/>
        <v>20</v>
      </c>
      <c r="B38" s="316" t="str">
        <f>IF(基本情報入力シート!C52="","",基本情報入力シート!C52)</f>
        <v/>
      </c>
      <c r="C38" s="317" t="str">
        <f>IF(基本情報入力シート!D52="","",基本情報入力シート!D52)</f>
        <v/>
      </c>
      <c r="D38" s="317" t="str">
        <f>IF(基本情報入力シート!E52="","",基本情報入力シート!E52)</f>
        <v/>
      </c>
      <c r="E38" s="326" t="str">
        <f>IF(基本情報入力シート!F52="","",基本情報入力シート!F52)</f>
        <v/>
      </c>
      <c r="F38" s="326" t="str">
        <f>IF(基本情報入力シート!G52="","",基本情報入力シート!G52)</f>
        <v/>
      </c>
      <c r="G38" s="326" t="str">
        <f>IF(基本情報入力シート!H52="","",基本情報入力シート!H52)</f>
        <v/>
      </c>
      <c r="H38" s="326" t="str">
        <f>IF(基本情報入力シート!I52="","",基本情報入力シート!I52)</f>
        <v/>
      </c>
      <c r="I38" s="326" t="str">
        <f>IF(基本情報入力シート!J52="","",基本情報入力シート!J52)</f>
        <v/>
      </c>
      <c r="J38" s="326" t="str">
        <f>IF(基本情報入力シート!K52="","",基本情報入力シート!K52)</f>
        <v/>
      </c>
      <c r="K38" s="327" t="str">
        <f>IF(基本情報入力シート!L52="","",基本情報入力シート!L52)</f>
        <v/>
      </c>
      <c r="L38" s="320" t="s">
        <v>212</v>
      </c>
      <c r="M38" s="322" t="str">
        <f>IF(基本情報入力シート!M52="","",基本情報入力シート!M52)</f>
        <v/>
      </c>
      <c r="N38" s="322" t="str">
        <f>IF(基本情報入力シート!R52="","",基本情報入力シート!R52)</f>
        <v/>
      </c>
      <c r="O38" s="322" t="str">
        <f>IF(基本情報入力シート!W52="","",基本情報入力シート!W52)</f>
        <v/>
      </c>
      <c r="P38" s="328" t="str">
        <f>IF(基本情報入力シート!X52="","",基本情報入力シート!X52)</f>
        <v/>
      </c>
      <c r="Q38" s="329" t="str">
        <f>IF(基本情報入力シート!Y52="","",基本情報入力シート!Y52)</f>
        <v/>
      </c>
      <c r="R38" s="78"/>
      <c r="S38" s="338"/>
      <c r="T38" s="338"/>
      <c r="U38" s="338"/>
      <c r="V38" s="338"/>
      <c r="W38" s="79"/>
      <c r="X38" s="339"/>
      <c r="Y38" s="339"/>
      <c r="Z38" s="339"/>
      <c r="AA38" s="339"/>
      <c r="AB38" s="339"/>
      <c r="AC38" s="339"/>
      <c r="AD38" s="339"/>
      <c r="AE38" s="340"/>
      <c r="AF38" s="340"/>
      <c r="AG38" s="341"/>
      <c r="AH38" s="342"/>
      <c r="AI38" s="343"/>
      <c r="AJ38" s="343"/>
      <c r="AK38" s="343"/>
    </row>
    <row r="39" spans="1:37" ht="27.75" customHeight="1">
      <c r="A39" s="325">
        <f t="shared" si="0"/>
        <v>21</v>
      </c>
      <c r="B39" s="316" t="str">
        <f>IF(基本情報入力シート!C53="","",基本情報入力シート!C53)</f>
        <v/>
      </c>
      <c r="C39" s="317" t="str">
        <f>IF(基本情報入力シート!D53="","",基本情報入力シート!D53)</f>
        <v/>
      </c>
      <c r="D39" s="317" t="str">
        <f>IF(基本情報入力シート!E53="","",基本情報入力シート!E53)</f>
        <v/>
      </c>
      <c r="E39" s="318" t="str">
        <f>IF(基本情報入力シート!F53="","",基本情報入力シート!F53)</f>
        <v/>
      </c>
      <c r="F39" s="318" t="str">
        <f>IF(基本情報入力シート!G53="","",基本情報入力シート!G53)</f>
        <v/>
      </c>
      <c r="G39" s="318" t="str">
        <f>IF(基本情報入力シート!H53="","",基本情報入力シート!H53)</f>
        <v/>
      </c>
      <c r="H39" s="318" t="str">
        <f>IF(基本情報入力シート!I53="","",基本情報入力シート!I53)</f>
        <v/>
      </c>
      <c r="I39" s="318" t="str">
        <f>IF(基本情報入力シート!J53="","",基本情報入力シート!J53)</f>
        <v/>
      </c>
      <c r="J39" s="318" t="str">
        <f>IF(基本情報入力シート!K53="","",基本情報入力シート!K53)</f>
        <v/>
      </c>
      <c r="K39" s="319" t="str">
        <f>IF(基本情報入力シート!L53="","",基本情報入力シート!L53)</f>
        <v/>
      </c>
      <c r="L39" s="320" t="s">
        <v>213</v>
      </c>
      <c r="M39" s="321" t="str">
        <f>IF(基本情報入力シート!M53="","",基本情報入力シート!M53)</f>
        <v/>
      </c>
      <c r="N39" s="322" t="str">
        <f>IF(基本情報入力シート!R53="","",基本情報入力シート!R53)</f>
        <v/>
      </c>
      <c r="O39" s="322" t="str">
        <f>IF(基本情報入力シート!W53="","",基本情報入力シート!W53)</f>
        <v/>
      </c>
      <c r="P39" s="323" t="str">
        <f>IF(基本情報入力シート!X53="","",基本情報入力シート!X53)</f>
        <v/>
      </c>
      <c r="Q39" s="324" t="str">
        <f>IF(基本情報入力シート!Y53="","",基本情報入力シート!Y53)</f>
        <v/>
      </c>
      <c r="R39" s="78"/>
      <c r="S39" s="338"/>
      <c r="T39" s="338"/>
      <c r="U39" s="338"/>
      <c r="V39" s="338"/>
      <c r="W39" s="79"/>
      <c r="X39" s="339"/>
      <c r="Y39" s="339"/>
      <c r="Z39" s="339"/>
      <c r="AA39" s="339"/>
      <c r="AB39" s="339"/>
      <c r="AC39" s="339"/>
      <c r="AD39" s="339"/>
      <c r="AE39" s="340"/>
      <c r="AF39" s="340"/>
      <c r="AG39" s="341"/>
      <c r="AH39" s="342"/>
      <c r="AI39" s="343"/>
      <c r="AJ39" s="343"/>
      <c r="AK39" s="343"/>
    </row>
    <row r="40" spans="1:37" ht="27.75" customHeight="1">
      <c r="A40" s="325">
        <f t="shared" si="0"/>
        <v>22</v>
      </c>
      <c r="B40" s="316" t="str">
        <f>IF(基本情報入力シート!C54="","",基本情報入力シート!C54)</f>
        <v/>
      </c>
      <c r="C40" s="317" t="str">
        <f>IF(基本情報入力シート!D54="","",基本情報入力シート!D54)</f>
        <v/>
      </c>
      <c r="D40" s="317" t="str">
        <f>IF(基本情報入力シート!E54="","",基本情報入力シート!E54)</f>
        <v/>
      </c>
      <c r="E40" s="318" t="str">
        <f>IF(基本情報入力シート!F54="","",基本情報入力シート!F54)</f>
        <v/>
      </c>
      <c r="F40" s="318" t="str">
        <f>IF(基本情報入力シート!G54="","",基本情報入力シート!G54)</f>
        <v/>
      </c>
      <c r="G40" s="318" t="str">
        <f>IF(基本情報入力シート!H54="","",基本情報入力シート!H54)</f>
        <v/>
      </c>
      <c r="H40" s="318" t="str">
        <f>IF(基本情報入力シート!I54="","",基本情報入力シート!I54)</f>
        <v/>
      </c>
      <c r="I40" s="318" t="str">
        <f>IF(基本情報入力シート!J54="","",基本情報入力シート!J54)</f>
        <v/>
      </c>
      <c r="J40" s="318" t="str">
        <f>IF(基本情報入力シート!K54="","",基本情報入力シート!K54)</f>
        <v/>
      </c>
      <c r="K40" s="319" t="str">
        <f>IF(基本情報入力シート!L54="","",基本情報入力シート!L54)</f>
        <v/>
      </c>
      <c r="L40" s="320" t="s">
        <v>214</v>
      </c>
      <c r="M40" s="321" t="str">
        <f>IF(基本情報入力シート!M54="","",基本情報入力シート!M54)</f>
        <v/>
      </c>
      <c r="N40" s="322" t="str">
        <f>IF(基本情報入力シート!R54="","",基本情報入力シート!R54)</f>
        <v/>
      </c>
      <c r="O40" s="322" t="str">
        <f>IF(基本情報入力シート!W54="","",基本情報入力シート!W54)</f>
        <v/>
      </c>
      <c r="P40" s="323" t="str">
        <f>IF(基本情報入力シート!X54="","",基本情報入力シート!X54)</f>
        <v/>
      </c>
      <c r="Q40" s="324" t="str">
        <f>IF(基本情報入力シート!Y54="","",基本情報入力シート!Y54)</f>
        <v/>
      </c>
      <c r="R40" s="78"/>
      <c r="S40" s="338"/>
      <c r="T40" s="338"/>
      <c r="U40" s="338"/>
      <c r="V40" s="338"/>
      <c r="W40" s="79"/>
      <c r="X40" s="339"/>
      <c r="Y40" s="339"/>
      <c r="Z40" s="339"/>
      <c r="AA40" s="339"/>
      <c r="AB40" s="339"/>
      <c r="AC40" s="339"/>
      <c r="AD40" s="339"/>
      <c r="AE40" s="340"/>
      <c r="AF40" s="340"/>
      <c r="AG40" s="341"/>
      <c r="AH40" s="342"/>
      <c r="AI40" s="343"/>
      <c r="AJ40" s="343"/>
      <c r="AK40" s="343"/>
    </row>
    <row r="41" spans="1:37" ht="27.75" customHeight="1">
      <c r="A41" s="325">
        <f t="shared" si="0"/>
        <v>23</v>
      </c>
      <c r="B41" s="316" t="str">
        <f>IF(基本情報入力シート!C55="","",基本情報入力シート!C55)</f>
        <v/>
      </c>
      <c r="C41" s="317" t="str">
        <f>IF(基本情報入力シート!D55="","",基本情報入力シート!D55)</f>
        <v/>
      </c>
      <c r="D41" s="317" t="str">
        <f>IF(基本情報入力シート!E55="","",基本情報入力シート!E55)</f>
        <v/>
      </c>
      <c r="E41" s="318" t="str">
        <f>IF(基本情報入力シート!F55="","",基本情報入力シート!F55)</f>
        <v/>
      </c>
      <c r="F41" s="318" t="str">
        <f>IF(基本情報入力シート!G55="","",基本情報入力シート!G55)</f>
        <v/>
      </c>
      <c r="G41" s="318" t="str">
        <f>IF(基本情報入力シート!H55="","",基本情報入力シート!H55)</f>
        <v/>
      </c>
      <c r="H41" s="318" t="str">
        <f>IF(基本情報入力シート!I55="","",基本情報入力シート!I55)</f>
        <v/>
      </c>
      <c r="I41" s="318" t="str">
        <f>IF(基本情報入力シート!J55="","",基本情報入力シート!J55)</f>
        <v/>
      </c>
      <c r="J41" s="318" t="str">
        <f>IF(基本情報入力シート!K55="","",基本情報入力シート!K55)</f>
        <v/>
      </c>
      <c r="K41" s="319" t="str">
        <f>IF(基本情報入力シート!L55="","",基本情報入力シート!L55)</f>
        <v/>
      </c>
      <c r="L41" s="320" t="s">
        <v>215</v>
      </c>
      <c r="M41" s="321" t="str">
        <f>IF(基本情報入力シート!M55="","",基本情報入力シート!M55)</f>
        <v/>
      </c>
      <c r="N41" s="322" t="str">
        <f>IF(基本情報入力シート!R55="","",基本情報入力シート!R55)</f>
        <v/>
      </c>
      <c r="O41" s="322" t="str">
        <f>IF(基本情報入力シート!W55="","",基本情報入力シート!W55)</f>
        <v/>
      </c>
      <c r="P41" s="323" t="str">
        <f>IF(基本情報入力シート!X55="","",基本情報入力シート!X55)</f>
        <v/>
      </c>
      <c r="Q41" s="324" t="str">
        <f>IF(基本情報入力シート!Y55="","",基本情報入力シート!Y55)</f>
        <v/>
      </c>
      <c r="R41" s="78"/>
      <c r="S41" s="338"/>
      <c r="T41" s="338"/>
      <c r="U41" s="338"/>
      <c r="V41" s="338"/>
      <c r="W41" s="79"/>
      <c r="X41" s="339"/>
      <c r="Y41" s="339"/>
      <c r="Z41" s="339"/>
      <c r="AA41" s="339"/>
      <c r="AB41" s="339"/>
      <c r="AC41" s="339"/>
      <c r="AD41" s="339"/>
      <c r="AE41" s="340"/>
      <c r="AF41" s="340"/>
      <c r="AG41" s="341"/>
      <c r="AH41" s="342"/>
      <c r="AI41" s="343"/>
      <c r="AJ41" s="343"/>
      <c r="AK41" s="343"/>
    </row>
    <row r="42" spans="1:37" ht="27.75" customHeight="1">
      <c r="A42" s="325">
        <f t="shared" si="0"/>
        <v>24</v>
      </c>
      <c r="B42" s="316" t="str">
        <f>IF(基本情報入力シート!C56="","",基本情報入力シート!C56)</f>
        <v/>
      </c>
      <c r="C42" s="317" t="str">
        <f>IF(基本情報入力シート!D56="","",基本情報入力シート!D56)</f>
        <v/>
      </c>
      <c r="D42" s="317" t="str">
        <f>IF(基本情報入力シート!E56="","",基本情報入力シート!E56)</f>
        <v/>
      </c>
      <c r="E42" s="318" t="str">
        <f>IF(基本情報入力シート!F56="","",基本情報入力シート!F56)</f>
        <v/>
      </c>
      <c r="F42" s="318" t="str">
        <f>IF(基本情報入力シート!G56="","",基本情報入力シート!G56)</f>
        <v/>
      </c>
      <c r="G42" s="318" t="str">
        <f>IF(基本情報入力シート!H56="","",基本情報入力シート!H56)</f>
        <v/>
      </c>
      <c r="H42" s="318" t="str">
        <f>IF(基本情報入力シート!I56="","",基本情報入力シート!I56)</f>
        <v/>
      </c>
      <c r="I42" s="318" t="str">
        <f>IF(基本情報入力シート!J56="","",基本情報入力シート!J56)</f>
        <v/>
      </c>
      <c r="J42" s="318" t="str">
        <f>IF(基本情報入力シート!K56="","",基本情報入力シート!K56)</f>
        <v/>
      </c>
      <c r="K42" s="319" t="str">
        <f>IF(基本情報入力シート!L56="","",基本情報入力シート!L56)</f>
        <v/>
      </c>
      <c r="L42" s="320" t="s">
        <v>216</v>
      </c>
      <c r="M42" s="321" t="str">
        <f>IF(基本情報入力シート!M56="","",基本情報入力シート!M56)</f>
        <v/>
      </c>
      <c r="N42" s="322" t="str">
        <f>IF(基本情報入力シート!R56="","",基本情報入力シート!R56)</f>
        <v/>
      </c>
      <c r="O42" s="322" t="str">
        <f>IF(基本情報入力シート!W56="","",基本情報入力シート!W56)</f>
        <v/>
      </c>
      <c r="P42" s="323" t="str">
        <f>IF(基本情報入力シート!X56="","",基本情報入力シート!X56)</f>
        <v/>
      </c>
      <c r="Q42" s="324" t="str">
        <f>IF(基本情報入力シート!Y56="","",基本情報入力シート!Y56)</f>
        <v/>
      </c>
      <c r="R42" s="78"/>
      <c r="S42" s="338"/>
      <c r="T42" s="338"/>
      <c r="U42" s="338"/>
      <c r="V42" s="338"/>
      <c r="W42" s="79"/>
      <c r="X42" s="339"/>
      <c r="Y42" s="339"/>
      <c r="Z42" s="339"/>
      <c r="AA42" s="339"/>
      <c r="AB42" s="339"/>
      <c r="AC42" s="339"/>
      <c r="AD42" s="339"/>
      <c r="AE42" s="340"/>
      <c r="AF42" s="340"/>
      <c r="AG42" s="341"/>
      <c r="AH42" s="342"/>
      <c r="AI42" s="343"/>
      <c r="AJ42" s="343"/>
      <c r="AK42" s="343"/>
    </row>
    <row r="43" spans="1:37" ht="27.75" customHeight="1">
      <c r="A43" s="325">
        <f t="shared" si="0"/>
        <v>25</v>
      </c>
      <c r="B43" s="316" t="str">
        <f>IF(基本情報入力シート!C57="","",基本情報入力シート!C57)</f>
        <v/>
      </c>
      <c r="C43" s="317" t="str">
        <f>IF(基本情報入力シート!D57="","",基本情報入力シート!D57)</f>
        <v/>
      </c>
      <c r="D43" s="317" t="str">
        <f>IF(基本情報入力シート!E57="","",基本情報入力シート!E57)</f>
        <v/>
      </c>
      <c r="E43" s="318" t="str">
        <f>IF(基本情報入力シート!F57="","",基本情報入力シート!F57)</f>
        <v/>
      </c>
      <c r="F43" s="318" t="str">
        <f>IF(基本情報入力シート!G57="","",基本情報入力シート!G57)</f>
        <v/>
      </c>
      <c r="G43" s="318" t="str">
        <f>IF(基本情報入力シート!H57="","",基本情報入力シート!H57)</f>
        <v/>
      </c>
      <c r="H43" s="318" t="str">
        <f>IF(基本情報入力シート!I57="","",基本情報入力シート!I57)</f>
        <v/>
      </c>
      <c r="I43" s="318" t="str">
        <f>IF(基本情報入力シート!J57="","",基本情報入力シート!J57)</f>
        <v/>
      </c>
      <c r="J43" s="318" t="str">
        <f>IF(基本情報入力シート!K57="","",基本情報入力シート!K57)</f>
        <v/>
      </c>
      <c r="K43" s="319" t="str">
        <f>IF(基本情報入力シート!L57="","",基本情報入力シート!L57)</f>
        <v/>
      </c>
      <c r="L43" s="320" t="s">
        <v>217</v>
      </c>
      <c r="M43" s="321" t="str">
        <f>IF(基本情報入力シート!M57="","",基本情報入力シート!M57)</f>
        <v/>
      </c>
      <c r="N43" s="322" t="str">
        <f>IF(基本情報入力シート!R57="","",基本情報入力シート!R57)</f>
        <v/>
      </c>
      <c r="O43" s="322" t="str">
        <f>IF(基本情報入力シート!W57="","",基本情報入力シート!W57)</f>
        <v/>
      </c>
      <c r="P43" s="323" t="str">
        <f>IF(基本情報入力シート!X57="","",基本情報入力シート!X57)</f>
        <v/>
      </c>
      <c r="Q43" s="324" t="str">
        <f>IF(基本情報入力シート!Y57="","",基本情報入力シート!Y57)</f>
        <v/>
      </c>
      <c r="R43" s="78"/>
      <c r="S43" s="338"/>
      <c r="T43" s="338"/>
      <c r="U43" s="338"/>
      <c r="V43" s="338"/>
      <c r="W43" s="79"/>
      <c r="X43" s="339"/>
      <c r="Y43" s="339"/>
      <c r="Z43" s="339"/>
      <c r="AA43" s="339"/>
      <c r="AB43" s="339"/>
      <c r="AC43" s="339"/>
      <c r="AD43" s="339"/>
      <c r="AE43" s="340"/>
      <c r="AF43" s="340"/>
      <c r="AG43" s="341"/>
      <c r="AH43" s="342"/>
      <c r="AI43" s="343"/>
      <c r="AJ43" s="343"/>
      <c r="AK43" s="343"/>
    </row>
    <row r="44" spans="1:37" ht="27.75" customHeight="1">
      <c r="A44" s="325">
        <f t="shared" si="0"/>
        <v>26</v>
      </c>
      <c r="B44" s="316" t="str">
        <f>IF(基本情報入力シート!C58="","",基本情報入力シート!C58)</f>
        <v/>
      </c>
      <c r="C44" s="317" t="str">
        <f>IF(基本情報入力シート!D58="","",基本情報入力シート!D58)</f>
        <v/>
      </c>
      <c r="D44" s="317" t="str">
        <f>IF(基本情報入力シート!E58="","",基本情報入力シート!E58)</f>
        <v/>
      </c>
      <c r="E44" s="318" t="str">
        <f>IF(基本情報入力シート!F58="","",基本情報入力シート!F58)</f>
        <v/>
      </c>
      <c r="F44" s="318" t="str">
        <f>IF(基本情報入力シート!G58="","",基本情報入力シート!G58)</f>
        <v/>
      </c>
      <c r="G44" s="318" t="str">
        <f>IF(基本情報入力シート!H58="","",基本情報入力シート!H58)</f>
        <v/>
      </c>
      <c r="H44" s="318" t="str">
        <f>IF(基本情報入力シート!I58="","",基本情報入力シート!I58)</f>
        <v/>
      </c>
      <c r="I44" s="318" t="str">
        <f>IF(基本情報入力シート!J58="","",基本情報入力シート!J58)</f>
        <v/>
      </c>
      <c r="J44" s="318" t="str">
        <f>IF(基本情報入力シート!K58="","",基本情報入力シート!K58)</f>
        <v/>
      </c>
      <c r="K44" s="319" t="str">
        <f>IF(基本情報入力シート!L58="","",基本情報入力シート!L58)</f>
        <v/>
      </c>
      <c r="L44" s="320" t="s">
        <v>218</v>
      </c>
      <c r="M44" s="321" t="str">
        <f>IF(基本情報入力シート!M58="","",基本情報入力シート!M58)</f>
        <v/>
      </c>
      <c r="N44" s="322" t="str">
        <f>IF(基本情報入力シート!R58="","",基本情報入力シート!R58)</f>
        <v/>
      </c>
      <c r="O44" s="322" t="str">
        <f>IF(基本情報入力シート!W58="","",基本情報入力シート!W58)</f>
        <v/>
      </c>
      <c r="P44" s="323" t="str">
        <f>IF(基本情報入力シート!X58="","",基本情報入力シート!X58)</f>
        <v/>
      </c>
      <c r="Q44" s="324" t="str">
        <f>IF(基本情報入力シート!Y58="","",基本情報入力シート!Y58)</f>
        <v/>
      </c>
      <c r="R44" s="78"/>
      <c r="S44" s="338"/>
      <c r="T44" s="338"/>
      <c r="U44" s="338"/>
      <c r="V44" s="338"/>
      <c r="W44" s="79"/>
      <c r="X44" s="339"/>
      <c r="Y44" s="339"/>
      <c r="Z44" s="339"/>
      <c r="AA44" s="339"/>
      <c r="AB44" s="339"/>
      <c r="AC44" s="339"/>
      <c r="AD44" s="339"/>
      <c r="AE44" s="340"/>
      <c r="AF44" s="340"/>
      <c r="AG44" s="341"/>
      <c r="AH44" s="342"/>
      <c r="AI44" s="343"/>
      <c r="AJ44" s="343"/>
      <c r="AK44" s="343"/>
    </row>
    <row r="45" spans="1:37" ht="27.75" customHeight="1">
      <c r="A45" s="325">
        <f t="shared" si="0"/>
        <v>27</v>
      </c>
      <c r="B45" s="316" t="str">
        <f>IF(基本情報入力シート!C59="","",基本情報入力シート!C59)</f>
        <v/>
      </c>
      <c r="C45" s="317" t="str">
        <f>IF(基本情報入力シート!D59="","",基本情報入力シート!D59)</f>
        <v/>
      </c>
      <c r="D45" s="317" t="str">
        <f>IF(基本情報入力シート!E59="","",基本情報入力シート!E59)</f>
        <v/>
      </c>
      <c r="E45" s="318" t="str">
        <f>IF(基本情報入力シート!F59="","",基本情報入力シート!F59)</f>
        <v/>
      </c>
      <c r="F45" s="318" t="str">
        <f>IF(基本情報入力シート!G59="","",基本情報入力シート!G59)</f>
        <v/>
      </c>
      <c r="G45" s="318" t="str">
        <f>IF(基本情報入力シート!H59="","",基本情報入力シート!H59)</f>
        <v/>
      </c>
      <c r="H45" s="318" t="str">
        <f>IF(基本情報入力シート!I59="","",基本情報入力シート!I59)</f>
        <v/>
      </c>
      <c r="I45" s="318" t="str">
        <f>IF(基本情報入力シート!J59="","",基本情報入力シート!J59)</f>
        <v/>
      </c>
      <c r="J45" s="318" t="str">
        <f>IF(基本情報入力シート!K59="","",基本情報入力シート!K59)</f>
        <v/>
      </c>
      <c r="K45" s="319" t="str">
        <f>IF(基本情報入力シート!L59="","",基本情報入力シート!L59)</f>
        <v/>
      </c>
      <c r="L45" s="320" t="s">
        <v>219</v>
      </c>
      <c r="M45" s="321" t="str">
        <f>IF(基本情報入力シート!M59="","",基本情報入力シート!M59)</f>
        <v/>
      </c>
      <c r="N45" s="322" t="str">
        <f>IF(基本情報入力シート!R59="","",基本情報入力シート!R59)</f>
        <v/>
      </c>
      <c r="O45" s="322" t="str">
        <f>IF(基本情報入力シート!W59="","",基本情報入力シート!W59)</f>
        <v/>
      </c>
      <c r="P45" s="323" t="str">
        <f>IF(基本情報入力シート!X59="","",基本情報入力シート!X59)</f>
        <v/>
      </c>
      <c r="Q45" s="324" t="str">
        <f>IF(基本情報入力シート!Y59="","",基本情報入力シート!Y59)</f>
        <v/>
      </c>
      <c r="R45" s="78"/>
      <c r="S45" s="338"/>
      <c r="T45" s="338"/>
      <c r="U45" s="338"/>
      <c r="V45" s="338"/>
      <c r="W45" s="79"/>
      <c r="X45" s="339"/>
      <c r="Y45" s="339"/>
      <c r="Z45" s="339"/>
      <c r="AA45" s="339"/>
      <c r="AB45" s="339"/>
      <c r="AC45" s="339"/>
      <c r="AD45" s="339"/>
      <c r="AE45" s="340"/>
      <c r="AF45" s="340"/>
      <c r="AG45" s="341"/>
      <c r="AH45" s="342"/>
      <c r="AI45" s="343"/>
      <c r="AJ45" s="343"/>
      <c r="AK45" s="343"/>
    </row>
    <row r="46" spans="1:37" ht="27.75" customHeight="1">
      <c r="A46" s="325">
        <f t="shared" si="0"/>
        <v>28</v>
      </c>
      <c r="B46" s="316" t="str">
        <f>IF(基本情報入力シート!C60="","",基本情報入力シート!C60)</f>
        <v/>
      </c>
      <c r="C46" s="317" t="str">
        <f>IF(基本情報入力シート!D60="","",基本情報入力シート!D60)</f>
        <v/>
      </c>
      <c r="D46" s="317" t="str">
        <f>IF(基本情報入力シート!E60="","",基本情報入力シート!E60)</f>
        <v/>
      </c>
      <c r="E46" s="318" t="str">
        <f>IF(基本情報入力シート!F60="","",基本情報入力シート!F60)</f>
        <v/>
      </c>
      <c r="F46" s="318" t="str">
        <f>IF(基本情報入力シート!G60="","",基本情報入力シート!G60)</f>
        <v/>
      </c>
      <c r="G46" s="318" t="str">
        <f>IF(基本情報入力シート!H60="","",基本情報入力シート!H60)</f>
        <v/>
      </c>
      <c r="H46" s="318" t="str">
        <f>IF(基本情報入力シート!I60="","",基本情報入力シート!I60)</f>
        <v/>
      </c>
      <c r="I46" s="318" t="str">
        <f>IF(基本情報入力シート!J60="","",基本情報入力シート!J60)</f>
        <v/>
      </c>
      <c r="J46" s="318" t="str">
        <f>IF(基本情報入力シート!K60="","",基本情報入力シート!K60)</f>
        <v/>
      </c>
      <c r="K46" s="319" t="str">
        <f>IF(基本情報入力シート!L60="","",基本情報入力シート!L60)</f>
        <v/>
      </c>
      <c r="L46" s="320" t="s">
        <v>220</v>
      </c>
      <c r="M46" s="321" t="str">
        <f>IF(基本情報入力シート!M60="","",基本情報入力シート!M60)</f>
        <v/>
      </c>
      <c r="N46" s="322" t="str">
        <f>IF(基本情報入力シート!R60="","",基本情報入力シート!R60)</f>
        <v/>
      </c>
      <c r="O46" s="322" t="str">
        <f>IF(基本情報入力シート!W60="","",基本情報入力シート!W60)</f>
        <v/>
      </c>
      <c r="P46" s="323" t="str">
        <f>IF(基本情報入力シート!X60="","",基本情報入力シート!X60)</f>
        <v/>
      </c>
      <c r="Q46" s="324" t="str">
        <f>IF(基本情報入力シート!Y60="","",基本情報入力シート!Y60)</f>
        <v/>
      </c>
      <c r="R46" s="78"/>
      <c r="S46" s="338"/>
      <c r="T46" s="338"/>
      <c r="U46" s="338"/>
      <c r="V46" s="338"/>
      <c r="W46" s="79"/>
      <c r="X46" s="339"/>
      <c r="Y46" s="339"/>
      <c r="Z46" s="339"/>
      <c r="AA46" s="339"/>
      <c r="AB46" s="339"/>
      <c r="AC46" s="339"/>
      <c r="AD46" s="339"/>
      <c r="AE46" s="340"/>
      <c r="AF46" s="340"/>
      <c r="AG46" s="341"/>
      <c r="AH46" s="342"/>
      <c r="AI46" s="343"/>
      <c r="AJ46" s="343"/>
      <c r="AK46" s="343"/>
    </row>
    <row r="47" spans="1:37" ht="27.75" customHeight="1">
      <c r="A47" s="325">
        <f t="shared" si="0"/>
        <v>29</v>
      </c>
      <c r="B47" s="316" t="str">
        <f>IF(基本情報入力シート!C61="","",基本情報入力シート!C61)</f>
        <v/>
      </c>
      <c r="C47" s="317" t="str">
        <f>IF(基本情報入力シート!D61="","",基本情報入力シート!D61)</f>
        <v/>
      </c>
      <c r="D47" s="317" t="str">
        <f>IF(基本情報入力シート!E61="","",基本情報入力シート!E61)</f>
        <v/>
      </c>
      <c r="E47" s="318" t="str">
        <f>IF(基本情報入力シート!F61="","",基本情報入力シート!F61)</f>
        <v/>
      </c>
      <c r="F47" s="318" t="str">
        <f>IF(基本情報入力シート!G61="","",基本情報入力シート!G61)</f>
        <v/>
      </c>
      <c r="G47" s="318" t="str">
        <f>IF(基本情報入力シート!H61="","",基本情報入力シート!H61)</f>
        <v/>
      </c>
      <c r="H47" s="318" t="str">
        <f>IF(基本情報入力シート!I61="","",基本情報入力シート!I61)</f>
        <v/>
      </c>
      <c r="I47" s="318" t="str">
        <f>IF(基本情報入力シート!J61="","",基本情報入力シート!J61)</f>
        <v/>
      </c>
      <c r="J47" s="318" t="str">
        <f>IF(基本情報入力シート!K61="","",基本情報入力シート!K61)</f>
        <v/>
      </c>
      <c r="K47" s="319" t="str">
        <f>IF(基本情報入力シート!L61="","",基本情報入力シート!L61)</f>
        <v/>
      </c>
      <c r="L47" s="320" t="s">
        <v>221</v>
      </c>
      <c r="M47" s="321" t="str">
        <f>IF(基本情報入力シート!M61="","",基本情報入力シート!M61)</f>
        <v/>
      </c>
      <c r="N47" s="322" t="str">
        <f>IF(基本情報入力シート!R61="","",基本情報入力シート!R61)</f>
        <v/>
      </c>
      <c r="O47" s="322" t="str">
        <f>IF(基本情報入力シート!W61="","",基本情報入力シート!W61)</f>
        <v/>
      </c>
      <c r="P47" s="323" t="str">
        <f>IF(基本情報入力シート!X61="","",基本情報入力シート!X61)</f>
        <v/>
      </c>
      <c r="Q47" s="324" t="str">
        <f>IF(基本情報入力シート!Y61="","",基本情報入力シート!Y61)</f>
        <v/>
      </c>
      <c r="R47" s="78"/>
      <c r="S47" s="338"/>
      <c r="T47" s="338"/>
      <c r="U47" s="338"/>
      <c r="V47" s="331"/>
      <c r="W47" s="77"/>
      <c r="X47" s="332"/>
      <c r="Y47" s="333"/>
      <c r="Z47" s="333"/>
      <c r="AA47" s="333"/>
      <c r="AB47" s="333"/>
      <c r="AC47" s="333"/>
      <c r="AD47" s="333"/>
      <c r="AE47" s="334"/>
      <c r="AF47" s="334"/>
      <c r="AG47" s="335"/>
      <c r="AH47" s="336"/>
      <c r="AI47" s="337"/>
      <c r="AJ47" s="337"/>
      <c r="AK47" s="337"/>
    </row>
    <row r="48" spans="1:37" ht="27.75" customHeight="1">
      <c r="A48" s="325">
        <f t="shared" si="0"/>
        <v>30</v>
      </c>
      <c r="B48" s="316" t="str">
        <f>IF(基本情報入力シート!C62="","",基本情報入力シート!C62)</f>
        <v/>
      </c>
      <c r="C48" s="317" t="str">
        <f>IF(基本情報入力シート!D62="","",基本情報入力シート!D62)</f>
        <v/>
      </c>
      <c r="D48" s="317" t="str">
        <f>IF(基本情報入力シート!E62="","",基本情報入力シート!E62)</f>
        <v/>
      </c>
      <c r="E48" s="318" t="str">
        <f>IF(基本情報入力シート!F62="","",基本情報入力シート!F62)</f>
        <v/>
      </c>
      <c r="F48" s="318" t="str">
        <f>IF(基本情報入力シート!G62="","",基本情報入力シート!G62)</f>
        <v/>
      </c>
      <c r="G48" s="318" t="str">
        <f>IF(基本情報入力シート!H62="","",基本情報入力シート!H62)</f>
        <v/>
      </c>
      <c r="H48" s="318" t="str">
        <f>IF(基本情報入力シート!I62="","",基本情報入力シート!I62)</f>
        <v/>
      </c>
      <c r="I48" s="318" t="str">
        <f>IF(基本情報入力シート!J62="","",基本情報入力シート!J62)</f>
        <v/>
      </c>
      <c r="J48" s="318" t="str">
        <f>IF(基本情報入力シート!K62="","",基本情報入力シート!K62)</f>
        <v/>
      </c>
      <c r="K48" s="319" t="str">
        <f>IF(基本情報入力シート!L62="","",基本情報入力シート!L62)</f>
        <v/>
      </c>
      <c r="L48" s="320" t="s">
        <v>222</v>
      </c>
      <c r="M48" s="321" t="str">
        <f>IF(基本情報入力シート!M62="","",基本情報入力シート!M62)</f>
        <v/>
      </c>
      <c r="N48" s="322" t="str">
        <f>IF(基本情報入力シート!R62="","",基本情報入力シート!R62)</f>
        <v/>
      </c>
      <c r="O48" s="322" t="str">
        <f>IF(基本情報入力シート!W62="","",基本情報入力シート!W62)</f>
        <v/>
      </c>
      <c r="P48" s="323" t="str">
        <f>IF(基本情報入力シート!X62="","",基本情報入力シート!X62)</f>
        <v/>
      </c>
      <c r="Q48" s="324" t="str">
        <f>IF(基本情報入力シート!Y62="","",基本情報入力シート!Y62)</f>
        <v/>
      </c>
      <c r="R48" s="78"/>
      <c r="S48" s="338"/>
      <c r="T48" s="338"/>
      <c r="U48" s="338"/>
      <c r="V48" s="331"/>
      <c r="W48" s="77"/>
      <c r="X48" s="332"/>
      <c r="Y48" s="333"/>
      <c r="Z48" s="333"/>
      <c r="AA48" s="333"/>
      <c r="AB48" s="333"/>
      <c r="AC48" s="333"/>
      <c r="AD48" s="333"/>
      <c r="AE48" s="334"/>
      <c r="AF48" s="334"/>
      <c r="AG48" s="335"/>
      <c r="AH48" s="336"/>
      <c r="AI48" s="337"/>
      <c r="AJ48" s="337"/>
      <c r="AK48" s="337"/>
    </row>
    <row r="49" spans="1:37" ht="27.75" customHeight="1">
      <c r="A49" s="325">
        <f t="shared" si="0"/>
        <v>31</v>
      </c>
      <c r="B49" s="316" t="str">
        <f>IF(基本情報入力シート!C63="","",基本情報入力シート!C63)</f>
        <v/>
      </c>
      <c r="C49" s="317" t="str">
        <f>IF(基本情報入力シート!D63="","",基本情報入力シート!D63)</f>
        <v/>
      </c>
      <c r="D49" s="317" t="str">
        <f>IF(基本情報入力シート!E63="","",基本情報入力シート!E63)</f>
        <v/>
      </c>
      <c r="E49" s="318" t="str">
        <f>IF(基本情報入力シート!F63="","",基本情報入力シート!F63)</f>
        <v/>
      </c>
      <c r="F49" s="318" t="str">
        <f>IF(基本情報入力シート!G63="","",基本情報入力シート!G63)</f>
        <v/>
      </c>
      <c r="G49" s="318" t="str">
        <f>IF(基本情報入力シート!H63="","",基本情報入力シート!H63)</f>
        <v/>
      </c>
      <c r="H49" s="318" t="str">
        <f>IF(基本情報入力シート!I63="","",基本情報入力シート!I63)</f>
        <v/>
      </c>
      <c r="I49" s="318" t="str">
        <f>IF(基本情報入力シート!J63="","",基本情報入力シート!J63)</f>
        <v/>
      </c>
      <c r="J49" s="318" t="str">
        <f>IF(基本情報入力シート!K63="","",基本情報入力シート!K63)</f>
        <v/>
      </c>
      <c r="K49" s="319" t="str">
        <f>IF(基本情報入力シート!L63="","",基本情報入力シート!L63)</f>
        <v/>
      </c>
      <c r="L49" s="320" t="s">
        <v>223</v>
      </c>
      <c r="M49" s="321" t="str">
        <f>IF(基本情報入力シート!M63="","",基本情報入力シート!M63)</f>
        <v/>
      </c>
      <c r="N49" s="322" t="str">
        <f>IF(基本情報入力シート!R63="","",基本情報入力シート!R63)</f>
        <v/>
      </c>
      <c r="O49" s="322" t="str">
        <f>IF(基本情報入力シート!W63="","",基本情報入力シート!W63)</f>
        <v/>
      </c>
      <c r="P49" s="323" t="str">
        <f>IF(基本情報入力シート!X63="","",基本情報入力シート!X63)</f>
        <v/>
      </c>
      <c r="Q49" s="324" t="str">
        <f>IF(基本情報入力シート!Y63="","",基本情報入力シート!Y63)</f>
        <v/>
      </c>
      <c r="R49" s="78"/>
      <c r="S49" s="338"/>
      <c r="T49" s="338"/>
      <c r="U49" s="338"/>
      <c r="V49" s="331"/>
      <c r="W49" s="77"/>
      <c r="X49" s="332"/>
      <c r="Y49" s="333"/>
      <c r="Z49" s="333"/>
      <c r="AA49" s="333"/>
      <c r="AB49" s="333"/>
      <c r="AC49" s="333"/>
      <c r="AD49" s="333"/>
      <c r="AE49" s="334"/>
      <c r="AF49" s="334"/>
      <c r="AG49" s="335"/>
      <c r="AH49" s="336"/>
      <c r="AI49" s="337"/>
      <c r="AJ49" s="337"/>
      <c r="AK49" s="337"/>
    </row>
    <row r="50" spans="1:37" ht="27.75" customHeight="1">
      <c r="A50" s="325">
        <f t="shared" si="0"/>
        <v>32</v>
      </c>
      <c r="B50" s="316" t="str">
        <f>IF(基本情報入力シート!C64="","",基本情報入力シート!C64)</f>
        <v/>
      </c>
      <c r="C50" s="317" t="str">
        <f>IF(基本情報入力シート!D64="","",基本情報入力シート!D64)</f>
        <v/>
      </c>
      <c r="D50" s="317" t="str">
        <f>IF(基本情報入力シート!E64="","",基本情報入力シート!E64)</f>
        <v/>
      </c>
      <c r="E50" s="318" t="str">
        <f>IF(基本情報入力シート!F64="","",基本情報入力シート!F64)</f>
        <v/>
      </c>
      <c r="F50" s="318" t="str">
        <f>IF(基本情報入力シート!G64="","",基本情報入力シート!G64)</f>
        <v/>
      </c>
      <c r="G50" s="318" t="str">
        <f>IF(基本情報入力シート!H64="","",基本情報入力シート!H64)</f>
        <v/>
      </c>
      <c r="H50" s="318" t="str">
        <f>IF(基本情報入力シート!I64="","",基本情報入力シート!I64)</f>
        <v/>
      </c>
      <c r="I50" s="318" t="str">
        <f>IF(基本情報入力シート!J64="","",基本情報入力シート!J64)</f>
        <v/>
      </c>
      <c r="J50" s="318" t="str">
        <f>IF(基本情報入力シート!K64="","",基本情報入力シート!K64)</f>
        <v/>
      </c>
      <c r="K50" s="319" t="str">
        <f>IF(基本情報入力シート!L64="","",基本情報入力シート!L64)</f>
        <v/>
      </c>
      <c r="L50" s="320" t="s">
        <v>224</v>
      </c>
      <c r="M50" s="321" t="str">
        <f>IF(基本情報入力シート!M64="","",基本情報入力シート!M64)</f>
        <v/>
      </c>
      <c r="N50" s="322" t="str">
        <f>IF(基本情報入力シート!R64="","",基本情報入力シート!R64)</f>
        <v/>
      </c>
      <c r="O50" s="322" t="str">
        <f>IF(基本情報入力シート!W64="","",基本情報入力シート!W64)</f>
        <v/>
      </c>
      <c r="P50" s="323" t="str">
        <f>IF(基本情報入力シート!X64="","",基本情報入力シート!X64)</f>
        <v/>
      </c>
      <c r="Q50" s="324" t="str">
        <f>IF(基本情報入力シート!Y64="","",基本情報入力シート!Y64)</f>
        <v/>
      </c>
      <c r="R50" s="76"/>
      <c r="S50" s="330"/>
      <c r="T50" s="331"/>
      <c r="U50" s="331"/>
      <c r="V50" s="331"/>
      <c r="W50" s="77"/>
      <c r="X50" s="332"/>
      <c r="Y50" s="333"/>
      <c r="Z50" s="333"/>
      <c r="AA50" s="333"/>
      <c r="AB50" s="333"/>
      <c r="AC50" s="333"/>
      <c r="AD50" s="333"/>
      <c r="AE50" s="334"/>
      <c r="AF50" s="334"/>
      <c r="AG50" s="335"/>
      <c r="AH50" s="336"/>
      <c r="AI50" s="337"/>
      <c r="AJ50" s="337"/>
      <c r="AK50" s="337"/>
    </row>
    <row r="51" spans="1:37" ht="27.75" customHeight="1">
      <c r="A51" s="325">
        <f t="shared" si="0"/>
        <v>33</v>
      </c>
      <c r="B51" s="316" t="str">
        <f>IF(基本情報入力シート!C65="","",基本情報入力シート!C65)</f>
        <v/>
      </c>
      <c r="C51" s="317" t="str">
        <f>IF(基本情報入力シート!D65="","",基本情報入力シート!D65)</f>
        <v/>
      </c>
      <c r="D51" s="317" t="str">
        <f>IF(基本情報入力シート!E65="","",基本情報入力シート!E65)</f>
        <v/>
      </c>
      <c r="E51" s="318" t="str">
        <f>IF(基本情報入力シート!F65="","",基本情報入力シート!F65)</f>
        <v/>
      </c>
      <c r="F51" s="318" t="str">
        <f>IF(基本情報入力シート!G65="","",基本情報入力シート!G65)</f>
        <v/>
      </c>
      <c r="G51" s="318" t="str">
        <f>IF(基本情報入力シート!H65="","",基本情報入力シート!H65)</f>
        <v/>
      </c>
      <c r="H51" s="318" t="str">
        <f>IF(基本情報入力シート!I65="","",基本情報入力シート!I65)</f>
        <v/>
      </c>
      <c r="I51" s="318" t="str">
        <f>IF(基本情報入力シート!J65="","",基本情報入力シート!J65)</f>
        <v/>
      </c>
      <c r="J51" s="318" t="str">
        <f>IF(基本情報入力シート!K65="","",基本情報入力シート!K65)</f>
        <v/>
      </c>
      <c r="K51" s="319" t="str">
        <f>IF(基本情報入力シート!L65="","",基本情報入力シート!L65)</f>
        <v/>
      </c>
      <c r="L51" s="320" t="s">
        <v>225</v>
      </c>
      <c r="M51" s="321" t="str">
        <f>IF(基本情報入力シート!M65="","",基本情報入力シート!M65)</f>
        <v/>
      </c>
      <c r="N51" s="322" t="str">
        <f>IF(基本情報入力シート!R65="","",基本情報入力シート!R65)</f>
        <v/>
      </c>
      <c r="O51" s="322" t="str">
        <f>IF(基本情報入力シート!W65="","",基本情報入力シート!W65)</f>
        <v/>
      </c>
      <c r="P51" s="323" t="str">
        <f>IF(基本情報入力シート!X65="","",基本情報入力シート!X65)</f>
        <v/>
      </c>
      <c r="Q51" s="324" t="str">
        <f>IF(基本情報入力シート!Y65="","",基本情報入力シート!Y65)</f>
        <v/>
      </c>
      <c r="R51" s="76"/>
      <c r="S51" s="330"/>
      <c r="T51" s="331"/>
      <c r="U51" s="331"/>
      <c r="V51" s="331"/>
      <c r="W51" s="77"/>
      <c r="X51" s="332"/>
      <c r="Y51" s="333"/>
      <c r="Z51" s="333"/>
      <c r="AA51" s="333"/>
      <c r="AB51" s="333"/>
      <c r="AC51" s="333"/>
      <c r="AD51" s="333"/>
      <c r="AE51" s="334"/>
      <c r="AF51" s="334"/>
      <c r="AG51" s="335"/>
      <c r="AH51" s="336"/>
      <c r="AI51" s="337"/>
      <c r="AJ51" s="337"/>
      <c r="AK51" s="337"/>
    </row>
    <row r="52" spans="1:37">
      <c r="A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17"/>
      <c r="AF52" s="117"/>
      <c r="AG52" s="15"/>
    </row>
    <row r="53" spans="1:37">
      <c r="A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17"/>
      <c r="AF53" s="117"/>
      <c r="AG53" s="15"/>
    </row>
    <row r="54" spans="1:37">
      <c r="A54" s="15"/>
      <c r="C54" s="17"/>
      <c r="D54" s="17"/>
      <c r="E54" s="17"/>
      <c r="F54" s="17"/>
      <c r="G54" s="17"/>
      <c r="H54" s="17"/>
      <c r="I54" s="17"/>
      <c r="J54" s="17"/>
      <c r="K54" s="17"/>
      <c r="L54" s="17"/>
      <c r="M54" s="17"/>
      <c r="N54" s="17"/>
      <c r="O54" s="17"/>
      <c r="P54" s="17"/>
      <c r="Q54" s="15"/>
      <c r="R54" s="15"/>
      <c r="S54" s="15"/>
      <c r="T54" s="15"/>
      <c r="U54" s="15"/>
      <c r="V54" s="15"/>
      <c r="W54" s="15"/>
      <c r="X54" s="15"/>
      <c r="Y54" s="15"/>
      <c r="Z54" s="15"/>
      <c r="AA54" s="15"/>
      <c r="AB54" s="15"/>
      <c r="AC54" s="15"/>
      <c r="AD54" s="15"/>
      <c r="AE54" s="117"/>
      <c r="AF54" s="117"/>
      <c r="AG54" s="15"/>
    </row>
    <row r="55" spans="1:37">
      <c r="A55" s="15"/>
      <c r="B55" s="17"/>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17"/>
      <c r="AF55" s="117"/>
      <c r="AG55" s="15"/>
    </row>
  </sheetData>
  <mergeCells count="49">
    <mergeCell ref="AB5:AD5"/>
    <mergeCell ref="V9:AF9"/>
    <mergeCell ref="AF16:AF17"/>
    <mergeCell ref="Z16:Z17"/>
    <mergeCell ref="AA16:AA17"/>
    <mergeCell ref="AB16:AB17"/>
    <mergeCell ref="AC16:AC17"/>
    <mergeCell ref="AD16:AD17"/>
    <mergeCell ref="X5:X6"/>
    <mergeCell ref="V10:AF10"/>
    <mergeCell ref="AE5:AE6"/>
    <mergeCell ref="Y5:AA5"/>
    <mergeCell ref="A13:A16"/>
    <mergeCell ref="B13:K17"/>
    <mergeCell ref="M13:M17"/>
    <mergeCell ref="P13:P17"/>
    <mergeCell ref="Q13:Q17"/>
    <mergeCell ref="N14:O14"/>
    <mergeCell ref="B10:P10"/>
    <mergeCell ref="AE14:AG15"/>
    <mergeCell ref="R14:R17"/>
    <mergeCell ref="S14:S17"/>
    <mergeCell ref="U16:U17"/>
    <mergeCell ref="Y16:Y17"/>
    <mergeCell ref="AB14:AD15"/>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AH14:AH17"/>
    <mergeCell ref="AG16:AG17"/>
    <mergeCell ref="AE16:AE17"/>
    <mergeCell ref="AI13:AK14"/>
    <mergeCell ref="AI15:AK15"/>
    <mergeCell ref="AI16:AI17"/>
    <mergeCell ref="AJ16:AJ17"/>
    <mergeCell ref="AK16:AK17"/>
  </mergeCells>
  <phoneticPr fontId="2"/>
  <dataValidations count="3">
    <dataValidation type="list" allowBlank="1" showInputMessage="1" showErrorMessage="1" sqref="W19:W51">
      <formula1>"特定Ⅰ,特定Ⅱ"</formula1>
    </dataValidation>
    <dataValidation type="list" allowBlank="1" showInputMessage="1" showErrorMessage="1" sqref="R19:R51">
      <formula1>"加算Ⅰ,加算Ⅱ,加算Ⅲ,加算Ⅳ,加算Ⅴ"</formula1>
    </dataValidation>
    <dataValidation imeMode="halfAlpha" allowBlank="1" showInputMessage="1" showErrorMessage="1" sqref="B19:D51"/>
  </dataValidations>
  <printOptions horizontalCentered="1"/>
  <pageMargins left="0.31496062992125984" right="0.31496062992125984" top="0.55118110236220474" bottom="0.55118110236220474" header="0.31496062992125984" footer="0.31496062992125984"/>
  <pageSetup paperSize="9" scale="43" orientation="landscape" cellComments="asDisplayed"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126</v>
      </c>
    </row>
    <row r="7" spans="1:1" ht="16.5" customHeight="1">
      <c r="A7" s="4" t="s">
        <v>236</v>
      </c>
    </row>
    <row r="8" spans="1:1" ht="16.5" customHeight="1">
      <c r="A8" s="4" t="s">
        <v>13</v>
      </c>
    </row>
    <row r="9" spans="1:1" ht="16.5" customHeight="1">
      <c r="A9" s="4" t="s">
        <v>14</v>
      </c>
    </row>
    <row r="10" spans="1:1" ht="16.5" customHeight="1">
      <c r="A10" s="4" t="s">
        <v>237</v>
      </c>
    </row>
    <row r="11" spans="1:1" ht="16.5" customHeight="1">
      <c r="A11" s="4" t="s">
        <v>245</v>
      </c>
    </row>
    <row r="12" spans="1:1" ht="16.5" customHeight="1">
      <c r="A12" s="4" t="s">
        <v>15</v>
      </c>
    </row>
    <row r="13" spans="1:1" ht="16.5" customHeight="1">
      <c r="A13" s="4" t="s">
        <v>238</v>
      </c>
    </row>
    <row r="14" spans="1:1" ht="16.5" customHeight="1">
      <c r="A14" s="4" t="s">
        <v>239</v>
      </c>
    </row>
    <row r="15" spans="1:1" ht="16.5" customHeight="1">
      <c r="A15" s="5" t="s">
        <v>16</v>
      </c>
    </row>
    <row r="16" spans="1:1" ht="16.5" customHeight="1">
      <c r="A16" s="4" t="s">
        <v>240</v>
      </c>
    </row>
    <row r="17" spans="1:1" ht="16.5" customHeight="1">
      <c r="A17" s="4" t="s">
        <v>17</v>
      </c>
    </row>
    <row r="18" spans="1:1" ht="16.5" customHeight="1">
      <c r="A18" s="5" t="s">
        <v>18</v>
      </c>
    </row>
    <row r="19" spans="1:1" ht="16.5" customHeight="1">
      <c r="A19" s="4" t="s">
        <v>241</v>
      </c>
    </row>
    <row r="20" spans="1:1" ht="16.5" customHeight="1">
      <c r="A20" s="5" t="s">
        <v>19</v>
      </c>
    </row>
    <row r="21" spans="1:1" ht="16.5" customHeight="1">
      <c r="A21" s="4" t="s">
        <v>242</v>
      </c>
    </row>
    <row r="22" spans="1:1" ht="16.5" customHeight="1">
      <c r="A22" s="5" t="s">
        <v>20</v>
      </c>
    </row>
    <row r="23" spans="1:1" ht="16.5" customHeight="1">
      <c r="A23" s="4" t="s">
        <v>244</v>
      </c>
    </row>
    <row r="24" spans="1:1" ht="16.5" customHeight="1">
      <c r="A24" s="4" t="s">
        <v>21</v>
      </c>
    </row>
    <row r="25" spans="1:1" ht="16.5" customHeight="1">
      <c r="A25" s="4" t="s">
        <v>243</v>
      </c>
    </row>
    <row r="26" spans="1:1" ht="16.5" customHeight="1">
      <c r="A26" s="4" t="s">
        <v>167</v>
      </c>
    </row>
    <row r="27" spans="1:1" ht="16.5" customHeight="1">
      <c r="A27" s="4" t="s">
        <v>168</v>
      </c>
    </row>
    <row r="28" spans="1:1" s="119" customFormat="1" ht="18" customHeight="1">
      <c r="A28" s="120" t="s">
        <v>226</v>
      </c>
    </row>
    <row r="29" spans="1:1" s="119" customFormat="1" ht="18" customHeight="1">
      <c r="A29" s="120" t="s">
        <v>227</v>
      </c>
    </row>
    <row r="30" spans="1:1" s="119" customFormat="1" ht="18" customHeight="1">
      <c r="A30" s="120" t="s">
        <v>228</v>
      </c>
    </row>
    <row r="31" spans="1:1" s="119" customFormat="1" ht="18" customHeight="1">
      <c r="A31" s="120" t="s">
        <v>229</v>
      </c>
    </row>
    <row r="32" spans="1:1" s="119" customFormat="1" ht="18" customHeight="1">
      <c r="A32" s="120" t="s">
        <v>230</v>
      </c>
    </row>
    <row r="33" spans="1:1" s="119" customFormat="1" ht="18" customHeight="1">
      <c r="A33" s="120" t="s">
        <v>231</v>
      </c>
    </row>
    <row r="34" spans="1:1" s="119" customFormat="1" ht="18" customHeight="1">
      <c r="A34" s="120" t="s">
        <v>232</v>
      </c>
    </row>
    <row r="35" spans="1:1" s="119" customFormat="1" ht="18" customHeight="1">
      <c r="A35" s="120" t="s">
        <v>233</v>
      </c>
    </row>
    <row r="36" spans="1:1" s="119" customFormat="1" ht="18" customHeight="1">
      <c r="A36" s="120" t="s">
        <v>234</v>
      </c>
    </row>
    <row r="37" spans="1:1" s="119" customFormat="1" ht="18" customHeight="1" thickBot="1">
      <c r="A37" s="121" t="s">
        <v>235</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基本情報入力シート</vt:lpstr>
      <vt:lpstr>別紙様式3-1</vt:lpstr>
      <vt:lpstr>別紙様式3-2</vt:lpstr>
      <vt:lpstr>【参考】サービス名一覧</vt:lpstr>
      <vt:lpstr>基本情報入力シート!Print_Area</vt:lpstr>
      <vt:lpstr>'別紙様式3-1'!Print_Area</vt:lpstr>
      <vt:lpstr>'別紙様式3-2'!Print_Area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揚戸　翔_高齢介護課</cp:lastModifiedBy>
  <cp:lastPrinted>2022-05-26T07:47:01Z</cp:lastPrinted>
  <dcterms:created xsi:type="dcterms:W3CDTF">2018-06-19T01:27:02Z</dcterms:created>
  <dcterms:modified xsi:type="dcterms:W3CDTF">2022-05-26T07:48:31Z</dcterms:modified>
</cp:coreProperties>
</file>